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231"/>
  <workbookPr defaultThemeVersion="166925"/>
  <mc:AlternateContent xmlns:mc="http://schemas.openxmlformats.org/markup-compatibility/2006">
    <mc:Choice Requires="x15">
      <x15ac:absPath xmlns:x15ac="http://schemas.microsoft.com/office/spreadsheetml/2010/11/ac" url="https://minjusticiagovco-my.sharepoint.com/personal/diego_quintanilla_minjusticia_gov_co/Documents/PROCESOS/PROCESOS 2024/035. ENAJENACIÓN/"/>
    </mc:Choice>
  </mc:AlternateContent>
  <xr:revisionPtr revIDLastSave="354" documentId="8_{66D21408-6AE6-4B0D-8C29-FEBFEE091BBF}" xr6:coauthVersionLast="47" xr6:coauthVersionMax="47" xr10:uidLastSave="{4194BFB1-F5F8-4E62-87D8-93BB90CDA1E1}"/>
  <bookViews>
    <workbookView xWindow="-108" yWindow="-108" windowWidth="23256" windowHeight="12456" firstSheet="5" activeTab="5" xr2:uid="{5C68F1BE-B67C-4A6E-BD80-3E7CC93CB8C0}"/>
  </bookViews>
  <sheets>
    <sheet name="HONGOI" sheetId="1" state="hidden" r:id="rId1"/>
    <sheet name="TOYOTABLINDADO" sheetId="2" state="hidden" r:id="rId2"/>
    <sheet name="ToyotaHistorico" sheetId="5" state="hidden" r:id="rId3"/>
    <sheet name="HongoiHistorico" sheetId="4" state="hidden" r:id="rId4"/>
    <sheet name="LEXUS" sheetId="3" state="hidden" r:id="rId5"/>
    <sheet name="Oneroso" sheetId="8" r:id="rId6"/>
    <sheet name="CotizacionLexus" sheetId="6" state="hidden" r:id="rId7"/>
  </sheets>
  <definedNames>
    <definedName name="_xlnm._FilterDatabase" localSheetId="6" hidden="1">CotizacionLexus!$B$9:$F$83</definedName>
    <definedName name="_xlnm._FilterDatabase" localSheetId="0" hidden="1">HONGOI!$A$22:$AA$211</definedName>
    <definedName name="_xlnm._FilterDatabase" localSheetId="3" hidden="1">HongoiHistorico!$A$3:$Q$241</definedName>
    <definedName name="_xlnm._FilterDatabase" localSheetId="5" hidden="1">Oneroso!#REF!</definedName>
    <definedName name="_xlnm._FilterDatabase" localSheetId="1" hidden="1">TOYOTABLINDADO!$A$219:$AR$378</definedName>
    <definedName name="_xlnm._FilterDatabase" localSheetId="2" hidden="1">ToyotaHistorico!$A$3:$I$78</definedName>
    <definedName name="_xlnm.Print_Area" localSheetId="5">Oneroso!$B$2:$I$276</definedName>
    <definedName name="_xlnm.Print_Titles" localSheetId="5">Oneroso!$2:$11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4" i="8" l="1"/>
  <c r="H15" i="8"/>
  <c r="H16" i="8"/>
  <c r="H17" i="8"/>
  <c r="H18" i="8"/>
  <c r="H19" i="8"/>
  <c r="H20" i="8"/>
  <c r="H21" i="8"/>
  <c r="H22" i="8"/>
  <c r="H23" i="8"/>
  <c r="H24" i="8"/>
  <c r="H25" i="8"/>
  <c r="H26" i="8"/>
  <c r="H27" i="8"/>
  <c r="H28" i="8"/>
  <c r="H29" i="8"/>
  <c r="H30" i="8"/>
  <c r="H31" i="8"/>
  <c r="H32" i="8"/>
  <c r="H33" i="8"/>
  <c r="H34" i="8"/>
  <c r="H35" i="8"/>
  <c r="H36" i="8"/>
  <c r="H37" i="8"/>
  <c r="H38" i="8"/>
  <c r="H39" i="8"/>
  <c r="H40" i="8"/>
  <c r="H41" i="8"/>
  <c r="H42" i="8"/>
  <c r="H43" i="8"/>
  <c r="H44" i="8"/>
  <c r="H45" i="8"/>
  <c r="H46" i="8"/>
  <c r="H47" i="8"/>
  <c r="H48" i="8"/>
  <c r="H49" i="8"/>
  <c r="H50" i="8"/>
  <c r="H51" i="8"/>
  <c r="H52" i="8"/>
  <c r="H53" i="8"/>
  <c r="H54" i="8"/>
  <c r="H55" i="8"/>
  <c r="H56" i="8"/>
  <c r="H57" i="8"/>
  <c r="H58" i="8"/>
  <c r="H59" i="8"/>
  <c r="H60" i="8"/>
  <c r="H61" i="8"/>
  <c r="H62" i="8"/>
  <c r="H63" i="8"/>
  <c r="H64" i="8"/>
  <c r="H65" i="8"/>
  <c r="H66" i="8"/>
  <c r="H67" i="8"/>
  <c r="H68" i="8"/>
  <c r="H69" i="8"/>
  <c r="H70" i="8"/>
  <c r="H71" i="8"/>
  <c r="H72" i="8"/>
  <c r="H73" i="8"/>
  <c r="H74" i="8"/>
  <c r="H75" i="8"/>
  <c r="H76" i="8"/>
  <c r="H77" i="8"/>
  <c r="H78" i="8"/>
  <c r="H79" i="8"/>
  <c r="H80" i="8"/>
  <c r="H81" i="8"/>
  <c r="H82" i="8"/>
  <c r="H83" i="8"/>
  <c r="H84" i="8"/>
  <c r="H85" i="8"/>
  <c r="H86" i="8"/>
  <c r="H87" i="8"/>
  <c r="H88" i="8"/>
  <c r="H89" i="8"/>
  <c r="H90" i="8"/>
  <c r="H91" i="8"/>
  <c r="H92" i="8"/>
  <c r="H93" i="8"/>
  <c r="H94" i="8"/>
  <c r="H95" i="8"/>
  <c r="H96" i="8"/>
  <c r="H97" i="8"/>
  <c r="H98" i="8"/>
  <c r="H99" i="8"/>
  <c r="H100" i="8"/>
  <c r="H101" i="8"/>
  <c r="H102" i="8"/>
  <c r="H103" i="8"/>
  <c r="H104" i="8"/>
  <c r="H105" i="8"/>
  <c r="H106" i="8"/>
  <c r="H107" i="8"/>
  <c r="H108" i="8"/>
  <c r="H109" i="8"/>
  <c r="H110" i="8"/>
  <c r="H111" i="8"/>
  <c r="H112" i="8"/>
  <c r="H113" i="8"/>
  <c r="H114" i="8"/>
  <c r="H115" i="8"/>
  <c r="H116" i="8"/>
  <c r="H117" i="8"/>
  <c r="H118" i="8"/>
  <c r="H119" i="8"/>
  <c r="H120" i="8"/>
  <c r="H121" i="8"/>
  <c r="H122" i="8"/>
  <c r="H123" i="8"/>
  <c r="H124" i="8"/>
  <c r="H125" i="8"/>
  <c r="H126" i="8"/>
  <c r="H127" i="8"/>
  <c r="H128" i="8"/>
  <c r="H129" i="8"/>
  <c r="H130" i="8"/>
  <c r="H131" i="8"/>
  <c r="H132" i="8"/>
  <c r="H133" i="8"/>
  <c r="H134" i="8"/>
  <c r="H135" i="8"/>
  <c r="H136" i="8"/>
  <c r="H137" i="8"/>
  <c r="H138" i="8"/>
  <c r="H139" i="8"/>
  <c r="H140" i="8"/>
  <c r="H141" i="8"/>
  <c r="H142" i="8"/>
  <c r="H143" i="8"/>
  <c r="H144" i="8"/>
  <c r="H145" i="8"/>
  <c r="H146" i="8"/>
  <c r="H147" i="8"/>
  <c r="H148" i="8"/>
  <c r="H149" i="8"/>
  <c r="H150" i="8"/>
  <c r="H151" i="8"/>
  <c r="H152" i="8"/>
  <c r="H153" i="8"/>
  <c r="H154" i="8"/>
  <c r="H155" i="8"/>
  <c r="H156" i="8"/>
  <c r="H157" i="8"/>
  <c r="H158" i="8"/>
  <c r="H159" i="8"/>
  <c r="H160" i="8"/>
  <c r="H161" i="8"/>
  <c r="H162" i="8"/>
  <c r="H163" i="8"/>
  <c r="H164" i="8"/>
  <c r="H165" i="8"/>
  <c r="H166" i="8"/>
  <c r="H167" i="8"/>
  <c r="H168" i="8"/>
  <c r="H169" i="8"/>
  <c r="H170" i="8"/>
  <c r="H171" i="8"/>
  <c r="H172" i="8"/>
  <c r="H173" i="8"/>
  <c r="H174" i="8"/>
  <c r="H175" i="8"/>
  <c r="H176" i="8"/>
  <c r="H177" i="8"/>
  <c r="H178" i="8"/>
  <c r="H179" i="8"/>
  <c r="H180" i="8"/>
  <c r="H181" i="8"/>
  <c r="H182" i="8"/>
  <c r="H183" i="8"/>
  <c r="H184" i="8"/>
  <c r="H185" i="8"/>
  <c r="H186" i="8"/>
  <c r="H187" i="8"/>
  <c r="H188" i="8"/>
  <c r="H189" i="8"/>
  <c r="H190" i="8"/>
  <c r="H191" i="8"/>
  <c r="H192" i="8"/>
  <c r="H193" i="8"/>
  <c r="H194" i="8"/>
  <c r="H195" i="8"/>
  <c r="H196" i="8"/>
  <c r="H197" i="8"/>
  <c r="H198" i="8"/>
  <c r="H199" i="8"/>
  <c r="H200" i="8"/>
  <c r="H201" i="8"/>
  <c r="H202" i="8"/>
  <c r="H203" i="8"/>
  <c r="H204" i="8"/>
  <c r="H205" i="8"/>
  <c r="H206" i="8"/>
  <c r="H207" i="8"/>
  <c r="H208" i="8"/>
  <c r="H209" i="8"/>
  <c r="H210" i="8"/>
  <c r="H211" i="8"/>
  <c r="H212" i="8"/>
  <c r="H213" i="8"/>
  <c r="H214" i="8"/>
  <c r="H215" i="8"/>
  <c r="H216" i="8"/>
  <c r="H217" i="8"/>
  <c r="H218" i="8"/>
  <c r="H219" i="8"/>
  <c r="H220" i="8"/>
  <c r="H221" i="8"/>
  <c r="H222" i="8"/>
  <c r="H223" i="8"/>
  <c r="H224" i="8"/>
  <c r="H225" i="8"/>
  <c r="H226" i="8"/>
  <c r="H227" i="8"/>
  <c r="H228" i="8"/>
  <c r="H229" i="8"/>
  <c r="H230" i="8"/>
  <c r="H231" i="8"/>
  <c r="H232" i="8"/>
  <c r="H233" i="8"/>
  <c r="H234" i="8"/>
  <c r="H235" i="8"/>
  <c r="H236" i="8"/>
  <c r="H237" i="8"/>
  <c r="H238" i="8"/>
  <c r="H239" i="8"/>
  <c r="H240" i="8"/>
  <c r="H241" i="8"/>
  <c r="H242" i="8"/>
  <c r="H243" i="8"/>
  <c r="H244" i="8"/>
  <c r="H245" i="8"/>
  <c r="H246" i="8"/>
  <c r="H247" i="8"/>
  <c r="H248" i="8"/>
  <c r="H249" i="8"/>
  <c r="H250" i="8"/>
  <c r="H251" i="8"/>
  <c r="H252" i="8"/>
  <c r="H253" i="8"/>
  <c r="H254" i="8"/>
  <c r="H255" i="8"/>
  <c r="H256" i="8"/>
  <c r="H257" i="8"/>
  <c r="H258" i="8"/>
  <c r="H259" i="8"/>
  <c r="H260" i="8"/>
  <c r="H261" i="8"/>
  <c r="H262" i="8"/>
  <c r="H263" i="8"/>
  <c r="H264" i="8"/>
  <c r="H265" i="8"/>
  <c r="H266" i="8"/>
  <c r="H267" i="8"/>
  <c r="H268" i="8"/>
  <c r="H269" i="8"/>
  <c r="H270" i="8"/>
  <c r="H271" i="8"/>
  <c r="H272" i="8"/>
  <c r="H273" i="8"/>
  <c r="H274" i="8"/>
  <c r="H275" i="8"/>
  <c r="H13" i="8"/>
  <c r="F276" i="8"/>
  <c r="E276" i="8" l="1"/>
  <c r="G276" i="8"/>
  <c r="I6" i="8" l="1"/>
  <c r="T339" i="3"/>
  <c r="T332" i="3"/>
  <c r="T324" i="3"/>
  <c r="T312" i="3"/>
  <c r="T300" i="3"/>
  <c r="T268" i="3"/>
  <c r="T264" i="3"/>
  <c r="T262" i="3"/>
  <c r="T260" i="3"/>
  <c r="T252" i="3"/>
  <c r="T240" i="3"/>
  <c r="T235" i="3"/>
  <c r="T232" i="3"/>
  <c r="T227" i="3"/>
  <c r="T24" i="3"/>
  <c r="T36" i="3"/>
  <c r="T46" i="3"/>
  <c r="T48" i="3"/>
  <c r="T60" i="3"/>
  <c r="T68" i="3"/>
  <c r="T71" i="3"/>
  <c r="T73" i="3"/>
  <c r="T80" i="3"/>
  <c r="T87" i="3"/>
  <c r="T95" i="3"/>
  <c r="T96" i="3"/>
  <c r="T97" i="3"/>
  <c r="T151" i="3"/>
  <c r="T166" i="3"/>
  <c r="T182" i="3"/>
  <c r="T192" i="3"/>
  <c r="T213" i="3"/>
  <c r="T215" i="3"/>
  <c r="T217" i="3"/>
  <c r="T94" i="3"/>
  <c r="T376" i="3"/>
  <c r="T375" i="3"/>
  <c r="T374" i="3"/>
  <c r="T367" i="3"/>
  <c r="T359" i="3"/>
  <c r="T358" i="3"/>
  <c r="T351" i="3"/>
  <c r="T343" i="3"/>
  <c r="T342" i="3"/>
  <c r="T335" i="3"/>
  <c r="T334" i="3"/>
  <c r="T327" i="3"/>
  <c r="T326" i="3"/>
  <c r="T320" i="3"/>
  <c r="T319" i="3"/>
  <c r="T318" i="3"/>
  <c r="T310" i="3"/>
  <c r="T302" i="3"/>
  <c r="T294" i="3"/>
  <c r="T279" i="3"/>
  <c r="T148" i="3"/>
  <c r="T140" i="3"/>
  <c r="T124" i="3"/>
  <c r="T116" i="3"/>
  <c r="T100" i="3"/>
  <c r="T84" i="3"/>
  <c r="T44" i="3"/>
  <c r="T20" i="3"/>
  <c r="T16" i="3"/>
  <c r="BI376" i="2"/>
  <c r="BH376" i="2"/>
  <c r="BG376" i="2"/>
  <c r="BF376" i="2"/>
  <c r="BE376" i="2"/>
  <c r="BD376" i="2"/>
  <c r="BC376" i="2"/>
  <c r="BB376" i="2"/>
  <c r="BA376" i="2"/>
  <c r="AZ376" i="2"/>
  <c r="AY376" i="2"/>
  <c r="AX376" i="2"/>
  <c r="AW376" i="2"/>
  <c r="AV376" i="2"/>
  <c r="AU376" i="2"/>
  <c r="AT376" i="2"/>
  <c r="BI375" i="2"/>
  <c r="BH375" i="2"/>
  <c r="BG375" i="2"/>
  <c r="BF375" i="2"/>
  <c r="BE375" i="2"/>
  <c r="BD375" i="2"/>
  <c r="BC375" i="2"/>
  <c r="BB375" i="2"/>
  <c r="BA375" i="2"/>
  <c r="AZ375" i="2"/>
  <c r="AY375" i="2"/>
  <c r="AX375" i="2"/>
  <c r="AW375" i="2"/>
  <c r="AV375" i="2"/>
  <c r="AU375" i="2"/>
  <c r="AT375" i="2"/>
  <c r="BI374" i="2"/>
  <c r="BH374" i="2"/>
  <c r="BG374" i="2"/>
  <c r="BF374" i="2"/>
  <c r="BE374" i="2"/>
  <c r="BD374" i="2"/>
  <c r="BC374" i="2"/>
  <c r="BB374" i="2"/>
  <c r="BA374" i="2"/>
  <c r="AZ374" i="2"/>
  <c r="AY374" i="2"/>
  <c r="AX374" i="2"/>
  <c r="AW374" i="2"/>
  <c r="AV374" i="2"/>
  <c r="AU374" i="2"/>
  <c r="AT374" i="2"/>
  <c r="BI373" i="2"/>
  <c r="BH373" i="2"/>
  <c r="BG373" i="2"/>
  <c r="BF373" i="2"/>
  <c r="BE373" i="2"/>
  <c r="BD373" i="2"/>
  <c r="BC373" i="2"/>
  <c r="BB373" i="2"/>
  <c r="BA373" i="2"/>
  <c r="AZ373" i="2"/>
  <c r="AY373" i="2"/>
  <c r="AX373" i="2"/>
  <c r="AW373" i="2"/>
  <c r="AV373" i="2"/>
  <c r="AU373" i="2"/>
  <c r="AT373" i="2"/>
  <c r="BI372" i="2"/>
  <c r="BH372" i="2"/>
  <c r="BG372" i="2"/>
  <c r="BF372" i="2"/>
  <c r="BE372" i="2"/>
  <c r="BD372" i="2"/>
  <c r="BC372" i="2"/>
  <c r="BB372" i="2"/>
  <c r="BA372" i="2"/>
  <c r="AZ372" i="2"/>
  <c r="AY372" i="2"/>
  <c r="AX372" i="2"/>
  <c r="AW372" i="2"/>
  <c r="AV372" i="2"/>
  <c r="AU372" i="2"/>
  <c r="AT372" i="2"/>
  <c r="BI371" i="2"/>
  <c r="BH371" i="2"/>
  <c r="BG371" i="2"/>
  <c r="BF371" i="2"/>
  <c r="BE371" i="2"/>
  <c r="BD371" i="2"/>
  <c r="BC371" i="2"/>
  <c r="BB371" i="2"/>
  <c r="BA371" i="2"/>
  <c r="AZ371" i="2"/>
  <c r="AY371" i="2"/>
  <c r="AX371" i="2"/>
  <c r="AW371" i="2"/>
  <c r="AV371" i="2"/>
  <c r="AU371" i="2"/>
  <c r="AT371" i="2"/>
  <c r="BI370" i="2"/>
  <c r="BH370" i="2"/>
  <c r="BG370" i="2"/>
  <c r="BF370" i="2"/>
  <c r="BE370" i="2"/>
  <c r="BD370" i="2"/>
  <c r="BC370" i="2"/>
  <c r="BB370" i="2"/>
  <c r="BA370" i="2"/>
  <c r="AZ370" i="2"/>
  <c r="AY370" i="2"/>
  <c r="AX370" i="2"/>
  <c r="AW370" i="2"/>
  <c r="AV370" i="2"/>
  <c r="AU370" i="2"/>
  <c r="AT370" i="2"/>
  <c r="BI369" i="2"/>
  <c r="BH369" i="2"/>
  <c r="BG369" i="2"/>
  <c r="BF369" i="2"/>
  <c r="BE369" i="2"/>
  <c r="BD369" i="2"/>
  <c r="BC369" i="2"/>
  <c r="BB369" i="2"/>
  <c r="BA369" i="2"/>
  <c r="AZ369" i="2"/>
  <c r="AY369" i="2"/>
  <c r="AX369" i="2"/>
  <c r="AW369" i="2"/>
  <c r="AV369" i="2"/>
  <c r="AU369" i="2"/>
  <c r="AT369" i="2"/>
  <c r="BI368" i="2"/>
  <c r="BH368" i="2"/>
  <c r="BG368" i="2"/>
  <c r="BF368" i="2"/>
  <c r="BE368" i="2"/>
  <c r="BD368" i="2"/>
  <c r="BC368" i="2"/>
  <c r="BB368" i="2"/>
  <c r="BA368" i="2"/>
  <c r="AZ368" i="2"/>
  <c r="AY368" i="2"/>
  <c r="AX368" i="2"/>
  <c r="AW368" i="2"/>
  <c r="AV368" i="2"/>
  <c r="AU368" i="2"/>
  <c r="AT368" i="2"/>
  <c r="BI367" i="2"/>
  <c r="BH367" i="2"/>
  <c r="BG367" i="2"/>
  <c r="BF367" i="2"/>
  <c r="BE367" i="2"/>
  <c r="BD367" i="2"/>
  <c r="BC367" i="2"/>
  <c r="BB367" i="2"/>
  <c r="BA367" i="2"/>
  <c r="AZ367" i="2"/>
  <c r="AY367" i="2"/>
  <c r="AX367" i="2"/>
  <c r="AW367" i="2"/>
  <c r="AV367" i="2"/>
  <c r="AU367" i="2"/>
  <c r="AT367" i="2"/>
  <c r="BI366" i="2"/>
  <c r="BH366" i="2"/>
  <c r="BG366" i="2"/>
  <c r="BF366" i="2"/>
  <c r="BE366" i="2"/>
  <c r="BD366" i="2"/>
  <c r="BC366" i="2"/>
  <c r="BB366" i="2"/>
  <c r="BA366" i="2"/>
  <c r="AZ366" i="2"/>
  <c r="AY366" i="2"/>
  <c r="AX366" i="2"/>
  <c r="AW366" i="2"/>
  <c r="AV366" i="2"/>
  <c r="AU366" i="2"/>
  <c r="AT366" i="2"/>
  <c r="BI365" i="2"/>
  <c r="BH365" i="2"/>
  <c r="BG365" i="2"/>
  <c r="BF365" i="2"/>
  <c r="BE365" i="2"/>
  <c r="BD365" i="2"/>
  <c r="BC365" i="2"/>
  <c r="BB365" i="2"/>
  <c r="BA365" i="2"/>
  <c r="AZ365" i="2"/>
  <c r="AY365" i="2"/>
  <c r="AX365" i="2"/>
  <c r="AW365" i="2"/>
  <c r="AV365" i="2"/>
  <c r="AU365" i="2"/>
  <c r="AT365" i="2"/>
  <c r="BI364" i="2"/>
  <c r="BH364" i="2"/>
  <c r="BG364" i="2"/>
  <c r="BF364" i="2"/>
  <c r="BE364" i="2"/>
  <c r="BD364" i="2"/>
  <c r="BC364" i="2"/>
  <c r="BB364" i="2"/>
  <c r="BA364" i="2"/>
  <c r="AZ364" i="2"/>
  <c r="AY364" i="2"/>
  <c r="AX364" i="2"/>
  <c r="AW364" i="2"/>
  <c r="AV364" i="2"/>
  <c r="AU364" i="2"/>
  <c r="AT364" i="2"/>
  <c r="BI363" i="2"/>
  <c r="BH363" i="2"/>
  <c r="BG363" i="2"/>
  <c r="BF363" i="2"/>
  <c r="BE363" i="2"/>
  <c r="BD363" i="2"/>
  <c r="BC363" i="2"/>
  <c r="BB363" i="2"/>
  <c r="BA363" i="2"/>
  <c r="AZ363" i="2"/>
  <c r="AY363" i="2"/>
  <c r="AX363" i="2"/>
  <c r="AW363" i="2"/>
  <c r="AV363" i="2"/>
  <c r="AU363" i="2"/>
  <c r="AT363" i="2"/>
  <c r="BI362" i="2"/>
  <c r="BH362" i="2"/>
  <c r="BG362" i="2"/>
  <c r="BF362" i="2"/>
  <c r="BE362" i="2"/>
  <c r="BD362" i="2"/>
  <c r="BC362" i="2"/>
  <c r="BB362" i="2"/>
  <c r="BA362" i="2"/>
  <c r="AZ362" i="2"/>
  <c r="AY362" i="2"/>
  <c r="AX362" i="2"/>
  <c r="AW362" i="2"/>
  <c r="AV362" i="2"/>
  <c r="AU362" i="2"/>
  <c r="AT362" i="2"/>
  <c r="BI361" i="2"/>
  <c r="BH361" i="2"/>
  <c r="BG361" i="2"/>
  <c r="BF361" i="2"/>
  <c r="BE361" i="2"/>
  <c r="BD361" i="2"/>
  <c r="BC361" i="2"/>
  <c r="BB361" i="2"/>
  <c r="BA361" i="2"/>
  <c r="AZ361" i="2"/>
  <c r="AY361" i="2"/>
  <c r="AX361" i="2"/>
  <c r="AW361" i="2"/>
  <c r="AV361" i="2"/>
  <c r="AU361" i="2"/>
  <c r="AT361" i="2"/>
  <c r="BI360" i="2"/>
  <c r="BH360" i="2"/>
  <c r="BG360" i="2"/>
  <c r="BF360" i="2"/>
  <c r="BE360" i="2"/>
  <c r="BD360" i="2"/>
  <c r="BC360" i="2"/>
  <c r="BB360" i="2"/>
  <c r="BA360" i="2"/>
  <c r="AZ360" i="2"/>
  <c r="AY360" i="2"/>
  <c r="AX360" i="2"/>
  <c r="AW360" i="2"/>
  <c r="AV360" i="2"/>
  <c r="AU360" i="2"/>
  <c r="AT360" i="2"/>
  <c r="BI359" i="2"/>
  <c r="BH359" i="2"/>
  <c r="BG359" i="2"/>
  <c r="BF359" i="2"/>
  <c r="BE359" i="2"/>
  <c r="BD359" i="2"/>
  <c r="BC359" i="2"/>
  <c r="BB359" i="2"/>
  <c r="BA359" i="2"/>
  <c r="AZ359" i="2"/>
  <c r="AY359" i="2"/>
  <c r="AX359" i="2"/>
  <c r="AW359" i="2"/>
  <c r="AV359" i="2"/>
  <c r="AU359" i="2"/>
  <c r="AT359" i="2"/>
  <c r="BI358" i="2"/>
  <c r="BH358" i="2"/>
  <c r="BG358" i="2"/>
  <c r="BF358" i="2"/>
  <c r="BE358" i="2"/>
  <c r="BD358" i="2"/>
  <c r="BC358" i="2"/>
  <c r="BB358" i="2"/>
  <c r="BA358" i="2"/>
  <c r="AZ358" i="2"/>
  <c r="AY358" i="2"/>
  <c r="AX358" i="2"/>
  <c r="AW358" i="2"/>
  <c r="AV358" i="2"/>
  <c r="AU358" i="2"/>
  <c r="AT358" i="2"/>
  <c r="BI357" i="2"/>
  <c r="BH357" i="2"/>
  <c r="BG357" i="2"/>
  <c r="BF357" i="2"/>
  <c r="BE357" i="2"/>
  <c r="BD357" i="2"/>
  <c r="BC357" i="2"/>
  <c r="BB357" i="2"/>
  <c r="BA357" i="2"/>
  <c r="AZ357" i="2"/>
  <c r="AY357" i="2"/>
  <c r="AX357" i="2"/>
  <c r="AW357" i="2"/>
  <c r="AV357" i="2"/>
  <c r="AU357" i="2"/>
  <c r="AT357" i="2"/>
  <c r="BI356" i="2"/>
  <c r="BH356" i="2"/>
  <c r="BG356" i="2"/>
  <c r="BF356" i="2"/>
  <c r="BE356" i="2"/>
  <c r="BD356" i="2"/>
  <c r="BC356" i="2"/>
  <c r="BB356" i="2"/>
  <c r="BA356" i="2"/>
  <c r="AZ356" i="2"/>
  <c r="AY356" i="2"/>
  <c r="AX356" i="2"/>
  <c r="AW356" i="2"/>
  <c r="AV356" i="2"/>
  <c r="AU356" i="2"/>
  <c r="AT356" i="2"/>
  <c r="BI355" i="2"/>
  <c r="BH355" i="2"/>
  <c r="BG355" i="2"/>
  <c r="BF355" i="2"/>
  <c r="BE355" i="2"/>
  <c r="BD355" i="2"/>
  <c r="BC355" i="2"/>
  <c r="BB355" i="2"/>
  <c r="BA355" i="2"/>
  <c r="AZ355" i="2"/>
  <c r="AY355" i="2"/>
  <c r="AX355" i="2"/>
  <c r="AW355" i="2"/>
  <c r="AV355" i="2"/>
  <c r="AU355" i="2"/>
  <c r="AT355" i="2"/>
  <c r="BI354" i="2"/>
  <c r="BH354" i="2"/>
  <c r="BG354" i="2"/>
  <c r="BF354" i="2"/>
  <c r="BE354" i="2"/>
  <c r="BD354" i="2"/>
  <c r="BC354" i="2"/>
  <c r="BB354" i="2"/>
  <c r="BA354" i="2"/>
  <c r="AZ354" i="2"/>
  <c r="AY354" i="2"/>
  <c r="AX354" i="2"/>
  <c r="AW354" i="2"/>
  <c r="AV354" i="2"/>
  <c r="AU354" i="2"/>
  <c r="AT354" i="2"/>
  <c r="BI353" i="2"/>
  <c r="BH353" i="2"/>
  <c r="BG353" i="2"/>
  <c r="BF353" i="2"/>
  <c r="BE353" i="2"/>
  <c r="BD353" i="2"/>
  <c r="BC353" i="2"/>
  <c r="BB353" i="2"/>
  <c r="BA353" i="2"/>
  <c r="AZ353" i="2"/>
  <c r="AY353" i="2"/>
  <c r="AX353" i="2"/>
  <c r="AW353" i="2"/>
  <c r="AV353" i="2"/>
  <c r="AU353" i="2"/>
  <c r="AT353" i="2"/>
  <c r="BI352" i="2"/>
  <c r="BH352" i="2"/>
  <c r="BG352" i="2"/>
  <c r="BF352" i="2"/>
  <c r="BE352" i="2"/>
  <c r="BD352" i="2"/>
  <c r="BC352" i="2"/>
  <c r="BB352" i="2"/>
  <c r="BA352" i="2"/>
  <c r="AZ352" i="2"/>
  <c r="AY352" i="2"/>
  <c r="AX352" i="2"/>
  <c r="AW352" i="2"/>
  <c r="AV352" i="2"/>
  <c r="AU352" i="2"/>
  <c r="AT352" i="2"/>
  <c r="BI351" i="2"/>
  <c r="BH351" i="2"/>
  <c r="BG351" i="2"/>
  <c r="BF351" i="2"/>
  <c r="BE351" i="2"/>
  <c r="BD351" i="2"/>
  <c r="BC351" i="2"/>
  <c r="BB351" i="2"/>
  <c r="BA351" i="2"/>
  <c r="AZ351" i="2"/>
  <c r="AY351" i="2"/>
  <c r="AX351" i="2"/>
  <c r="AW351" i="2"/>
  <c r="AV351" i="2"/>
  <c r="AU351" i="2"/>
  <c r="AT351" i="2"/>
  <c r="BI350" i="2"/>
  <c r="BH350" i="2"/>
  <c r="BG350" i="2"/>
  <c r="BF350" i="2"/>
  <c r="BE350" i="2"/>
  <c r="BD350" i="2"/>
  <c r="BC350" i="2"/>
  <c r="BB350" i="2"/>
  <c r="BA350" i="2"/>
  <c r="AZ350" i="2"/>
  <c r="AY350" i="2"/>
  <c r="AX350" i="2"/>
  <c r="AW350" i="2"/>
  <c r="AV350" i="2"/>
  <c r="AU350" i="2"/>
  <c r="AT350" i="2"/>
  <c r="BI349" i="2"/>
  <c r="BH349" i="2"/>
  <c r="BG349" i="2"/>
  <c r="BF349" i="2"/>
  <c r="BE349" i="2"/>
  <c r="BD349" i="2"/>
  <c r="BC349" i="2"/>
  <c r="BB349" i="2"/>
  <c r="BA349" i="2"/>
  <c r="AZ349" i="2"/>
  <c r="AY349" i="2"/>
  <c r="AX349" i="2"/>
  <c r="AW349" i="2"/>
  <c r="AV349" i="2"/>
  <c r="AU349" i="2"/>
  <c r="AT349" i="2"/>
  <c r="BI348" i="2"/>
  <c r="BH348" i="2"/>
  <c r="BG348" i="2"/>
  <c r="BF348" i="2"/>
  <c r="BE348" i="2"/>
  <c r="BD348" i="2"/>
  <c r="BC348" i="2"/>
  <c r="BB348" i="2"/>
  <c r="BA348" i="2"/>
  <c r="AZ348" i="2"/>
  <c r="AY348" i="2"/>
  <c r="AX348" i="2"/>
  <c r="AW348" i="2"/>
  <c r="AV348" i="2"/>
  <c r="AU348" i="2"/>
  <c r="AT348" i="2"/>
  <c r="BI347" i="2"/>
  <c r="BH347" i="2"/>
  <c r="BG347" i="2"/>
  <c r="BF347" i="2"/>
  <c r="BE347" i="2"/>
  <c r="BD347" i="2"/>
  <c r="BC347" i="2"/>
  <c r="BB347" i="2"/>
  <c r="BA347" i="2"/>
  <c r="AZ347" i="2"/>
  <c r="AY347" i="2"/>
  <c r="AX347" i="2"/>
  <c r="AW347" i="2"/>
  <c r="AV347" i="2"/>
  <c r="AU347" i="2"/>
  <c r="AT347" i="2"/>
  <c r="BI346" i="2"/>
  <c r="BH346" i="2"/>
  <c r="BG346" i="2"/>
  <c r="BF346" i="2"/>
  <c r="BE346" i="2"/>
  <c r="BD346" i="2"/>
  <c r="BC346" i="2"/>
  <c r="BB346" i="2"/>
  <c r="BA346" i="2"/>
  <c r="AZ346" i="2"/>
  <c r="AY346" i="2"/>
  <c r="AX346" i="2"/>
  <c r="AW346" i="2"/>
  <c r="AV346" i="2"/>
  <c r="AU346" i="2"/>
  <c r="AT346" i="2"/>
  <c r="BI345" i="2"/>
  <c r="BH345" i="2"/>
  <c r="BG345" i="2"/>
  <c r="BF345" i="2"/>
  <c r="BE345" i="2"/>
  <c r="BD345" i="2"/>
  <c r="BC345" i="2"/>
  <c r="BB345" i="2"/>
  <c r="BA345" i="2"/>
  <c r="AZ345" i="2"/>
  <c r="AY345" i="2"/>
  <c r="AX345" i="2"/>
  <c r="AW345" i="2"/>
  <c r="AV345" i="2"/>
  <c r="AU345" i="2"/>
  <c r="AT345" i="2"/>
  <c r="BI344" i="2"/>
  <c r="BH344" i="2"/>
  <c r="BG344" i="2"/>
  <c r="BF344" i="2"/>
  <c r="BE344" i="2"/>
  <c r="BD344" i="2"/>
  <c r="BC344" i="2"/>
  <c r="BB344" i="2"/>
  <c r="BA344" i="2"/>
  <c r="AZ344" i="2"/>
  <c r="AY344" i="2"/>
  <c r="AX344" i="2"/>
  <c r="AW344" i="2"/>
  <c r="AV344" i="2"/>
  <c r="AU344" i="2"/>
  <c r="AT344" i="2"/>
  <c r="BI343" i="2"/>
  <c r="BH343" i="2"/>
  <c r="BG343" i="2"/>
  <c r="BF343" i="2"/>
  <c r="BE343" i="2"/>
  <c r="BD343" i="2"/>
  <c r="BC343" i="2"/>
  <c r="BB343" i="2"/>
  <c r="BA343" i="2"/>
  <c r="AZ343" i="2"/>
  <c r="AY343" i="2"/>
  <c r="AX343" i="2"/>
  <c r="AW343" i="2"/>
  <c r="AV343" i="2"/>
  <c r="AU343" i="2"/>
  <c r="AT343" i="2"/>
  <c r="BI342" i="2"/>
  <c r="BH342" i="2"/>
  <c r="BG342" i="2"/>
  <c r="BF342" i="2"/>
  <c r="BE342" i="2"/>
  <c r="BD342" i="2"/>
  <c r="BC342" i="2"/>
  <c r="BB342" i="2"/>
  <c r="BA342" i="2"/>
  <c r="AZ342" i="2"/>
  <c r="AY342" i="2"/>
  <c r="AX342" i="2"/>
  <c r="AW342" i="2"/>
  <c r="AV342" i="2"/>
  <c r="AU342" i="2"/>
  <c r="AT342" i="2"/>
  <c r="BI341" i="2"/>
  <c r="BH341" i="2"/>
  <c r="BG341" i="2"/>
  <c r="BF341" i="2"/>
  <c r="BE341" i="2"/>
  <c r="BD341" i="2"/>
  <c r="BC341" i="2"/>
  <c r="BB341" i="2"/>
  <c r="BA341" i="2"/>
  <c r="AZ341" i="2"/>
  <c r="AY341" i="2"/>
  <c r="AX341" i="2"/>
  <c r="AW341" i="2"/>
  <c r="AV341" i="2"/>
  <c r="AU341" i="2"/>
  <c r="AT341" i="2"/>
  <c r="BI340" i="2"/>
  <c r="BH340" i="2"/>
  <c r="BG340" i="2"/>
  <c r="BF340" i="2"/>
  <c r="BE340" i="2"/>
  <c r="BD340" i="2"/>
  <c r="BC340" i="2"/>
  <c r="BB340" i="2"/>
  <c r="BA340" i="2"/>
  <c r="AZ340" i="2"/>
  <c r="AY340" i="2"/>
  <c r="AX340" i="2"/>
  <c r="AW340" i="2"/>
  <c r="AV340" i="2"/>
  <c r="AU340" i="2"/>
  <c r="AT340" i="2"/>
  <c r="BI339" i="2"/>
  <c r="BH339" i="2"/>
  <c r="BG339" i="2"/>
  <c r="BF339" i="2"/>
  <c r="BE339" i="2"/>
  <c r="BD339" i="2"/>
  <c r="BC339" i="2"/>
  <c r="BB339" i="2"/>
  <c r="BA339" i="2"/>
  <c r="AZ339" i="2"/>
  <c r="AY339" i="2"/>
  <c r="AX339" i="2"/>
  <c r="AW339" i="2"/>
  <c r="AV339" i="2"/>
  <c r="AU339" i="2"/>
  <c r="AT339" i="2"/>
  <c r="BI338" i="2"/>
  <c r="BH338" i="2"/>
  <c r="BG338" i="2"/>
  <c r="BF338" i="2"/>
  <c r="BE338" i="2"/>
  <c r="BD338" i="2"/>
  <c r="BC338" i="2"/>
  <c r="BB338" i="2"/>
  <c r="BA338" i="2"/>
  <c r="AZ338" i="2"/>
  <c r="AY338" i="2"/>
  <c r="AX338" i="2"/>
  <c r="AW338" i="2"/>
  <c r="AV338" i="2"/>
  <c r="AU338" i="2"/>
  <c r="AT338" i="2"/>
  <c r="BI337" i="2"/>
  <c r="BH337" i="2"/>
  <c r="BG337" i="2"/>
  <c r="BF337" i="2"/>
  <c r="BE337" i="2"/>
  <c r="BD337" i="2"/>
  <c r="BC337" i="2"/>
  <c r="BB337" i="2"/>
  <c r="BA337" i="2"/>
  <c r="AZ337" i="2"/>
  <c r="AY337" i="2"/>
  <c r="AX337" i="2"/>
  <c r="AW337" i="2"/>
  <c r="AV337" i="2"/>
  <c r="AU337" i="2"/>
  <c r="AT337" i="2"/>
  <c r="BI336" i="2"/>
  <c r="BH336" i="2"/>
  <c r="BG336" i="2"/>
  <c r="BF336" i="2"/>
  <c r="BE336" i="2"/>
  <c r="BD336" i="2"/>
  <c r="BC336" i="2"/>
  <c r="BB336" i="2"/>
  <c r="BA336" i="2"/>
  <c r="AZ336" i="2"/>
  <c r="AY336" i="2"/>
  <c r="AX336" i="2"/>
  <c r="AW336" i="2"/>
  <c r="AV336" i="2"/>
  <c r="AU336" i="2"/>
  <c r="AT336" i="2"/>
  <c r="BI335" i="2"/>
  <c r="BH335" i="2"/>
  <c r="BG335" i="2"/>
  <c r="BF335" i="2"/>
  <c r="BE335" i="2"/>
  <c r="BD335" i="2"/>
  <c r="BC335" i="2"/>
  <c r="BB335" i="2"/>
  <c r="BA335" i="2"/>
  <c r="AZ335" i="2"/>
  <c r="AY335" i="2"/>
  <c r="AX335" i="2"/>
  <c r="AW335" i="2"/>
  <c r="AV335" i="2"/>
  <c r="AU335" i="2"/>
  <c r="AT335" i="2"/>
  <c r="BI334" i="2"/>
  <c r="BH334" i="2"/>
  <c r="BG334" i="2"/>
  <c r="BF334" i="2"/>
  <c r="BE334" i="2"/>
  <c r="BD334" i="2"/>
  <c r="BC334" i="2"/>
  <c r="BB334" i="2"/>
  <c r="BA334" i="2"/>
  <c r="AZ334" i="2"/>
  <c r="AY334" i="2"/>
  <c r="AX334" i="2"/>
  <c r="AW334" i="2"/>
  <c r="AV334" i="2"/>
  <c r="AU334" i="2"/>
  <c r="AT334" i="2"/>
  <c r="BI333" i="2"/>
  <c r="BH333" i="2"/>
  <c r="BG333" i="2"/>
  <c r="BF333" i="2"/>
  <c r="BE333" i="2"/>
  <c r="BD333" i="2"/>
  <c r="BC333" i="2"/>
  <c r="BB333" i="2"/>
  <c r="BA333" i="2"/>
  <c r="AZ333" i="2"/>
  <c r="AY333" i="2"/>
  <c r="AX333" i="2"/>
  <c r="AW333" i="2"/>
  <c r="AV333" i="2"/>
  <c r="AU333" i="2"/>
  <c r="AT333" i="2"/>
  <c r="BI332" i="2"/>
  <c r="BH332" i="2"/>
  <c r="BG332" i="2"/>
  <c r="BF332" i="2"/>
  <c r="BE332" i="2"/>
  <c r="BD332" i="2"/>
  <c r="BC332" i="2"/>
  <c r="BB332" i="2"/>
  <c r="BA332" i="2"/>
  <c r="AZ332" i="2"/>
  <c r="AY332" i="2"/>
  <c r="AX332" i="2"/>
  <c r="AW332" i="2"/>
  <c r="AV332" i="2"/>
  <c r="AU332" i="2"/>
  <c r="AT332" i="2"/>
  <c r="BI331" i="2"/>
  <c r="BH331" i="2"/>
  <c r="BG331" i="2"/>
  <c r="BF331" i="2"/>
  <c r="BE331" i="2"/>
  <c r="BD331" i="2"/>
  <c r="BC331" i="2"/>
  <c r="BB331" i="2"/>
  <c r="BA331" i="2"/>
  <c r="AZ331" i="2"/>
  <c r="AY331" i="2"/>
  <c r="AX331" i="2"/>
  <c r="AW331" i="2"/>
  <c r="AV331" i="2"/>
  <c r="AU331" i="2"/>
  <c r="AT331" i="2"/>
  <c r="BI330" i="2"/>
  <c r="BH330" i="2"/>
  <c r="BG330" i="2"/>
  <c r="BF330" i="2"/>
  <c r="BE330" i="2"/>
  <c r="BD330" i="2"/>
  <c r="BC330" i="2"/>
  <c r="BB330" i="2"/>
  <c r="BA330" i="2"/>
  <c r="AZ330" i="2"/>
  <c r="AY330" i="2"/>
  <c r="AX330" i="2"/>
  <c r="AW330" i="2"/>
  <c r="AV330" i="2"/>
  <c r="AU330" i="2"/>
  <c r="AT330" i="2"/>
  <c r="BI329" i="2"/>
  <c r="BH329" i="2"/>
  <c r="BG329" i="2"/>
  <c r="BF329" i="2"/>
  <c r="BE329" i="2"/>
  <c r="BD329" i="2"/>
  <c r="BC329" i="2"/>
  <c r="BB329" i="2"/>
  <c r="BA329" i="2"/>
  <c r="AZ329" i="2"/>
  <c r="AY329" i="2"/>
  <c r="AX329" i="2"/>
  <c r="AW329" i="2"/>
  <c r="AV329" i="2"/>
  <c r="AU329" i="2"/>
  <c r="AT329" i="2"/>
  <c r="BI328" i="2"/>
  <c r="BH328" i="2"/>
  <c r="BG328" i="2"/>
  <c r="BF328" i="2"/>
  <c r="BE328" i="2"/>
  <c r="BD328" i="2"/>
  <c r="BC328" i="2"/>
  <c r="BB328" i="2"/>
  <c r="BA328" i="2"/>
  <c r="AZ328" i="2"/>
  <c r="AY328" i="2"/>
  <c r="AX328" i="2"/>
  <c r="AW328" i="2"/>
  <c r="AV328" i="2"/>
  <c r="AU328" i="2"/>
  <c r="AT328" i="2"/>
  <c r="BI327" i="2"/>
  <c r="BH327" i="2"/>
  <c r="BG327" i="2"/>
  <c r="BF327" i="2"/>
  <c r="BE327" i="2"/>
  <c r="BD327" i="2"/>
  <c r="BC327" i="2"/>
  <c r="BB327" i="2"/>
  <c r="BA327" i="2"/>
  <c r="AZ327" i="2"/>
  <c r="AY327" i="2"/>
  <c r="AX327" i="2"/>
  <c r="AW327" i="2"/>
  <c r="AV327" i="2"/>
  <c r="AU327" i="2"/>
  <c r="AT327" i="2"/>
  <c r="BI326" i="2"/>
  <c r="BH326" i="2"/>
  <c r="BG326" i="2"/>
  <c r="BF326" i="2"/>
  <c r="BE326" i="2"/>
  <c r="BD326" i="2"/>
  <c r="BC326" i="2"/>
  <c r="BB326" i="2"/>
  <c r="BA326" i="2"/>
  <c r="AZ326" i="2"/>
  <c r="AY326" i="2"/>
  <c r="AX326" i="2"/>
  <c r="AW326" i="2"/>
  <c r="AV326" i="2"/>
  <c r="AU326" i="2"/>
  <c r="AT326" i="2"/>
  <c r="BI325" i="2"/>
  <c r="BH325" i="2"/>
  <c r="BG325" i="2"/>
  <c r="BF325" i="2"/>
  <c r="BE325" i="2"/>
  <c r="BD325" i="2"/>
  <c r="BC325" i="2"/>
  <c r="BB325" i="2"/>
  <c r="BA325" i="2"/>
  <c r="AZ325" i="2"/>
  <c r="AY325" i="2"/>
  <c r="AX325" i="2"/>
  <c r="AW325" i="2"/>
  <c r="AV325" i="2"/>
  <c r="AU325" i="2"/>
  <c r="AT325" i="2"/>
  <c r="BI324" i="2"/>
  <c r="BH324" i="2"/>
  <c r="BG324" i="2"/>
  <c r="BF324" i="2"/>
  <c r="BE324" i="2"/>
  <c r="BD324" i="2"/>
  <c r="BC324" i="2"/>
  <c r="BB324" i="2"/>
  <c r="BA324" i="2"/>
  <c r="AZ324" i="2"/>
  <c r="AY324" i="2"/>
  <c r="AX324" i="2"/>
  <c r="AW324" i="2"/>
  <c r="AV324" i="2"/>
  <c r="AU324" i="2"/>
  <c r="AT324" i="2"/>
  <c r="BI323" i="2"/>
  <c r="BH323" i="2"/>
  <c r="BG323" i="2"/>
  <c r="BF323" i="2"/>
  <c r="BE323" i="2"/>
  <c r="BD323" i="2"/>
  <c r="BC323" i="2"/>
  <c r="BB323" i="2"/>
  <c r="BA323" i="2"/>
  <c r="AZ323" i="2"/>
  <c r="AY323" i="2"/>
  <c r="AX323" i="2"/>
  <c r="AW323" i="2"/>
  <c r="AV323" i="2"/>
  <c r="AU323" i="2"/>
  <c r="AT323" i="2"/>
  <c r="BI322" i="2"/>
  <c r="BH322" i="2"/>
  <c r="BG322" i="2"/>
  <c r="BF322" i="2"/>
  <c r="BE322" i="2"/>
  <c r="BD322" i="2"/>
  <c r="BC322" i="2"/>
  <c r="BB322" i="2"/>
  <c r="BA322" i="2"/>
  <c r="AZ322" i="2"/>
  <c r="AY322" i="2"/>
  <c r="AX322" i="2"/>
  <c r="AW322" i="2"/>
  <c r="AV322" i="2"/>
  <c r="AU322" i="2"/>
  <c r="AT322" i="2"/>
  <c r="BI321" i="2"/>
  <c r="BH321" i="2"/>
  <c r="BG321" i="2"/>
  <c r="BF321" i="2"/>
  <c r="BE321" i="2"/>
  <c r="BD321" i="2"/>
  <c r="BC321" i="2"/>
  <c r="BB321" i="2"/>
  <c r="BA321" i="2"/>
  <c r="AZ321" i="2"/>
  <c r="AY321" i="2"/>
  <c r="AX321" i="2"/>
  <c r="AW321" i="2"/>
  <c r="AV321" i="2"/>
  <c r="AU321" i="2"/>
  <c r="AT321" i="2"/>
  <c r="BI320" i="2"/>
  <c r="BH320" i="2"/>
  <c r="BG320" i="2"/>
  <c r="BF320" i="2"/>
  <c r="BE320" i="2"/>
  <c r="BD320" i="2"/>
  <c r="BC320" i="2"/>
  <c r="BB320" i="2"/>
  <c r="BA320" i="2"/>
  <c r="AZ320" i="2"/>
  <c r="AY320" i="2"/>
  <c r="AX320" i="2"/>
  <c r="AW320" i="2"/>
  <c r="AV320" i="2"/>
  <c r="AU320" i="2"/>
  <c r="AT320" i="2"/>
  <c r="BI319" i="2"/>
  <c r="BH319" i="2"/>
  <c r="BG319" i="2"/>
  <c r="BF319" i="2"/>
  <c r="BE319" i="2"/>
  <c r="BD319" i="2"/>
  <c r="BC319" i="2"/>
  <c r="BB319" i="2"/>
  <c r="BA319" i="2"/>
  <c r="AZ319" i="2"/>
  <c r="AY319" i="2"/>
  <c r="AX319" i="2"/>
  <c r="AW319" i="2"/>
  <c r="AV319" i="2"/>
  <c r="AU319" i="2"/>
  <c r="AT319" i="2"/>
  <c r="BI318" i="2"/>
  <c r="BH318" i="2"/>
  <c r="BG318" i="2"/>
  <c r="BF318" i="2"/>
  <c r="BE318" i="2"/>
  <c r="BD318" i="2"/>
  <c r="BC318" i="2"/>
  <c r="BB318" i="2"/>
  <c r="BA318" i="2"/>
  <c r="AZ318" i="2"/>
  <c r="AY318" i="2"/>
  <c r="AX318" i="2"/>
  <c r="AW318" i="2"/>
  <c r="AV318" i="2"/>
  <c r="AU318" i="2"/>
  <c r="AT318" i="2"/>
  <c r="BI317" i="2"/>
  <c r="BH317" i="2"/>
  <c r="BG317" i="2"/>
  <c r="BF317" i="2"/>
  <c r="BE317" i="2"/>
  <c r="BD317" i="2"/>
  <c r="BC317" i="2"/>
  <c r="BB317" i="2"/>
  <c r="BA317" i="2"/>
  <c r="AZ317" i="2"/>
  <c r="AY317" i="2"/>
  <c r="AX317" i="2"/>
  <c r="AW317" i="2"/>
  <c r="AV317" i="2"/>
  <c r="AU317" i="2"/>
  <c r="AT317" i="2"/>
  <c r="BI316" i="2"/>
  <c r="BH316" i="2"/>
  <c r="BG316" i="2"/>
  <c r="BF316" i="2"/>
  <c r="BE316" i="2"/>
  <c r="BD316" i="2"/>
  <c r="BC316" i="2"/>
  <c r="BB316" i="2"/>
  <c r="BA316" i="2"/>
  <c r="AZ316" i="2"/>
  <c r="AY316" i="2"/>
  <c r="AX316" i="2"/>
  <c r="AW316" i="2"/>
  <c r="AV316" i="2"/>
  <c r="AU316" i="2"/>
  <c r="AT316" i="2"/>
  <c r="BI315" i="2"/>
  <c r="BH315" i="2"/>
  <c r="BG315" i="2"/>
  <c r="BF315" i="2"/>
  <c r="BE315" i="2"/>
  <c r="BD315" i="2"/>
  <c r="BC315" i="2"/>
  <c r="BB315" i="2"/>
  <c r="BA315" i="2"/>
  <c r="AZ315" i="2"/>
  <c r="AY315" i="2"/>
  <c r="AX315" i="2"/>
  <c r="AW315" i="2"/>
  <c r="AV315" i="2"/>
  <c r="AU315" i="2"/>
  <c r="AT315" i="2"/>
  <c r="BI314" i="2"/>
  <c r="BH314" i="2"/>
  <c r="BG314" i="2"/>
  <c r="BF314" i="2"/>
  <c r="BE314" i="2"/>
  <c r="BD314" i="2"/>
  <c r="BC314" i="2"/>
  <c r="BB314" i="2"/>
  <c r="BA314" i="2"/>
  <c r="AZ314" i="2"/>
  <c r="AY314" i="2"/>
  <c r="AX314" i="2"/>
  <c r="AW314" i="2"/>
  <c r="AV314" i="2"/>
  <c r="AU314" i="2"/>
  <c r="AT314" i="2"/>
  <c r="BI313" i="2"/>
  <c r="BH313" i="2"/>
  <c r="BG313" i="2"/>
  <c r="BF313" i="2"/>
  <c r="BE313" i="2"/>
  <c r="BD313" i="2"/>
  <c r="BC313" i="2"/>
  <c r="BB313" i="2"/>
  <c r="BA313" i="2"/>
  <c r="AZ313" i="2"/>
  <c r="AY313" i="2"/>
  <c r="AX313" i="2"/>
  <c r="AW313" i="2"/>
  <c r="AV313" i="2"/>
  <c r="AU313" i="2"/>
  <c r="AT313" i="2"/>
  <c r="BI312" i="2"/>
  <c r="BH312" i="2"/>
  <c r="BG312" i="2"/>
  <c r="BF312" i="2"/>
  <c r="BE312" i="2"/>
  <c r="BD312" i="2"/>
  <c r="BC312" i="2"/>
  <c r="BB312" i="2"/>
  <c r="BA312" i="2"/>
  <c r="AZ312" i="2"/>
  <c r="AY312" i="2"/>
  <c r="AX312" i="2"/>
  <c r="AW312" i="2"/>
  <c r="AV312" i="2"/>
  <c r="AU312" i="2"/>
  <c r="AT312" i="2"/>
  <c r="BI311" i="2"/>
  <c r="BH311" i="2"/>
  <c r="BG311" i="2"/>
  <c r="BF311" i="2"/>
  <c r="BE311" i="2"/>
  <c r="BD311" i="2"/>
  <c r="BC311" i="2"/>
  <c r="BB311" i="2"/>
  <c r="BA311" i="2"/>
  <c r="AZ311" i="2"/>
  <c r="AY311" i="2"/>
  <c r="AX311" i="2"/>
  <c r="AW311" i="2"/>
  <c r="AV311" i="2"/>
  <c r="AU311" i="2"/>
  <c r="AT311" i="2"/>
  <c r="BI310" i="2"/>
  <c r="BH310" i="2"/>
  <c r="BG310" i="2"/>
  <c r="BF310" i="2"/>
  <c r="BE310" i="2"/>
  <c r="BD310" i="2"/>
  <c r="BC310" i="2"/>
  <c r="BB310" i="2"/>
  <c r="BA310" i="2"/>
  <c r="AZ310" i="2"/>
  <c r="AY310" i="2"/>
  <c r="AX310" i="2"/>
  <c r="AW310" i="2"/>
  <c r="AV310" i="2"/>
  <c r="AU310" i="2"/>
  <c r="AT310" i="2"/>
  <c r="BI309" i="2"/>
  <c r="BH309" i="2"/>
  <c r="BG309" i="2"/>
  <c r="BF309" i="2"/>
  <c r="BE309" i="2"/>
  <c r="BD309" i="2"/>
  <c r="BC309" i="2"/>
  <c r="BB309" i="2"/>
  <c r="BA309" i="2"/>
  <c r="AZ309" i="2"/>
  <c r="AY309" i="2"/>
  <c r="AX309" i="2"/>
  <c r="AW309" i="2"/>
  <c r="AV309" i="2"/>
  <c r="AU309" i="2"/>
  <c r="AT309" i="2"/>
  <c r="BI308" i="2"/>
  <c r="BH308" i="2"/>
  <c r="BG308" i="2"/>
  <c r="BF308" i="2"/>
  <c r="BE308" i="2"/>
  <c r="BD308" i="2"/>
  <c r="BC308" i="2"/>
  <c r="BB308" i="2"/>
  <c r="BA308" i="2"/>
  <c r="AZ308" i="2"/>
  <c r="AY308" i="2"/>
  <c r="AX308" i="2"/>
  <c r="AW308" i="2"/>
  <c r="AV308" i="2"/>
  <c r="AU308" i="2"/>
  <c r="AT308" i="2"/>
  <c r="BI307" i="2"/>
  <c r="BH307" i="2"/>
  <c r="BG307" i="2"/>
  <c r="BF307" i="2"/>
  <c r="BE307" i="2"/>
  <c r="BD307" i="2"/>
  <c r="BC307" i="2"/>
  <c r="BB307" i="2"/>
  <c r="BA307" i="2"/>
  <c r="AZ307" i="2"/>
  <c r="AY307" i="2"/>
  <c r="AX307" i="2"/>
  <c r="AW307" i="2"/>
  <c r="AV307" i="2"/>
  <c r="AU307" i="2"/>
  <c r="AT307" i="2"/>
  <c r="BI306" i="2"/>
  <c r="BH306" i="2"/>
  <c r="BG306" i="2"/>
  <c r="BF306" i="2"/>
  <c r="BE306" i="2"/>
  <c r="BD306" i="2"/>
  <c r="BC306" i="2"/>
  <c r="BB306" i="2"/>
  <c r="BA306" i="2"/>
  <c r="AZ306" i="2"/>
  <c r="AY306" i="2"/>
  <c r="AX306" i="2"/>
  <c r="AW306" i="2"/>
  <c r="AV306" i="2"/>
  <c r="AU306" i="2"/>
  <c r="AT306" i="2"/>
  <c r="BI305" i="2"/>
  <c r="BH305" i="2"/>
  <c r="BG305" i="2"/>
  <c r="BF305" i="2"/>
  <c r="BE305" i="2"/>
  <c r="BD305" i="2"/>
  <c r="BC305" i="2"/>
  <c r="BB305" i="2"/>
  <c r="BA305" i="2"/>
  <c r="AZ305" i="2"/>
  <c r="AY305" i="2"/>
  <c r="AX305" i="2"/>
  <c r="AW305" i="2"/>
  <c r="AV305" i="2"/>
  <c r="AU305" i="2"/>
  <c r="AT305" i="2"/>
  <c r="BI304" i="2"/>
  <c r="BH304" i="2"/>
  <c r="BG304" i="2"/>
  <c r="BF304" i="2"/>
  <c r="BE304" i="2"/>
  <c r="BD304" i="2"/>
  <c r="BC304" i="2"/>
  <c r="BB304" i="2"/>
  <c r="BA304" i="2"/>
  <c r="AZ304" i="2"/>
  <c r="AY304" i="2"/>
  <c r="AX304" i="2"/>
  <c r="AW304" i="2"/>
  <c r="AV304" i="2"/>
  <c r="AU304" i="2"/>
  <c r="AT304" i="2"/>
  <c r="BI303" i="2"/>
  <c r="BH303" i="2"/>
  <c r="BG303" i="2"/>
  <c r="BF303" i="2"/>
  <c r="BE303" i="2"/>
  <c r="BD303" i="2"/>
  <c r="BC303" i="2"/>
  <c r="BB303" i="2"/>
  <c r="BA303" i="2"/>
  <c r="AZ303" i="2"/>
  <c r="AY303" i="2"/>
  <c r="AX303" i="2"/>
  <c r="AW303" i="2"/>
  <c r="AV303" i="2"/>
  <c r="AU303" i="2"/>
  <c r="AT303" i="2"/>
  <c r="BI302" i="2"/>
  <c r="BH302" i="2"/>
  <c r="BG302" i="2"/>
  <c r="BF302" i="2"/>
  <c r="BE302" i="2"/>
  <c r="BD302" i="2"/>
  <c r="BC302" i="2"/>
  <c r="BB302" i="2"/>
  <c r="BA302" i="2"/>
  <c r="AZ302" i="2"/>
  <c r="AY302" i="2"/>
  <c r="AX302" i="2"/>
  <c r="AW302" i="2"/>
  <c r="AV302" i="2"/>
  <c r="AU302" i="2"/>
  <c r="AT302" i="2"/>
  <c r="BI301" i="2"/>
  <c r="BH301" i="2"/>
  <c r="BG301" i="2"/>
  <c r="BF301" i="2"/>
  <c r="BE301" i="2"/>
  <c r="BD301" i="2"/>
  <c r="BC301" i="2"/>
  <c r="BB301" i="2"/>
  <c r="BA301" i="2"/>
  <c r="AZ301" i="2"/>
  <c r="AY301" i="2"/>
  <c r="AX301" i="2"/>
  <c r="AW301" i="2"/>
  <c r="AV301" i="2"/>
  <c r="AU301" i="2"/>
  <c r="AT301" i="2"/>
  <c r="BI300" i="2"/>
  <c r="BH300" i="2"/>
  <c r="BG300" i="2"/>
  <c r="BF300" i="2"/>
  <c r="BE300" i="2"/>
  <c r="BD300" i="2"/>
  <c r="BC300" i="2"/>
  <c r="BB300" i="2"/>
  <c r="BA300" i="2"/>
  <c r="AZ300" i="2"/>
  <c r="AY300" i="2"/>
  <c r="AX300" i="2"/>
  <c r="AW300" i="2"/>
  <c r="AV300" i="2"/>
  <c r="AU300" i="2"/>
  <c r="AT300" i="2"/>
  <c r="BI299" i="2"/>
  <c r="BH299" i="2"/>
  <c r="BG299" i="2"/>
  <c r="BF299" i="2"/>
  <c r="BE299" i="2"/>
  <c r="BD299" i="2"/>
  <c r="BC299" i="2"/>
  <c r="BB299" i="2"/>
  <c r="BA299" i="2"/>
  <c r="AZ299" i="2"/>
  <c r="AY299" i="2"/>
  <c r="AX299" i="2"/>
  <c r="AW299" i="2"/>
  <c r="AV299" i="2"/>
  <c r="AU299" i="2"/>
  <c r="AT299" i="2"/>
  <c r="BI298" i="2"/>
  <c r="BH298" i="2"/>
  <c r="BG298" i="2"/>
  <c r="BF298" i="2"/>
  <c r="BE298" i="2"/>
  <c r="BD298" i="2"/>
  <c r="BC298" i="2"/>
  <c r="BB298" i="2"/>
  <c r="BA298" i="2"/>
  <c r="AZ298" i="2"/>
  <c r="AY298" i="2"/>
  <c r="AX298" i="2"/>
  <c r="AW298" i="2"/>
  <c r="AV298" i="2"/>
  <c r="AU298" i="2"/>
  <c r="AT298" i="2"/>
  <c r="BI297" i="2"/>
  <c r="BH297" i="2"/>
  <c r="BG297" i="2"/>
  <c r="BF297" i="2"/>
  <c r="BE297" i="2"/>
  <c r="BD297" i="2"/>
  <c r="BC297" i="2"/>
  <c r="BB297" i="2"/>
  <c r="BA297" i="2"/>
  <c r="AZ297" i="2"/>
  <c r="AY297" i="2"/>
  <c r="AX297" i="2"/>
  <c r="AW297" i="2"/>
  <c r="AV297" i="2"/>
  <c r="AU297" i="2"/>
  <c r="AT297" i="2"/>
  <c r="BI296" i="2"/>
  <c r="BH296" i="2"/>
  <c r="BG296" i="2"/>
  <c r="BF296" i="2"/>
  <c r="BE296" i="2"/>
  <c r="BD296" i="2"/>
  <c r="BC296" i="2"/>
  <c r="BB296" i="2"/>
  <c r="BA296" i="2"/>
  <c r="AZ296" i="2"/>
  <c r="AY296" i="2"/>
  <c r="AX296" i="2"/>
  <c r="AW296" i="2"/>
  <c r="AV296" i="2"/>
  <c r="AU296" i="2"/>
  <c r="AT296" i="2"/>
  <c r="BI295" i="2"/>
  <c r="BH295" i="2"/>
  <c r="BG295" i="2"/>
  <c r="BF295" i="2"/>
  <c r="BE295" i="2"/>
  <c r="BD295" i="2"/>
  <c r="BC295" i="2"/>
  <c r="BB295" i="2"/>
  <c r="BA295" i="2"/>
  <c r="AZ295" i="2"/>
  <c r="AY295" i="2"/>
  <c r="AX295" i="2"/>
  <c r="AW295" i="2"/>
  <c r="AV295" i="2"/>
  <c r="AU295" i="2"/>
  <c r="AT295" i="2"/>
  <c r="BI294" i="2"/>
  <c r="BH294" i="2"/>
  <c r="BG294" i="2"/>
  <c r="BF294" i="2"/>
  <c r="BE294" i="2"/>
  <c r="BD294" i="2"/>
  <c r="BC294" i="2"/>
  <c r="BB294" i="2"/>
  <c r="BA294" i="2"/>
  <c r="AZ294" i="2"/>
  <c r="AY294" i="2"/>
  <c r="AX294" i="2"/>
  <c r="AW294" i="2"/>
  <c r="AV294" i="2"/>
  <c r="AU294" i="2"/>
  <c r="AT294" i="2"/>
  <c r="BI293" i="2"/>
  <c r="BH293" i="2"/>
  <c r="BG293" i="2"/>
  <c r="BF293" i="2"/>
  <c r="BE293" i="2"/>
  <c r="BD293" i="2"/>
  <c r="BC293" i="2"/>
  <c r="BB293" i="2"/>
  <c r="BA293" i="2"/>
  <c r="AZ293" i="2"/>
  <c r="AY293" i="2"/>
  <c r="AX293" i="2"/>
  <c r="AW293" i="2"/>
  <c r="AV293" i="2"/>
  <c r="AU293" i="2"/>
  <c r="AT293" i="2"/>
  <c r="BI292" i="2"/>
  <c r="BH292" i="2"/>
  <c r="BG292" i="2"/>
  <c r="BF292" i="2"/>
  <c r="BE292" i="2"/>
  <c r="BD292" i="2"/>
  <c r="BC292" i="2"/>
  <c r="BB292" i="2"/>
  <c r="BA292" i="2"/>
  <c r="AZ292" i="2"/>
  <c r="AY292" i="2"/>
  <c r="AX292" i="2"/>
  <c r="AW292" i="2"/>
  <c r="AV292" i="2"/>
  <c r="AU292" i="2"/>
  <c r="AT292" i="2"/>
  <c r="BI291" i="2"/>
  <c r="BH291" i="2"/>
  <c r="BG291" i="2"/>
  <c r="BF291" i="2"/>
  <c r="BE291" i="2"/>
  <c r="BD291" i="2"/>
  <c r="BC291" i="2"/>
  <c r="BB291" i="2"/>
  <c r="BA291" i="2"/>
  <c r="AZ291" i="2"/>
  <c r="AY291" i="2"/>
  <c r="AX291" i="2"/>
  <c r="AW291" i="2"/>
  <c r="AV291" i="2"/>
  <c r="AU291" i="2"/>
  <c r="AT291" i="2"/>
  <c r="BI290" i="2"/>
  <c r="BH290" i="2"/>
  <c r="BG290" i="2"/>
  <c r="BF290" i="2"/>
  <c r="BE290" i="2"/>
  <c r="BD290" i="2"/>
  <c r="BC290" i="2"/>
  <c r="BB290" i="2"/>
  <c r="BA290" i="2"/>
  <c r="AZ290" i="2"/>
  <c r="AY290" i="2"/>
  <c r="AX290" i="2"/>
  <c r="AW290" i="2"/>
  <c r="AV290" i="2"/>
  <c r="AU290" i="2"/>
  <c r="AT290" i="2"/>
  <c r="BI289" i="2"/>
  <c r="BH289" i="2"/>
  <c r="BG289" i="2"/>
  <c r="BF289" i="2"/>
  <c r="BE289" i="2"/>
  <c r="BD289" i="2"/>
  <c r="BC289" i="2"/>
  <c r="BB289" i="2"/>
  <c r="BA289" i="2"/>
  <c r="AZ289" i="2"/>
  <c r="AY289" i="2"/>
  <c r="AX289" i="2"/>
  <c r="AW289" i="2"/>
  <c r="AV289" i="2"/>
  <c r="AU289" i="2"/>
  <c r="AT289" i="2"/>
  <c r="BI288" i="2"/>
  <c r="BH288" i="2"/>
  <c r="BG288" i="2"/>
  <c r="BF288" i="2"/>
  <c r="BE288" i="2"/>
  <c r="BD288" i="2"/>
  <c r="BC288" i="2"/>
  <c r="BB288" i="2"/>
  <c r="BA288" i="2"/>
  <c r="AZ288" i="2"/>
  <c r="AY288" i="2"/>
  <c r="AX288" i="2"/>
  <c r="AW288" i="2"/>
  <c r="AV288" i="2"/>
  <c r="AU288" i="2"/>
  <c r="AT288" i="2"/>
  <c r="BI287" i="2"/>
  <c r="BH287" i="2"/>
  <c r="BG287" i="2"/>
  <c r="BF287" i="2"/>
  <c r="BE287" i="2"/>
  <c r="BD287" i="2"/>
  <c r="BC287" i="2"/>
  <c r="BB287" i="2"/>
  <c r="BA287" i="2"/>
  <c r="AZ287" i="2"/>
  <c r="AY287" i="2"/>
  <c r="AX287" i="2"/>
  <c r="AW287" i="2"/>
  <c r="AV287" i="2"/>
  <c r="AU287" i="2"/>
  <c r="AT287" i="2"/>
  <c r="BI286" i="2"/>
  <c r="BH286" i="2"/>
  <c r="BG286" i="2"/>
  <c r="BF286" i="2"/>
  <c r="BE286" i="2"/>
  <c r="BD286" i="2"/>
  <c r="BC286" i="2"/>
  <c r="BB286" i="2"/>
  <c r="BA286" i="2"/>
  <c r="AZ286" i="2"/>
  <c r="AY286" i="2"/>
  <c r="AX286" i="2"/>
  <c r="AW286" i="2"/>
  <c r="AV286" i="2"/>
  <c r="AU286" i="2"/>
  <c r="AT286" i="2"/>
  <c r="BI285" i="2"/>
  <c r="BH285" i="2"/>
  <c r="BG285" i="2"/>
  <c r="BF285" i="2"/>
  <c r="BE285" i="2"/>
  <c r="BD285" i="2"/>
  <c r="BC285" i="2"/>
  <c r="BB285" i="2"/>
  <c r="BA285" i="2"/>
  <c r="AZ285" i="2"/>
  <c r="AY285" i="2"/>
  <c r="AX285" i="2"/>
  <c r="AW285" i="2"/>
  <c r="AV285" i="2"/>
  <c r="AU285" i="2"/>
  <c r="AT285" i="2"/>
  <c r="BI284" i="2"/>
  <c r="BH284" i="2"/>
  <c r="BG284" i="2"/>
  <c r="BF284" i="2"/>
  <c r="BE284" i="2"/>
  <c r="BD284" i="2"/>
  <c r="BC284" i="2"/>
  <c r="BB284" i="2"/>
  <c r="BA284" i="2"/>
  <c r="AZ284" i="2"/>
  <c r="AY284" i="2"/>
  <c r="AX284" i="2"/>
  <c r="AW284" i="2"/>
  <c r="AV284" i="2"/>
  <c r="AU284" i="2"/>
  <c r="AT284" i="2"/>
  <c r="BI283" i="2"/>
  <c r="BH283" i="2"/>
  <c r="BG283" i="2"/>
  <c r="BF283" i="2"/>
  <c r="BE283" i="2"/>
  <c r="BD283" i="2"/>
  <c r="BC283" i="2"/>
  <c r="BB283" i="2"/>
  <c r="BA283" i="2"/>
  <c r="AZ283" i="2"/>
  <c r="AY283" i="2"/>
  <c r="AX283" i="2"/>
  <c r="AW283" i="2"/>
  <c r="AV283" i="2"/>
  <c r="AU283" i="2"/>
  <c r="AT283" i="2"/>
  <c r="BI282" i="2"/>
  <c r="BH282" i="2"/>
  <c r="BG282" i="2"/>
  <c r="BF282" i="2"/>
  <c r="BE282" i="2"/>
  <c r="BD282" i="2"/>
  <c r="BC282" i="2"/>
  <c r="BB282" i="2"/>
  <c r="BA282" i="2"/>
  <c r="AZ282" i="2"/>
  <c r="AY282" i="2"/>
  <c r="AX282" i="2"/>
  <c r="AW282" i="2"/>
  <c r="AV282" i="2"/>
  <c r="AU282" i="2"/>
  <c r="AT282" i="2"/>
  <c r="BI281" i="2"/>
  <c r="BH281" i="2"/>
  <c r="BG281" i="2"/>
  <c r="BF281" i="2"/>
  <c r="BE281" i="2"/>
  <c r="BD281" i="2"/>
  <c r="BC281" i="2"/>
  <c r="BB281" i="2"/>
  <c r="BA281" i="2"/>
  <c r="AZ281" i="2"/>
  <c r="AY281" i="2"/>
  <c r="AX281" i="2"/>
  <c r="AW281" i="2"/>
  <c r="AV281" i="2"/>
  <c r="AU281" i="2"/>
  <c r="AT281" i="2"/>
  <c r="BI280" i="2"/>
  <c r="BH280" i="2"/>
  <c r="BG280" i="2"/>
  <c r="BF280" i="2"/>
  <c r="BE280" i="2"/>
  <c r="BD280" i="2"/>
  <c r="BC280" i="2"/>
  <c r="BB280" i="2"/>
  <c r="BA280" i="2"/>
  <c r="AZ280" i="2"/>
  <c r="AY280" i="2"/>
  <c r="AX280" i="2"/>
  <c r="AW280" i="2"/>
  <c r="AV280" i="2"/>
  <c r="AU280" i="2"/>
  <c r="AT280" i="2"/>
  <c r="BI279" i="2"/>
  <c r="BH279" i="2"/>
  <c r="BG279" i="2"/>
  <c r="BF279" i="2"/>
  <c r="BE279" i="2"/>
  <c r="BD279" i="2"/>
  <c r="BC279" i="2"/>
  <c r="BB279" i="2"/>
  <c r="BA279" i="2"/>
  <c r="AZ279" i="2"/>
  <c r="AY279" i="2"/>
  <c r="AX279" i="2"/>
  <c r="AW279" i="2"/>
  <c r="AV279" i="2"/>
  <c r="AU279" i="2"/>
  <c r="AT279" i="2"/>
  <c r="BI278" i="2"/>
  <c r="BH278" i="2"/>
  <c r="BG278" i="2"/>
  <c r="BF278" i="2"/>
  <c r="BE278" i="2"/>
  <c r="BD278" i="2"/>
  <c r="BC278" i="2"/>
  <c r="BB278" i="2"/>
  <c r="BA278" i="2"/>
  <c r="AZ278" i="2"/>
  <c r="AY278" i="2"/>
  <c r="AX278" i="2"/>
  <c r="AW278" i="2"/>
  <c r="AV278" i="2"/>
  <c r="AU278" i="2"/>
  <c r="AT278" i="2"/>
  <c r="BI277" i="2"/>
  <c r="BH277" i="2"/>
  <c r="BG277" i="2"/>
  <c r="BF277" i="2"/>
  <c r="BE277" i="2"/>
  <c r="BD277" i="2"/>
  <c r="BC277" i="2"/>
  <c r="BB277" i="2"/>
  <c r="BA277" i="2"/>
  <c r="AZ277" i="2"/>
  <c r="AY277" i="2"/>
  <c r="AX277" i="2"/>
  <c r="AW277" i="2"/>
  <c r="AV277" i="2"/>
  <c r="AU277" i="2"/>
  <c r="AT277" i="2"/>
  <c r="BI276" i="2"/>
  <c r="BH276" i="2"/>
  <c r="BG276" i="2"/>
  <c r="BF276" i="2"/>
  <c r="BE276" i="2"/>
  <c r="BD276" i="2"/>
  <c r="BC276" i="2"/>
  <c r="BB276" i="2"/>
  <c r="BA276" i="2"/>
  <c r="AZ276" i="2"/>
  <c r="AY276" i="2"/>
  <c r="AX276" i="2"/>
  <c r="AW276" i="2"/>
  <c r="AV276" i="2"/>
  <c r="AU276" i="2"/>
  <c r="AT276" i="2"/>
  <c r="BI275" i="2"/>
  <c r="BH275" i="2"/>
  <c r="BG275" i="2"/>
  <c r="BF275" i="2"/>
  <c r="BE275" i="2"/>
  <c r="BD275" i="2"/>
  <c r="BC275" i="2"/>
  <c r="BB275" i="2"/>
  <c r="BA275" i="2"/>
  <c r="AZ275" i="2"/>
  <c r="AY275" i="2"/>
  <c r="AX275" i="2"/>
  <c r="AW275" i="2"/>
  <c r="AV275" i="2"/>
  <c r="AU275" i="2"/>
  <c r="AT275" i="2"/>
  <c r="BI274" i="2"/>
  <c r="BH274" i="2"/>
  <c r="BG274" i="2"/>
  <c r="BF274" i="2"/>
  <c r="BE274" i="2"/>
  <c r="BD274" i="2"/>
  <c r="BC274" i="2"/>
  <c r="BB274" i="2"/>
  <c r="BA274" i="2"/>
  <c r="AZ274" i="2"/>
  <c r="AY274" i="2"/>
  <c r="AX274" i="2"/>
  <c r="AW274" i="2"/>
  <c r="AV274" i="2"/>
  <c r="AU274" i="2"/>
  <c r="AT274" i="2"/>
  <c r="BI273" i="2"/>
  <c r="BH273" i="2"/>
  <c r="BG273" i="2"/>
  <c r="BF273" i="2"/>
  <c r="BE273" i="2"/>
  <c r="BD273" i="2"/>
  <c r="BC273" i="2"/>
  <c r="BB273" i="2"/>
  <c r="BA273" i="2"/>
  <c r="AZ273" i="2"/>
  <c r="AY273" i="2"/>
  <c r="AX273" i="2"/>
  <c r="AW273" i="2"/>
  <c r="AV273" i="2"/>
  <c r="AU273" i="2"/>
  <c r="AT273" i="2"/>
  <c r="BI272" i="2"/>
  <c r="BH272" i="2"/>
  <c r="BG272" i="2"/>
  <c r="BF272" i="2"/>
  <c r="BE272" i="2"/>
  <c r="BD272" i="2"/>
  <c r="BC272" i="2"/>
  <c r="BB272" i="2"/>
  <c r="BA272" i="2"/>
  <c r="AZ272" i="2"/>
  <c r="AY272" i="2"/>
  <c r="AX272" i="2"/>
  <c r="AW272" i="2"/>
  <c r="AV272" i="2"/>
  <c r="AU272" i="2"/>
  <c r="AT272" i="2"/>
  <c r="BI271" i="2"/>
  <c r="BH271" i="2"/>
  <c r="BG271" i="2"/>
  <c r="BF271" i="2"/>
  <c r="BE271" i="2"/>
  <c r="BD271" i="2"/>
  <c r="BC271" i="2"/>
  <c r="BB271" i="2"/>
  <c r="BA271" i="2"/>
  <c r="AZ271" i="2"/>
  <c r="AY271" i="2"/>
  <c r="AX271" i="2"/>
  <c r="AW271" i="2"/>
  <c r="AV271" i="2"/>
  <c r="AU271" i="2"/>
  <c r="AT271" i="2"/>
  <c r="BI270" i="2"/>
  <c r="BH270" i="2"/>
  <c r="BG270" i="2"/>
  <c r="BF270" i="2"/>
  <c r="BE270" i="2"/>
  <c r="BD270" i="2"/>
  <c r="BC270" i="2"/>
  <c r="BB270" i="2"/>
  <c r="BA270" i="2"/>
  <c r="AZ270" i="2"/>
  <c r="AY270" i="2"/>
  <c r="AX270" i="2"/>
  <c r="AW270" i="2"/>
  <c r="AV270" i="2"/>
  <c r="AU270" i="2"/>
  <c r="AT270" i="2"/>
  <c r="BI269" i="2"/>
  <c r="BH269" i="2"/>
  <c r="BG269" i="2"/>
  <c r="BF269" i="2"/>
  <c r="BE269" i="2"/>
  <c r="BD269" i="2"/>
  <c r="BC269" i="2"/>
  <c r="BB269" i="2"/>
  <c r="BA269" i="2"/>
  <c r="AZ269" i="2"/>
  <c r="AY269" i="2"/>
  <c r="AX269" i="2"/>
  <c r="AW269" i="2"/>
  <c r="AV269" i="2"/>
  <c r="AU269" i="2"/>
  <c r="AT269" i="2"/>
  <c r="BI268" i="2"/>
  <c r="BH268" i="2"/>
  <c r="BG268" i="2"/>
  <c r="BF268" i="2"/>
  <c r="BE268" i="2"/>
  <c r="BD268" i="2"/>
  <c r="BC268" i="2"/>
  <c r="BB268" i="2"/>
  <c r="BA268" i="2"/>
  <c r="AZ268" i="2"/>
  <c r="AY268" i="2"/>
  <c r="AX268" i="2"/>
  <c r="AW268" i="2"/>
  <c r="AV268" i="2"/>
  <c r="AU268" i="2"/>
  <c r="AT268" i="2"/>
  <c r="BI267" i="2"/>
  <c r="BH267" i="2"/>
  <c r="BG267" i="2"/>
  <c r="BF267" i="2"/>
  <c r="BE267" i="2"/>
  <c r="BD267" i="2"/>
  <c r="BC267" i="2"/>
  <c r="BB267" i="2"/>
  <c r="BA267" i="2"/>
  <c r="AZ267" i="2"/>
  <c r="AY267" i="2"/>
  <c r="AX267" i="2"/>
  <c r="AW267" i="2"/>
  <c r="AV267" i="2"/>
  <c r="AU267" i="2"/>
  <c r="AT267" i="2"/>
  <c r="BI266" i="2"/>
  <c r="BH266" i="2"/>
  <c r="BG266" i="2"/>
  <c r="BF266" i="2"/>
  <c r="BE266" i="2"/>
  <c r="BD266" i="2"/>
  <c r="BC266" i="2"/>
  <c r="BB266" i="2"/>
  <c r="BA266" i="2"/>
  <c r="AZ266" i="2"/>
  <c r="AY266" i="2"/>
  <c r="AX266" i="2"/>
  <c r="AW266" i="2"/>
  <c r="AV266" i="2"/>
  <c r="AU266" i="2"/>
  <c r="AT266" i="2"/>
  <c r="BI265" i="2"/>
  <c r="BH265" i="2"/>
  <c r="BG265" i="2"/>
  <c r="BF265" i="2"/>
  <c r="BE265" i="2"/>
  <c r="BD265" i="2"/>
  <c r="BC265" i="2"/>
  <c r="BB265" i="2"/>
  <c r="BA265" i="2"/>
  <c r="AZ265" i="2"/>
  <c r="AY265" i="2"/>
  <c r="AX265" i="2"/>
  <c r="AW265" i="2"/>
  <c r="AV265" i="2"/>
  <c r="AU265" i="2"/>
  <c r="AT265" i="2"/>
  <c r="BI264" i="2"/>
  <c r="BH264" i="2"/>
  <c r="BG264" i="2"/>
  <c r="BF264" i="2"/>
  <c r="BE264" i="2"/>
  <c r="BD264" i="2"/>
  <c r="BC264" i="2"/>
  <c r="BB264" i="2"/>
  <c r="BA264" i="2"/>
  <c r="AZ264" i="2"/>
  <c r="AY264" i="2"/>
  <c r="AX264" i="2"/>
  <c r="AW264" i="2"/>
  <c r="AV264" i="2"/>
  <c r="AU264" i="2"/>
  <c r="AT264" i="2"/>
  <c r="BI263" i="2"/>
  <c r="BH263" i="2"/>
  <c r="BG263" i="2"/>
  <c r="BF263" i="2"/>
  <c r="BE263" i="2"/>
  <c r="BD263" i="2"/>
  <c r="BC263" i="2"/>
  <c r="BB263" i="2"/>
  <c r="BA263" i="2"/>
  <c r="AZ263" i="2"/>
  <c r="AY263" i="2"/>
  <c r="AX263" i="2"/>
  <c r="AW263" i="2"/>
  <c r="AV263" i="2"/>
  <c r="AU263" i="2"/>
  <c r="AT263" i="2"/>
  <c r="BI262" i="2"/>
  <c r="BH262" i="2"/>
  <c r="BG262" i="2"/>
  <c r="BF262" i="2"/>
  <c r="BE262" i="2"/>
  <c r="BD262" i="2"/>
  <c r="BC262" i="2"/>
  <c r="BB262" i="2"/>
  <c r="BA262" i="2"/>
  <c r="AZ262" i="2"/>
  <c r="AY262" i="2"/>
  <c r="AX262" i="2"/>
  <c r="AW262" i="2"/>
  <c r="AV262" i="2"/>
  <c r="AU262" i="2"/>
  <c r="AT262" i="2"/>
  <c r="BI261" i="2"/>
  <c r="BH261" i="2"/>
  <c r="BG261" i="2"/>
  <c r="BF261" i="2"/>
  <c r="BE261" i="2"/>
  <c r="BD261" i="2"/>
  <c r="BC261" i="2"/>
  <c r="BB261" i="2"/>
  <c r="BA261" i="2"/>
  <c r="AZ261" i="2"/>
  <c r="AY261" i="2"/>
  <c r="AX261" i="2"/>
  <c r="AW261" i="2"/>
  <c r="AV261" i="2"/>
  <c r="AU261" i="2"/>
  <c r="AT261" i="2"/>
  <c r="BI260" i="2"/>
  <c r="BH260" i="2"/>
  <c r="BG260" i="2"/>
  <c r="BF260" i="2"/>
  <c r="BE260" i="2"/>
  <c r="BD260" i="2"/>
  <c r="BC260" i="2"/>
  <c r="BB260" i="2"/>
  <c r="BA260" i="2"/>
  <c r="AZ260" i="2"/>
  <c r="AY260" i="2"/>
  <c r="AX260" i="2"/>
  <c r="AW260" i="2"/>
  <c r="AV260" i="2"/>
  <c r="AU260" i="2"/>
  <c r="AT260" i="2"/>
  <c r="BI259" i="2"/>
  <c r="BH259" i="2"/>
  <c r="BG259" i="2"/>
  <c r="BF259" i="2"/>
  <c r="BE259" i="2"/>
  <c r="BD259" i="2"/>
  <c r="BC259" i="2"/>
  <c r="BB259" i="2"/>
  <c r="BA259" i="2"/>
  <c r="AZ259" i="2"/>
  <c r="AY259" i="2"/>
  <c r="AX259" i="2"/>
  <c r="AW259" i="2"/>
  <c r="AV259" i="2"/>
  <c r="AU259" i="2"/>
  <c r="AT259" i="2"/>
  <c r="BI258" i="2"/>
  <c r="BH258" i="2"/>
  <c r="BG258" i="2"/>
  <c r="BF258" i="2"/>
  <c r="BE258" i="2"/>
  <c r="BD258" i="2"/>
  <c r="BC258" i="2"/>
  <c r="BB258" i="2"/>
  <c r="BA258" i="2"/>
  <c r="AZ258" i="2"/>
  <c r="AY258" i="2"/>
  <c r="AX258" i="2"/>
  <c r="AW258" i="2"/>
  <c r="AV258" i="2"/>
  <c r="AU258" i="2"/>
  <c r="AT258" i="2"/>
  <c r="BI257" i="2"/>
  <c r="BH257" i="2"/>
  <c r="BG257" i="2"/>
  <c r="BF257" i="2"/>
  <c r="BE257" i="2"/>
  <c r="BD257" i="2"/>
  <c r="BC257" i="2"/>
  <c r="BB257" i="2"/>
  <c r="BA257" i="2"/>
  <c r="AZ257" i="2"/>
  <c r="AY257" i="2"/>
  <c r="AX257" i="2"/>
  <c r="AW257" i="2"/>
  <c r="AV257" i="2"/>
  <c r="AU257" i="2"/>
  <c r="AT257" i="2"/>
  <c r="BI256" i="2"/>
  <c r="BH256" i="2"/>
  <c r="BG256" i="2"/>
  <c r="BF256" i="2"/>
  <c r="BE256" i="2"/>
  <c r="BD256" i="2"/>
  <c r="BC256" i="2"/>
  <c r="BB256" i="2"/>
  <c r="BA256" i="2"/>
  <c r="AZ256" i="2"/>
  <c r="AY256" i="2"/>
  <c r="AX256" i="2"/>
  <c r="AW256" i="2"/>
  <c r="AV256" i="2"/>
  <c r="AU256" i="2"/>
  <c r="AT256" i="2"/>
  <c r="BI255" i="2"/>
  <c r="BH255" i="2"/>
  <c r="BG255" i="2"/>
  <c r="BF255" i="2"/>
  <c r="BE255" i="2"/>
  <c r="BD255" i="2"/>
  <c r="BC255" i="2"/>
  <c r="BB255" i="2"/>
  <c r="BA255" i="2"/>
  <c r="AZ255" i="2"/>
  <c r="AY255" i="2"/>
  <c r="AX255" i="2"/>
  <c r="AW255" i="2"/>
  <c r="AV255" i="2"/>
  <c r="AU255" i="2"/>
  <c r="AT255" i="2"/>
  <c r="BI254" i="2"/>
  <c r="BH254" i="2"/>
  <c r="BG254" i="2"/>
  <c r="BF254" i="2"/>
  <c r="BE254" i="2"/>
  <c r="BD254" i="2"/>
  <c r="BC254" i="2"/>
  <c r="BB254" i="2"/>
  <c r="BA254" i="2"/>
  <c r="AZ254" i="2"/>
  <c r="AY254" i="2"/>
  <c r="AX254" i="2"/>
  <c r="AW254" i="2"/>
  <c r="AV254" i="2"/>
  <c r="AU254" i="2"/>
  <c r="AT254" i="2"/>
  <c r="BI253" i="2"/>
  <c r="BH253" i="2"/>
  <c r="BG253" i="2"/>
  <c r="BF253" i="2"/>
  <c r="BE253" i="2"/>
  <c r="BD253" i="2"/>
  <c r="BC253" i="2"/>
  <c r="BB253" i="2"/>
  <c r="BA253" i="2"/>
  <c r="AZ253" i="2"/>
  <c r="AY253" i="2"/>
  <c r="AX253" i="2"/>
  <c r="AW253" i="2"/>
  <c r="AV253" i="2"/>
  <c r="AU253" i="2"/>
  <c r="AT253" i="2"/>
  <c r="BI252" i="2"/>
  <c r="BH252" i="2"/>
  <c r="BG252" i="2"/>
  <c r="BF252" i="2"/>
  <c r="BE252" i="2"/>
  <c r="BD252" i="2"/>
  <c r="BC252" i="2"/>
  <c r="BB252" i="2"/>
  <c r="BA252" i="2"/>
  <c r="AZ252" i="2"/>
  <c r="AY252" i="2"/>
  <c r="AX252" i="2"/>
  <c r="AW252" i="2"/>
  <c r="AV252" i="2"/>
  <c r="AU252" i="2"/>
  <c r="AT252" i="2"/>
  <c r="BI251" i="2"/>
  <c r="BH251" i="2"/>
  <c r="BG251" i="2"/>
  <c r="BF251" i="2"/>
  <c r="BE251" i="2"/>
  <c r="BD251" i="2"/>
  <c r="BC251" i="2"/>
  <c r="BB251" i="2"/>
  <c r="BA251" i="2"/>
  <c r="AZ251" i="2"/>
  <c r="AY251" i="2"/>
  <c r="AX251" i="2"/>
  <c r="AW251" i="2"/>
  <c r="AV251" i="2"/>
  <c r="AU251" i="2"/>
  <c r="AT251" i="2"/>
  <c r="BI250" i="2"/>
  <c r="BH250" i="2"/>
  <c r="BG250" i="2"/>
  <c r="BF250" i="2"/>
  <c r="BE250" i="2"/>
  <c r="BD250" i="2"/>
  <c r="BC250" i="2"/>
  <c r="BB250" i="2"/>
  <c r="BA250" i="2"/>
  <c r="AZ250" i="2"/>
  <c r="AY250" i="2"/>
  <c r="AX250" i="2"/>
  <c r="AW250" i="2"/>
  <c r="AV250" i="2"/>
  <c r="AU250" i="2"/>
  <c r="AT250" i="2"/>
  <c r="BI249" i="2"/>
  <c r="BH249" i="2"/>
  <c r="BG249" i="2"/>
  <c r="BF249" i="2"/>
  <c r="BE249" i="2"/>
  <c r="BD249" i="2"/>
  <c r="BC249" i="2"/>
  <c r="BB249" i="2"/>
  <c r="BA249" i="2"/>
  <c r="AZ249" i="2"/>
  <c r="AY249" i="2"/>
  <c r="AX249" i="2"/>
  <c r="AW249" i="2"/>
  <c r="AV249" i="2"/>
  <c r="AU249" i="2"/>
  <c r="AT249" i="2"/>
  <c r="BI248" i="2"/>
  <c r="BH248" i="2"/>
  <c r="BG248" i="2"/>
  <c r="BF248" i="2"/>
  <c r="BE248" i="2"/>
  <c r="BD248" i="2"/>
  <c r="BC248" i="2"/>
  <c r="BB248" i="2"/>
  <c r="BA248" i="2"/>
  <c r="AZ248" i="2"/>
  <c r="AY248" i="2"/>
  <c r="AX248" i="2"/>
  <c r="AW248" i="2"/>
  <c r="AV248" i="2"/>
  <c r="AU248" i="2"/>
  <c r="AT248" i="2"/>
  <c r="BI247" i="2"/>
  <c r="BH247" i="2"/>
  <c r="BG247" i="2"/>
  <c r="BF247" i="2"/>
  <c r="BE247" i="2"/>
  <c r="BD247" i="2"/>
  <c r="BC247" i="2"/>
  <c r="BB247" i="2"/>
  <c r="BA247" i="2"/>
  <c r="AZ247" i="2"/>
  <c r="AY247" i="2"/>
  <c r="AX247" i="2"/>
  <c r="AW247" i="2"/>
  <c r="AV247" i="2"/>
  <c r="AU247" i="2"/>
  <c r="AT247" i="2"/>
  <c r="BI246" i="2"/>
  <c r="BH246" i="2"/>
  <c r="BG246" i="2"/>
  <c r="BF246" i="2"/>
  <c r="BE246" i="2"/>
  <c r="BD246" i="2"/>
  <c r="BC246" i="2"/>
  <c r="BB246" i="2"/>
  <c r="BA246" i="2"/>
  <c r="AZ246" i="2"/>
  <c r="AY246" i="2"/>
  <c r="AX246" i="2"/>
  <c r="AW246" i="2"/>
  <c r="AV246" i="2"/>
  <c r="AU246" i="2"/>
  <c r="AT246" i="2"/>
  <c r="BI245" i="2"/>
  <c r="BH245" i="2"/>
  <c r="BG245" i="2"/>
  <c r="BF245" i="2"/>
  <c r="BE245" i="2"/>
  <c r="BD245" i="2"/>
  <c r="BC245" i="2"/>
  <c r="BB245" i="2"/>
  <c r="BA245" i="2"/>
  <c r="AZ245" i="2"/>
  <c r="AY245" i="2"/>
  <c r="AX245" i="2"/>
  <c r="AW245" i="2"/>
  <c r="AV245" i="2"/>
  <c r="AU245" i="2"/>
  <c r="AT245" i="2"/>
  <c r="BI244" i="2"/>
  <c r="BH244" i="2"/>
  <c r="BG244" i="2"/>
  <c r="BF244" i="2"/>
  <c r="BE244" i="2"/>
  <c r="BD244" i="2"/>
  <c r="BC244" i="2"/>
  <c r="BB244" i="2"/>
  <c r="BA244" i="2"/>
  <c r="AZ244" i="2"/>
  <c r="AY244" i="2"/>
  <c r="AX244" i="2"/>
  <c r="AW244" i="2"/>
  <c r="AV244" i="2"/>
  <c r="AU244" i="2"/>
  <c r="AT244" i="2"/>
  <c r="BI243" i="2"/>
  <c r="BH243" i="2"/>
  <c r="BG243" i="2"/>
  <c r="BF243" i="2"/>
  <c r="BE243" i="2"/>
  <c r="BD243" i="2"/>
  <c r="BC243" i="2"/>
  <c r="BB243" i="2"/>
  <c r="BA243" i="2"/>
  <c r="AZ243" i="2"/>
  <c r="AY243" i="2"/>
  <c r="AX243" i="2"/>
  <c r="AW243" i="2"/>
  <c r="AV243" i="2"/>
  <c r="AU243" i="2"/>
  <c r="AT243" i="2"/>
  <c r="BI242" i="2"/>
  <c r="BH242" i="2"/>
  <c r="BG242" i="2"/>
  <c r="BF242" i="2"/>
  <c r="BE242" i="2"/>
  <c r="BD242" i="2"/>
  <c r="BC242" i="2"/>
  <c r="BB242" i="2"/>
  <c r="BA242" i="2"/>
  <c r="AZ242" i="2"/>
  <c r="AY242" i="2"/>
  <c r="AX242" i="2"/>
  <c r="AW242" i="2"/>
  <c r="AV242" i="2"/>
  <c r="AU242" i="2"/>
  <c r="AT242" i="2"/>
  <c r="BI241" i="2"/>
  <c r="BH241" i="2"/>
  <c r="BG241" i="2"/>
  <c r="BF241" i="2"/>
  <c r="BE241" i="2"/>
  <c r="BD241" i="2"/>
  <c r="BC241" i="2"/>
  <c r="BB241" i="2"/>
  <c r="BA241" i="2"/>
  <c r="AZ241" i="2"/>
  <c r="AY241" i="2"/>
  <c r="AX241" i="2"/>
  <c r="AW241" i="2"/>
  <c r="AV241" i="2"/>
  <c r="AU241" i="2"/>
  <c r="AT241" i="2"/>
  <c r="BI240" i="2"/>
  <c r="BH240" i="2"/>
  <c r="BG240" i="2"/>
  <c r="BF240" i="2"/>
  <c r="BE240" i="2"/>
  <c r="BD240" i="2"/>
  <c r="BC240" i="2"/>
  <c r="BB240" i="2"/>
  <c r="BA240" i="2"/>
  <c r="AZ240" i="2"/>
  <c r="AY240" i="2"/>
  <c r="AX240" i="2"/>
  <c r="AW240" i="2"/>
  <c r="AV240" i="2"/>
  <c r="AU240" i="2"/>
  <c r="AT240" i="2"/>
  <c r="BI239" i="2"/>
  <c r="BH239" i="2"/>
  <c r="BG239" i="2"/>
  <c r="BF239" i="2"/>
  <c r="BE239" i="2"/>
  <c r="BD239" i="2"/>
  <c r="BC239" i="2"/>
  <c r="BB239" i="2"/>
  <c r="BA239" i="2"/>
  <c r="AZ239" i="2"/>
  <c r="AY239" i="2"/>
  <c r="AX239" i="2"/>
  <c r="AW239" i="2"/>
  <c r="AV239" i="2"/>
  <c r="AU239" i="2"/>
  <c r="AT239" i="2"/>
  <c r="BI238" i="2"/>
  <c r="BH238" i="2"/>
  <c r="BG238" i="2"/>
  <c r="BF238" i="2"/>
  <c r="BE238" i="2"/>
  <c r="BD238" i="2"/>
  <c r="BC238" i="2"/>
  <c r="BB238" i="2"/>
  <c r="BA238" i="2"/>
  <c r="AZ238" i="2"/>
  <c r="AY238" i="2"/>
  <c r="AX238" i="2"/>
  <c r="AW238" i="2"/>
  <c r="AV238" i="2"/>
  <c r="AU238" i="2"/>
  <c r="AT238" i="2"/>
  <c r="BI237" i="2"/>
  <c r="BH237" i="2"/>
  <c r="BG237" i="2"/>
  <c r="BF237" i="2"/>
  <c r="BE237" i="2"/>
  <c r="BD237" i="2"/>
  <c r="BC237" i="2"/>
  <c r="BB237" i="2"/>
  <c r="BA237" i="2"/>
  <c r="AZ237" i="2"/>
  <c r="AY237" i="2"/>
  <c r="AX237" i="2"/>
  <c r="AW237" i="2"/>
  <c r="AV237" i="2"/>
  <c r="AU237" i="2"/>
  <c r="AT237" i="2"/>
  <c r="BI236" i="2"/>
  <c r="BH236" i="2"/>
  <c r="BG236" i="2"/>
  <c r="BF236" i="2"/>
  <c r="BE236" i="2"/>
  <c r="BD236" i="2"/>
  <c r="BC236" i="2"/>
  <c r="BB236" i="2"/>
  <c r="BA236" i="2"/>
  <c r="AZ236" i="2"/>
  <c r="AY236" i="2"/>
  <c r="AX236" i="2"/>
  <c r="AW236" i="2"/>
  <c r="AV236" i="2"/>
  <c r="AU236" i="2"/>
  <c r="AT236" i="2"/>
  <c r="BI235" i="2"/>
  <c r="BH235" i="2"/>
  <c r="BG235" i="2"/>
  <c r="BF235" i="2"/>
  <c r="BE235" i="2"/>
  <c r="BD235" i="2"/>
  <c r="BC235" i="2"/>
  <c r="BB235" i="2"/>
  <c r="BA235" i="2"/>
  <c r="AZ235" i="2"/>
  <c r="AY235" i="2"/>
  <c r="AX235" i="2"/>
  <c r="AW235" i="2"/>
  <c r="AV235" i="2"/>
  <c r="AU235" i="2"/>
  <c r="AT235" i="2"/>
  <c r="BI234" i="2"/>
  <c r="BH234" i="2"/>
  <c r="BG234" i="2"/>
  <c r="BF234" i="2"/>
  <c r="BE234" i="2"/>
  <c r="BD234" i="2"/>
  <c r="BC234" i="2"/>
  <c r="BB234" i="2"/>
  <c r="BA234" i="2"/>
  <c r="AZ234" i="2"/>
  <c r="AY234" i="2"/>
  <c r="AX234" i="2"/>
  <c r="AW234" i="2"/>
  <c r="AV234" i="2"/>
  <c r="AU234" i="2"/>
  <c r="AT234" i="2"/>
  <c r="BI233" i="2"/>
  <c r="BH233" i="2"/>
  <c r="BG233" i="2"/>
  <c r="BF233" i="2"/>
  <c r="BE233" i="2"/>
  <c r="BD233" i="2"/>
  <c r="BC233" i="2"/>
  <c r="BB233" i="2"/>
  <c r="BA233" i="2"/>
  <c r="AZ233" i="2"/>
  <c r="AY233" i="2"/>
  <c r="AX233" i="2"/>
  <c r="AW233" i="2"/>
  <c r="AV233" i="2"/>
  <c r="AU233" i="2"/>
  <c r="AT233" i="2"/>
  <c r="BI232" i="2"/>
  <c r="BH232" i="2"/>
  <c r="BG232" i="2"/>
  <c r="BF232" i="2"/>
  <c r="BE232" i="2"/>
  <c r="BD232" i="2"/>
  <c r="BC232" i="2"/>
  <c r="BB232" i="2"/>
  <c r="BA232" i="2"/>
  <c r="AZ232" i="2"/>
  <c r="AY232" i="2"/>
  <c r="AX232" i="2"/>
  <c r="AW232" i="2"/>
  <c r="AV232" i="2"/>
  <c r="AU232" i="2"/>
  <c r="AT232" i="2"/>
  <c r="BI231" i="2"/>
  <c r="BH231" i="2"/>
  <c r="BG231" i="2"/>
  <c r="BF231" i="2"/>
  <c r="BE231" i="2"/>
  <c r="BD231" i="2"/>
  <c r="BC231" i="2"/>
  <c r="BB231" i="2"/>
  <c r="BA231" i="2"/>
  <c r="AZ231" i="2"/>
  <c r="AY231" i="2"/>
  <c r="AX231" i="2"/>
  <c r="AW231" i="2"/>
  <c r="AV231" i="2"/>
  <c r="AU231" i="2"/>
  <c r="AT231" i="2"/>
  <c r="BI230" i="2"/>
  <c r="BH230" i="2"/>
  <c r="BG230" i="2"/>
  <c r="BF230" i="2"/>
  <c r="BE230" i="2"/>
  <c r="BD230" i="2"/>
  <c r="BC230" i="2"/>
  <c r="BB230" i="2"/>
  <c r="BA230" i="2"/>
  <c r="AZ230" i="2"/>
  <c r="AY230" i="2"/>
  <c r="AX230" i="2"/>
  <c r="AW230" i="2"/>
  <c r="AV230" i="2"/>
  <c r="AU230" i="2"/>
  <c r="AT230" i="2"/>
  <c r="BI229" i="2"/>
  <c r="BH229" i="2"/>
  <c r="BG229" i="2"/>
  <c r="BF229" i="2"/>
  <c r="BE229" i="2"/>
  <c r="BD229" i="2"/>
  <c r="BC229" i="2"/>
  <c r="BB229" i="2"/>
  <c r="BA229" i="2"/>
  <c r="AZ229" i="2"/>
  <c r="AY229" i="2"/>
  <c r="AX229" i="2"/>
  <c r="AW229" i="2"/>
  <c r="AV229" i="2"/>
  <c r="AU229" i="2"/>
  <c r="AT229" i="2"/>
  <c r="BI228" i="2"/>
  <c r="BH228" i="2"/>
  <c r="BG228" i="2"/>
  <c r="BF228" i="2"/>
  <c r="BE228" i="2"/>
  <c r="BD228" i="2"/>
  <c r="BC228" i="2"/>
  <c r="BB228" i="2"/>
  <c r="BA228" i="2"/>
  <c r="AZ228" i="2"/>
  <c r="AY228" i="2"/>
  <c r="AX228" i="2"/>
  <c r="AW228" i="2"/>
  <c r="AV228" i="2"/>
  <c r="AU228" i="2"/>
  <c r="AT228" i="2"/>
  <c r="BI227" i="2"/>
  <c r="BH227" i="2"/>
  <c r="BG227" i="2"/>
  <c r="BF227" i="2"/>
  <c r="BE227" i="2"/>
  <c r="BD227" i="2"/>
  <c r="BC227" i="2"/>
  <c r="BB227" i="2"/>
  <c r="BA227" i="2"/>
  <c r="AZ227" i="2"/>
  <c r="AY227" i="2"/>
  <c r="AX227" i="2"/>
  <c r="AW227" i="2"/>
  <c r="AV227" i="2"/>
  <c r="AU227" i="2"/>
  <c r="AT227" i="2"/>
  <c r="BI226" i="2"/>
  <c r="BH226" i="2"/>
  <c r="BG226" i="2"/>
  <c r="BF226" i="2"/>
  <c r="BE226" i="2"/>
  <c r="BD226" i="2"/>
  <c r="BC226" i="2"/>
  <c r="BB226" i="2"/>
  <c r="BA226" i="2"/>
  <c r="AZ226" i="2"/>
  <c r="AY226" i="2"/>
  <c r="AX226" i="2"/>
  <c r="AW226" i="2"/>
  <c r="AV226" i="2"/>
  <c r="AU226" i="2"/>
  <c r="AT226" i="2"/>
  <c r="BI225" i="2"/>
  <c r="BH225" i="2"/>
  <c r="BG225" i="2"/>
  <c r="BF225" i="2"/>
  <c r="BE225" i="2"/>
  <c r="BD225" i="2"/>
  <c r="BC225" i="2"/>
  <c r="BB225" i="2"/>
  <c r="BA225" i="2"/>
  <c r="AZ225" i="2"/>
  <c r="AY225" i="2"/>
  <c r="AX225" i="2"/>
  <c r="AW225" i="2"/>
  <c r="AV225" i="2"/>
  <c r="AU225" i="2"/>
  <c r="AT225" i="2"/>
  <c r="BI224" i="2"/>
  <c r="BH224" i="2"/>
  <c r="BG224" i="2"/>
  <c r="BF224" i="2"/>
  <c r="BE224" i="2"/>
  <c r="BD224" i="2"/>
  <c r="BC224" i="2"/>
  <c r="BB224" i="2"/>
  <c r="BA224" i="2"/>
  <c r="AZ224" i="2"/>
  <c r="AY224" i="2"/>
  <c r="AX224" i="2"/>
  <c r="AW224" i="2"/>
  <c r="AV224" i="2"/>
  <c r="AU224" i="2"/>
  <c r="AT224" i="2"/>
  <c r="BI223" i="2"/>
  <c r="BH223" i="2"/>
  <c r="BG223" i="2"/>
  <c r="BF223" i="2"/>
  <c r="BE223" i="2"/>
  <c r="BD223" i="2"/>
  <c r="BC223" i="2"/>
  <c r="BB223" i="2"/>
  <c r="BA223" i="2"/>
  <c r="AZ223" i="2"/>
  <c r="AY223" i="2"/>
  <c r="AX223" i="2"/>
  <c r="AW223" i="2"/>
  <c r="AV223" i="2"/>
  <c r="AU223" i="2"/>
  <c r="AT223" i="2"/>
  <c r="BI222" i="2"/>
  <c r="BH222" i="2"/>
  <c r="BG222" i="2"/>
  <c r="BF222" i="2"/>
  <c r="BE222" i="2"/>
  <c r="BD222" i="2"/>
  <c r="BC222" i="2"/>
  <c r="BB222" i="2"/>
  <c r="BA222" i="2"/>
  <c r="AZ222" i="2"/>
  <c r="AY222" i="2"/>
  <c r="AX222" i="2"/>
  <c r="AW222" i="2"/>
  <c r="AV222" i="2"/>
  <c r="AU222" i="2"/>
  <c r="AT222" i="2"/>
  <c r="BI221" i="2"/>
  <c r="BH221" i="2"/>
  <c r="BG221" i="2"/>
  <c r="BF221" i="2"/>
  <c r="BE221" i="2"/>
  <c r="BD221" i="2"/>
  <c r="BC221" i="2"/>
  <c r="BB221" i="2"/>
  <c r="BA221" i="2"/>
  <c r="AZ221" i="2"/>
  <c r="AY221" i="2"/>
  <c r="AX221" i="2"/>
  <c r="AW221" i="2"/>
  <c r="AV221" i="2"/>
  <c r="AU221" i="2"/>
  <c r="AT221" i="2"/>
  <c r="BI220" i="2"/>
  <c r="BH220" i="2"/>
  <c r="BG220" i="2"/>
  <c r="BF220" i="2"/>
  <c r="BE220" i="2"/>
  <c r="BD220" i="2"/>
  <c r="BC220" i="2"/>
  <c r="BB220" i="2"/>
  <c r="BA220" i="2"/>
  <c r="AZ220" i="2"/>
  <c r="AY220" i="2"/>
  <c r="AX220" i="2"/>
  <c r="AW220" i="2"/>
  <c r="AV220" i="2"/>
  <c r="AU220" i="2"/>
  <c r="AT220" i="2"/>
  <c r="BI217" i="2"/>
  <c r="BH217" i="2"/>
  <c r="BG217" i="2"/>
  <c r="BF217" i="2"/>
  <c r="BE217" i="2"/>
  <c r="BD217" i="2"/>
  <c r="BC217" i="2"/>
  <c r="BB217" i="2"/>
  <c r="BA217" i="2"/>
  <c r="AZ217" i="2"/>
  <c r="AY217" i="2"/>
  <c r="AX217" i="2"/>
  <c r="AW217" i="2"/>
  <c r="AV217" i="2"/>
  <c r="AU217" i="2"/>
  <c r="AT217" i="2"/>
  <c r="BI216" i="2"/>
  <c r="BH216" i="2"/>
  <c r="BG216" i="2"/>
  <c r="BF216" i="2"/>
  <c r="BE216" i="2"/>
  <c r="BD216" i="2"/>
  <c r="BC216" i="2"/>
  <c r="BB216" i="2"/>
  <c r="BA216" i="2"/>
  <c r="AZ216" i="2"/>
  <c r="AY216" i="2"/>
  <c r="AX216" i="2"/>
  <c r="AW216" i="2"/>
  <c r="AV216" i="2"/>
  <c r="AU216" i="2"/>
  <c r="AT216" i="2"/>
  <c r="BI215" i="2"/>
  <c r="BH215" i="2"/>
  <c r="BG215" i="2"/>
  <c r="BF215" i="2"/>
  <c r="BE215" i="2"/>
  <c r="BD215" i="2"/>
  <c r="BC215" i="2"/>
  <c r="BB215" i="2"/>
  <c r="BA215" i="2"/>
  <c r="AZ215" i="2"/>
  <c r="AY215" i="2"/>
  <c r="AX215" i="2"/>
  <c r="AW215" i="2"/>
  <c r="AV215" i="2"/>
  <c r="AU215" i="2"/>
  <c r="AT215" i="2"/>
  <c r="BI214" i="2"/>
  <c r="BH214" i="2"/>
  <c r="BG214" i="2"/>
  <c r="BF214" i="2"/>
  <c r="BE214" i="2"/>
  <c r="BD214" i="2"/>
  <c r="BC214" i="2"/>
  <c r="BB214" i="2"/>
  <c r="BA214" i="2"/>
  <c r="AZ214" i="2"/>
  <c r="AY214" i="2"/>
  <c r="AX214" i="2"/>
  <c r="AW214" i="2"/>
  <c r="AV214" i="2"/>
  <c r="AU214" i="2"/>
  <c r="AT214" i="2"/>
  <c r="BI213" i="2"/>
  <c r="BH213" i="2"/>
  <c r="BG213" i="2"/>
  <c r="BF213" i="2"/>
  <c r="BE213" i="2"/>
  <c r="BD213" i="2"/>
  <c r="BC213" i="2"/>
  <c r="BB213" i="2"/>
  <c r="BA213" i="2"/>
  <c r="AZ213" i="2"/>
  <c r="AY213" i="2"/>
  <c r="AX213" i="2"/>
  <c r="AW213" i="2"/>
  <c r="AV213" i="2"/>
  <c r="AU213" i="2"/>
  <c r="AT213" i="2"/>
  <c r="BI212" i="2"/>
  <c r="BH212" i="2"/>
  <c r="BG212" i="2"/>
  <c r="BF212" i="2"/>
  <c r="BE212" i="2"/>
  <c r="BD212" i="2"/>
  <c r="BC212" i="2"/>
  <c r="BB212" i="2"/>
  <c r="BA212" i="2"/>
  <c r="AZ212" i="2"/>
  <c r="AY212" i="2"/>
  <c r="AX212" i="2"/>
  <c r="AW212" i="2"/>
  <c r="AV212" i="2"/>
  <c r="AU212" i="2"/>
  <c r="AT212" i="2"/>
  <c r="BI211" i="2"/>
  <c r="BH211" i="2"/>
  <c r="BG211" i="2"/>
  <c r="BF211" i="2"/>
  <c r="BE211" i="2"/>
  <c r="BD211" i="2"/>
  <c r="BC211" i="2"/>
  <c r="BB211" i="2"/>
  <c r="BA211" i="2"/>
  <c r="AZ211" i="2"/>
  <c r="AY211" i="2"/>
  <c r="AX211" i="2"/>
  <c r="AW211" i="2"/>
  <c r="AV211" i="2"/>
  <c r="AU211" i="2"/>
  <c r="AT211" i="2"/>
  <c r="BI210" i="2"/>
  <c r="BH210" i="2"/>
  <c r="BG210" i="2"/>
  <c r="BF210" i="2"/>
  <c r="BE210" i="2"/>
  <c r="BD210" i="2"/>
  <c r="BC210" i="2"/>
  <c r="BB210" i="2"/>
  <c r="BA210" i="2"/>
  <c r="AZ210" i="2"/>
  <c r="AY210" i="2"/>
  <c r="AX210" i="2"/>
  <c r="AW210" i="2"/>
  <c r="AV210" i="2"/>
  <c r="AU210" i="2"/>
  <c r="AT210" i="2"/>
  <c r="BI209" i="2"/>
  <c r="BH209" i="2"/>
  <c r="BG209" i="2"/>
  <c r="BF209" i="2"/>
  <c r="BE209" i="2"/>
  <c r="BD209" i="2"/>
  <c r="BC209" i="2"/>
  <c r="BB209" i="2"/>
  <c r="BA209" i="2"/>
  <c r="AZ209" i="2"/>
  <c r="AY209" i="2"/>
  <c r="AX209" i="2"/>
  <c r="AW209" i="2"/>
  <c r="AV209" i="2"/>
  <c r="AU209" i="2"/>
  <c r="AT209" i="2"/>
  <c r="BI208" i="2"/>
  <c r="BH208" i="2"/>
  <c r="BG208" i="2"/>
  <c r="BF208" i="2"/>
  <c r="BE208" i="2"/>
  <c r="BD208" i="2"/>
  <c r="BC208" i="2"/>
  <c r="BB208" i="2"/>
  <c r="BA208" i="2"/>
  <c r="AZ208" i="2"/>
  <c r="AY208" i="2"/>
  <c r="AX208" i="2"/>
  <c r="AW208" i="2"/>
  <c r="AV208" i="2"/>
  <c r="AU208" i="2"/>
  <c r="AT208" i="2"/>
  <c r="BI207" i="2"/>
  <c r="BH207" i="2"/>
  <c r="BG207" i="2"/>
  <c r="BF207" i="2"/>
  <c r="BE207" i="2"/>
  <c r="BD207" i="2"/>
  <c r="BC207" i="2"/>
  <c r="BB207" i="2"/>
  <c r="BA207" i="2"/>
  <c r="AZ207" i="2"/>
  <c r="AY207" i="2"/>
  <c r="AX207" i="2"/>
  <c r="AW207" i="2"/>
  <c r="AV207" i="2"/>
  <c r="AU207" i="2"/>
  <c r="AT207" i="2"/>
  <c r="BI206" i="2"/>
  <c r="BH206" i="2"/>
  <c r="BG206" i="2"/>
  <c r="BF206" i="2"/>
  <c r="BE206" i="2"/>
  <c r="BD206" i="2"/>
  <c r="BC206" i="2"/>
  <c r="BB206" i="2"/>
  <c r="BA206" i="2"/>
  <c r="AZ206" i="2"/>
  <c r="AY206" i="2"/>
  <c r="AX206" i="2"/>
  <c r="AW206" i="2"/>
  <c r="AV206" i="2"/>
  <c r="AU206" i="2"/>
  <c r="AT206" i="2"/>
  <c r="BI205" i="2"/>
  <c r="BH205" i="2"/>
  <c r="BG205" i="2"/>
  <c r="BF205" i="2"/>
  <c r="BE205" i="2"/>
  <c r="BD205" i="2"/>
  <c r="BC205" i="2"/>
  <c r="BB205" i="2"/>
  <c r="BA205" i="2"/>
  <c r="AZ205" i="2"/>
  <c r="AY205" i="2"/>
  <c r="AX205" i="2"/>
  <c r="AW205" i="2"/>
  <c r="AV205" i="2"/>
  <c r="AU205" i="2"/>
  <c r="AT205" i="2"/>
  <c r="BI204" i="2"/>
  <c r="BH204" i="2"/>
  <c r="BG204" i="2"/>
  <c r="BF204" i="2"/>
  <c r="BE204" i="2"/>
  <c r="BD204" i="2"/>
  <c r="BC204" i="2"/>
  <c r="BB204" i="2"/>
  <c r="BA204" i="2"/>
  <c r="AZ204" i="2"/>
  <c r="AY204" i="2"/>
  <c r="AX204" i="2"/>
  <c r="AW204" i="2"/>
  <c r="AV204" i="2"/>
  <c r="AU204" i="2"/>
  <c r="AT204" i="2"/>
  <c r="BI203" i="2"/>
  <c r="BH203" i="2"/>
  <c r="BG203" i="2"/>
  <c r="BF203" i="2"/>
  <c r="BE203" i="2"/>
  <c r="BD203" i="2"/>
  <c r="BC203" i="2"/>
  <c r="BB203" i="2"/>
  <c r="BA203" i="2"/>
  <c r="AZ203" i="2"/>
  <c r="AY203" i="2"/>
  <c r="AX203" i="2"/>
  <c r="AW203" i="2"/>
  <c r="AV203" i="2"/>
  <c r="AU203" i="2"/>
  <c r="AT203" i="2"/>
  <c r="BI202" i="2"/>
  <c r="BH202" i="2"/>
  <c r="BG202" i="2"/>
  <c r="BF202" i="2"/>
  <c r="BE202" i="2"/>
  <c r="BD202" i="2"/>
  <c r="BC202" i="2"/>
  <c r="BB202" i="2"/>
  <c r="BA202" i="2"/>
  <c r="AZ202" i="2"/>
  <c r="AY202" i="2"/>
  <c r="AX202" i="2"/>
  <c r="AW202" i="2"/>
  <c r="AV202" i="2"/>
  <c r="AU202" i="2"/>
  <c r="AT202" i="2"/>
  <c r="BI201" i="2"/>
  <c r="BH201" i="2"/>
  <c r="BG201" i="2"/>
  <c r="BF201" i="2"/>
  <c r="BE201" i="2"/>
  <c r="BD201" i="2"/>
  <c r="BC201" i="2"/>
  <c r="BB201" i="2"/>
  <c r="BA201" i="2"/>
  <c r="AZ201" i="2"/>
  <c r="AY201" i="2"/>
  <c r="AX201" i="2"/>
  <c r="AW201" i="2"/>
  <c r="AV201" i="2"/>
  <c r="AU201" i="2"/>
  <c r="AT201" i="2"/>
  <c r="BI200" i="2"/>
  <c r="BH200" i="2"/>
  <c r="BG200" i="2"/>
  <c r="BF200" i="2"/>
  <c r="BE200" i="2"/>
  <c r="BD200" i="2"/>
  <c r="BC200" i="2"/>
  <c r="BB200" i="2"/>
  <c r="BA200" i="2"/>
  <c r="AZ200" i="2"/>
  <c r="AY200" i="2"/>
  <c r="AX200" i="2"/>
  <c r="AW200" i="2"/>
  <c r="AV200" i="2"/>
  <c r="AU200" i="2"/>
  <c r="AT200" i="2"/>
  <c r="BI199" i="2"/>
  <c r="BH199" i="2"/>
  <c r="BG199" i="2"/>
  <c r="BF199" i="2"/>
  <c r="BE199" i="2"/>
  <c r="BD199" i="2"/>
  <c r="BC199" i="2"/>
  <c r="BB199" i="2"/>
  <c r="BA199" i="2"/>
  <c r="AZ199" i="2"/>
  <c r="AY199" i="2"/>
  <c r="AX199" i="2"/>
  <c r="AW199" i="2"/>
  <c r="AV199" i="2"/>
  <c r="AU199" i="2"/>
  <c r="AT199" i="2"/>
  <c r="BI198" i="2"/>
  <c r="BH198" i="2"/>
  <c r="BG198" i="2"/>
  <c r="BF198" i="2"/>
  <c r="BE198" i="2"/>
  <c r="BD198" i="2"/>
  <c r="BC198" i="2"/>
  <c r="BB198" i="2"/>
  <c r="BA198" i="2"/>
  <c r="AZ198" i="2"/>
  <c r="AY198" i="2"/>
  <c r="AX198" i="2"/>
  <c r="AW198" i="2"/>
  <c r="AV198" i="2"/>
  <c r="AU198" i="2"/>
  <c r="AT198" i="2"/>
  <c r="BI197" i="2"/>
  <c r="BH197" i="2"/>
  <c r="BG197" i="2"/>
  <c r="BF197" i="2"/>
  <c r="BE197" i="2"/>
  <c r="BD197" i="2"/>
  <c r="BC197" i="2"/>
  <c r="BB197" i="2"/>
  <c r="BA197" i="2"/>
  <c r="AZ197" i="2"/>
  <c r="AY197" i="2"/>
  <c r="AX197" i="2"/>
  <c r="AW197" i="2"/>
  <c r="AV197" i="2"/>
  <c r="AU197" i="2"/>
  <c r="AT197" i="2"/>
  <c r="BI196" i="2"/>
  <c r="BH196" i="2"/>
  <c r="BG196" i="2"/>
  <c r="BF196" i="2"/>
  <c r="BE196" i="2"/>
  <c r="BD196" i="2"/>
  <c r="BC196" i="2"/>
  <c r="BB196" i="2"/>
  <c r="BA196" i="2"/>
  <c r="AZ196" i="2"/>
  <c r="AY196" i="2"/>
  <c r="AX196" i="2"/>
  <c r="AW196" i="2"/>
  <c r="AV196" i="2"/>
  <c r="AU196" i="2"/>
  <c r="AT196" i="2"/>
  <c r="BI195" i="2"/>
  <c r="BH195" i="2"/>
  <c r="BG195" i="2"/>
  <c r="BF195" i="2"/>
  <c r="BE195" i="2"/>
  <c r="BD195" i="2"/>
  <c r="BC195" i="2"/>
  <c r="BB195" i="2"/>
  <c r="BA195" i="2"/>
  <c r="AZ195" i="2"/>
  <c r="AY195" i="2"/>
  <c r="AX195" i="2"/>
  <c r="AW195" i="2"/>
  <c r="AV195" i="2"/>
  <c r="AU195" i="2"/>
  <c r="AT195" i="2"/>
  <c r="BI194" i="2"/>
  <c r="BH194" i="2"/>
  <c r="BG194" i="2"/>
  <c r="BF194" i="2"/>
  <c r="BE194" i="2"/>
  <c r="BD194" i="2"/>
  <c r="BC194" i="2"/>
  <c r="BB194" i="2"/>
  <c r="BA194" i="2"/>
  <c r="AZ194" i="2"/>
  <c r="AY194" i="2"/>
  <c r="AX194" i="2"/>
  <c r="AW194" i="2"/>
  <c r="AV194" i="2"/>
  <c r="AU194" i="2"/>
  <c r="AT194" i="2"/>
  <c r="BI193" i="2"/>
  <c r="BH193" i="2"/>
  <c r="BG193" i="2"/>
  <c r="BF193" i="2"/>
  <c r="BE193" i="2"/>
  <c r="BD193" i="2"/>
  <c r="BC193" i="2"/>
  <c r="BB193" i="2"/>
  <c r="BA193" i="2"/>
  <c r="AZ193" i="2"/>
  <c r="AY193" i="2"/>
  <c r="AX193" i="2"/>
  <c r="AW193" i="2"/>
  <c r="AV193" i="2"/>
  <c r="AU193" i="2"/>
  <c r="AT193" i="2"/>
  <c r="BI192" i="2"/>
  <c r="BH192" i="2"/>
  <c r="BG192" i="2"/>
  <c r="BF192" i="2"/>
  <c r="BE192" i="2"/>
  <c r="BD192" i="2"/>
  <c r="BC192" i="2"/>
  <c r="BB192" i="2"/>
  <c r="BA192" i="2"/>
  <c r="AZ192" i="2"/>
  <c r="AY192" i="2"/>
  <c r="AX192" i="2"/>
  <c r="AW192" i="2"/>
  <c r="AV192" i="2"/>
  <c r="AU192" i="2"/>
  <c r="AT192" i="2"/>
  <c r="BI191" i="2"/>
  <c r="BH191" i="2"/>
  <c r="BG191" i="2"/>
  <c r="BF191" i="2"/>
  <c r="BE191" i="2"/>
  <c r="BD191" i="2"/>
  <c r="BC191" i="2"/>
  <c r="BB191" i="2"/>
  <c r="BA191" i="2"/>
  <c r="AZ191" i="2"/>
  <c r="AY191" i="2"/>
  <c r="AX191" i="2"/>
  <c r="AW191" i="2"/>
  <c r="AV191" i="2"/>
  <c r="AU191" i="2"/>
  <c r="AT191" i="2"/>
  <c r="BI190" i="2"/>
  <c r="BH190" i="2"/>
  <c r="BG190" i="2"/>
  <c r="BF190" i="2"/>
  <c r="BE190" i="2"/>
  <c r="BD190" i="2"/>
  <c r="BC190" i="2"/>
  <c r="BB190" i="2"/>
  <c r="BA190" i="2"/>
  <c r="AZ190" i="2"/>
  <c r="AY190" i="2"/>
  <c r="AX190" i="2"/>
  <c r="AW190" i="2"/>
  <c r="AV190" i="2"/>
  <c r="AU190" i="2"/>
  <c r="AT190" i="2"/>
  <c r="BI189" i="2"/>
  <c r="BH189" i="2"/>
  <c r="BG189" i="2"/>
  <c r="BF189" i="2"/>
  <c r="BE189" i="2"/>
  <c r="BD189" i="2"/>
  <c r="BC189" i="2"/>
  <c r="BB189" i="2"/>
  <c r="BA189" i="2"/>
  <c r="AZ189" i="2"/>
  <c r="AY189" i="2"/>
  <c r="AX189" i="2"/>
  <c r="AW189" i="2"/>
  <c r="AV189" i="2"/>
  <c r="AU189" i="2"/>
  <c r="AT189" i="2"/>
  <c r="BI188" i="2"/>
  <c r="BH188" i="2"/>
  <c r="BG188" i="2"/>
  <c r="BF188" i="2"/>
  <c r="BE188" i="2"/>
  <c r="BD188" i="2"/>
  <c r="BC188" i="2"/>
  <c r="BB188" i="2"/>
  <c r="BA188" i="2"/>
  <c r="AZ188" i="2"/>
  <c r="AY188" i="2"/>
  <c r="AX188" i="2"/>
  <c r="AW188" i="2"/>
  <c r="AV188" i="2"/>
  <c r="AU188" i="2"/>
  <c r="AT188" i="2"/>
  <c r="BI187" i="2"/>
  <c r="BH187" i="2"/>
  <c r="BG187" i="2"/>
  <c r="BF187" i="2"/>
  <c r="BE187" i="2"/>
  <c r="BD187" i="2"/>
  <c r="BC187" i="2"/>
  <c r="BB187" i="2"/>
  <c r="BA187" i="2"/>
  <c r="AZ187" i="2"/>
  <c r="AY187" i="2"/>
  <c r="AX187" i="2"/>
  <c r="AW187" i="2"/>
  <c r="AV187" i="2"/>
  <c r="AU187" i="2"/>
  <c r="AT187" i="2"/>
  <c r="BI186" i="2"/>
  <c r="BH186" i="2"/>
  <c r="BG186" i="2"/>
  <c r="BF186" i="2"/>
  <c r="BE186" i="2"/>
  <c r="BD186" i="2"/>
  <c r="BC186" i="2"/>
  <c r="BB186" i="2"/>
  <c r="BA186" i="2"/>
  <c r="AZ186" i="2"/>
  <c r="AY186" i="2"/>
  <c r="AX186" i="2"/>
  <c r="AW186" i="2"/>
  <c r="AV186" i="2"/>
  <c r="AU186" i="2"/>
  <c r="AT186" i="2"/>
  <c r="BI185" i="2"/>
  <c r="BH185" i="2"/>
  <c r="BG185" i="2"/>
  <c r="BF185" i="2"/>
  <c r="BE185" i="2"/>
  <c r="BD185" i="2"/>
  <c r="BC185" i="2"/>
  <c r="BB185" i="2"/>
  <c r="BA185" i="2"/>
  <c r="AZ185" i="2"/>
  <c r="AY185" i="2"/>
  <c r="AX185" i="2"/>
  <c r="AW185" i="2"/>
  <c r="AV185" i="2"/>
  <c r="AU185" i="2"/>
  <c r="AT185" i="2"/>
  <c r="BI184" i="2"/>
  <c r="BH184" i="2"/>
  <c r="BG184" i="2"/>
  <c r="BF184" i="2"/>
  <c r="BE184" i="2"/>
  <c r="BD184" i="2"/>
  <c r="BC184" i="2"/>
  <c r="BB184" i="2"/>
  <c r="BA184" i="2"/>
  <c r="AZ184" i="2"/>
  <c r="AY184" i="2"/>
  <c r="AX184" i="2"/>
  <c r="AW184" i="2"/>
  <c r="AV184" i="2"/>
  <c r="AU184" i="2"/>
  <c r="AT184" i="2"/>
  <c r="BI183" i="2"/>
  <c r="BH183" i="2"/>
  <c r="BG183" i="2"/>
  <c r="BF183" i="2"/>
  <c r="BE183" i="2"/>
  <c r="BD183" i="2"/>
  <c r="BC183" i="2"/>
  <c r="BB183" i="2"/>
  <c r="BA183" i="2"/>
  <c r="AZ183" i="2"/>
  <c r="AY183" i="2"/>
  <c r="AX183" i="2"/>
  <c r="AW183" i="2"/>
  <c r="AV183" i="2"/>
  <c r="AU183" i="2"/>
  <c r="AT183" i="2"/>
  <c r="BI182" i="2"/>
  <c r="BH182" i="2"/>
  <c r="BG182" i="2"/>
  <c r="BF182" i="2"/>
  <c r="BE182" i="2"/>
  <c r="BD182" i="2"/>
  <c r="BC182" i="2"/>
  <c r="BB182" i="2"/>
  <c r="BA182" i="2"/>
  <c r="AZ182" i="2"/>
  <c r="AY182" i="2"/>
  <c r="AX182" i="2"/>
  <c r="AW182" i="2"/>
  <c r="AV182" i="2"/>
  <c r="AU182" i="2"/>
  <c r="AT182" i="2"/>
  <c r="BI181" i="2"/>
  <c r="BH181" i="2"/>
  <c r="BG181" i="2"/>
  <c r="BF181" i="2"/>
  <c r="BE181" i="2"/>
  <c r="BD181" i="2"/>
  <c r="BC181" i="2"/>
  <c r="BB181" i="2"/>
  <c r="BA181" i="2"/>
  <c r="AZ181" i="2"/>
  <c r="AY181" i="2"/>
  <c r="AX181" i="2"/>
  <c r="AW181" i="2"/>
  <c r="AV181" i="2"/>
  <c r="AU181" i="2"/>
  <c r="AT181" i="2"/>
  <c r="BI180" i="2"/>
  <c r="BH180" i="2"/>
  <c r="BG180" i="2"/>
  <c r="BF180" i="2"/>
  <c r="BE180" i="2"/>
  <c r="BD180" i="2"/>
  <c r="BC180" i="2"/>
  <c r="BB180" i="2"/>
  <c r="BA180" i="2"/>
  <c r="AZ180" i="2"/>
  <c r="AY180" i="2"/>
  <c r="AX180" i="2"/>
  <c r="AW180" i="2"/>
  <c r="AV180" i="2"/>
  <c r="AU180" i="2"/>
  <c r="AT180" i="2"/>
  <c r="BI179" i="2"/>
  <c r="BH179" i="2"/>
  <c r="BG179" i="2"/>
  <c r="BF179" i="2"/>
  <c r="BE179" i="2"/>
  <c r="BD179" i="2"/>
  <c r="BC179" i="2"/>
  <c r="BB179" i="2"/>
  <c r="BA179" i="2"/>
  <c r="AZ179" i="2"/>
  <c r="AY179" i="2"/>
  <c r="AX179" i="2"/>
  <c r="AW179" i="2"/>
  <c r="AV179" i="2"/>
  <c r="AU179" i="2"/>
  <c r="AT179" i="2"/>
  <c r="BI178" i="2"/>
  <c r="BH178" i="2"/>
  <c r="BG178" i="2"/>
  <c r="BF178" i="2"/>
  <c r="BE178" i="2"/>
  <c r="BD178" i="2"/>
  <c r="BC178" i="2"/>
  <c r="BB178" i="2"/>
  <c r="BA178" i="2"/>
  <c r="AZ178" i="2"/>
  <c r="AY178" i="2"/>
  <c r="AX178" i="2"/>
  <c r="AW178" i="2"/>
  <c r="AV178" i="2"/>
  <c r="AU178" i="2"/>
  <c r="AT178" i="2"/>
  <c r="BI177" i="2"/>
  <c r="BH177" i="2"/>
  <c r="BG177" i="2"/>
  <c r="BF177" i="2"/>
  <c r="BE177" i="2"/>
  <c r="BD177" i="2"/>
  <c r="BC177" i="2"/>
  <c r="BB177" i="2"/>
  <c r="BA177" i="2"/>
  <c r="AZ177" i="2"/>
  <c r="AY177" i="2"/>
  <c r="AX177" i="2"/>
  <c r="AW177" i="2"/>
  <c r="AV177" i="2"/>
  <c r="AU177" i="2"/>
  <c r="AT177" i="2"/>
  <c r="BI176" i="2"/>
  <c r="BH176" i="2"/>
  <c r="BG176" i="2"/>
  <c r="BF176" i="2"/>
  <c r="BE176" i="2"/>
  <c r="BD176" i="2"/>
  <c r="BC176" i="2"/>
  <c r="BB176" i="2"/>
  <c r="BA176" i="2"/>
  <c r="AZ176" i="2"/>
  <c r="AY176" i="2"/>
  <c r="AX176" i="2"/>
  <c r="AW176" i="2"/>
  <c r="AV176" i="2"/>
  <c r="AU176" i="2"/>
  <c r="AT176" i="2"/>
  <c r="BI175" i="2"/>
  <c r="BH175" i="2"/>
  <c r="BG175" i="2"/>
  <c r="BF175" i="2"/>
  <c r="BE175" i="2"/>
  <c r="BD175" i="2"/>
  <c r="BC175" i="2"/>
  <c r="BB175" i="2"/>
  <c r="BA175" i="2"/>
  <c r="AZ175" i="2"/>
  <c r="AY175" i="2"/>
  <c r="AX175" i="2"/>
  <c r="AW175" i="2"/>
  <c r="AV175" i="2"/>
  <c r="AU175" i="2"/>
  <c r="AT175" i="2"/>
  <c r="BI174" i="2"/>
  <c r="BH174" i="2"/>
  <c r="BG174" i="2"/>
  <c r="BF174" i="2"/>
  <c r="BE174" i="2"/>
  <c r="BD174" i="2"/>
  <c r="BC174" i="2"/>
  <c r="BB174" i="2"/>
  <c r="BA174" i="2"/>
  <c r="AZ174" i="2"/>
  <c r="AY174" i="2"/>
  <c r="AX174" i="2"/>
  <c r="AW174" i="2"/>
  <c r="AV174" i="2"/>
  <c r="AU174" i="2"/>
  <c r="AT174" i="2"/>
  <c r="BI173" i="2"/>
  <c r="BH173" i="2"/>
  <c r="BG173" i="2"/>
  <c r="BF173" i="2"/>
  <c r="BE173" i="2"/>
  <c r="BD173" i="2"/>
  <c r="BC173" i="2"/>
  <c r="BB173" i="2"/>
  <c r="BA173" i="2"/>
  <c r="AZ173" i="2"/>
  <c r="AY173" i="2"/>
  <c r="AX173" i="2"/>
  <c r="AW173" i="2"/>
  <c r="AV173" i="2"/>
  <c r="AU173" i="2"/>
  <c r="AT173" i="2"/>
  <c r="BI172" i="2"/>
  <c r="BH172" i="2"/>
  <c r="BG172" i="2"/>
  <c r="BF172" i="2"/>
  <c r="BE172" i="2"/>
  <c r="BD172" i="2"/>
  <c r="BC172" i="2"/>
  <c r="BB172" i="2"/>
  <c r="BA172" i="2"/>
  <c r="AZ172" i="2"/>
  <c r="AY172" i="2"/>
  <c r="AX172" i="2"/>
  <c r="AW172" i="2"/>
  <c r="AV172" i="2"/>
  <c r="AU172" i="2"/>
  <c r="AT172" i="2"/>
  <c r="BI171" i="2"/>
  <c r="BH171" i="2"/>
  <c r="BG171" i="2"/>
  <c r="BF171" i="2"/>
  <c r="BE171" i="2"/>
  <c r="BD171" i="2"/>
  <c r="BC171" i="2"/>
  <c r="BB171" i="2"/>
  <c r="BA171" i="2"/>
  <c r="AZ171" i="2"/>
  <c r="AY171" i="2"/>
  <c r="AX171" i="2"/>
  <c r="AW171" i="2"/>
  <c r="AV171" i="2"/>
  <c r="AU171" i="2"/>
  <c r="AT171" i="2"/>
  <c r="BI170" i="2"/>
  <c r="BH170" i="2"/>
  <c r="BG170" i="2"/>
  <c r="BF170" i="2"/>
  <c r="BE170" i="2"/>
  <c r="BD170" i="2"/>
  <c r="BC170" i="2"/>
  <c r="BB170" i="2"/>
  <c r="BA170" i="2"/>
  <c r="AZ170" i="2"/>
  <c r="AY170" i="2"/>
  <c r="AX170" i="2"/>
  <c r="AW170" i="2"/>
  <c r="AV170" i="2"/>
  <c r="AU170" i="2"/>
  <c r="AT170" i="2"/>
  <c r="BI169" i="2"/>
  <c r="BH169" i="2"/>
  <c r="BG169" i="2"/>
  <c r="BF169" i="2"/>
  <c r="BE169" i="2"/>
  <c r="BD169" i="2"/>
  <c r="BC169" i="2"/>
  <c r="BB169" i="2"/>
  <c r="BA169" i="2"/>
  <c r="AZ169" i="2"/>
  <c r="AY169" i="2"/>
  <c r="AX169" i="2"/>
  <c r="AW169" i="2"/>
  <c r="AV169" i="2"/>
  <c r="AU169" i="2"/>
  <c r="AT169" i="2"/>
  <c r="BI168" i="2"/>
  <c r="BH168" i="2"/>
  <c r="BG168" i="2"/>
  <c r="BF168" i="2"/>
  <c r="BE168" i="2"/>
  <c r="BD168" i="2"/>
  <c r="BC168" i="2"/>
  <c r="BB168" i="2"/>
  <c r="BA168" i="2"/>
  <c r="AZ168" i="2"/>
  <c r="AY168" i="2"/>
  <c r="AX168" i="2"/>
  <c r="AW168" i="2"/>
  <c r="AV168" i="2"/>
  <c r="AU168" i="2"/>
  <c r="AT168" i="2"/>
  <c r="BI167" i="2"/>
  <c r="BH167" i="2"/>
  <c r="BG167" i="2"/>
  <c r="BF167" i="2"/>
  <c r="BE167" i="2"/>
  <c r="BD167" i="2"/>
  <c r="BC167" i="2"/>
  <c r="BB167" i="2"/>
  <c r="BA167" i="2"/>
  <c r="AZ167" i="2"/>
  <c r="AY167" i="2"/>
  <c r="AX167" i="2"/>
  <c r="AW167" i="2"/>
  <c r="AV167" i="2"/>
  <c r="AU167" i="2"/>
  <c r="AT167" i="2"/>
  <c r="BI166" i="2"/>
  <c r="BH166" i="2"/>
  <c r="BG166" i="2"/>
  <c r="BF166" i="2"/>
  <c r="BE166" i="2"/>
  <c r="BD166" i="2"/>
  <c r="BC166" i="2"/>
  <c r="BB166" i="2"/>
  <c r="BA166" i="2"/>
  <c r="AZ166" i="2"/>
  <c r="AY166" i="2"/>
  <c r="AX166" i="2"/>
  <c r="AW166" i="2"/>
  <c r="AV166" i="2"/>
  <c r="AU166" i="2"/>
  <c r="AT166" i="2"/>
  <c r="BI165" i="2"/>
  <c r="BH165" i="2"/>
  <c r="BG165" i="2"/>
  <c r="BF165" i="2"/>
  <c r="BE165" i="2"/>
  <c r="BD165" i="2"/>
  <c r="BC165" i="2"/>
  <c r="BB165" i="2"/>
  <c r="BA165" i="2"/>
  <c r="AZ165" i="2"/>
  <c r="AY165" i="2"/>
  <c r="AX165" i="2"/>
  <c r="AW165" i="2"/>
  <c r="AV165" i="2"/>
  <c r="AU165" i="2"/>
  <c r="AT165" i="2"/>
  <c r="BI164" i="2"/>
  <c r="BH164" i="2"/>
  <c r="BG164" i="2"/>
  <c r="BF164" i="2"/>
  <c r="BE164" i="2"/>
  <c r="BD164" i="2"/>
  <c r="BC164" i="2"/>
  <c r="BB164" i="2"/>
  <c r="BA164" i="2"/>
  <c r="AZ164" i="2"/>
  <c r="AY164" i="2"/>
  <c r="AX164" i="2"/>
  <c r="AW164" i="2"/>
  <c r="AV164" i="2"/>
  <c r="AU164" i="2"/>
  <c r="AT164" i="2"/>
  <c r="BI163" i="2"/>
  <c r="BH163" i="2"/>
  <c r="BG163" i="2"/>
  <c r="BF163" i="2"/>
  <c r="BE163" i="2"/>
  <c r="BD163" i="2"/>
  <c r="BC163" i="2"/>
  <c r="BB163" i="2"/>
  <c r="BA163" i="2"/>
  <c r="AZ163" i="2"/>
  <c r="AY163" i="2"/>
  <c r="AX163" i="2"/>
  <c r="AW163" i="2"/>
  <c r="AV163" i="2"/>
  <c r="AU163" i="2"/>
  <c r="AT163" i="2"/>
  <c r="BI162" i="2"/>
  <c r="BH162" i="2"/>
  <c r="BG162" i="2"/>
  <c r="BF162" i="2"/>
  <c r="BE162" i="2"/>
  <c r="BD162" i="2"/>
  <c r="BC162" i="2"/>
  <c r="BB162" i="2"/>
  <c r="BA162" i="2"/>
  <c r="AZ162" i="2"/>
  <c r="AY162" i="2"/>
  <c r="AX162" i="2"/>
  <c r="AW162" i="2"/>
  <c r="AV162" i="2"/>
  <c r="AU162" i="2"/>
  <c r="AT162" i="2"/>
  <c r="BI161" i="2"/>
  <c r="BH161" i="2"/>
  <c r="BG161" i="2"/>
  <c r="BF161" i="2"/>
  <c r="BE161" i="2"/>
  <c r="BD161" i="2"/>
  <c r="BC161" i="2"/>
  <c r="BB161" i="2"/>
  <c r="BA161" i="2"/>
  <c r="AZ161" i="2"/>
  <c r="AY161" i="2"/>
  <c r="AX161" i="2"/>
  <c r="AW161" i="2"/>
  <c r="AV161" i="2"/>
  <c r="AU161" i="2"/>
  <c r="AT161" i="2"/>
  <c r="BI160" i="2"/>
  <c r="BH160" i="2"/>
  <c r="BG160" i="2"/>
  <c r="BF160" i="2"/>
  <c r="BE160" i="2"/>
  <c r="BD160" i="2"/>
  <c r="BC160" i="2"/>
  <c r="BB160" i="2"/>
  <c r="BA160" i="2"/>
  <c r="AZ160" i="2"/>
  <c r="AY160" i="2"/>
  <c r="AX160" i="2"/>
  <c r="AW160" i="2"/>
  <c r="AV160" i="2"/>
  <c r="AU160" i="2"/>
  <c r="AT160" i="2"/>
  <c r="BI159" i="2"/>
  <c r="BH159" i="2"/>
  <c r="BG159" i="2"/>
  <c r="BF159" i="2"/>
  <c r="BE159" i="2"/>
  <c r="BD159" i="2"/>
  <c r="BC159" i="2"/>
  <c r="BB159" i="2"/>
  <c r="BA159" i="2"/>
  <c r="AZ159" i="2"/>
  <c r="AY159" i="2"/>
  <c r="AX159" i="2"/>
  <c r="AW159" i="2"/>
  <c r="AV159" i="2"/>
  <c r="AU159" i="2"/>
  <c r="AT159" i="2"/>
  <c r="BI158" i="2"/>
  <c r="BH158" i="2"/>
  <c r="BG158" i="2"/>
  <c r="BF158" i="2"/>
  <c r="BE158" i="2"/>
  <c r="BD158" i="2"/>
  <c r="BC158" i="2"/>
  <c r="BB158" i="2"/>
  <c r="BA158" i="2"/>
  <c r="AZ158" i="2"/>
  <c r="AY158" i="2"/>
  <c r="AX158" i="2"/>
  <c r="AW158" i="2"/>
  <c r="AV158" i="2"/>
  <c r="AU158" i="2"/>
  <c r="AT158" i="2"/>
  <c r="BI157" i="2"/>
  <c r="BH157" i="2"/>
  <c r="BG157" i="2"/>
  <c r="BF157" i="2"/>
  <c r="BE157" i="2"/>
  <c r="BD157" i="2"/>
  <c r="BC157" i="2"/>
  <c r="BB157" i="2"/>
  <c r="BA157" i="2"/>
  <c r="AZ157" i="2"/>
  <c r="AY157" i="2"/>
  <c r="AX157" i="2"/>
  <c r="AW157" i="2"/>
  <c r="AV157" i="2"/>
  <c r="AU157" i="2"/>
  <c r="AT157" i="2"/>
  <c r="BI156" i="2"/>
  <c r="BH156" i="2"/>
  <c r="BG156" i="2"/>
  <c r="BF156" i="2"/>
  <c r="BE156" i="2"/>
  <c r="BD156" i="2"/>
  <c r="BC156" i="2"/>
  <c r="BB156" i="2"/>
  <c r="BA156" i="2"/>
  <c r="AZ156" i="2"/>
  <c r="AY156" i="2"/>
  <c r="AX156" i="2"/>
  <c r="AW156" i="2"/>
  <c r="AV156" i="2"/>
  <c r="AU156" i="2"/>
  <c r="AT156" i="2"/>
  <c r="BI155" i="2"/>
  <c r="BH155" i="2"/>
  <c r="BG155" i="2"/>
  <c r="BF155" i="2"/>
  <c r="BE155" i="2"/>
  <c r="BD155" i="2"/>
  <c r="BC155" i="2"/>
  <c r="BB155" i="2"/>
  <c r="BA155" i="2"/>
  <c r="AZ155" i="2"/>
  <c r="AY155" i="2"/>
  <c r="AX155" i="2"/>
  <c r="AW155" i="2"/>
  <c r="AV155" i="2"/>
  <c r="AU155" i="2"/>
  <c r="AT155" i="2"/>
  <c r="BI154" i="2"/>
  <c r="BH154" i="2"/>
  <c r="BG154" i="2"/>
  <c r="BF154" i="2"/>
  <c r="BE154" i="2"/>
  <c r="BD154" i="2"/>
  <c r="BC154" i="2"/>
  <c r="BB154" i="2"/>
  <c r="BA154" i="2"/>
  <c r="AZ154" i="2"/>
  <c r="AY154" i="2"/>
  <c r="AX154" i="2"/>
  <c r="AW154" i="2"/>
  <c r="AV154" i="2"/>
  <c r="AU154" i="2"/>
  <c r="AT154" i="2"/>
  <c r="BI153" i="2"/>
  <c r="BH153" i="2"/>
  <c r="BG153" i="2"/>
  <c r="BF153" i="2"/>
  <c r="BE153" i="2"/>
  <c r="BD153" i="2"/>
  <c r="BC153" i="2"/>
  <c r="BB153" i="2"/>
  <c r="BA153" i="2"/>
  <c r="AZ153" i="2"/>
  <c r="AY153" i="2"/>
  <c r="AX153" i="2"/>
  <c r="AW153" i="2"/>
  <c r="AV153" i="2"/>
  <c r="AU153" i="2"/>
  <c r="AT153" i="2"/>
  <c r="BI152" i="2"/>
  <c r="BH152" i="2"/>
  <c r="BG152" i="2"/>
  <c r="BF152" i="2"/>
  <c r="BE152" i="2"/>
  <c r="BD152" i="2"/>
  <c r="BC152" i="2"/>
  <c r="BB152" i="2"/>
  <c r="BA152" i="2"/>
  <c r="AZ152" i="2"/>
  <c r="AY152" i="2"/>
  <c r="AX152" i="2"/>
  <c r="AW152" i="2"/>
  <c r="AV152" i="2"/>
  <c r="AU152" i="2"/>
  <c r="AT152" i="2"/>
  <c r="BI151" i="2"/>
  <c r="BH151" i="2"/>
  <c r="BG151" i="2"/>
  <c r="BF151" i="2"/>
  <c r="BE151" i="2"/>
  <c r="BD151" i="2"/>
  <c r="BC151" i="2"/>
  <c r="BB151" i="2"/>
  <c r="BA151" i="2"/>
  <c r="AZ151" i="2"/>
  <c r="AY151" i="2"/>
  <c r="AX151" i="2"/>
  <c r="AW151" i="2"/>
  <c r="AV151" i="2"/>
  <c r="AU151" i="2"/>
  <c r="AT151" i="2"/>
  <c r="BI150" i="2"/>
  <c r="BH150" i="2"/>
  <c r="BG150" i="2"/>
  <c r="BF150" i="2"/>
  <c r="BE150" i="2"/>
  <c r="BD150" i="2"/>
  <c r="BC150" i="2"/>
  <c r="BB150" i="2"/>
  <c r="BA150" i="2"/>
  <c r="AZ150" i="2"/>
  <c r="AY150" i="2"/>
  <c r="AX150" i="2"/>
  <c r="AW150" i="2"/>
  <c r="AV150" i="2"/>
  <c r="AU150" i="2"/>
  <c r="AT150" i="2"/>
  <c r="BI149" i="2"/>
  <c r="BH149" i="2"/>
  <c r="BG149" i="2"/>
  <c r="BF149" i="2"/>
  <c r="BE149" i="2"/>
  <c r="BD149" i="2"/>
  <c r="BC149" i="2"/>
  <c r="BB149" i="2"/>
  <c r="BA149" i="2"/>
  <c r="AZ149" i="2"/>
  <c r="AY149" i="2"/>
  <c r="AX149" i="2"/>
  <c r="AW149" i="2"/>
  <c r="AV149" i="2"/>
  <c r="AU149" i="2"/>
  <c r="AT149" i="2"/>
  <c r="BI148" i="2"/>
  <c r="BH148" i="2"/>
  <c r="BG148" i="2"/>
  <c r="BF148" i="2"/>
  <c r="BE148" i="2"/>
  <c r="BD148" i="2"/>
  <c r="BC148" i="2"/>
  <c r="BB148" i="2"/>
  <c r="BA148" i="2"/>
  <c r="AZ148" i="2"/>
  <c r="AY148" i="2"/>
  <c r="AX148" i="2"/>
  <c r="AW148" i="2"/>
  <c r="AV148" i="2"/>
  <c r="AU148" i="2"/>
  <c r="AT148" i="2"/>
  <c r="BI147" i="2"/>
  <c r="BH147" i="2"/>
  <c r="BG147" i="2"/>
  <c r="BF147" i="2"/>
  <c r="BE147" i="2"/>
  <c r="BD147" i="2"/>
  <c r="BC147" i="2"/>
  <c r="BB147" i="2"/>
  <c r="BA147" i="2"/>
  <c r="AZ147" i="2"/>
  <c r="AY147" i="2"/>
  <c r="AX147" i="2"/>
  <c r="AW147" i="2"/>
  <c r="AV147" i="2"/>
  <c r="AU147" i="2"/>
  <c r="AT147" i="2"/>
  <c r="BI146" i="2"/>
  <c r="BH146" i="2"/>
  <c r="BG146" i="2"/>
  <c r="BF146" i="2"/>
  <c r="BE146" i="2"/>
  <c r="BD146" i="2"/>
  <c r="BC146" i="2"/>
  <c r="BB146" i="2"/>
  <c r="BA146" i="2"/>
  <c r="AZ146" i="2"/>
  <c r="AY146" i="2"/>
  <c r="AX146" i="2"/>
  <c r="AW146" i="2"/>
  <c r="AV146" i="2"/>
  <c r="AU146" i="2"/>
  <c r="AT146" i="2"/>
  <c r="BI145" i="2"/>
  <c r="BH145" i="2"/>
  <c r="BG145" i="2"/>
  <c r="BF145" i="2"/>
  <c r="BE145" i="2"/>
  <c r="BD145" i="2"/>
  <c r="BC145" i="2"/>
  <c r="BB145" i="2"/>
  <c r="BA145" i="2"/>
  <c r="AZ145" i="2"/>
  <c r="AY145" i="2"/>
  <c r="AX145" i="2"/>
  <c r="AW145" i="2"/>
  <c r="AV145" i="2"/>
  <c r="AU145" i="2"/>
  <c r="AT145" i="2"/>
  <c r="BI144" i="2"/>
  <c r="BH144" i="2"/>
  <c r="BG144" i="2"/>
  <c r="BF144" i="2"/>
  <c r="BE144" i="2"/>
  <c r="BD144" i="2"/>
  <c r="BC144" i="2"/>
  <c r="BB144" i="2"/>
  <c r="BA144" i="2"/>
  <c r="AZ144" i="2"/>
  <c r="AY144" i="2"/>
  <c r="AX144" i="2"/>
  <c r="AW144" i="2"/>
  <c r="AV144" i="2"/>
  <c r="AU144" i="2"/>
  <c r="AT144" i="2"/>
  <c r="BI143" i="2"/>
  <c r="BH143" i="2"/>
  <c r="BG143" i="2"/>
  <c r="BF143" i="2"/>
  <c r="BE143" i="2"/>
  <c r="BD143" i="2"/>
  <c r="BC143" i="2"/>
  <c r="BB143" i="2"/>
  <c r="BA143" i="2"/>
  <c r="AZ143" i="2"/>
  <c r="AY143" i="2"/>
  <c r="AX143" i="2"/>
  <c r="AW143" i="2"/>
  <c r="AV143" i="2"/>
  <c r="AU143" i="2"/>
  <c r="AT143" i="2"/>
  <c r="BI142" i="2"/>
  <c r="BH142" i="2"/>
  <c r="BG142" i="2"/>
  <c r="BF142" i="2"/>
  <c r="BE142" i="2"/>
  <c r="BD142" i="2"/>
  <c r="BC142" i="2"/>
  <c r="BB142" i="2"/>
  <c r="BA142" i="2"/>
  <c r="AZ142" i="2"/>
  <c r="AY142" i="2"/>
  <c r="AX142" i="2"/>
  <c r="AW142" i="2"/>
  <c r="AV142" i="2"/>
  <c r="AU142" i="2"/>
  <c r="AT142" i="2"/>
  <c r="BI141" i="2"/>
  <c r="BH141" i="2"/>
  <c r="BG141" i="2"/>
  <c r="BF141" i="2"/>
  <c r="BE141" i="2"/>
  <c r="BD141" i="2"/>
  <c r="BC141" i="2"/>
  <c r="BB141" i="2"/>
  <c r="BA141" i="2"/>
  <c r="AZ141" i="2"/>
  <c r="AY141" i="2"/>
  <c r="AX141" i="2"/>
  <c r="AW141" i="2"/>
  <c r="AV141" i="2"/>
  <c r="AU141" i="2"/>
  <c r="AT141" i="2"/>
  <c r="BI140" i="2"/>
  <c r="BH140" i="2"/>
  <c r="BG140" i="2"/>
  <c r="BF140" i="2"/>
  <c r="BE140" i="2"/>
  <c r="BD140" i="2"/>
  <c r="BC140" i="2"/>
  <c r="BB140" i="2"/>
  <c r="BA140" i="2"/>
  <c r="AZ140" i="2"/>
  <c r="AY140" i="2"/>
  <c r="AX140" i="2"/>
  <c r="AW140" i="2"/>
  <c r="AV140" i="2"/>
  <c r="AU140" i="2"/>
  <c r="AT140" i="2"/>
  <c r="BI139" i="2"/>
  <c r="BH139" i="2"/>
  <c r="BG139" i="2"/>
  <c r="BF139" i="2"/>
  <c r="BE139" i="2"/>
  <c r="BD139" i="2"/>
  <c r="BC139" i="2"/>
  <c r="BB139" i="2"/>
  <c r="BA139" i="2"/>
  <c r="AZ139" i="2"/>
  <c r="AY139" i="2"/>
  <c r="AX139" i="2"/>
  <c r="AW139" i="2"/>
  <c r="AV139" i="2"/>
  <c r="AU139" i="2"/>
  <c r="AT139" i="2"/>
  <c r="BI138" i="2"/>
  <c r="BH138" i="2"/>
  <c r="BG138" i="2"/>
  <c r="BF138" i="2"/>
  <c r="BE138" i="2"/>
  <c r="BD138" i="2"/>
  <c r="BC138" i="2"/>
  <c r="BB138" i="2"/>
  <c r="BA138" i="2"/>
  <c r="AZ138" i="2"/>
  <c r="AY138" i="2"/>
  <c r="AX138" i="2"/>
  <c r="AW138" i="2"/>
  <c r="AV138" i="2"/>
  <c r="AU138" i="2"/>
  <c r="AT138" i="2"/>
  <c r="BI137" i="2"/>
  <c r="BH137" i="2"/>
  <c r="BG137" i="2"/>
  <c r="BF137" i="2"/>
  <c r="BE137" i="2"/>
  <c r="BD137" i="2"/>
  <c r="BC137" i="2"/>
  <c r="BB137" i="2"/>
  <c r="BA137" i="2"/>
  <c r="AZ137" i="2"/>
  <c r="AY137" i="2"/>
  <c r="AX137" i="2"/>
  <c r="AW137" i="2"/>
  <c r="AV137" i="2"/>
  <c r="AU137" i="2"/>
  <c r="AT137" i="2"/>
  <c r="BI136" i="2"/>
  <c r="BH136" i="2"/>
  <c r="BG136" i="2"/>
  <c r="BF136" i="2"/>
  <c r="BE136" i="2"/>
  <c r="BD136" i="2"/>
  <c r="BC136" i="2"/>
  <c r="BB136" i="2"/>
  <c r="BA136" i="2"/>
  <c r="AZ136" i="2"/>
  <c r="AY136" i="2"/>
  <c r="AX136" i="2"/>
  <c r="AW136" i="2"/>
  <c r="AV136" i="2"/>
  <c r="AU136" i="2"/>
  <c r="AT136" i="2"/>
  <c r="BI135" i="2"/>
  <c r="BH135" i="2"/>
  <c r="BG135" i="2"/>
  <c r="BF135" i="2"/>
  <c r="BE135" i="2"/>
  <c r="BD135" i="2"/>
  <c r="BC135" i="2"/>
  <c r="BB135" i="2"/>
  <c r="BA135" i="2"/>
  <c r="AZ135" i="2"/>
  <c r="AY135" i="2"/>
  <c r="AX135" i="2"/>
  <c r="AW135" i="2"/>
  <c r="AV135" i="2"/>
  <c r="AU135" i="2"/>
  <c r="AT135" i="2"/>
  <c r="BI134" i="2"/>
  <c r="BH134" i="2"/>
  <c r="BG134" i="2"/>
  <c r="BF134" i="2"/>
  <c r="BE134" i="2"/>
  <c r="BD134" i="2"/>
  <c r="BC134" i="2"/>
  <c r="BB134" i="2"/>
  <c r="BA134" i="2"/>
  <c r="AZ134" i="2"/>
  <c r="AY134" i="2"/>
  <c r="AX134" i="2"/>
  <c r="AW134" i="2"/>
  <c r="AV134" i="2"/>
  <c r="AU134" i="2"/>
  <c r="AT134" i="2"/>
  <c r="BI133" i="2"/>
  <c r="BH133" i="2"/>
  <c r="BG133" i="2"/>
  <c r="BF133" i="2"/>
  <c r="BE133" i="2"/>
  <c r="BD133" i="2"/>
  <c r="BC133" i="2"/>
  <c r="BB133" i="2"/>
  <c r="BA133" i="2"/>
  <c r="AZ133" i="2"/>
  <c r="AY133" i="2"/>
  <c r="AX133" i="2"/>
  <c r="AW133" i="2"/>
  <c r="AV133" i="2"/>
  <c r="AU133" i="2"/>
  <c r="AT133" i="2"/>
  <c r="BI132" i="2"/>
  <c r="BH132" i="2"/>
  <c r="BG132" i="2"/>
  <c r="BF132" i="2"/>
  <c r="BE132" i="2"/>
  <c r="BD132" i="2"/>
  <c r="BC132" i="2"/>
  <c r="BB132" i="2"/>
  <c r="BA132" i="2"/>
  <c r="AZ132" i="2"/>
  <c r="AY132" i="2"/>
  <c r="AX132" i="2"/>
  <c r="AW132" i="2"/>
  <c r="AV132" i="2"/>
  <c r="AU132" i="2"/>
  <c r="AT132" i="2"/>
  <c r="BI131" i="2"/>
  <c r="BH131" i="2"/>
  <c r="BG131" i="2"/>
  <c r="BF131" i="2"/>
  <c r="BE131" i="2"/>
  <c r="BD131" i="2"/>
  <c r="BC131" i="2"/>
  <c r="BB131" i="2"/>
  <c r="BA131" i="2"/>
  <c r="AZ131" i="2"/>
  <c r="AY131" i="2"/>
  <c r="AX131" i="2"/>
  <c r="AW131" i="2"/>
  <c r="AV131" i="2"/>
  <c r="AU131" i="2"/>
  <c r="AT131" i="2"/>
  <c r="BI130" i="2"/>
  <c r="BH130" i="2"/>
  <c r="BG130" i="2"/>
  <c r="BF130" i="2"/>
  <c r="BE130" i="2"/>
  <c r="BD130" i="2"/>
  <c r="BC130" i="2"/>
  <c r="BB130" i="2"/>
  <c r="BA130" i="2"/>
  <c r="AZ130" i="2"/>
  <c r="AY130" i="2"/>
  <c r="AX130" i="2"/>
  <c r="AW130" i="2"/>
  <c r="AV130" i="2"/>
  <c r="AU130" i="2"/>
  <c r="AT130" i="2"/>
  <c r="BI129" i="2"/>
  <c r="BH129" i="2"/>
  <c r="BG129" i="2"/>
  <c r="BF129" i="2"/>
  <c r="BE129" i="2"/>
  <c r="BD129" i="2"/>
  <c r="BC129" i="2"/>
  <c r="BB129" i="2"/>
  <c r="BA129" i="2"/>
  <c r="AZ129" i="2"/>
  <c r="AY129" i="2"/>
  <c r="AX129" i="2"/>
  <c r="AW129" i="2"/>
  <c r="AV129" i="2"/>
  <c r="AU129" i="2"/>
  <c r="AT129" i="2"/>
  <c r="BI128" i="2"/>
  <c r="BH128" i="2"/>
  <c r="BG128" i="2"/>
  <c r="BF128" i="2"/>
  <c r="BE128" i="2"/>
  <c r="BD128" i="2"/>
  <c r="BC128" i="2"/>
  <c r="BB128" i="2"/>
  <c r="BA128" i="2"/>
  <c r="AZ128" i="2"/>
  <c r="AY128" i="2"/>
  <c r="AX128" i="2"/>
  <c r="AW128" i="2"/>
  <c r="AV128" i="2"/>
  <c r="AU128" i="2"/>
  <c r="AT128" i="2"/>
  <c r="BI127" i="2"/>
  <c r="BH127" i="2"/>
  <c r="BG127" i="2"/>
  <c r="BF127" i="2"/>
  <c r="BE127" i="2"/>
  <c r="BD127" i="2"/>
  <c r="BC127" i="2"/>
  <c r="BB127" i="2"/>
  <c r="BA127" i="2"/>
  <c r="AZ127" i="2"/>
  <c r="AY127" i="2"/>
  <c r="AX127" i="2"/>
  <c r="AW127" i="2"/>
  <c r="AV127" i="2"/>
  <c r="AU127" i="2"/>
  <c r="AT127" i="2"/>
  <c r="BI126" i="2"/>
  <c r="BH126" i="2"/>
  <c r="BG126" i="2"/>
  <c r="BF126" i="2"/>
  <c r="BE126" i="2"/>
  <c r="BD126" i="2"/>
  <c r="BC126" i="2"/>
  <c r="BB126" i="2"/>
  <c r="BA126" i="2"/>
  <c r="AZ126" i="2"/>
  <c r="AY126" i="2"/>
  <c r="AX126" i="2"/>
  <c r="AW126" i="2"/>
  <c r="AV126" i="2"/>
  <c r="AU126" i="2"/>
  <c r="AT126" i="2"/>
  <c r="BI125" i="2"/>
  <c r="BH125" i="2"/>
  <c r="BG125" i="2"/>
  <c r="BF125" i="2"/>
  <c r="BE125" i="2"/>
  <c r="BD125" i="2"/>
  <c r="BC125" i="2"/>
  <c r="BB125" i="2"/>
  <c r="BA125" i="2"/>
  <c r="AZ125" i="2"/>
  <c r="AY125" i="2"/>
  <c r="AX125" i="2"/>
  <c r="AW125" i="2"/>
  <c r="AV125" i="2"/>
  <c r="AU125" i="2"/>
  <c r="AT125" i="2"/>
  <c r="BI124" i="2"/>
  <c r="BH124" i="2"/>
  <c r="BG124" i="2"/>
  <c r="BF124" i="2"/>
  <c r="BE124" i="2"/>
  <c r="BD124" i="2"/>
  <c r="BC124" i="2"/>
  <c r="BB124" i="2"/>
  <c r="BA124" i="2"/>
  <c r="AZ124" i="2"/>
  <c r="AY124" i="2"/>
  <c r="AX124" i="2"/>
  <c r="AW124" i="2"/>
  <c r="AV124" i="2"/>
  <c r="AU124" i="2"/>
  <c r="AT124" i="2"/>
  <c r="BI123" i="2"/>
  <c r="BH123" i="2"/>
  <c r="BG123" i="2"/>
  <c r="BF123" i="2"/>
  <c r="BE123" i="2"/>
  <c r="BD123" i="2"/>
  <c r="BC123" i="2"/>
  <c r="BB123" i="2"/>
  <c r="BA123" i="2"/>
  <c r="AZ123" i="2"/>
  <c r="AY123" i="2"/>
  <c r="AX123" i="2"/>
  <c r="AW123" i="2"/>
  <c r="AV123" i="2"/>
  <c r="AU123" i="2"/>
  <c r="AT123" i="2"/>
  <c r="BI122" i="2"/>
  <c r="BH122" i="2"/>
  <c r="BG122" i="2"/>
  <c r="BF122" i="2"/>
  <c r="BE122" i="2"/>
  <c r="BD122" i="2"/>
  <c r="BC122" i="2"/>
  <c r="BB122" i="2"/>
  <c r="BA122" i="2"/>
  <c r="AZ122" i="2"/>
  <c r="AY122" i="2"/>
  <c r="AX122" i="2"/>
  <c r="AW122" i="2"/>
  <c r="AV122" i="2"/>
  <c r="AU122" i="2"/>
  <c r="AT122" i="2"/>
  <c r="BI121" i="2"/>
  <c r="BH121" i="2"/>
  <c r="BG121" i="2"/>
  <c r="BF121" i="2"/>
  <c r="BE121" i="2"/>
  <c r="BD121" i="2"/>
  <c r="BC121" i="2"/>
  <c r="BB121" i="2"/>
  <c r="BA121" i="2"/>
  <c r="AZ121" i="2"/>
  <c r="AY121" i="2"/>
  <c r="AX121" i="2"/>
  <c r="AW121" i="2"/>
  <c r="AV121" i="2"/>
  <c r="AU121" i="2"/>
  <c r="AT121" i="2"/>
  <c r="BI120" i="2"/>
  <c r="BH120" i="2"/>
  <c r="BG120" i="2"/>
  <c r="BF120" i="2"/>
  <c r="BE120" i="2"/>
  <c r="BD120" i="2"/>
  <c r="BC120" i="2"/>
  <c r="BB120" i="2"/>
  <c r="BA120" i="2"/>
  <c r="AZ120" i="2"/>
  <c r="AY120" i="2"/>
  <c r="AX120" i="2"/>
  <c r="AW120" i="2"/>
  <c r="AV120" i="2"/>
  <c r="AU120" i="2"/>
  <c r="AT120" i="2"/>
  <c r="BI119" i="2"/>
  <c r="BH119" i="2"/>
  <c r="BG119" i="2"/>
  <c r="BF119" i="2"/>
  <c r="BE119" i="2"/>
  <c r="BD119" i="2"/>
  <c r="BC119" i="2"/>
  <c r="BB119" i="2"/>
  <c r="BA119" i="2"/>
  <c r="AZ119" i="2"/>
  <c r="AY119" i="2"/>
  <c r="AX119" i="2"/>
  <c r="AW119" i="2"/>
  <c r="AV119" i="2"/>
  <c r="AU119" i="2"/>
  <c r="AT119" i="2"/>
  <c r="BI118" i="2"/>
  <c r="BH118" i="2"/>
  <c r="BG118" i="2"/>
  <c r="BF118" i="2"/>
  <c r="BE118" i="2"/>
  <c r="BD118" i="2"/>
  <c r="BC118" i="2"/>
  <c r="BB118" i="2"/>
  <c r="BA118" i="2"/>
  <c r="AZ118" i="2"/>
  <c r="AY118" i="2"/>
  <c r="AX118" i="2"/>
  <c r="AW118" i="2"/>
  <c r="AV118" i="2"/>
  <c r="AU118" i="2"/>
  <c r="AT118" i="2"/>
  <c r="BI117" i="2"/>
  <c r="BH117" i="2"/>
  <c r="BG117" i="2"/>
  <c r="BF117" i="2"/>
  <c r="BE117" i="2"/>
  <c r="BD117" i="2"/>
  <c r="BC117" i="2"/>
  <c r="BB117" i="2"/>
  <c r="BA117" i="2"/>
  <c r="AZ117" i="2"/>
  <c r="AY117" i="2"/>
  <c r="AX117" i="2"/>
  <c r="AW117" i="2"/>
  <c r="AV117" i="2"/>
  <c r="AU117" i="2"/>
  <c r="AT117" i="2"/>
  <c r="BI116" i="2"/>
  <c r="BH116" i="2"/>
  <c r="BG116" i="2"/>
  <c r="BF116" i="2"/>
  <c r="BE116" i="2"/>
  <c r="BD116" i="2"/>
  <c r="BC116" i="2"/>
  <c r="BB116" i="2"/>
  <c r="BA116" i="2"/>
  <c r="AZ116" i="2"/>
  <c r="AY116" i="2"/>
  <c r="AX116" i="2"/>
  <c r="AW116" i="2"/>
  <c r="AV116" i="2"/>
  <c r="AU116" i="2"/>
  <c r="AT116" i="2"/>
  <c r="BI115" i="2"/>
  <c r="BH115" i="2"/>
  <c r="BG115" i="2"/>
  <c r="BF115" i="2"/>
  <c r="BE115" i="2"/>
  <c r="BD115" i="2"/>
  <c r="BC115" i="2"/>
  <c r="BB115" i="2"/>
  <c r="BA115" i="2"/>
  <c r="AZ115" i="2"/>
  <c r="AY115" i="2"/>
  <c r="AX115" i="2"/>
  <c r="AW115" i="2"/>
  <c r="AV115" i="2"/>
  <c r="AU115" i="2"/>
  <c r="AT115" i="2"/>
  <c r="BI114" i="2"/>
  <c r="BH114" i="2"/>
  <c r="BG114" i="2"/>
  <c r="BF114" i="2"/>
  <c r="BE114" i="2"/>
  <c r="BD114" i="2"/>
  <c r="BC114" i="2"/>
  <c r="BB114" i="2"/>
  <c r="BA114" i="2"/>
  <c r="AZ114" i="2"/>
  <c r="AY114" i="2"/>
  <c r="AX114" i="2"/>
  <c r="AW114" i="2"/>
  <c r="AV114" i="2"/>
  <c r="AU114" i="2"/>
  <c r="AT114" i="2"/>
  <c r="BI113" i="2"/>
  <c r="BH113" i="2"/>
  <c r="BG113" i="2"/>
  <c r="BF113" i="2"/>
  <c r="BE113" i="2"/>
  <c r="BD113" i="2"/>
  <c r="BC113" i="2"/>
  <c r="BB113" i="2"/>
  <c r="BA113" i="2"/>
  <c r="AZ113" i="2"/>
  <c r="AY113" i="2"/>
  <c r="AX113" i="2"/>
  <c r="AW113" i="2"/>
  <c r="AV113" i="2"/>
  <c r="AU113" i="2"/>
  <c r="AT113" i="2"/>
  <c r="BI112" i="2"/>
  <c r="BH112" i="2"/>
  <c r="BG112" i="2"/>
  <c r="BF112" i="2"/>
  <c r="BE112" i="2"/>
  <c r="BD112" i="2"/>
  <c r="BC112" i="2"/>
  <c r="BB112" i="2"/>
  <c r="BA112" i="2"/>
  <c r="AZ112" i="2"/>
  <c r="AY112" i="2"/>
  <c r="AX112" i="2"/>
  <c r="AW112" i="2"/>
  <c r="AV112" i="2"/>
  <c r="AU112" i="2"/>
  <c r="AT112" i="2"/>
  <c r="BI111" i="2"/>
  <c r="BH111" i="2"/>
  <c r="BG111" i="2"/>
  <c r="BF111" i="2"/>
  <c r="BE111" i="2"/>
  <c r="BD111" i="2"/>
  <c r="BC111" i="2"/>
  <c r="BB111" i="2"/>
  <c r="BA111" i="2"/>
  <c r="AZ111" i="2"/>
  <c r="AY111" i="2"/>
  <c r="AX111" i="2"/>
  <c r="AW111" i="2"/>
  <c r="AV111" i="2"/>
  <c r="AU111" i="2"/>
  <c r="AT111" i="2"/>
  <c r="BI110" i="2"/>
  <c r="BH110" i="2"/>
  <c r="BG110" i="2"/>
  <c r="BF110" i="2"/>
  <c r="BE110" i="2"/>
  <c r="BD110" i="2"/>
  <c r="BC110" i="2"/>
  <c r="BB110" i="2"/>
  <c r="BA110" i="2"/>
  <c r="AZ110" i="2"/>
  <c r="AY110" i="2"/>
  <c r="AX110" i="2"/>
  <c r="AW110" i="2"/>
  <c r="AV110" i="2"/>
  <c r="AU110" i="2"/>
  <c r="AT110" i="2"/>
  <c r="BI109" i="2"/>
  <c r="BH109" i="2"/>
  <c r="BG109" i="2"/>
  <c r="BF109" i="2"/>
  <c r="BE109" i="2"/>
  <c r="BD109" i="2"/>
  <c r="BC109" i="2"/>
  <c r="BB109" i="2"/>
  <c r="BA109" i="2"/>
  <c r="AZ109" i="2"/>
  <c r="AY109" i="2"/>
  <c r="AX109" i="2"/>
  <c r="AW109" i="2"/>
  <c r="AV109" i="2"/>
  <c r="AU109" i="2"/>
  <c r="AT109" i="2"/>
  <c r="BI108" i="2"/>
  <c r="BH108" i="2"/>
  <c r="BG108" i="2"/>
  <c r="BF108" i="2"/>
  <c r="BE108" i="2"/>
  <c r="BD108" i="2"/>
  <c r="BC108" i="2"/>
  <c r="BB108" i="2"/>
  <c r="BA108" i="2"/>
  <c r="AZ108" i="2"/>
  <c r="AY108" i="2"/>
  <c r="AX108" i="2"/>
  <c r="AW108" i="2"/>
  <c r="AV108" i="2"/>
  <c r="AU108" i="2"/>
  <c r="AT108" i="2"/>
  <c r="BI107" i="2"/>
  <c r="BH107" i="2"/>
  <c r="BG107" i="2"/>
  <c r="BF107" i="2"/>
  <c r="BE107" i="2"/>
  <c r="BD107" i="2"/>
  <c r="BC107" i="2"/>
  <c r="BB107" i="2"/>
  <c r="BA107" i="2"/>
  <c r="AZ107" i="2"/>
  <c r="AY107" i="2"/>
  <c r="AX107" i="2"/>
  <c r="AW107" i="2"/>
  <c r="AV107" i="2"/>
  <c r="AU107" i="2"/>
  <c r="AT107" i="2"/>
  <c r="BI106" i="2"/>
  <c r="BH106" i="2"/>
  <c r="BG106" i="2"/>
  <c r="BF106" i="2"/>
  <c r="BE106" i="2"/>
  <c r="BD106" i="2"/>
  <c r="BC106" i="2"/>
  <c r="BB106" i="2"/>
  <c r="BA106" i="2"/>
  <c r="AZ106" i="2"/>
  <c r="AY106" i="2"/>
  <c r="AX106" i="2"/>
  <c r="AW106" i="2"/>
  <c r="AV106" i="2"/>
  <c r="AU106" i="2"/>
  <c r="AT106" i="2"/>
  <c r="BI105" i="2"/>
  <c r="BH105" i="2"/>
  <c r="BG105" i="2"/>
  <c r="BF105" i="2"/>
  <c r="BE105" i="2"/>
  <c r="BD105" i="2"/>
  <c r="BC105" i="2"/>
  <c r="BB105" i="2"/>
  <c r="BA105" i="2"/>
  <c r="AZ105" i="2"/>
  <c r="AY105" i="2"/>
  <c r="AX105" i="2"/>
  <c r="AW105" i="2"/>
  <c r="AV105" i="2"/>
  <c r="AU105" i="2"/>
  <c r="AT105" i="2"/>
  <c r="BI104" i="2"/>
  <c r="BH104" i="2"/>
  <c r="BG104" i="2"/>
  <c r="BF104" i="2"/>
  <c r="BE104" i="2"/>
  <c r="BD104" i="2"/>
  <c r="BC104" i="2"/>
  <c r="BB104" i="2"/>
  <c r="BA104" i="2"/>
  <c r="AZ104" i="2"/>
  <c r="AY104" i="2"/>
  <c r="AX104" i="2"/>
  <c r="AW104" i="2"/>
  <c r="AV104" i="2"/>
  <c r="AU104" i="2"/>
  <c r="AT104" i="2"/>
  <c r="BI103" i="2"/>
  <c r="BH103" i="2"/>
  <c r="BG103" i="2"/>
  <c r="BF103" i="2"/>
  <c r="BE103" i="2"/>
  <c r="BD103" i="2"/>
  <c r="BC103" i="2"/>
  <c r="BB103" i="2"/>
  <c r="BA103" i="2"/>
  <c r="AZ103" i="2"/>
  <c r="AY103" i="2"/>
  <c r="AX103" i="2"/>
  <c r="AW103" i="2"/>
  <c r="AV103" i="2"/>
  <c r="AU103" i="2"/>
  <c r="AT103" i="2"/>
  <c r="BI102" i="2"/>
  <c r="BH102" i="2"/>
  <c r="BG102" i="2"/>
  <c r="BF102" i="2"/>
  <c r="BE102" i="2"/>
  <c r="BD102" i="2"/>
  <c r="BC102" i="2"/>
  <c r="BB102" i="2"/>
  <c r="BA102" i="2"/>
  <c r="AZ102" i="2"/>
  <c r="AY102" i="2"/>
  <c r="AX102" i="2"/>
  <c r="AW102" i="2"/>
  <c r="AV102" i="2"/>
  <c r="AU102" i="2"/>
  <c r="AT102" i="2"/>
  <c r="BI101" i="2"/>
  <c r="BH101" i="2"/>
  <c r="BG101" i="2"/>
  <c r="BF101" i="2"/>
  <c r="BE101" i="2"/>
  <c r="BD101" i="2"/>
  <c r="BC101" i="2"/>
  <c r="BB101" i="2"/>
  <c r="BA101" i="2"/>
  <c r="AZ101" i="2"/>
  <c r="AY101" i="2"/>
  <c r="AX101" i="2"/>
  <c r="AW101" i="2"/>
  <c r="AV101" i="2"/>
  <c r="AU101" i="2"/>
  <c r="AT101" i="2"/>
  <c r="BI100" i="2"/>
  <c r="BH100" i="2"/>
  <c r="BG100" i="2"/>
  <c r="BF100" i="2"/>
  <c r="BE100" i="2"/>
  <c r="BD100" i="2"/>
  <c r="BC100" i="2"/>
  <c r="BB100" i="2"/>
  <c r="BA100" i="2"/>
  <c r="AZ100" i="2"/>
  <c r="AY100" i="2"/>
  <c r="AX100" i="2"/>
  <c r="AW100" i="2"/>
  <c r="AV100" i="2"/>
  <c r="AU100" i="2"/>
  <c r="AT100" i="2"/>
  <c r="BI99" i="2"/>
  <c r="BH99" i="2"/>
  <c r="BG99" i="2"/>
  <c r="BF99" i="2"/>
  <c r="BE99" i="2"/>
  <c r="BD99" i="2"/>
  <c r="BC99" i="2"/>
  <c r="BB99" i="2"/>
  <c r="BA99" i="2"/>
  <c r="AZ99" i="2"/>
  <c r="AY99" i="2"/>
  <c r="AX99" i="2"/>
  <c r="AW99" i="2"/>
  <c r="AV99" i="2"/>
  <c r="AU99" i="2"/>
  <c r="AT99" i="2"/>
  <c r="BI98" i="2"/>
  <c r="BH98" i="2"/>
  <c r="BG98" i="2"/>
  <c r="BF98" i="2"/>
  <c r="BE98" i="2"/>
  <c r="BD98" i="2"/>
  <c r="BC98" i="2"/>
  <c r="BB98" i="2"/>
  <c r="BA98" i="2"/>
  <c r="AZ98" i="2"/>
  <c r="AY98" i="2"/>
  <c r="AX98" i="2"/>
  <c r="AW98" i="2"/>
  <c r="AV98" i="2"/>
  <c r="AU98" i="2"/>
  <c r="AT98" i="2"/>
  <c r="BI97" i="2"/>
  <c r="BH97" i="2"/>
  <c r="BG97" i="2"/>
  <c r="BF97" i="2"/>
  <c r="BE97" i="2"/>
  <c r="BD97" i="2"/>
  <c r="BC97" i="2"/>
  <c r="BB97" i="2"/>
  <c r="BA97" i="2"/>
  <c r="AZ97" i="2"/>
  <c r="AY97" i="2"/>
  <c r="AX97" i="2"/>
  <c r="AW97" i="2"/>
  <c r="AV97" i="2"/>
  <c r="AU97" i="2"/>
  <c r="AT97" i="2"/>
  <c r="BI96" i="2"/>
  <c r="BH96" i="2"/>
  <c r="BG96" i="2"/>
  <c r="BF96" i="2"/>
  <c r="BE96" i="2"/>
  <c r="BD96" i="2"/>
  <c r="BC96" i="2"/>
  <c r="BB96" i="2"/>
  <c r="BA96" i="2"/>
  <c r="AZ96" i="2"/>
  <c r="AY96" i="2"/>
  <c r="AX96" i="2"/>
  <c r="AW96" i="2"/>
  <c r="AV96" i="2"/>
  <c r="AU96" i="2"/>
  <c r="AT96" i="2"/>
  <c r="BI95" i="2"/>
  <c r="BH95" i="2"/>
  <c r="BG95" i="2"/>
  <c r="BF95" i="2"/>
  <c r="BE95" i="2"/>
  <c r="BD95" i="2"/>
  <c r="BC95" i="2"/>
  <c r="BB95" i="2"/>
  <c r="BA95" i="2"/>
  <c r="AZ95" i="2"/>
  <c r="AY95" i="2"/>
  <c r="AX95" i="2"/>
  <c r="AW95" i="2"/>
  <c r="AV95" i="2"/>
  <c r="AU95" i="2"/>
  <c r="AT95" i="2"/>
  <c r="BI94" i="2"/>
  <c r="BH94" i="2"/>
  <c r="BG94" i="2"/>
  <c r="BF94" i="2"/>
  <c r="BE94" i="2"/>
  <c r="BD94" i="2"/>
  <c r="BC94" i="2"/>
  <c r="BB94" i="2"/>
  <c r="BA94" i="2"/>
  <c r="AZ94" i="2"/>
  <c r="AY94" i="2"/>
  <c r="AX94" i="2"/>
  <c r="AW94" i="2"/>
  <c r="AV94" i="2"/>
  <c r="AU94" i="2"/>
  <c r="AT94" i="2"/>
  <c r="BI93" i="2"/>
  <c r="BH93" i="2"/>
  <c r="BG93" i="2"/>
  <c r="BF93" i="2"/>
  <c r="BE93" i="2"/>
  <c r="BD93" i="2"/>
  <c r="BC93" i="2"/>
  <c r="BB93" i="2"/>
  <c r="BA93" i="2"/>
  <c r="AZ93" i="2"/>
  <c r="AY93" i="2"/>
  <c r="AX93" i="2"/>
  <c r="AW93" i="2"/>
  <c r="AV93" i="2"/>
  <c r="AU93" i="2"/>
  <c r="AT93" i="2"/>
  <c r="BI92" i="2"/>
  <c r="BH92" i="2"/>
  <c r="BG92" i="2"/>
  <c r="BF92" i="2"/>
  <c r="BE92" i="2"/>
  <c r="BD92" i="2"/>
  <c r="BC92" i="2"/>
  <c r="BB92" i="2"/>
  <c r="BA92" i="2"/>
  <c r="AZ92" i="2"/>
  <c r="AY92" i="2"/>
  <c r="AX92" i="2"/>
  <c r="AW92" i="2"/>
  <c r="AV92" i="2"/>
  <c r="AU92" i="2"/>
  <c r="AT92" i="2"/>
  <c r="BI91" i="2"/>
  <c r="BH91" i="2"/>
  <c r="BG91" i="2"/>
  <c r="BF91" i="2"/>
  <c r="BE91" i="2"/>
  <c r="BD91" i="2"/>
  <c r="BC91" i="2"/>
  <c r="BB91" i="2"/>
  <c r="BA91" i="2"/>
  <c r="AZ91" i="2"/>
  <c r="AY91" i="2"/>
  <c r="AX91" i="2"/>
  <c r="AW91" i="2"/>
  <c r="AV91" i="2"/>
  <c r="AU91" i="2"/>
  <c r="AT91" i="2"/>
  <c r="BI90" i="2"/>
  <c r="BH90" i="2"/>
  <c r="BG90" i="2"/>
  <c r="BF90" i="2"/>
  <c r="BE90" i="2"/>
  <c r="BD90" i="2"/>
  <c r="BC90" i="2"/>
  <c r="BB90" i="2"/>
  <c r="BA90" i="2"/>
  <c r="AZ90" i="2"/>
  <c r="AY90" i="2"/>
  <c r="AX90" i="2"/>
  <c r="AW90" i="2"/>
  <c r="AV90" i="2"/>
  <c r="AU90" i="2"/>
  <c r="AT90" i="2"/>
  <c r="BI89" i="2"/>
  <c r="BH89" i="2"/>
  <c r="BG89" i="2"/>
  <c r="BF89" i="2"/>
  <c r="BE89" i="2"/>
  <c r="BD89" i="2"/>
  <c r="BC89" i="2"/>
  <c r="BB89" i="2"/>
  <c r="BA89" i="2"/>
  <c r="AZ89" i="2"/>
  <c r="AY89" i="2"/>
  <c r="AX89" i="2"/>
  <c r="AW89" i="2"/>
  <c r="AV89" i="2"/>
  <c r="AU89" i="2"/>
  <c r="AT89" i="2"/>
  <c r="BI88" i="2"/>
  <c r="BH88" i="2"/>
  <c r="BG88" i="2"/>
  <c r="BF88" i="2"/>
  <c r="BE88" i="2"/>
  <c r="BD88" i="2"/>
  <c r="BC88" i="2"/>
  <c r="BB88" i="2"/>
  <c r="BA88" i="2"/>
  <c r="AZ88" i="2"/>
  <c r="AY88" i="2"/>
  <c r="AX88" i="2"/>
  <c r="AW88" i="2"/>
  <c r="AV88" i="2"/>
  <c r="AU88" i="2"/>
  <c r="AT88" i="2"/>
  <c r="BI87" i="2"/>
  <c r="BH87" i="2"/>
  <c r="BG87" i="2"/>
  <c r="BF87" i="2"/>
  <c r="BE87" i="2"/>
  <c r="BD87" i="2"/>
  <c r="BC87" i="2"/>
  <c r="BB87" i="2"/>
  <c r="BA87" i="2"/>
  <c r="AZ87" i="2"/>
  <c r="AY87" i="2"/>
  <c r="AX87" i="2"/>
  <c r="AW87" i="2"/>
  <c r="AV87" i="2"/>
  <c r="AU87" i="2"/>
  <c r="AT87" i="2"/>
  <c r="BI86" i="2"/>
  <c r="BH86" i="2"/>
  <c r="BG86" i="2"/>
  <c r="BF86" i="2"/>
  <c r="BE86" i="2"/>
  <c r="BD86" i="2"/>
  <c r="BC86" i="2"/>
  <c r="BB86" i="2"/>
  <c r="BA86" i="2"/>
  <c r="AZ86" i="2"/>
  <c r="AY86" i="2"/>
  <c r="AX86" i="2"/>
  <c r="AW86" i="2"/>
  <c r="AV86" i="2"/>
  <c r="AU86" i="2"/>
  <c r="AT86" i="2"/>
  <c r="BI85" i="2"/>
  <c r="BH85" i="2"/>
  <c r="BG85" i="2"/>
  <c r="BF85" i="2"/>
  <c r="BE85" i="2"/>
  <c r="BD85" i="2"/>
  <c r="BC85" i="2"/>
  <c r="BB85" i="2"/>
  <c r="BA85" i="2"/>
  <c r="AZ85" i="2"/>
  <c r="AY85" i="2"/>
  <c r="AX85" i="2"/>
  <c r="AW85" i="2"/>
  <c r="AV85" i="2"/>
  <c r="AU85" i="2"/>
  <c r="AT85" i="2"/>
  <c r="BI84" i="2"/>
  <c r="BH84" i="2"/>
  <c r="BG84" i="2"/>
  <c r="BF84" i="2"/>
  <c r="BE84" i="2"/>
  <c r="BD84" i="2"/>
  <c r="BC84" i="2"/>
  <c r="BB84" i="2"/>
  <c r="BA84" i="2"/>
  <c r="AZ84" i="2"/>
  <c r="AY84" i="2"/>
  <c r="AX84" i="2"/>
  <c r="AW84" i="2"/>
  <c r="AV84" i="2"/>
  <c r="AU84" i="2"/>
  <c r="AT84" i="2"/>
  <c r="BI83" i="2"/>
  <c r="BH83" i="2"/>
  <c r="BG83" i="2"/>
  <c r="BF83" i="2"/>
  <c r="BE83" i="2"/>
  <c r="BD83" i="2"/>
  <c r="BC83" i="2"/>
  <c r="BB83" i="2"/>
  <c r="BA83" i="2"/>
  <c r="AZ83" i="2"/>
  <c r="AY83" i="2"/>
  <c r="AX83" i="2"/>
  <c r="AW83" i="2"/>
  <c r="AV83" i="2"/>
  <c r="AU83" i="2"/>
  <c r="AT83" i="2"/>
  <c r="BI82" i="2"/>
  <c r="BH82" i="2"/>
  <c r="BG82" i="2"/>
  <c r="BF82" i="2"/>
  <c r="BE82" i="2"/>
  <c r="BD82" i="2"/>
  <c r="BC82" i="2"/>
  <c r="BB82" i="2"/>
  <c r="BA82" i="2"/>
  <c r="AZ82" i="2"/>
  <c r="AY82" i="2"/>
  <c r="AX82" i="2"/>
  <c r="AW82" i="2"/>
  <c r="AV82" i="2"/>
  <c r="AU82" i="2"/>
  <c r="AT82" i="2"/>
  <c r="BI81" i="2"/>
  <c r="BH81" i="2"/>
  <c r="BG81" i="2"/>
  <c r="BF81" i="2"/>
  <c r="BE81" i="2"/>
  <c r="BD81" i="2"/>
  <c r="BC81" i="2"/>
  <c r="BB81" i="2"/>
  <c r="BA81" i="2"/>
  <c r="AZ81" i="2"/>
  <c r="AY81" i="2"/>
  <c r="AX81" i="2"/>
  <c r="AW81" i="2"/>
  <c r="AV81" i="2"/>
  <c r="AU81" i="2"/>
  <c r="AT81" i="2"/>
  <c r="BI80" i="2"/>
  <c r="BH80" i="2"/>
  <c r="BG80" i="2"/>
  <c r="BF80" i="2"/>
  <c r="BE80" i="2"/>
  <c r="BD80" i="2"/>
  <c r="BC80" i="2"/>
  <c r="BB80" i="2"/>
  <c r="BA80" i="2"/>
  <c r="AZ80" i="2"/>
  <c r="AY80" i="2"/>
  <c r="AX80" i="2"/>
  <c r="AW80" i="2"/>
  <c r="AV80" i="2"/>
  <c r="AU80" i="2"/>
  <c r="AT80" i="2"/>
  <c r="BI79" i="2"/>
  <c r="BH79" i="2"/>
  <c r="BG79" i="2"/>
  <c r="BF79" i="2"/>
  <c r="BE79" i="2"/>
  <c r="BD79" i="2"/>
  <c r="BC79" i="2"/>
  <c r="BB79" i="2"/>
  <c r="BA79" i="2"/>
  <c r="AZ79" i="2"/>
  <c r="AY79" i="2"/>
  <c r="AX79" i="2"/>
  <c r="AW79" i="2"/>
  <c r="AV79" i="2"/>
  <c r="AU79" i="2"/>
  <c r="AT79" i="2"/>
  <c r="BI78" i="2"/>
  <c r="BH78" i="2"/>
  <c r="BG78" i="2"/>
  <c r="BF78" i="2"/>
  <c r="BE78" i="2"/>
  <c r="BD78" i="2"/>
  <c r="BC78" i="2"/>
  <c r="BB78" i="2"/>
  <c r="BA78" i="2"/>
  <c r="AZ78" i="2"/>
  <c r="AY78" i="2"/>
  <c r="AX78" i="2"/>
  <c r="AW78" i="2"/>
  <c r="AV78" i="2"/>
  <c r="AU78" i="2"/>
  <c r="AT78" i="2"/>
  <c r="BI77" i="2"/>
  <c r="BH77" i="2"/>
  <c r="BG77" i="2"/>
  <c r="BF77" i="2"/>
  <c r="BE77" i="2"/>
  <c r="BD77" i="2"/>
  <c r="BC77" i="2"/>
  <c r="BB77" i="2"/>
  <c r="BA77" i="2"/>
  <c r="AZ77" i="2"/>
  <c r="AY77" i="2"/>
  <c r="AX77" i="2"/>
  <c r="AW77" i="2"/>
  <c r="AV77" i="2"/>
  <c r="AU77" i="2"/>
  <c r="AT77" i="2"/>
  <c r="BI76" i="2"/>
  <c r="BH76" i="2"/>
  <c r="BG76" i="2"/>
  <c r="BF76" i="2"/>
  <c r="BE76" i="2"/>
  <c r="BD76" i="2"/>
  <c r="BC76" i="2"/>
  <c r="BB76" i="2"/>
  <c r="BA76" i="2"/>
  <c r="AZ76" i="2"/>
  <c r="AY76" i="2"/>
  <c r="AX76" i="2"/>
  <c r="AW76" i="2"/>
  <c r="AV76" i="2"/>
  <c r="AU76" i="2"/>
  <c r="AT76" i="2"/>
  <c r="BI75" i="2"/>
  <c r="BH75" i="2"/>
  <c r="BG75" i="2"/>
  <c r="BF75" i="2"/>
  <c r="BE75" i="2"/>
  <c r="BD75" i="2"/>
  <c r="BC75" i="2"/>
  <c r="BB75" i="2"/>
  <c r="BA75" i="2"/>
  <c r="AZ75" i="2"/>
  <c r="AY75" i="2"/>
  <c r="AX75" i="2"/>
  <c r="AW75" i="2"/>
  <c r="AV75" i="2"/>
  <c r="AU75" i="2"/>
  <c r="AT75" i="2"/>
  <c r="BI74" i="2"/>
  <c r="BH74" i="2"/>
  <c r="BG74" i="2"/>
  <c r="BF74" i="2"/>
  <c r="BE74" i="2"/>
  <c r="BD74" i="2"/>
  <c r="BC74" i="2"/>
  <c r="BB74" i="2"/>
  <c r="BA74" i="2"/>
  <c r="AZ74" i="2"/>
  <c r="AY74" i="2"/>
  <c r="AX74" i="2"/>
  <c r="AW74" i="2"/>
  <c r="AV74" i="2"/>
  <c r="AU74" i="2"/>
  <c r="AT74" i="2"/>
  <c r="BI73" i="2"/>
  <c r="BH73" i="2"/>
  <c r="BG73" i="2"/>
  <c r="BF73" i="2"/>
  <c r="BE73" i="2"/>
  <c r="BD73" i="2"/>
  <c r="BC73" i="2"/>
  <c r="BB73" i="2"/>
  <c r="BA73" i="2"/>
  <c r="AZ73" i="2"/>
  <c r="AY73" i="2"/>
  <c r="AX73" i="2"/>
  <c r="AW73" i="2"/>
  <c r="AV73" i="2"/>
  <c r="AU73" i="2"/>
  <c r="AT73" i="2"/>
  <c r="BI72" i="2"/>
  <c r="BH72" i="2"/>
  <c r="BG72" i="2"/>
  <c r="BF72" i="2"/>
  <c r="BE72" i="2"/>
  <c r="BD72" i="2"/>
  <c r="BC72" i="2"/>
  <c r="BB72" i="2"/>
  <c r="BA72" i="2"/>
  <c r="AZ72" i="2"/>
  <c r="AY72" i="2"/>
  <c r="AX72" i="2"/>
  <c r="AW72" i="2"/>
  <c r="AV72" i="2"/>
  <c r="AU72" i="2"/>
  <c r="AT72" i="2"/>
  <c r="BI71" i="2"/>
  <c r="BH71" i="2"/>
  <c r="BG71" i="2"/>
  <c r="BF71" i="2"/>
  <c r="BE71" i="2"/>
  <c r="BD71" i="2"/>
  <c r="BC71" i="2"/>
  <c r="BB71" i="2"/>
  <c r="BA71" i="2"/>
  <c r="AZ71" i="2"/>
  <c r="AY71" i="2"/>
  <c r="AX71" i="2"/>
  <c r="AW71" i="2"/>
  <c r="AV71" i="2"/>
  <c r="AU71" i="2"/>
  <c r="AT71" i="2"/>
  <c r="BI70" i="2"/>
  <c r="BH70" i="2"/>
  <c r="BG70" i="2"/>
  <c r="BF70" i="2"/>
  <c r="BE70" i="2"/>
  <c r="BD70" i="2"/>
  <c r="BC70" i="2"/>
  <c r="BB70" i="2"/>
  <c r="BA70" i="2"/>
  <c r="AZ70" i="2"/>
  <c r="AY70" i="2"/>
  <c r="AX70" i="2"/>
  <c r="AW70" i="2"/>
  <c r="AV70" i="2"/>
  <c r="AU70" i="2"/>
  <c r="AT70" i="2"/>
  <c r="BI69" i="2"/>
  <c r="BH69" i="2"/>
  <c r="BG69" i="2"/>
  <c r="BF69" i="2"/>
  <c r="BE69" i="2"/>
  <c r="BD69" i="2"/>
  <c r="BC69" i="2"/>
  <c r="BB69" i="2"/>
  <c r="BA69" i="2"/>
  <c r="AZ69" i="2"/>
  <c r="AY69" i="2"/>
  <c r="AX69" i="2"/>
  <c r="AW69" i="2"/>
  <c r="AV69" i="2"/>
  <c r="AU69" i="2"/>
  <c r="AT69" i="2"/>
  <c r="BI68" i="2"/>
  <c r="BH68" i="2"/>
  <c r="BG68" i="2"/>
  <c r="BF68" i="2"/>
  <c r="BE68" i="2"/>
  <c r="BD68" i="2"/>
  <c r="BC68" i="2"/>
  <c r="BB68" i="2"/>
  <c r="BA68" i="2"/>
  <c r="AZ68" i="2"/>
  <c r="AY68" i="2"/>
  <c r="AX68" i="2"/>
  <c r="AW68" i="2"/>
  <c r="AV68" i="2"/>
  <c r="AU68" i="2"/>
  <c r="AT68" i="2"/>
  <c r="BI67" i="2"/>
  <c r="BH67" i="2"/>
  <c r="BG67" i="2"/>
  <c r="BF67" i="2"/>
  <c r="BE67" i="2"/>
  <c r="BD67" i="2"/>
  <c r="BC67" i="2"/>
  <c r="BB67" i="2"/>
  <c r="BA67" i="2"/>
  <c r="AZ67" i="2"/>
  <c r="AY67" i="2"/>
  <c r="AX67" i="2"/>
  <c r="AW67" i="2"/>
  <c r="AV67" i="2"/>
  <c r="AU67" i="2"/>
  <c r="AT67" i="2"/>
  <c r="BI66" i="2"/>
  <c r="BH66" i="2"/>
  <c r="BG66" i="2"/>
  <c r="BF66" i="2"/>
  <c r="BE66" i="2"/>
  <c r="BD66" i="2"/>
  <c r="BC66" i="2"/>
  <c r="BB66" i="2"/>
  <c r="BA66" i="2"/>
  <c r="AZ66" i="2"/>
  <c r="AY66" i="2"/>
  <c r="AX66" i="2"/>
  <c r="AW66" i="2"/>
  <c r="AV66" i="2"/>
  <c r="AU66" i="2"/>
  <c r="AT66" i="2"/>
  <c r="BI65" i="2"/>
  <c r="BH65" i="2"/>
  <c r="BG65" i="2"/>
  <c r="BF65" i="2"/>
  <c r="BE65" i="2"/>
  <c r="BD65" i="2"/>
  <c r="BC65" i="2"/>
  <c r="BB65" i="2"/>
  <c r="BA65" i="2"/>
  <c r="AZ65" i="2"/>
  <c r="AY65" i="2"/>
  <c r="AX65" i="2"/>
  <c r="AW65" i="2"/>
  <c r="AV65" i="2"/>
  <c r="AU65" i="2"/>
  <c r="AT65" i="2"/>
  <c r="BI64" i="2"/>
  <c r="BH64" i="2"/>
  <c r="BG64" i="2"/>
  <c r="BF64" i="2"/>
  <c r="BE64" i="2"/>
  <c r="BD64" i="2"/>
  <c r="BC64" i="2"/>
  <c r="BB64" i="2"/>
  <c r="BA64" i="2"/>
  <c r="AZ64" i="2"/>
  <c r="AY64" i="2"/>
  <c r="AX64" i="2"/>
  <c r="AW64" i="2"/>
  <c r="AV64" i="2"/>
  <c r="AU64" i="2"/>
  <c r="AT64" i="2"/>
  <c r="BI63" i="2"/>
  <c r="BH63" i="2"/>
  <c r="BG63" i="2"/>
  <c r="BF63" i="2"/>
  <c r="BE63" i="2"/>
  <c r="BD63" i="2"/>
  <c r="BC63" i="2"/>
  <c r="BB63" i="2"/>
  <c r="BA63" i="2"/>
  <c r="AZ63" i="2"/>
  <c r="AY63" i="2"/>
  <c r="AX63" i="2"/>
  <c r="AW63" i="2"/>
  <c r="AV63" i="2"/>
  <c r="AU63" i="2"/>
  <c r="AT63" i="2"/>
  <c r="BI62" i="2"/>
  <c r="BH62" i="2"/>
  <c r="BG62" i="2"/>
  <c r="BF62" i="2"/>
  <c r="BE62" i="2"/>
  <c r="BD62" i="2"/>
  <c r="BC62" i="2"/>
  <c r="BB62" i="2"/>
  <c r="BA62" i="2"/>
  <c r="AZ62" i="2"/>
  <c r="AY62" i="2"/>
  <c r="AX62" i="2"/>
  <c r="AW62" i="2"/>
  <c r="AV62" i="2"/>
  <c r="AU62" i="2"/>
  <c r="AT62" i="2"/>
  <c r="BI61" i="2"/>
  <c r="BH61" i="2"/>
  <c r="BG61" i="2"/>
  <c r="BF61" i="2"/>
  <c r="BE61" i="2"/>
  <c r="BD61" i="2"/>
  <c r="BC61" i="2"/>
  <c r="BB61" i="2"/>
  <c r="BA61" i="2"/>
  <c r="AZ61" i="2"/>
  <c r="AY61" i="2"/>
  <c r="AX61" i="2"/>
  <c r="AW61" i="2"/>
  <c r="AV61" i="2"/>
  <c r="AU61" i="2"/>
  <c r="AT61" i="2"/>
  <c r="BI60" i="2"/>
  <c r="BH60" i="2"/>
  <c r="BG60" i="2"/>
  <c r="BF60" i="2"/>
  <c r="BE60" i="2"/>
  <c r="BD60" i="2"/>
  <c r="BC60" i="2"/>
  <c r="BB60" i="2"/>
  <c r="BA60" i="2"/>
  <c r="AZ60" i="2"/>
  <c r="AY60" i="2"/>
  <c r="AX60" i="2"/>
  <c r="AW60" i="2"/>
  <c r="AV60" i="2"/>
  <c r="AU60" i="2"/>
  <c r="AT60" i="2"/>
  <c r="BI59" i="2"/>
  <c r="BH59" i="2"/>
  <c r="BG59" i="2"/>
  <c r="BF59" i="2"/>
  <c r="BE59" i="2"/>
  <c r="BD59" i="2"/>
  <c r="BC59" i="2"/>
  <c r="BB59" i="2"/>
  <c r="BA59" i="2"/>
  <c r="AZ59" i="2"/>
  <c r="AY59" i="2"/>
  <c r="AX59" i="2"/>
  <c r="AW59" i="2"/>
  <c r="AV59" i="2"/>
  <c r="AU59" i="2"/>
  <c r="AT59" i="2"/>
  <c r="BI58" i="2"/>
  <c r="BH58" i="2"/>
  <c r="BG58" i="2"/>
  <c r="BF58" i="2"/>
  <c r="BE58" i="2"/>
  <c r="BD58" i="2"/>
  <c r="BC58" i="2"/>
  <c r="BB58" i="2"/>
  <c r="BA58" i="2"/>
  <c r="AZ58" i="2"/>
  <c r="AY58" i="2"/>
  <c r="AX58" i="2"/>
  <c r="AW58" i="2"/>
  <c r="AV58" i="2"/>
  <c r="AU58" i="2"/>
  <c r="AT58" i="2"/>
  <c r="BI57" i="2"/>
  <c r="BH57" i="2"/>
  <c r="BG57" i="2"/>
  <c r="BF57" i="2"/>
  <c r="BE57" i="2"/>
  <c r="BD57" i="2"/>
  <c r="BC57" i="2"/>
  <c r="BB57" i="2"/>
  <c r="BA57" i="2"/>
  <c r="AZ57" i="2"/>
  <c r="AY57" i="2"/>
  <c r="AX57" i="2"/>
  <c r="AW57" i="2"/>
  <c r="AV57" i="2"/>
  <c r="AU57" i="2"/>
  <c r="AT57" i="2"/>
  <c r="BI56" i="2"/>
  <c r="BH56" i="2"/>
  <c r="BG56" i="2"/>
  <c r="BF56" i="2"/>
  <c r="BE56" i="2"/>
  <c r="BD56" i="2"/>
  <c r="BC56" i="2"/>
  <c r="BB56" i="2"/>
  <c r="BA56" i="2"/>
  <c r="AZ56" i="2"/>
  <c r="AY56" i="2"/>
  <c r="AX56" i="2"/>
  <c r="AW56" i="2"/>
  <c r="AV56" i="2"/>
  <c r="AU56" i="2"/>
  <c r="AT56" i="2"/>
  <c r="BI55" i="2"/>
  <c r="BH55" i="2"/>
  <c r="BG55" i="2"/>
  <c r="BF55" i="2"/>
  <c r="BE55" i="2"/>
  <c r="BD55" i="2"/>
  <c r="BC55" i="2"/>
  <c r="BB55" i="2"/>
  <c r="BA55" i="2"/>
  <c r="AZ55" i="2"/>
  <c r="AY55" i="2"/>
  <c r="AX55" i="2"/>
  <c r="AW55" i="2"/>
  <c r="AV55" i="2"/>
  <c r="AU55" i="2"/>
  <c r="AT55" i="2"/>
  <c r="BI54" i="2"/>
  <c r="BH54" i="2"/>
  <c r="BG54" i="2"/>
  <c r="BF54" i="2"/>
  <c r="BE54" i="2"/>
  <c r="BD54" i="2"/>
  <c r="BC54" i="2"/>
  <c r="BB54" i="2"/>
  <c r="BA54" i="2"/>
  <c r="AZ54" i="2"/>
  <c r="AY54" i="2"/>
  <c r="AX54" i="2"/>
  <c r="AW54" i="2"/>
  <c r="AV54" i="2"/>
  <c r="AU54" i="2"/>
  <c r="AT54" i="2"/>
  <c r="BI53" i="2"/>
  <c r="BH53" i="2"/>
  <c r="BG53" i="2"/>
  <c r="BF53" i="2"/>
  <c r="BE53" i="2"/>
  <c r="BD53" i="2"/>
  <c r="BC53" i="2"/>
  <c r="BB53" i="2"/>
  <c r="BA53" i="2"/>
  <c r="AZ53" i="2"/>
  <c r="AY53" i="2"/>
  <c r="AX53" i="2"/>
  <c r="AW53" i="2"/>
  <c r="AV53" i="2"/>
  <c r="AU53" i="2"/>
  <c r="AT53" i="2"/>
  <c r="BI52" i="2"/>
  <c r="BH52" i="2"/>
  <c r="BG52" i="2"/>
  <c r="BF52" i="2"/>
  <c r="BE52" i="2"/>
  <c r="BD52" i="2"/>
  <c r="BC52" i="2"/>
  <c r="BB52" i="2"/>
  <c r="BA52" i="2"/>
  <c r="AZ52" i="2"/>
  <c r="AY52" i="2"/>
  <c r="AX52" i="2"/>
  <c r="AW52" i="2"/>
  <c r="AV52" i="2"/>
  <c r="AU52" i="2"/>
  <c r="AT52" i="2"/>
  <c r="BI51" i="2"/>
  <c r="BH51" i="2"/>
  <c r="BG51" i="2"/>
  <c r="BF51" i="2"/>
  <c r="BE51" i="2"/>
  <c r="BD51" i="2"/>
  <c r="BC51" i="2"/>
  <c r="BB51" i="2"/>
  <c r="BA51" i="2"/>
  <c r="AZ51" i="2"/>
  <c r="AY51" i="2"/>
  <c r="AX51" i="2"/>
  <c r="AW51" i="2"/>
  <c r="AV51" i="2"/>
  <c r="AU51" i="2"/>
  <c r="AT51" i="2"/>
  <c r="BI50" i="2"/>
  <c r="BH50" i="2"/>
  <c r="BG50" i="2"/>
  <c r="BF50" i="2"/>
  <c r="BE50" i="2"/>
  <c r="BD50" i="2"/>
  <c r="BC50" i="2"/>
  <c r="BB50" i="2"/>
  <c r="BA50" i="2"/>
  <c r="AZ50" i="2"/>
  <c r="AY50" i="2"/>
  <c r="AX50" i="2"/>
  <c r="AW50" i="2"/>
  <c r="AV50" i="2"/>
  <c r="AU50" i="2"/>
  <c r="AT50" i="2"/>
  <c r="BI49" i="2"/>
  <c r="BH49" i="2"/>
  <c r="BG49" i="2"/>
  <c r="BF49" i="2"/>
  <c r="BE49" i="2"/>
  <c r="BD49" i="2"/>
  <c r="BC49" i="2"/>
  <c r="BB49" i="2"/>
  <c r="BA49" i="2"/>
  <c r="AZ49" i="2"/>
  <c r="AY49" i="2"/>
  <c r="AX49" i="2"/>
  <c r="AW49" i="2"/>
  <c r="AV49" i="2"/>
  <c r="AU49" i="2"/>
  <c r="AT49" i="2"/>
  <c r="BI48" i="2"/>
  <c r="BH48" i="2"/>
  <c r="BG48" i="2"/>
  <c r="BF48" i="2"/>
  <c r="BE48" i="2"/>
  <c r="BD48" i="2"/>
  <c r="BC48" i="2"/>
  <c r="BB48" i="2"/>
  <c r="BA48" i="2"/>
  <c r="AZ48" i="2"/>
  <c r="AY48" i="2"/>
  <c r="AX48" i="2"/>
  <c r="AW48" i="2"/>
  <c r="AV48" i="2"/>
  <c r="AU48" i="2"/>
  <c r="AT48" i="2"/>
  <c r="BI47" i="2"/>
  <c r="BH47" i="2"/>
  <c r="BG47" i="2"/>
  <c r="BF47" i="2"/>
  <c r="BE47" i="2"/>
  <c r="BD47" i="2"/>
  <c r="BC47" i="2"/>
  <c r="BB47" i="2"/>
  <c r="BA47" i="2"/>
  <c r="AZ47" i="2"/>
  <c r="AY47" i="2"/>
  <c r="AX47" i="2"/>
  <c r="AW47" i="2"/>
  <c r="AV47" i="2"/>
  <c r="AU47" i="2"/>
  <c r="AT47" i="2"/>
  <c r="BI46" i="2"/>
  <c r="BH46" i="2"/>
  <c r="BG46" i="2"/>
  <c r="BF46" i="2"/>
  <c r="BE46" i="2"/>
  <c r="BD46" i="2"/>
  <c r="BC46" i="2"/>
  <c r="BB46" i="2"/>
  <c r="BA46" i="2"/>
  <c r="AZ46" i="2"/>
  <c r="AY46" i="2"/>
  <c r="AX46" i="2"/>
  <c r="AW46" i="2"/>
  <c r="AV46" i="2"/>
  <c r="AU46" i="2"/>
  <c r="AT46" i="2"/>
  <c r="BI45" i="2"/>
  <c r="BH45" i="2"/>
  <c r="BG45" i="2"/>
  <c r="BF45" i="2"/>
  <c r="BE45" i="2"/>
  <c r="BD45" i="2"/>
  <c r="BC45" i="2"/>
  <c r="BB45" i="2"/>
  <c r="BA45" i="2"/>
  <c r="AZ45" i="2"/>
  <c r="AY45" i="2"/>
  <c r="AX45" i="2"/>
  <c r="AW45" i="2"/>
  <c r="AV45" i="2"/>
  <c r="AU45" i="2"/>
  <c r="AT45" i="2"/>
  <c r="BI44" i="2"/>
  <c r="BH44" i="2"/>
  <c r="BG44" i="2"/>
  <c r="BF44" i="2"/>
  <c r="BE44" i="2"/>
  <c r="BD44" i="2"/>
  <c r="BC44" i="2"/>
  <c r="BB44" i="2"/>
  <c r="BA44" i="2"/>
  <c r="AZ44" i="2"/>
  <c r="AY44" i="2"/>
  <c r="AX44" i="2"/>
  <c r="AW44" i="2"/>
  <c r="AV44" i="2"/>
  <c r="AU44" i="2"/>
  <c r="AT44" i="2"/>
  <c r="BI43" i="2"/>
  <c r="BH43" i="2"/>
  <c r="BG43" i="2"/>
  <c r="BF43" i="2"/>
  <c r="BE43" i="2"/>
  <c r="BD43" i="2"/>
  <c r="BC43" i="2"/>
  <c r="BB43" i="2"/>
  <c r="BA43" i="2"/>
  <c r="AZ43" i="2"/>
  <c r="AY43" i="2"/>
  <c r="AX43" i="2"/>
  <c r="AW43" i="2"/>
  <c r="AV43" i="2"/>
  <c r="AU43" i="2"/>
  <c r="AT43" i="2"/>
  <c r="BI42" i="2"/>
  <c r="BH42" i="2"/>
  <c r="BG42" i="2"/>
  <c r="BF42" i="2"/>
  <c r="BE42" i="2"/>
  <c r="BD42" i="2"/>
  <c r="BC42" i="2"/>
  <c r="BB42" i="2"/>
  <c r="BA42" i="2"/>
  <c r="AZ42" i="2"/>
  <c r="AY42" i="2"/>
  <c r="AX42" i="2"/>
  <c r="AW42" i="2"/>
  <c r="AV42" i="2"/>
  <c r="AU42" i="2"/>
  <c r="AT42" i="2"/>
  <c r="BI41" i="2"/>
  <c r="BH41" i="2"/>
  <c r="BG41" i="2"/>
  <c r="BF41" i="2"/>
  <c r="BE41" i="2"/>
  <c r="BD41" i="2"/>
  <c r="BC41" i="2"/>
  <c r="BB41" i="2"/>
  <c r="BA41" i="2"/>
  <c r="AZ41" i="2"/>
  <c r="AY41" i="2"/>
  <c r="AX41" i="2"/>
  <c r="AW41" i="2"/>
  <c r="AV41" i="2"/>
  <c r="AU41" i="2"/>
  <c r="AT41" i="2"/>
  <c r="BI40" i="2"/>
  <c r="BH40" i="2"/>
  <c r="BG40" i="2"/>
  <c r="BF40" i="2"/>
  <c r="BE40" i="2"/>
  <c r="BD40" i="2"/>
  <c r="BC40" i="2"/>
  <c r="BB40" i="2"/>
  <c r="BA40" i="2"/>
  <c r="AZ40" i="2"/>
  <c r="AY40" i="2"/>
  <c r="AX40" i="2"/>
  <c r="AW40" i="2"/>
  <c r="AV40" i="2"/>
  <c r="AU40" i="2"/>
  <c r="AT40" i="2"/>
  <c r="BI39" i="2"/>
  <c r="BH39" i="2"/>
  <c r="BG39" i="2"/>
  <c r="BF39" i="2"/>
  <c r="BE39" i="2"/>
  <c r="BD39" i="2"/>
  <c r="BC39" i="2"/>
  <c r="BB39" i="2"/>
  <c r="BA39" i="2"/>
  <c r="AZ39" i="2"/>
  <c r="AY39" i="2"/>
  <c r="AX39" i="2"/>
  <c r="AW39" i="2"/>
  <c r="AV39" i="2"/>
  <c r="AU39" i="2"/>
  <c r="AT39" i="2"/>
  <c r="BI38" i="2"/>
  <c r="BH38" i="2"/>
  <c r="BG38" i="2"/>
  <c r="BF38" i="2"/>
  <c r="BE38" i="2"/>
  <c r="BD38" i="2"/>
  <c r="BC38" i="2"/>
  <c r="BB38" i="2"/>
  <c r="BA38" i="2"/>
  <c r="AZ38" i="2"/>
  <c r="AY38" i="2"/>
  <c r="AX38" i="2"/>
  <c r="AW38" i="2"/>
  <c r="AV38" i="2"/>
  <c r="AU38" i="2"/>
  <c r="AT38" i="2"/>
  <c r="BI37" i="2"/>
  <c r="BH37" i="2"/>
  <c r="BG37" i="2"/>
  <c r="BF37" i="2"/>
  <c r="BE37" i="2"/>
  <c r="BD37" i="2"/>
  <c r="BC37" i="2"/>
  <c r="BB37" i="2"/>
  <c r="BA37" i="2"/>
  <c r="AZ37" i="2"/>
  <c r="AY37" i="2"/>
  <c r="AX37" i="2"/>
  <c r="AW37" i="2"/>
  <c r="AV37" i="2"/>
  <c r="AU37" i="2"/>
  <c r="AT37" i="2"/>
  <c r="BI36" i="2"/>
  <c r="BH36" i="2"/>
  <c r="BG36" i="2"/>
  <c r="BF36" i="2"/>
  <c r="BE36" i="2"/>
  <c r="BD36" i="2"/>
  <c r="BC36" i="2"/>
  <c r="BB36" i="2"/>
  <c r="BA36" i="2"/>
  <c r="AZ36" i="2"/>
  <c r="AY36" i="2"/>
  <c r="AX36" i="2"/>
  <c r="AW36" i="2"/>
  <c r="AV36" i="2"/>
  <c r="AU36" i="2"/>
  <c r="AT36" i="2"/>
  <c r="BI35" i="2"/>
  <c r="BH35" i="2"/>
  <c r="BG35" i="2"/>
  <c r="BF35" i="2"/>
  <c r="BE35" i="2"/>
  <c r="BD35" i="2"/>
  <c r="BC35" i="2"/>
  <c r="BB35" i="2"/>
  <c r="BA35" i="2"/>
  <c r="AZ35" i="2"/>
  <c r="AY35" i="2"/>
  <c r="AX35" i="2"/>
  <c r="AW35" i="2"/>
  <c r="AV35" i="2"/>
  <c r="AU35" i="2"/>
  <c r="AT35" i="2"/>
  <c r="BI34" i="2"/>
  <c r="BH34" i="2"/>
  <c r="BG34" i="2"/>
  <c r="BF34" i="2"/>
  <c r="BE34" i="2"/>
  <c r="BD34" i="2"/>
  <c r="BC34" i="2"/>
  <c r="BB34" i="2"/>
  <c r="BA34" i="2"/>
  <c r="AZ34" i="2"/>
  <c r="AY34" i="2"/>
  <c r="AX34" i="2"/>
  <c r="AW34" i="2"/>
  <c r="AV34" i="2"/>
  <c r="AU34" i="2"/>
  <c r="AT34" i="2"/>
  <c r="BI33" i="2"/>
  <c r="BH33" i="2"/>
  <c r="BG33" i="2"/>
  <c r="BF33" i="2"/>
  <c r="BE33" i="2"/>
  <c r="BD33" i="2"/>
  <c r="BC33" i="2"/>
  <c r="BB33" i="2"/>
  <c r="BA33" i="2"/>
  <c r="AZ33" i="2"/>
  <c r="AY33" i="2"/>
  <c r="AX33" i="2"/>
  <c r="AW33" i="2"/>
  <c r="AV33" i="2"/>
  <c r="AU33" i="2"/>
  <c r="AT33" i="2"/>
  <c r="BI32" i="2"/>
  <c r="BH32" i="2"/>
  <c r="BG32" i="2"/>
  <c r="BF32" i="2"/>
  <c r="BE32" i="2"/>
  <c r="BD32" i="2"/>
  <c r="BC32" i="2"/>
  <c r="BB32" i="2"/>
  <c r="BA32" i="2"/>
  <c r="AZ32" i="2"/>
  <c r="AY32" i="2"/>
  <c r="AX32" i="2"/>
  <c r="AW32" i="2"/>
  <c r="AV32" i="2"/>
  <c r="AU32" i="2"/>
  <c r="AT32" i="2"/>
  <c r="BI31" i="2"/>
  <c r="BH31" i="2"/>
  <c r="BG31" i="2"/>
  <c r="BF31" i="2"/>
  <c r="BE31" i="2"/>
  <c r="BD31" i="2"/>
  <c r="BC31" i="2"/>
  <c r="BB31" i="2"/>
  <c r="BA31" i="2"/>
  <c r="AZ31" i="2"/>
  <c r="AY31" i="2"/>
  <c r="AX31" i="2"/>
  <c r="AW31" i="2"/>
  <c r="AV31" i="2"/>
  <c r="AU31" i="2"/>
  <c r="AT31" i="2"/>
  <c r="BI30" i="2"/>
  <c r="BH30" i="2"/>
  <c r="BG30" i="2"/>
  <c r="BF30" i="2"/>
  <c r="BE30" i="2"/>
  <c r="BD30" i="2"/>
  <c r="BC30" i="2"/>
  <c r="BB30" i="2"/>
  <c r="BA30" i="2"/>
  <c r="AZ30" i="2"/>
  <c r="AY30" i="2"/>
  <c r="AX30" i="2"/>
  <c r="AW30" i="2"/>
  <c r="AV30" i="2"/>
  <c r="AU30" i="2"/>
  <c r="AT30" i="2"/>
  <c r="BI29" i="2"/>
  <c r="BH29" i="2"/>
  <c r="BG29" i="2"/>
  <c r="BF29" i="2"/>
  <c r="BE29" i="2"/>
  <c r="BD29" i="2"/>
  <c r="BC29" i="2"/>
  <c r="BB29" i="2"/>
  <c r="BA29" i="2"/>
  <c r="AZ29" i="2"/>
  <c r="AY29" i="2"/>
  <c r="AX29" i="2"/>
  <c r="AW29" i="2"/>
  <c r="AV29" i="2"/>
  <c r="AU29" i="2"/>
  <c r="AT29" i="2"/>
  <c r="BI28" i="2"/>
  <c r="BH28" i="2"/>
  <c r="BG28" i="2"/>
  <c r="BF28" i="2"/>
  <c r="BE28" i="2"/>
  <c r="BD28" i="2"/>
  <c r="BC28" i="2"/>
  <c r="BB28" i="2"/>
  <c r="BA28" i="2"/>
  <c r="AZ28" i="2"/>
  <c r="AY28" i="2"/>
  <c r="AX28" i="2"/>
  <c r="AW28" i="2"/>
  <c r="AV28" i="2"/>
  <c r="AU28" i="2"/>
  <c r="AT28" i="2"/>
  <c r="BI27" i="2"/>
  <c r="BH27" i="2"/>
  <c r="BG27" i="2"/>
  <c r="BF27" i="2"/>
  <c r="BE27" i="2"/>
  <c r="BD27" i="2"/>
  <c r="BC27" i="2"/>
  <c r="BB27" i="2"/>
  <c r="BA27" i="2"/>
  <c r="AZ27" i="2"/>
  <c r="AY27" i="2"/>
  <c r="AX27" i="2"/>
  <c r="AW27" i="2"/>
  <c r="AV27" i="2"/>
  <c r="AU27" i="2"/>
  <c r="AT27" i="2"/>
  <c r="BI26" i="2"/>
  <c r="BH26" i="2"/>
  <c r="BG26" i="2"/>
  <c r="BF26" i="2"/>
  <c r="BE26" i="2"/>
  <c r="BD26" i="2"/>
  <c r="BC26" i="2"/>
  <c r="BB26" i="2"/>
  <c r="BA26" i="2"/>
  <c r="AZ26" i="2"/>
  <c r="AY26" i="2"/>
  <c r="AX26" i="2"/>
  <c r="AW26" i="2"/>
  <c r="AV26" i="2"/>
  <c r="AU26" i="2"/>
  <c r="AT26" i="2"/>
  <c r="BI25" i="2"/>
  <c r="BH25" i="2"/>
  <c r="BG25" i="2"/>
  <c r="BF25" i="2"/>
  <c r="BE25" i="2"/>
  <c r="BD25" i="2"/>
  <c r="BC25" i="2"/>
  <c r="BB25" i="2"/>
  <c r="BA25" i="2"/>
  <c r="AZ25" i="2"/>
  <c r="AY25" i="2"/>
  <c r="AX25" i="2"/>
  <c r="AW25" i="2"/>
  <c r="AV25" i="2"/>
  <c r="AU25" i="2"/>
  <c r="AT25" i="2"/>
  <c r="BI24" i="2"/>
  <c r="BH24" i="2"/>
  <c r="BG24" i="2"/>
  <c r="BF24" i="2"/>
  <c r="BE24" i="2"/>
  <c r="BD24" i="2"/>
  <c r="BC24" i="2"/>
  <c r="BB24" i="2"/>
  <c r="BA24" i="2"/>
  <c r="AZ24" i="2"/>
  <c r="AY24" i="2"/>
  <c r="AX24" i="2"/>
  <c r="AW24" i="2"/>
  <c r="AV24" i="2"/>
  <c r="AU24" i="2"/>
  <c r="AT24" i="2"/>
  <c r="BI23" i="2"/>
  <c r="BE23" i="2"/>
  <c r="BA23" i="2"/>
  <c r="AW23" i="2"/>
  <c r="BH23" i="2"/>
  <c r="BD23" i="2"/>
  <c r="AZ23" i="2"/>
  <c r="AV23" i="2"/>
  <c r="BG23" i="2"/>
  <c r="BC23" i="2"/>
  <c r="AY23" i="2"/>
  <c r="AU23" i="2"/>
  <c r="BF23" i="2"/>
  <c r="BB23" i="2"/>
  <c r="AX23" i="2"/>
  <c r="AC23" i="2"/>
  <c r="AG23" i="2"/>
  <c r="AT23" i="2"/>
  <c r="BF20" i="2"/>
  <c r="BB20" i="2"/>
  <c r="AX20" i="2"/>
  <c r="AT20" i="2"/>
  <c r="BF16" i="2"/>
  <c r="BB16" i="2"/>
  <c r="AX16" i="2"/>
  <c r="AT16" i="2"/>
  <c r="AJ370" i="1"/>
  <c r="AI370" i="1"/>
  <c r="AH370" i="1"/>
  <c r="AG370" i="1"/>
  <c r="AF370" i="1"/>
  <c r="AE370" i="1"/>
  <c r="AD370" i="1"/>
  <c r="AC370" i="1"/>
  <c r="AJ369" i="1"/>
  <c r="AI369" i="1"/>
  <c r="AH369" i="1"/>
  <c r="AG369" i="1"/>
  <c r="AF369" i="1"/>
  <c r="AE369" i="1"/>
  <c r="AD369" i="1"/>
  <c r="AC369" i="1"/>
  <c r="AJ368" i="1"/>
  <c r="AI368" i="1"/>
  <c r="AH368" i="1"/>
  <c r="AG368" i="1"/>
  <c r="AF368" i="1"/>
  <c r="AE368" i="1"/>
  <c r="AD368" i="1"/>
  <c r="AC368" i="1"/>
  <c r="AJ367" i="1"/>
  <c r="AI367" i="1"/>
  <c r="AH367" i="1"/>
  <c r="AG367" i="1"/>
  <c r="AF367" i="1"/>
  <c r="AE367" i="1"/>
  <c r="AD367" i="1"/>
  <c r="AC367" i="1"/>
  <c r="AJ366" i="1"/>
  <c r="AI366" i="1"/>
  <c r="AH366" i="1"/>
  <c r="AG366" i="1"/>
  <c r="AF366" i="1"/>
  <c r="AE366" i="1"/>
  <c r="AD366" i="1"/>
  <c r="AC366" i="1"/>
  <c r="AJ365" i="1"/>
  <c r="AI365" i="1"/>
  <c r="AH365" i="1"/>
  <c r="AG365" i="1"/>
  <c r="AF365" i="1"/>
  <c r="AE365" i="1"/>
  <c r="AD365" i="1"/>
  <c r="AC365" i="1"/>
  <c r="AJ364" i="1"/>
  <c r="AI364" i="1"/>
  <c r="AH364" i="1"/>
  <c r="AG364" i="1"/>
  <c r="AF364" i="1"/>
  <c r="AE364" i="1"/>
  <c r="AD364" i="1"/>
  <c r="AC364" i="1"/>
  <c r="AJ363" i="1"/>
  <c r="AI363" i="1"/>
  <c r="AH363" i="1"/>
  <c r="AG363" i="1"/>
  <c r="AF363" i="1"/>
  <c r="AE363" i="1"/>
  <c r="AD363" i="1"/>
  <c r="AC363" i="1"/>
  <c r="AJ362" i="1"/>
  <c r="AI362" i="1"/>
  <c r="AH362" i="1"/>
  <c r="AG362" i="1"/>
  <c r="AF362" i="1"/>
  <c r="AE362" i="1"/>
  <c r="AD362" i="1"/>
  <c r="AC362" i="1"/>
  <c r="AJ361" i="1"/>
  <c r="AI361" i="1"/>
  <c r="AH361" i="1"/>
  <c r="AG361" i="1"/>
  <c r="AF361" i="1"/>
  <c r="AE361" i="1"/>
  <c r="AD361" i="1"/>
  <c r="AC361" i="1"/>
  <c r="AJ360" i="1"/>
  <c r="AI360" i="1"/>
  <c r="AH360" i="1"/>
  <c r="AG360" i="1"/>
  <c r="AF360" i="1"/>
  <c r="AE360" i="1"/>
  <c r="AD360" i="1"/>
  <c r="AC360" i="1"/>
  <c r="AJ359" i="1"/>
  <c r="AI359" i="1"/>
  <c r="AH359" i="1"/>
  <c r="AG359" i="1"/>
  <c r="AF359" i="1"/>
  <c r="AE359" i="1"/>
  <c r="AD359" i="1"/>
  <c r="AC359" i="1"/>
  <c r="AJ358" i="1"/>
  <c r="AI358" i="1"/>
  <c r="AH358" i="1"/>
  <c r="AG358" i="1"/>
  <c r="AF358" i="1"/>
  <c r="AE358" i="1"/>
  <c r="AD358" i="1"/>
  <c r="AC358" i="1"/>
  <c r="AJ357" i="1"/>
  <c r="AI357" i="1"/>
  <c r="AH357" i="1"/>
  <c r="AG357" i="1"/>
  <c r="AF357" i="1"/>
  <c r="AE357" i="1"/>
  <c r="AD357" i="1"/>
  <c r="AC357" i="1"/>
  <c r="AJ356" i="1"/>
  <c r="AI356" i="1"/>
  <c r="AH356" i="1"/>
  <c r="AG356" i="1"/>
  <c r="AF356" i="1"/>
  <c r="AE356" i="1"/>
  <c r="AD356" i="1"/>
  <c r="AC356" i="1"/>
  <c r="AJ355" i="1"/>
  <c r="AI355" i="1"/>
  <c r="AH355" i="1"/>
  <c r="AG355" i="1"/>
  <c r="AF355" i="1"/>
  <c r="AE355" i="1"/>
  <c r="AD355" i="1"/>
  <c r="AC355" i="1"/>
  <c r="AJ354" i="1"/>
  <c r="AI354" i="1"/>
  <c r="AH354" i="1"/>
  <c r="AG354" i="1"/>
  <c r="AF354" i="1"/>
  <c r="AE354" i="1"/>
  <c r="AD354" i="1"/>
  <c r="AC354" i="1"/>
  <c r="AJ353" i="1"/>
  <c r="AI353" i="1"/>
  <c r="AH353" i="1"/>
  <c r="AG353" i="1"/>
  <c r="AF353" i="1"/>
  <c r="AE353" i="1"/>
  <c r="AD353" i="1"/>
  <c r="AC353" i="1"/>
  <c r="AJ352" i="1"/>
  <c r="AI352" i="1"/>
  <c r="AH352" i="1"/>
  <c r="AG352" i="1"/>
  <c r="AF352" i="1"/>
  <c r="AE352" i="1"/>
  <c r="AD352" i="1"/>
  <c r="AC352" i="1"/>
  <c r="AJ351" i="1"/>
  <c r="AI351" i="1"/>
  <c r="AH351" i="1"/>
  <c r="AG351" i="1"/>
  <c r="AF351" i="1"/>
  <c r="AE351" i="1"/>
  <c r="AD351" i="1"/>
  <c r="AC351" i="1"/>
  <c r="AJ350" i="1"/>
  <c r="AI350" i="1"/>
  <c r="AH350" i="1"/>
  <c r="AG350" i="1"/>
  <c r="AF350" i="1"/>
  <c r="AE350" i="1"/>
  <c r="AD350" i="1"/>
  <c r="AC350" i="1"/>
  <c r="AJ349" i="1"/>
  <c r="AI349" i="1"/>
  <c r="AH349" i="1"/>
  <c r="AG349" i="1"/>
  <c r="AF349" i="1"/>
  <c r="AE349" i="1"/>
  <c r="AD349" i="1"/>
  <c r="AC349" i="1"/>
  <c r="AJ348" i="1"/>
  <c r="AI348" i="1"/>
  <c r="AH348" i="1"/>
  <c r="AG348" i="1"/>
  <c r="AF348" i="1"/>
  <c r="AE348" i="1"/>
  <c r="AD348" i="1"/>
  <c r="AC348" i="1"/>
  <c r="AJ347" i="1"/>
  <c r="AI347" i="1"/>
  <c r="AH347" i="1"/>
  <c r="AG347" i="1"/>
  <c r="AF347" i="1"/>
  <c r="AE347" i="1"/>
  <c r="AD347" i="1"/>
  <c r="AC347" i="1"/>
  <c r="AJ346" i="1"/>
  <c r="AI346" i="1"/>
  <c r="AH346" i="1"/>
  <c r="AG346" i="1"/>
  <c r="AF346" i="1"/>
  <c r="AE346" i="1"/>
  <c r="AD346" i="1"/>
  <c r="AC346" i="1"/>
  <c r="AJ345" i="1"/>
  <c r="AI345" i="1"/>
  <c r="AH345" i="1"/>
  <c r="AG345" i="1"/>
  <c r="AF345" i="1"/>
  <c r="AE345" i="1"/>
  <c r="AD345" i="1"/>
  <c r="AC345" i="1"/>
  <c r="AJ344" i="1"/>
  <c r="AI344" i="1"/>
  <c r="AH344" i="1"/>
  <c r="AG344" i="1"/>
  <c r="AF344" i="1"/>
  <c r="AE344" i="1"/>
  <c r="AD344" i="1"/>
  <c r="AC344" i="1"/>
  <c r="AJ343" i="1"/>
  <c r="AI343" i="1"/>
  <c r="AH343" i="1"/>
  <c r="AG343" i="1"/>
  <c r="AF343" i="1"/>
  <c r="AE343" i="1"/>
  <c r="AD343" i="1"/>
  <c r="AC343" i="1"/>
  <c r="AJ342" i="1"/>
  <c r="AI342" i="1"/>
  <c r="AH342" i="1"/>
  <c r="AG342" i="1"/>
  <c r="AF342" i="1"/>
  <c r="AE342" i="1"/>
  <c r="AD342" i="1"/>
  <c r="AC342" i="1"/>
  <c r="AJ341" i="1"/>
  <c r="AI341" i="1"/>
  <c r="AH341" i="1"/>
  <c r="AG341" i="1"/>
  <c r="AF341" i="1"/>
  <c r="AE341" i="1"/>
  <c r="AD341" i="1"/>
  <c r="AC341" i="1"/>
  <c r="AJ340" i="1"/>
  <c r="AI340" i="1"/>
  <c r="AH340" i="1"/>
  <c r="AG340" i="1"/>
  <c r="AF340" i="1"/>
  <c r="AE340" i="1"/>
  <c r="AD340" i="1"/>
  <c r="AC340" i="1"/>
  <c r="AJ339" i="1"/>
  <c r="AI339" i="1"/>
  <c r="AH339" i="1"/>
  <c r="AG339" i="1"/>
  <c r="AF339" i="1"/>
  <c r="AE339" i="1"/>
  <c r="AD339" i="1"/>
  <c r="AC339" i="1"/>
  <c r="AJ338" i="1"/>
  <c r="AI338" i="1"/>
  <c r="AH338" i="1"/>
  <c r="AG338" i="1"/>
  <c r="AF338" i="1"/>
  <c r="AE338" i="1"/>
  <c r="AD338" i="1"/>
  <c r="AC338" i="1"/>
  <c r="AJ337" i="1"/>
  <c r="AI337" i="1"/>
  <c r="AH337" i="1"/>
  <c r="AG337" i="1"/>
  <c r="AF337" i="1"/>
  <c r="AE337" i="1"/>
  <c r="AD337" i="1"/>
  <c r="AC337" i="1"/>
  <c r="AJ336" i="1"/>
  <c r="AI336" i="1"/>
  <c r="AH336" i="1"/>
  <c r="AG336" i="1"/>
  <c r="AF336" i="1"/>
  <c r="AE336" i="1"/>
  <c r="AD336" i="1"/>
  <c r="AC336" i="1"/>
  <c r="AJ335" i="1"/>
  <c r="AI335" i="1"/>
  <c r="AH335" i="1"/>
  <c r="AG335" i="1"/>
  <c r="AF335" i="1"/>
  <c r="AE335" i="1"/>
  <c r="AD335" i="1"/>
  <c r="AC335" i="1"/>
  <c r="AJ334" i="1"/>
  <c r="AI334" i="1"/>
  <c r="AH334" i="1"/>
  <c r="AG334" i="1"/>
  <c r="AF334" i="1"/>
  <c r="AE334" i="1"/>
  <c r="AD334" i="1"/>
  <c r="AC334" i="1"/>
  <c r="AJ333" i="1"/>
  <c r="AI333" i="1"/>
  <c r="AH333" i="1"/>
  <c r="AG333" i="1"/>
  <c r="AF333" i="1"/>
  <c r="AE333" i="1"/>
  <c r="AD333" i="1"/>
  <c r="AC333" i="1"/>
  <c r="AJ332" i="1"/>
  <c r="AI332" i="1"/>
  <c r="AH332" i="1"/>
  <c r="AG332" i="1"/>
  <c r="AF332" i="1"/>
  <c r="AE332" i="1"/>
  <c r="AD332" i="1"/>
  <c r="AC332" i="1"/>
  <c r="AJ331" i="1"/>
  <c r="AI331" i="1"/>
  <c r="AH331" i="1"/>
  <c r="AG331" i="1"/>
  <c r="AF331" i="1"/>
  <c r="AE331" i="1"/>
  <c r="AD331" i="1"/>
  <c r="AC331" i="1"/>
  <c r="AJ330" i="1"/>
  <c r="AI330" i="1"/>
  <c r="AH330" i="1"/>
  <c r="AG330" i="1"/>
  <c r="AF330" i="1"/>
  <c r="AE330" i="1"/>
  <c r="AD330" i="1"/>
  <c r="AC330" i="1"/>
  <c r="AJ329" i="1"/>
  <c r="AI329" i="1"/>
  <c r="AH329" i="1"/>
  <c r="AG329" i="1"/>
  <c r="AF329" i="1"/>
  <c r="AE329" i="1"/>
  <c r="AD329" i="1"/>
  <c r="AC329" i="1"/>
  <c r="AJ328" i="1"/>
  <c r="AI328" i="1"/>
  <c r="AH328" i="1"/>
  <c r="AG328" i="1"/>
  <c r="AF328" i="1"/>
  <c r="AE328" i="1"/>
  <c r="AD328" i="1"/>
  <c r="AC328" i="1"/>
  <c r="AJ327" i="1"/>
  <c r="AI327" i="1"/>
  <c r="AH327" i="1"/>
  <c r="AG327" i="1"/>
  <c r="AF327" i="1"/>
  <c r="AE327" i="1"/>
  <c r="AD327" i="1"/>
  <c r="AC327" i="1"/>
  <c r="AJ326" i="1"/>
  <c r="AI326" i="1"/>
  <c r="AH326" i="1"/>
  <c r="AG326" i="1"/>
  <c r="AF326" i="1"/>
  <c r="AE326" i="1"/>
  <c r="AD326" i="1"/>
  <c r="AC326" i="1"/>
  <c r="AJ325" i="1"/>
  <c r="AI325" i="1"/>
  <c r="AH325" i="1"/>
  <c r="AG325" i="1"/>
  <c r="AF325" i="1"/>
  <c r="AE325" i="1"/>
  <c r="AD325" i="1"/>
  <c r="AC325" i="1"/>
  <c r="AJ324" i="1"/>
  <c r="AI324" i="1"/>
  <c r="AH324" i="1"/>
  <c r="AG324" i="1"/>
  <c r="AF324" i="1"/>
  <c r="AE324" i="1"/>
  <c r="AD324" i="1"/>
  <c r="AC324" i="1"/>
  <c r="AJ323" i="1"/>
  <c r="AI323" i="1"/>
  <c r="AH323" i="1"/>
  <c r="AG323" i="1"/>
  <c r="AF323" i="1"/>
  <c r="AE323" i="1"/>
  <c r="AD323" i="1"/>
  <c r="AC323" i="1"/>
  <c r="AJ322" i="1"/>
  <c r="AI322" i="1"/>
  <c r="AH322" i="1"/>
  <c r="AG322" i="1"/>
  <c r="AF322" i="1"/>
  <c r="AE322" i="1"/>
  <c r="AD322" i="1"/>
  <c r="AC322" i="1"/>
  <c r="AJ321" i="1"/>
  <c r="AI321" i="1"/>
  <c r="AH321" i="1"/>
  <c r="AG321" i="1"/>
  <c r="AF321" i="1"/>
  <c r="AE321" i="1"/>
  <c r="AD321" i="1"/>
  <c r="AC321" i="1"/>
  <c r="AJ320" i="1"/>
  <c r="AI320" i="1"/>
  <c r="AH320" i="1"/>
  <c r="AG320" i="1"/>
  <c r="AF320" i="1"/>
  <c r="AE320" i="1"/>
  <c r="AD320" i="1"/>
  <c r="AC320" i="1"/>
  <c r="AJ319" i="1"/>
  <c r="AI319" i="1"/>
  <c r="AH319" i="1"/>
  <c r="AG319" i="1"/>
  <c r="AF319" i="1"/>
  <c r="AE319" i="1"/>
  <c r="AD319" i="1"/>
  <c r="AC319" i="1"/>
  <c r="AJ318" i="1"/>
  <c r="AI318" i="1"/>
  <c r="AH318" i="1"/>
  <c r="AG318" i="1"/>
  <c r="AF318" i="1"/>
  <c r="AE318" i="1"/>
  <c r="AD318" i="1"/>
  <c r="AC318" i="1"/>
  <c r="AJ317" i="1"/>
  <c r="AI317" i="1"/>
  <c r="AH317" i="1"/>
  <c r="AG317" i="1"/>
  <c r="AF317" i="1"/>
  <c r="AE317" i="1"/>
  <c r="AD317" i="1"/>
  <c r="AC317" i="1"/>
  <c r="AJ316" i="1"/>
  <c r="AI316" i="1"/>
  <c r="AH316" i="1"/>
  <c r="AG316" i="1"/>
  <c r="AF316" i="1"/>
  <c r="AE316" i="1"/>
  <c r="AD316" i="1"/>
  <c r="AC316" i="1"/>
  <c r="AJ315" i="1"/>
  <c r="AI315" i="1"/>
  <c r="AH315" i="1"/>
  <c r="AG315" i="1"/>
  <c r="AF315" i="1"/>
  <c r="AE315" i="1"/>
  <c r="AD315" i="1"/>
  <c r="AC315" i="1"/>
  <c r="AJ314" i="1"/>
  <c r="AI314" i="1"/>
  <c r="AH314" i="1"/>
  <c r="AG314" i="1"/>
  <c r="AF314" i="1"/>
  <c r="AE314" i="1"/>
  <c r="AD314" i="1"/>
  <c r="AC314" i="1"/>
  <c r="AJ313" i="1"/>
  <c r="AI313" i="1"/>
  <c r="AH313" i="1"/>
  <c r="AG313" i="1"/>
  <c r="AF313" i="1"/>
  <c r="AE313" i="1"/>
  <c r="AD313" i="1"/>
  <c r="AC313" i="1"/>
  <c r="AJ312" i="1"/>
  <c r="AI312" i="1"/>
  <c r="AH312" i="1"/>
  <c r="AG312" i="1"/>
  <c r="AF312" i="1"/>
  <c r="AE312" i="1"/>
  <c r="AD312" i="1"/>
  <c r="AC312" i="1"/>
  <c r="AJ311" i="1"/>
  <c r="AI311" i="1"/>
  <c r="AH311" i="1"/>
  <c r="AG311" i="1"/>
  <c r="AF311" i="1"/>
  <c r="AE311" i="1"/>
  <c r="AD311" i="1"/>
  <c r="AC311" i="1"/>
  <c r="AJ310" i="1"/>
  <c r="AI310" i="1"/>
  <c r="AH310" i="1"/>
  <c r="AG310" i="1"/>
  <c r="AF310" i="1"/>
  <c r="AE310" i="1"/>
  <c r="AD310" i="1"/>
  <c r="AC310" i="1"/>
  <c r="AJ309" i="1"/>
  <c r="AI309" i="1"/>
  <c r="AH309" i="1"/>
  <c r="AG309" i="1"/>
  <c r="AF309" i="1"/>
  <c r="AE309" i="1"/>
  <c r="AD309" i="1"/>
  <c r="AC309" i="1"/>
  <c r="AJ308" i="1"/>
  <c r="AI308" i="1"/>
  <c r="AH308" i="1"/>
  <c r="AG308" i="1"/>
  <c r="AF308" i="1"/>
  <c r="AE308" i="1"/>
  <c r="AD308" i="1"/>
  <c r="AC308" i="1"/>
  <c r="AJ307" i="1"/>
  <c r="AI307" i="1"/>
  <c r="AH307" i="1"/>
  <c r="AG307" i="1"/>
  <c r="AF307" i="1"/>
  <c r="AE307" i="1"/>
  <c r="AD307" i="1"/>
  <c r="AC307" i="1"/>
  <c r="AJ306" i="1"/>
  <c r="AI306" i="1"/>
  <c r="AH306" i="1"/>
  <c r="AG306" i="1"/>
  <c r="AF306" i="1"/>
  <c r="AE306" i="1"/>
  <c r="AD306" i="1"/>
  <c r="AC306" i="1"/>
  <c r="AJ305" i="1"/>
  <c r="AI305" i="1"/>
  <c r="AH305" i="1"/>
  <c r="AG305" i="1"/>
  <c r="AF305" i="1"/>
  <c r="AE305" i="1"/>
  <c r="AD305" i="1"/>
  <c r="AC305" i="1"/>
  <c r="AJ304" i="1"/>
  <c r="AI304" i="1"/>
  <c r="AH304" i="1"/>
  <c r="AG304" i="1"/>
  <c r="AF304" i="1"/>
  <c r="AE304" i="1"/>
  <c r="AD304" i="1"/>
  <c r="AC304" i="1"/>
  <c r="AJ303" i="1"/>
  <c r="AI303" i="1"/>
  <c r="AH303" i="1"/>
  <c r="AG303" i="1"/>
  <c r="AF303" i="1"/>
  <c r="AE303" i="1"/>
  <c r="AD303" i="1"/>
  <c r="AC303" i="1"/>
  <c r="AJ302" i="1"/>
  <c r="AI302" i="1"/>
  <c r="AH302" i="1"/>
  <c r="AG302" i="1"/>
  <c r="AF302" i="1"/>
  <c r="AE302" i="1"/>
  <c r="AD302" i="1"/>
  <c r="AC302" i="1"/>
  <c r="AJ301" i="1"/>
  <c r="AI301" i="1"/>
  <c r="AH301" i="1"/>
  <c r="AG301" i="1"/>
  <c r="AF301" i="1"/>
  <c r="AE301" i="1"/>
  <c r="AD301" i="1"/>
  <c r="AC301" i="1"/>
  <c r="AJ300" i="1"/>
  <c r="AI300" i="1"/>
  <c r="AH300" i="1"/>
  <c r="AG300" i="1"/>
  <c r="AF300" i="1"/>
  <c r="AE300" i="1"/>
  <c r="AD300" i="1"/>
  <c r="AC300" i="1"/>
  <c r="AJ299" i="1"/>
  <c r="AI299" i="1"/>
  <c r="AH299" i="1"/>
  <c r="AG299" i="1"/>
  <c r="AF299" i="1"/>
  <c r="AE299" i="1"/>
  <c r="AD299" i="1"/>
  <c r="AC299" i="1"/>
  <c r="AJ298" i="1"/>
  <c r="AI298" i="1"/>
  <c r="AH298" i="1"/>
  <c r="AG298" i="1"/>
  <c r="AF298" i="1"/>
  <c r="AE298" i="1"/>
  <c r="AD298" i="1"/>
  <c r="AC298" i="1"/>
  <c r="AJ297" i="1"/>
  <c r="AI297" i="1"/>
  <c r="AH297" i="1"/>
  <c r="AG297" i="1"/>
  <c r="AF297" i="1"/>
  <c r="AE297" i="1"/>
  <c r="AD297" i="1"/>
  <c r="AC297" i="1"/>
  <c r="AJ296" i="1"/>
  <c r="AI296" i="1"/>
  <c r="AH296" i="1"/>
  <c r="AG296" i="1"/>
  <c r="AF296" i="1"/>
  <c r="AE296" i="1"/>
  <c r="AD296" i="1"/>
  <c r="AC296" i="1"/>
  <c r="AJ295" i="1"/>
  <c r="AI295" i="1"/>
  <c r="AH295" i="1"/>
  <c r="AG295" i="1"/>
  <c r="AF295" i="1"/>
  <c r="AE295" i="1"/>
  <c r="AD295" i="1"/>
  <c r="AC295" i="1"/>
  <c r="AJ294" i="1"/>
  <c r="AI294" i="1"/>
  <c r="AH294" i="1"/>
  <c r="AG294" i="1"/>
  <c r="AF294" i="1"/>
  <c r="AE294" i="1"/>
  <c r="AD294" i="1"/>
  <c r="AC294" i="1"/>
  <c r="AJ293" i="1"/>
  <c r="AI293" i="1"/>
  <c r="AH293" i="1"/>
  <c r="AG293" i="1"/>
  <c r="AF293" i="1"/>
  <c r="AE293" i="1"/>
  <c r="AD293" i="1"/>
  <c r="AC293" i="1"/>
  <c r="AJ292" i="1"/>
  <c r="AI292" i="1"/>
  <c r="AH292" i="1"/>
  <c r="AG292" i="1"/>
  <c r="AF292" i="1"/>
  <c r="AE292" i="1"/>
  <c r="AD292" i="1"/>
  <c r="AC292" i="1"/>
  <c r="AJ291" i="1"/>
  <c r="AI291" i="1"/>
  <c r="AH291" i="1"/>
  <c r="AG291" i="1"/>
  <c r="AF291" i="1"/>
  <c r="AE291" i="1"/>
  <c r="AD291" i="1"/>
  <c r="AC291" i="1"/>
  <c r="AJ290" i="1"/>
  <c r="AI290" i="1"/>
  <c r="AH290" i="1"/>
  <c r="AG290" i="1"/>
  <c r="AF290" i="1"/>
  <c r="AE290" i="1"/>
  <c r="AD290" i="1"/>
  <c r="AC290" i="1"/>
  <c r="AJ289" i="1"/>
  <c r="AI289" i="1"/>
  <c r="AH289" i="1"/>
  <c r="AG289" i="1"/>
  <c r="AF289" i="1"/>
  <c r="AE289" i="1"/>
  <c r="AD289" i="1"/>
  <c r="AC289" i="1"/>
  <c r="AJ288" i="1"/>
  <c r="AI288" i="1"/>
  <c r="AH288" i="1"/>
  <c r="AG288" i="1"/>
  <c r="AF288" i="1"/>
  <c r="AE288" i="1"/>
  <c r="AD288" i="1"/>
  <c r="AC288" i="1"/>
  <c r="AJ287" i="1"/>
  <c r="AI287" i="1"/>
  <c r="AH287" i="1"/>
  <c r="AG287" i="1"/>
  <c r="AF287" i="1"/>
  <c r="AE287" i="1"/>
  <c r="AD287" i="1"/>
  <c r="AC287" i="1"/>
  <c r="AJ286" i="1"/>
  <c r="AI286" i="1"/>
  <c r="AH286" i="1"/>
  <c r="AG286" i="1"/>
  <c r="AF286" i="1"/>
  <c r="AE286" i="1"/>
  <c r="AD286" i="1"/>
  <c r="AC286" i="1"/>
  <c r="AJ285" i="1"/>
  <c r="AI285" i="1"/>
  <c r="AH285" i="1"/>
  <c r="AG285" i="1"/>
  <c r="AF285" i="1"/>
  <c r="AE285" i="1"/>
  <c r="AD285" i="1"/>
  <c r="AC285" i="1"/>
  <c r="AJ284" i="1"/>
  <c r="AI284" i="1"/>
  <c r="AH284" i="1"/>
  <c r="AG284" i="1"/>
  <c r="AF284" i="1"/>
  <c r="AE284" i="1"/>
  <c r="AD284" i="1"/>
  <c r="AC284" i="1"/>
  <c r="AJ283" i="1"/>
  <c r="AI283" i="1"/>
  <c r="AH283" i="1"/>
  <c r="AG283" i="1"/>
  <c r="AF283" i="1"/>
  <c r="AE283" i="1"/>
  <c r="AD283" i="1"/>
  <c r="AC283" i="1"/>
  <c r="AJ282" i="1"/>
  <c r="AI282" i="1"/>
  <c r="AH282" i="1"/>
  <c r="AG282" i="1"/>
  <c r="AF282" i="1"/>
  <c r="AE282" i="1"/>
  <c r="AD282" i="1"/>
  <c r="AC282" i="1"/>
  <c r="AJ281" i="1"/>
  <c r="AI281" i="1"/>
  <c r="AH281" i="1"/>
  <c r="AG281" i="1"/>
  <c r="AF281" i="1"/>
  <c r="AE281" i="1"/>
  <c r="AD281" i="1"/>
  <c r="AC281" i="1"/>
  <c r="AJ280" i="1"/>
  <c r="AI280" i="1"/>
  <c r="AH280" i="1"/>
  <c r="AG280" i="1"/>
  <c r="AF280" i="1"/>
  <c r="AE280" i="1"/>
  <c r="AD280" i="1"/>
  <c r="AC280" i="1"/>
  <c r="AJ279" i="1"/>
  <c r="AI279" i="1"/>
  <c r="AH279" i="1"/>
  <c r="AG279" i="1"/>
  <c r="AF279" i="1"/>
  <c r="AE279" i="1"/>
  <c r="AD279" i="1"/>
  <c r="AC279" i="1"/>
  <c r="AJ278" i="1"/>
  <c r="AI278" i="1"/>
  <c r="AH278" i="1"/>
  <c r="AG278" i="1"/>
  <c r="AF278" i="1"/>
  <c r="AE278" i="1"/>
  <c r="AD278" i="1"/>
  <c r="AC278" i="1"/>
  <c r="AJ277" i="1"/>
  <c r="AI277" i="1"/>
  <c r="AH277" i="1"/>
  <c r="AG277" i="1"/>
  <c r="AF277" i="1"/>
  <c r="AE277" i="1"/>
  <c r="AD277" i="1"/>
  <c r="AC277" i="1"/>
  <c r="AJ276" i="1"/>
  <c r="AI276" i="1"/>
  <c r="AH276" i="1"/>
  <c r="AG276" i="1"/>
  <c r="AF276" i="1"/>
  <c r="AE276" i="1"/>
  <c r="AD276" i="1"/>
  <c r="AC276" i="1"/>
  <c r="AJ275" i="1"/>
  <c r="AI275" i="1"/>
  <c r="AH275" i="1"/>
  <c r="AG275" i="1"/>
  <c r="AF275" i="1"/>
  <c r="AE275" i="1"/>
  <c r="AD275" i="1"/>
  <c r="AC275" i="1"/>
  <c r="AJ274" i="1"/>
  <c r="AI274" i="1"/>
  <c r="AH274" i="1"/>
  <c r="AG274" i="1"/>
  <c r="AF274" i="1"/>
  <c r="AE274" i="1"/>
  <c r="AD274" i="1"/>
  <c r="AC274" i="1"/>
  <c r="AJ273" i="1"/>
  <c r="AI273" i="1"/>
  <c r="AH273" i="1"/>
  <c r="AG273" i="1"/>
  <c r="AF273" i="1"/>
  <c r="AE273" i="1"/>
  <c r="AD273" i="1"/>
  <c r="AC273" i="1"/>
  <c r="AJ272" i="1"/>
  <c r="AI272" i="1"/>
  <c r="AH272" i="1"/>
  <c r="AG272" i="1"/>
  <c r="AF272" i="1"/>
  <c r="AE272" i="1"/>
  <c r="AD272" i="1"/>
  <c r="AC272" i="1"/>
  <c r="AJ271" i="1"/>
  <c r="AI271" i="1"/>
  <c r="AH271" i="1"/>
  <c r="AG271" i="1"/>
  <c r="AF271" i="1"/>
  <c r="AE271" i="1"/>
  <c r="AD271" i="1"/>
  <c r="AC271" i="1"/>
  <c r="AJ270" i="1"/>
  <c r="AI270" i="1"/>
  <c r="AH270" i="1"/>
  <c r="AG270" i="1"/>
  <c r="AF270" i="1"/>
  <c r="AE270" i="1"/>
  <c r="AD270" i="1"/>
  <c r="AC270" i="1"/>
  <c r="AJ269" i="1"/>
  <c r="AI269" i="1"/>
  <c r="AH269" i="1"/>
  <c r="AG269" i="1"/>
  <c r="AF269" i="1"/>
  <c r="AE269" i="1"/>
  <c r="AD269" i="1"/>
  <c r="AC269" i="1"/>
  <c r="AJ268" i="1"/>
  <c r="AI268" i="1"/>
  <c r="AH268" i="1"/>
  <c r="AG268" i="1"/>
  <c r="AF268" i="1"/>
  <c r="AE268" i="1"/>
  <c r="AD268" i="1"/>
  <c r="AC268" i="1"/>
  <c r="AJ267" i="1"/>
  <c r="AI267" i="1"/>
  <c r="AH267" i="1"/>
  <c r="AG267" i="1"/>
  <c r="AF267" i="1"/>
  <c r="AE267" i="1"/>
  <c r="AD267" i="1"/>
  <c r="AC267" i="1"/>
  <c r="AJ266" i="1"/>
  <c r="AI266" i="1"/>
  <c r="AH266" i="1"/>
  <c r="AG266" i="1"/>
  <c r="AF266" i="1"/>
  <c r="AE266" i="1"/>
  <c r="AD266" i="1"/>
  <c r="AC266" i="1"/>
  <c r="AJ265" i="1"/>
  <c r="AI265" i="1"/>
  <c r="AH265" i="1"/>
  <c r="AG265" i="1"/>
  <c r="AF265" i="1"/>
  <c r="AE265" i="1"/>
  <c r="AD265" i="1"/>
  <c r="AC265" i="1"/>
  <c r="AJ264" i="1"/>
  <c r="AI264" i="1"/>
  <c r="AH264" i="1"/>
  <c r="AG264" i="1"/>
  <c r="AF264" i="1"/>
  <c r="AE264" i="1"/>
  <c r="AD264" i="1"/>
  <c r="AC264" i="1"/>
  <c r="AJ263" i="1"/>
  <c r="AI263" i="1"/>
  <c r="AH263" i="1"/>
  <c r="AG263" i="1"/>
  <c r="AF263" i="1"/>
  <c r="AE263" i="1"/>
  <c r="AD263" i="1"/>
  <c r="AC263" i="1"/>
  <c r="AJ262" i="1"/>
  <c r="AI262" i="1"/>
  <c r="AH262" i="1"/>
  <c r="AG262" i="1"/>
  <c r="AF262" i="1"/>
  <c r="AE262" i="1"/>
  <c r="AD262" i="1"/>
  <c r="AC262" i="1"/>
  <c r="AJ261" i="1"/>
  <c r="AI261" i="1"/>
  <c r="AH261" i="1"/>
  <c r="AG261" i="1"/>
  <c r="AF261" i="1"/>
  <c r="AE261" i="1"/>
  <c r="AD261" i="1"/>
  <c r="AC261" i="1"/>
  <c r="AJ260" i="1"/>
  <c r="AI260" i="1"/>
  <c r="AH260" i="1"/>
  <c r="AG260" i="1"/>
  <c r="AF260" i="1"/>
  <c r="AE260" i="1"/>
  <c r="AD260" i="1"/>
  <c r="AC260" i="1"/>
  <c r="AJ259" i="1"/>
  <c r="AI259" i="1"/>
  <c r="AH259" i="1"/>
  <c r="AG259" i="1"/>
  <c r="AF259" i="1"/>
  <c r="AE259" i="1"/>
  <c r="AD259" i="1"/>
  <c r="AC259" i="1"/>
  <c r="AJ258" i="1"/>
  <c r="AI258" i="1"/>
  <c r="AH258" i="1"/>
  <c r="AG258" i="1"/>
  <c r="AF258" i="1"/>
  <c r="AE258" i="1"/>
  <c r="AD258" i="1"/>
  <c r="AC258" i="1"/>
  <c r="AJ257" i="1"/>
  <c r="AI257" i="1"/>
  <c r="AH257" i="1"/>
  <c r="AG257" i="1"/>
  <c r="AF257" i="1"/>
  <c r="AE257" i="1"/>
  <c r="AD257" i="1"/>
  <c r="AC257" i="1"/>
  <c r="AJ256" i="1"/>
  <c r="AI256" i="1"/>
  <c r="AH256" i="1"/>
  <c r="AG256" i="1"/>
  <c r="AF256" i="1"/>
  <c r="AE256" i="1"/>
  <c r="AD256" i="1"/>
  <c r="AC256" i="1"/>
  <c r="AJ255" i="1"/>
  <c r="AI255" i="1"/>
  <c r="AH255" i="1"/>
  <c r="AG255" i="1"/>
  <c r="AF255" i="1"/>
  <c r="AE255" i="1"/>
  <c r="AD255" i="1"/>
  <c r="AC255" i="1"/>
  <c r="AJ254" i="1"/>
  <c r="AI254" i="1"/>
  <c r="AH254" i="1"/>
  <c r="AG254" i="1"/>
  <c r="AF254" i="1"/>
  <c r="AE254" i="1"/>
  <c r="AD254" i="1"/>
  <c r="AC254" i="1"/>
  <c r="AJ253" i="1"/>
  <c r="AI253" i="1"/>
  <c r="AH253" i="1"/>
  <c r="AG253" i="1"/>
  <c r="AF253" i="1"/>
  <c r="AE253" i="1"/>
  <c r="AD253" i="1"/>
  <c r="AC253" i="1"/>
  <c r="AJ252" i="1"/>
  <c r="AI252" i="1"/>
  <c r="AH252" i="1"/>
  <c r="AG252" i="1"/>
  <c r="AF252" i="1"/>
  <c r="AE252" i="1"/>
  <c r="AD252" i="1"/>
  <c r="AC252" i="1"/>
  <c r="AJ251" i="1"/>
  <c r="AI251" i="1"/>
  <c r="AH251" i="1"/>
  <c r="AG251" i="1"/>
  <c r="AF251" i="1"/>
  <c r="AE251" i="1"/>
  <c r="AD251" i="1"/>
  <c r="AC251" i="1"/>
  <c r="AJ250" i="1"/>
  <c r="AI250" i="1"/>
  <c r="AH250" i="1"/>
  <c r="AG250" i="1"/>
  <c r="AF250" i="1"/>
  <c r="AE250" i="1"/>
  <c r="AD250" i="1"/>
  <c r="AC250" i="1"/>
  <c r="AJ249" i="1"/>
  <c r="AI249" i="1"/>
  <c r="AH249" i="1"/>
  <c r="AG249" i="1"/>
  <c r="AF249" i="1"/>
  <c r="AE249" i="1"/>
  <c r="AD249" i="1"/>
  <c r="AC249" i="1"/>
  <c r="AJ248" i="1"/>
  <c r="AI248" i="1"/>
  <c r="AH248" i="1"/>
  <c r="AG248" i="1"/>
  <c r="AF248" i="1"/>
  <c r="AE248" i="1"/>
  <c r="AD248" i="1"/>
  <c r="AC248" i="1"/>
  <c r="AJ247" i="1"/>
  <c r="AI247" i="1"/>
  <c r="AH247" i="1"/>
  <c r="AG247" i="1"/>
  <c r="AF247" i="1"/>
  <c r="AE247" i="1"/>
  <c r="AD247" i="1"/>
  <c r="AC247" i="1"/>
  <c r="AJ246" i="1"/>
  <c r="AI246" i="1"/>
  <c r="AH246" i="1"/>
  <c r="AG246" i="1"/>
  <c r="AF246" i="1"/>
  <c r="AE246" i="1"/>
  <c r="AD246" i="1"/>
  <c r="AC246" i="1"/>
  <c r="AJ245" i="1"/>
  <c r="AI245" i="1"/>
  <c r="AH245" i="1"/>
  <c r="AG245" i="1"/>
  <c r="AF245" i="1"/>
  <c r="AE245" i="1"/>
  <c r="AD245" i="1"/>
  <c r="AC245" i="1"/>
  <c r="AJ244" i="1"/>
  <c r="AI244" i="1"/>
  <c r="AH244" i="1"/>
  <c r="AG244" i="1"/>
  <c r="AF244" i="1"/>
  <c r="AE244" i="1"/>
  <c r="AD244" i="1"/>
  <c r="AC244" i="1"/>
  <c r="AJ243" i="1"/>
  <c r="AI243" i="1"/>
  <c r="AH243" i="1"/>
  <c r="AG243" i="1"/>
  <c r="AF243" i="1"/>
  <c r="AE243" i="1"/>
  <c r="AD243" i="1"/>
  <c r="AC243" i="1"/>
  <c r="AJ242" i="1"/>
  <c r="AI242" i="1"/>
  <c r="AH242" i="1"/>
  <c r="AG242" i="1"/>
  <c r="AF242" i="1"/>
  <c r="AE242" i="1"/>
  <c r="AD242" i="1"/>
  <c r="AC242" i="1"/>
  <c r="AJ241" i="1"/>
  <c r="AI241" i="1"/>
  <c r="AH241" i="1"/>
  <c r="AG241" i="1"/>
  <c r="AF241" i="1"/>
  <c r="AE241" i="1"/>
  <c r="AD241" i="1"/>
  <c r="AC241" i="1"/>
  <c r="AJ240" i="1"/>
  <c r="AI240" i="1"/>
  <c r="AH240" i="1"/>
  <c r="AG240" i="1"/>
  <c r="AF240" i="1"/>
  <c r="AE240" i="1"/>
  <c r="AD240" i="1"/>
  <c r="AC240" i="1"/>
  <c r="AJ239" i="1"/>
  <c r="AI239" i="1"/>
  <c r="AH239" i="1"/>
  <c r="AG239" i="1"/>
  <c r="AF239" i="1"/>
  <c r="AE239" i="1"/>
  <c r="AD239" i="1"/>
  <c r="AC239" i="1"/>
  <c r="AJ238" i="1"/>
  <c r="AI238" i="1"/>
  <c r="AH238" i="1"/>
  <c r="AG238" i="1"/>
  <c r="AF238" i="1"/>
  <c r="AE238" i="1"/>
  <c r="AD238" i="1"/>
  <c r="AC238" i="1"/>
  <c r="AJ237" i="1"/>
  <c r="AI237" i="1"/>
  <c r="AH237" i="1"/>
  <c r="AG237" i="1"/>
  <c r="AF237" i="1"/>
  <c r="AE237" i="1"/>
  <c r="AD237" i="1"/>
  <c r="AC237" i="1"/>
  <c r="AJ236" i="1"/>
  <c r="AI236" i="1"/>
  <c r="AH236" i="1"/>
  <c r="AG236" i="1"/>
  <c r="AF236" i="1"/>
  <c r="AE236" i="1"/>
  <c r="AD236" i="1"/>
  <c r="AC236" i="1"/>
  <c r="AJ235" i="1"/>
  <c r="AI235" i="1"/>
  <c r="AH235" i="1"/>
  <c r="AG235" i="1"/>
  <c r="AF235" i="1"/>
  <c r="AE235" i="1"/>
  <c r="AD235" i="1"/>
  <c r="AC235" i="1"/>
  <c r="AJ234" i="1"/>
  <c r="AI234" i="1"/>
  <c r="AH234" i="1"/>
  <c r="AG234" i="1"/>
  <c r="AF234" i="1"/>
  <c r="AE234" i="1"/>
  <c r="AD234" i="1"/>
  <c r="AC234" i="1"/>
  <c r="AJ233" i="1"/>
  <c r="AI233" i="1"/>
  <c r="AH233" i="1"/>
  <c r="AG233" i="1"/>
  <c r="AF233" i="1"/>
  <c r="AE233" i="1"/>
  <c r="AD233" i="1"/>
  <c r="AC233" i="1"/>
  <c r="AJ232" i="1"/>
  <c r="AI232" i="1"/>
  <c r="AH232" i="1"/>
  <c r="AG232" i="1"/>
  <c r="AF232" i="1"/>
  <c r="AE232" i="1"/>
  <c r="AD232" i="1"/>
  <c r="AC232" i="1"/>
  <c r="AJ231" i="1"/>
  <c r="AI231" i="1"/>
  <c r="AH231" i="1"/>
  <c r="AG231" i="1"/>
  <c r="AF231" i="1"/>
  <c r="AE231" i="1"/>
  <c r="AD231" i="1"/>
  <c r="AC231" i="1"/>
  <c r="AJ230" i="1"/>
  <c r="AI230" i="1"/>
  <c r="AH230" i="1"/>
  <c r="AG230" i="1"/>
  <c r="AF230" i="1"/>
  <c r="AE230" i="1"/>
  <c r="AD230" i="1"/>
  <c r="AC230" i="1"/>
  <c r="AJ229" i="1"/>
  <c r="AI229" i="1"/>
  <c r="AH229" i="1"/>
  <c r="AG229" i="1"/>
  <c r="AF229" i="1"/>
  <c r="AE229" i="1"/>
  <c r="AD229" i="1"/>
  <c r="AC229" i="1"/>
  <c r="AJ228" i="1"/>
  <c r="AI228" i="1"/>
  <c r="AH228" i="1"/>
  <c r="AG228" i="1"/>
  <c r="AF228" i="1"/>
  <c r="AE228" i="1"/>
  <c r="AD228" i="1"/>
  <c r="AC228" i="1"/>
  <c r="AJ227" i="1"/>
  <c r="AI227" i="1"/>
  <c r="AH227" i="1"/>
  <c r="AG227" i="1"/>
  <c r="AF227" i="1"/>
  <c r="AE227" i="1"/>
  <c r="AD227" i="1"/>
  <c r="AC227" i="1"/>
  <c r="AJ226" i="1"/>
  <c r="AI226" i="1"/>
  <c r="AH226" i="1"/>
  <c r="AG226" i="1"/>
  <c r="AF226" i="1"/>
  <c r="AE226" i="1"/>
  <c r="AD226" i="1"/>
  <c r="AC226" i="1"/>
  <c r="AJ225" i="1"/>
  <c r="AI225" i="1"/>
  <c r="AH225" i="1"/>
  <c r="AG225" i="1"/>
  <c r="AF225" i="1"/>
  <c r="AE225" i="1"/>
  <c r="AD225" i="1"/>
  <c r="AC225" i="1"/>
  <c r="AJ224" i="1"/>
  <c r="AI224" i="1"/>
  <c r="AH224" i="1"/>
  <c r="AG224" i="1"/>
  <c r="AF224" i="1"/>
  <c r="AE224" i="1"/>
  <c r="AD224" i="1"/>
  <c r="AC224" i="1"/>
  <c r="AJ223" i="1"/>
  <c r="AI223" i="1"/>
  <c r="AH223" i="1"/>
  <c r="AG223" i="1"/>
  <c r="AF223" i="1"/>
  <c r="AE223" i="1"/>
  <c r="AD223" i="1"/>
  <c r="AC223" i="1"/>
  <c r="AJ222" i="1"/>
  <c r="AI222" i="1"/>
  <c r="AH222" i="1"/>
  <c r="AG222" i="1"/>
  <c r="AF222" i="1"/>
  <c r="AE222" i="1"/>
  <c r="AD222" i="1"/>
  <c r="AC222" i="1"/>
  <c r="AJ221" i="1"/>
  <c r="AI221" i="1"/>
  <c r="AH221" i="1"/>
  <c r="AG221" i="1"/>
  <c r="AF221" i="1"/>
  <c r="AE221" i="1"/>
  <c r="AD221" i="1"/>
  <c r="AC221" i="1"/>
  <c r="AJ220" i="1"/>
  <c r="AI220" i="1"/>
  <c r="AH220" i="1"/>
  <c r="AG220" i="1"/>
  <c r="AF220" i="1"/>
  <c r="AE220" i="1"/>
  <c r="AD220" i="1"/>
  <c r="AC220" i="1"/>
  <c r="AJ219" i="1"/>
  <c r="AI219" i="1"/>
  <c r="AH219" i="1"/>
  <c r="AG219" i="1"/>
  <c r="AF219" i="1"/>
  <c r="AE219" i="1"/>
  <c r="AD219" i="1"/>
  <c r="AC219" i="1"/>
  <c r="AJ218" i="1"/>
  <c r="AI218" i="1"/>
  <c r="AH218" i="1"/>
  <c r="AG218" i="1"/>
  <c r="AF218" i="1"/>
  <c r="AE218" i="1"/>
  <c r="AD218" i="1"/>
  <c r="AC218" i="1"/>
  <c r="AJ217" i="1"/>
  <c r="AI217" i="1"/>
  <c r="AH217" i="1"/>
  <c r="AG217" i="1"/>
  <c r="AF217" i="1"/>
  <c r="AE217" i="1"/>
  <c r="AD217" i="1"/>
  <c r="AC217" i="1"/>
  <c r="AJ216" i="1"/>
  <c r="AI216" i="1"/>
  <c r="AH216" i="1"/>
  <c r="AG216" i="1"/>
  <c r="AF216" i="1"/>
  <c r="AE216" i="1"/>
  <c r="AD216" i="1"/>
  <c r="AC216" i="1"/>
  <c r="AJ215" i="1"/>
  <c r="AI215" i="1"/>
  <c r="AH215" i="1"/>
  <c r="AG215" i="1"/>
  <c r="AF215" i="1"/>
  <c r="AE215" i="1"/>
  <c r="AD215" i="1"/>
  <c r="AC215" i="1"/>
  <c r="AJ214" i="1"/>
  <c r="AI214" i="1"/>
  <c r="AH214" i="1"/>
  <c r="AG214" i="1"/>
  <c r="AF214" i="1"/>
  <c r="AE214" i="1"/>
  <c r="AD214" i="1"/>
  <c r="AC214" i="1"/>
  <c r="AJ211" i="1"/>
  <c r="AI211" i="1"/>
  <c r="AH211" i="1"/>
  <c r="AG211" i="1"/>
  <c r="AF211" i="1"/>
  <c r="AE211" i="1"/>
  <c r="AD211" i="1"/>
  <c r="AC211" i="1"/>
  <c r="AJ210" i="1"/>
  <c r="AI210" i="1"/>
  <c r="AH210" i="1"/>
  <c r="AG210" i="1"/>
  <c r="AF210" i="1"/>
  <c r="AE210" i="1"/>
  <c r="AD210" i="1"/>
  <c r="AC210" i="1"/>
  <c r="AJ209" i="1"/>
  <c r="AI209" i="1"/>
  <c r="AH209" i="1"/>
  <c r="AG209" i="1"/>
  <c r="AF209" i="1"/>
  <c r="AE209" i="1"/>
  <c r="AD209" i="1"/>
  <c r="AC209" i="1"/>
  <c r="AJ208" i="1"/>
  <c r="AI208" i="1"/>
  <c r="AH208" i="1"/>
  <c r="AG208" i="1"/>
  <c r="AF208" i="1"/>
  <c r="AE208" i="1"/>
  <c r="AD208" i="1"/>
  <c r="AC208" i="1"/>
  <c r="AJ207" i="1"/>
  <c r="AI207" i="1"/>
  <c r="AH207" i="1"/>
  <c r="AG207" i="1"/>
  <c r="AF207" i="1"/>
  <c r="AE207" i="1"/>
  <c r="AD207" i="1"/>
  <c r="AC207" i="1"/>
  <c r="AJ206" i="1"/>
  <c r="AI206" i="1"/>
  <c r="AH206" i="1"/>
  <c r="AG206" i="1"/>
  <c r="AF206" i="1"/>
  <c r="AE206" i="1"/>
  <c r="AD206" i="1"/>
  <c r="AC206" i="1"/>
  <c r="AJ205" i="1"/>
  <c r="AI205" i="1"/>
  <c r="AH205" i="1"/>
  <c r="AG205" i="1"/>
  <c r="AF205" i="1"/>
  <c r="AE205" i="1"/>
  <c r="AD205" i="1"/>
  <c r="AC205" i="1"/>
  <c r="AJ204" i="1"/>
  <c r="AI204" i="1"/>
  <c r="AH204" i="1"/>
  <c r="AG204" i="1"/>
  <c r="AF204" i="1"/>
  <c r="AE204" i="1"/>
  <c r="AD204" i="1"/>
  <c r="AC204" i="1"/>
  <c r="AJ203" i="1"/>
  <c r="AI203" i="1"/>
  <c r="AH203" i="1"/>
  <c r="AG203" i="1"/>
  <c r="AF203" i="1"/>
  <c r="AE203" i="1"/>
  <c r="AD203" i="1"/>
  <c r="AC203" i="1"/>
  <c r="AJ202" i="1"/>
  <c r="AI202" i="1"/>
  <c r="AH202" i="1"/>
  <c r="AG202" i="1"/>
  <c r="AF202" i="1"/>
  <c r="AE202" i="1"/>
  <c r="AD202" i="1"/>
  <c r="AC202" i="1"/>
  <c r="AJ201" i="1"/>
  <c r="AI201" i="1"/>
  <c r="AH201" i="1"/>
  <c r="AG201" i="1"/>
  <c r="AF201" i="1"/>
  <c r="AE201" i="1"/>
  <c r="AD201" i="1"/>
  <c r="AC201" i="1"/>
  <c r="AJ200" i="1"/>
  <c r="AI200" i="1"/>
  <c r="AH200" i="1"/>
  <c r="AG200" i="1"/>
  <c r="AF200" i="1"/>
  <c r="AE200" i="1"/>
  <c r="AD200" i="1"/>
  <c r="AC200" i="1"/>
  <c r="AJ199" i="1"/>
  <c r="AI199" i="1"/>
  <c r="AH199" i="1"/>
  <c r="AG199" i="1"/>
  <c r="AF199" i="1"/>
  <c r="AE199" i="1"/>
  <c r="AD199" i="1"/>
  <c r="AC199" i="1"/>
  <c r="AJ198" i="1"/>
  <c r="AI198" i="1"/>
  <c r="AH198" i="1"/>
  <c r="AG198" i="1"/>
  <c r="AF198" i="1"/>
  <c r="AE198" i="1"/>
  <c r="AD198" i="1"/>
  <c r="AC198" i="1"/>
  <c r="AJ197" i="1"/>
  <c r="AI197" i="1"/>
  <c r="AH197" i="1"/>
  <c r="AG197" i="1"/>
  <c r="AF197" i="1"/>
  <c r="AE197" i="1"/>
  <c r="AD197" i="1"/>
  <c r="AC197" i="1"/>
  <c r="AJ196" i="1"/>
  <c r="AI196" i="1"/>
  <c r="AH196" i="1"/>
  <c r="AG196" i="1"/>
  <c r="AF196" i="1"/>
  <c r="AE196" i="1"/>
  <c r="AD196" i="1"/>
  <c r="AC196" i="1"/>
  <c r="AJ195" i="1"/>
  <c r="AI195" i="1"/>
  <c r="AH195" i="1"/>
  <c r="AG195" i="1"/>
  <c r="AF195" i="1"/>
  <c r="AE195" i="1"/>
  <c r="AD195" i="1"/>
  <c r="AC195" i="1"/>
  <c r="AJ194" i="1"/>
  <c r="AI194" i="1"/>
  <c r="AH194" i="1"/>
  <c r="AG194" i="1"/>
  <c r="AF194" i="1"/>
  <c r="AE194" i="1"/>
  <c r="AD194" i="1"/>
  <c r="AC194" i="1"/>
  <c r="AJ193" i="1"/>
  <c r="AI193" i="1"/>
  <c r="AH193" i="1"/>
  <c r="AG193" i="1"/>
  <c r="AF193" i="1"/>
  <c r="AE193" i="1"/>
  <c r="AD193" i="1"/>
  <c r="AC193" i="1"/>
  <c r="AJ192" i="1"/>
  <c r="AI192" i="1"/>
  <c r="AH192" i="1"/>
  <c r="AG192" i="1"/>
  <c r="AF192" i="1"/>
  <c r="AE192" i="1"/>
  <c r="AD192" i="1"/>
  <c r="AC192" i="1"/>
  <c r="AJ191" i="1"/>
  <c r="AI191" i="1"/>
  <c r="AH191" i="1"/>
  <c r="AG191" i="1"/>
  <c r="AF191" i="1"/>
  <c r="AE191" i="1"/>
  <c r="AD191" i="1"/>
  <c r="AC191" i="1"/>
  <c r="AJ190" i="1"/>
  <c r="AI190" i="1"/>
  <c r="AH190" i="1"/>
  <c r="AG190" i="1"/>
  <c r="AF190" i="1"/>
  <c r="AE190" i="1"/>
  <c r="AD190" i="1"/>
  <c r="AC190" i="1"/>
  <c r="AJ189" i="1"/>
  <c r="AI189" i="1"/>
  <c r="AH189" i="1"/>
  <c r="AG189" i="1"/>
  <c r="AF189" i="1"/>
  <c r="AE189" i="1"/>
  <c r="AD189" i="1"/>
  <c r="AC189" i="1"/>
  <c r="AJ188" i="1"/>
  <c r="AI188" i="1"/>
  <c r="AH188" i="1"/>
  <c r="AG188" i="1"/>
  <c r="AF188" i="1"/>
  <c r="AE188" i="1"/>
  <c r="AD188" i="1"/>
  <c r="AC188" i="1"/>
  <c r="AJ187" i="1"/>
  <c r="AI187" i="1"/>
  <c r="AH187" i="1"/>
  <c r="AG187" i="1"/>
  <c r="AF187" i="1"/>
  <c r="AE187" i="1"/>
  <c r="AD187" i="1"/>
  <c r="AC187" i="1"/>
  <c r="AJ186" i="1"/>
  <c r="AI186" i="1"/>
  <c r="AH186" i="1"/>
  <c r="AG186" i="1"/>
  <c r="AF186" i="1"/>
  <c r="AE186" i="1"/>
  <c r="AD186" i="1"/>
  <c r="AC186" i="1"/>
  <c r="AJ185" i="1"/>
  <c r="AI185" i="1"/>
  <c r="AH185" i="1"/>
  <c r="AG185" i="1"/>
  <c r="AF185" i="1"/>
  <c r="AE185" i="1"/>
  <c r="AD185" i="1"/>
  <c r="AC185" i="1"/>
  <c r="AJ184" i="1"/>
  <c r="AI184" i="1"/>
  <c r="AH184" i="1"/>
  <c r="AG184" i="1"/>
  <c r="AF184" i="1"/>
  <c r="AE184" i="1"/>
  <c r="AD184" i="1"/>
  <c r="AC184" i="1"/>
  <c r="AJ183" i="1"/>
  <c r="AI183" i="1"/>
  <c r="AH183" i="1"/>
  <c r="AG183" i="1"/>
  <c r="AF183" i="1"/>
  <c r="AE183" i="1"/>
  <c r="AD183" i="1"/>
  <c r="AC183" i="1"/>
  <c r="AJ182" i="1"/>
  <c r="AI182" i="1"/>
  <c r="AH182" i="1"/>
  <c r="AG182" i="1"/>
  <c r="AF182" i="1"/>
  <c r="AE182" i="1"/>
  <c r="AD182" i="1"/>
  <c r="AC182" i="1"/>
  <c r="AJ181" i="1"/>
  <c r="AI181" i="1"/>
  <c r="AH181" i="1"/>
  <c r="AG181" i="1"/>
  <c r="AF181" i="1"/>
  <c r="AE181" i="1"/>
  <c r="AD181" i="1"/>
  <c r="AC181" i="1"/>
  <c r="AJ180" i="1"/>
  <c r="AI180" i="1"/>
  <c r="AH180" i="1"/>
  <c r="AG180" i="1"/>
  <c r="AF180" i="1"/>
  <c r="AE180" i="1"/>
  <c r="AD180" i="1"/>
  <c r="AC180" i="1"/>
  <c r="AJ179" i="1"/>
  <c r="AI179" i="1"/>
  <c r="AH179" i="1"/>
  <c r="AG179" i="1"/>
  <c r="AF179" i="1"/>
  <c r="AE179" i="1"/>
  <c r="AD179" i="1"/>
  <c r="AC179" i="1"/>
  <c r="AJ178" i="1"/>
  <c r="AI178" i="1"/>
  <c r="AH178" i="1"/>
  <c r="AG178" i="1"/>
  <c r="AF178" i="1"/>
  <c r="AE178" i="1"/>
  <c r="AD178" i="1"/>
  <c r="AC178" i="1"/>
  <c r="AJ177" i="1"/>
  <c r="AI177" i="1"/>
  <c r="AH177" i="1"/>
  <c r="AG177" i="1"/>
  <c r="AF177" i="1"/>
  <c r="AE177" i="1"/>
  <c r="AD177" i="1"/>
  <c r="AC177" i="1"/>
  <c r="AJ176" i="1"/>
  <c r="AI176" i="1"/>
  <c r="AH176" i="1"/>
  <c r="AG176" i="1"/>
  <c r="AF176" i="1"/>
  <c r="AE176" i="1"/>
  <c r="AD176" i="1"/>
  <c r="AC176" i="1"/>
  <c r="AJ175" i="1"/>
  <c r="AI175" i="1"/>
  <c r="AH175" i="1"/>
  <c r="AG175" i="1"/>
  <c r="AF175" i="1"/>
  <c r="AE175" i="1"/>
  <c r="AD175" i="1"/>
  <c r="AC175" i="1"/>
  <c r="AJ174" i="1"/>
  <c r="AI174" i="1"/>
  <c r="AH174" i="1"/>
  <c r="AG174" i="1"/>
  <c r="AF174" i="1"/>
  <c r="AE174" i="1"/>
  <c r="AD174" i="1"/>
  <c r="AC174" i="1"/>
  <c r="AJ173" i="1"/>
  <c r="AI173" i="1"/>
  <c r="AH173" i="1"/>
  <c r="AG173" i="1"/>
  <c r="AF173" i="1"/>
  <c r="AE173" i="1"/>
  <c r="AD173" i="1"/>
  <c r="AC173" i="1"/>
  <c r="AJ172" i="1"/>
  <c r="AI172" i="1"/>
  <c r="AH172" i="1"/>
  <c r="AG172" i="1"/>
  <c r="AF172" i="1"/>
  <c r="AE172" i="1"/>
  <c r="AD172" i="1"/>
  <c r="AC172" i="1"/>
  <c r="AJ171" i="1"/>
  <c r="AI171" i="1"/>
  <c r="AH171" i="1"/>
  <c r="AG171" i="1"/>
  <c r="AF171" i="1"/>
  <c r="AE171" i="1"/>
  <c r="AD171" i="1"/>
  <c r="AC171" i="1"/>
  <c r="AJ170" i="1"/>
  <c r="AI170" i="1"/>
  <c r="AH170" i="1"/>
  <c r="AG170" i="1"/>
  <c r="AF170" i="1"/>
  <c r="AE170" i="1"/>
  <c r="AD170" i="1"/>
  <c r="AC170" i="1"/>
  <c r="AJ169" i="1"/>
  <c r="AI169" i="1"/>
  <c r="AH169" i="1"/>
  <c r="AG169" i="1"/>
  <c r="AF169" i="1"/>
  <c r="AE169" i="1"/>
  <c r="AD169" i="1"/>
  <c r="AC169" i="1"/>
  <c r="AJ168" i="1"/>
  <c r="AI168" i="1"/>
  <c r="AH168" i="1"/>
  <c r="AG168" i="1"/>
  <c r="AF168" i="1"/>
  <c r="AE168" i="1"/>
  <c r="AD168" i="1"/>
  <c r="AC168" i="1"/>
  <c r="AJ167" i="1"/>
  <c r="AI167" i="1"/>
  <c r="AH167" i="1"/>
  <c r="AG167" i="1"/>
  <c r="AF167" i="1"/>
  <c r="AE167" i="1"/>
  <c r="AD167" i="1"/>
  <c r="AC167" i="1"/>
  <c r="AJ166" i="1"/>
  <c r="AI166" i="1"/>
  <c r="AH166" i="1"/>
  <c r="AG166" i="1"/>
  <c r="AF166" i="1"/>
  <c r="AE166" i="1"/>
  <c r="AD166" i="1"/>
  <c r="AC166" i="1"/>
  <c r="AJ165" i="1"/>
  <c r="AI165" i="1"/>
  <c r="AH165" i="1"/>
  <c r="AG165" i="1"/>
  <c r="AF165" i="1"/>
  <c r="AE165" i="1"/>
  <c r="AD165" i="1"/>
  <c r="AC165" i="1"/>
  <c r="AJ164" i="1"/>
  <c r="AI164" i="1"/>
  <c r="AH164" i="1"/>
  <c r="AG164" i="1"/>
  <c r="AF164" i="1"/>
  <c r="AE164" i="1"/>
  <c r="AD164" i="1"/>
  <c r="AC164" i="1"/>
  <c r="AJ163" i="1"/>
  <c r="AI163" i="1"/>
  <c r="AH163" i="1"/>
  <c r="AG163" i="1"/>
  <c r="AF163" i="1"/>
  <c r="AE163" i="1"/>
  <c r="AD163" i="1"/>
  <c r="AC163" i="1"/>
  <c r="AJ162" i="1"/>
  <c r="AI162" i="1"/>
  <c r="AH162" i="1"/>
  <c r="AG162" i="1"/>
  <c r="AF162" i="1"/>
  <c r="AE162" i="1"/>
  <c r="AD162" i="1"/>
  <c r="AC162" i="1"/>
  <c r="AJ161" i="1"/>
  <c r="AI161" i="1"/>
  <c r="AH161" i="1"/>
  <c r="AG161" i="1"/>
  <c r="AF161" i="1"/>
  <c r="AE161" i="1"/>
  <c r="AD161" i="1"/>
  <c r="AC161" i="1"/>
  <c r="AJ160" i="1"/>
  <c r="AI160" i="1"/>
  <c r="AH160" i="1"/>
  <c r="AG160" i="1"/>
  <c r="AF160" i="1"/>
  <c r="AE160" i="1"/>
  <c r="AD160" i="1"/>
  <c r="AC160" i="1"/>
  <c r="AJ159" i="1"/>
  <c r="AI159" i="1"/>
  <c r="AH159" i="1"/>
  <c r="AG159" i="1"/>
  <c r="AF159" i="1"/>
  <c r="AE159" i="1"/>
  <c r="AD159" i="1"/>
  <c r="AC159" i="1"/>
  <c r="AJ158" i="1"/>
  <c r="AI158" i="1"/>
  <c r="AH158" i="1"/>
  <c r="AG158" i="1"/>
  <c r="AF158" i="1"/>
  <c r="AE158" i="1"/>
  <c r="AD158" i="1"/>
  <c r="AC158" i="1"/>
  <c r="AJ157" i="1"/>
  <c r="AI157" i="1"/>
  <c r="AH157" i="1"/>
  <c r="AG157" i="1"/>
  <c r="AF157" i="1"/>
  <c r="AE157" i="1"/>
  <c r="AD157" i="1"/>
  <c r="AC157" i="1"/>
  <c r="AJ156" i="1"/>
  <c r="AI156" i="1"/>
  <c r="AH156" i="1"/>
  <c r="AG156" i="1"/>
  <c r="AF156" i="1"/>
  <c r="AE156" i="1"/>
  <c r="AD156" i="1"/>
  <c r="AC156" i="1"/>
  <c r="AJ155" i="1"/>
  <c r="AI155" i="1"/>
  <c r="AH155" i="1"/>
  <c r="AG155" i="1"/>
  <c r="AF155" i="1"/>
  <c r="AE155" i="1"/>
  <c r="AD155" i="1"/>
  <c r="AC155" i="1"/>
  <c r="AJ154" i="1"/>
  <c r="AI154" i="1"/>
  <c r="AH154" i="1"/>
  <c r="AG154" i="1"/>
  <c r="AF154" i="1"/>
  <c r="AE154" i="1"/>
  <c r="AD154" i="1"/>
  <c r="AC154" i="1"/>
  <c r="AJ153" i="1"/>
  <c r="AI153" i="1"/>
  <c r="AH153" i="1"/>
  <c r="AG153" i="1"/>
  <c r="AF153" i="1"/>
  <c r="AE153" i="1"/>
  <c r="AD153" i="1"/>
  <c r="AC153" i="1"/>
  <c r="AJ152" i="1"/>
  <c r="AI152" i="1"/>
  <c r="AH152" i="1"/>
  <c r="AG152" i="1"/>
  <c r="AF152" i="1"/>
  <c r="AE152" i="1"/>
  <c r="AD152" i="1"/>
  <c r="AC152" i="1"/>
  <c r="AJ151" i="1"/>
  <c r="AI151" i="1"/>
  <c r="AH151" i="1"/>
  <c r="AG151" i="1"/>
  <c r="AF151" i="1"/>
  <c r="AE151" i="1"/>
  <c r="AD151" i="1"/>
  <c r="AC151" i="1"/>
  <c r="AJ150" i="1"/>
  <c r="AI150" i="1"/>
  <c r="AH150" i="1"/>
  <c r="AG150" i="1"/>
  <c r="AF150" i="1"/>
  <c r="AE150" i="1"/>
  <c r="AD150" i="1"/>
  <c r="AC150" i="1"/>
  <c r="AJ149" i="1"/>
  <c r="AI149" i="1"/>
  <c r="AH149" i="1"/>
  <c r="AG149" i="1"/>
  <c r="AF149" i="1"/>
  <c r="AE149" i="1"/>
  <c r="AD149" i="1"/>
  <c r="AC149" i="1"/>
  <c r="AJ148" i="1"/>
  <c r="AI148" i="1"/>
  <c r="AH148" i="1"/>
  <c r="AG148" i="1"/>
  <c r="AF148" i="1"/>
  <c r="AE148" i="1"/>
  <c r="AD148" i="1"/>
  <c r="AC148" i="1"/>
  <c r="AJ147" i="1"/>
  <c r="AI147" i="1"/>
  <c r="AH147" i="1"/>
  <c r="AG147" i="1"/>
  <c r="AF147" i="1"/>
  <c r="AE147" i="1"/>
  <c r="AD147" i="1"/>
  <c r="AC147" i="1"/>
  <c r="AJ146" i="1"/>
  <c r="AI146" i="1"/>
  <c r="AH146" i="1"/>
  <c r="AG146" i="1"/>
  <c r="AF146" i="1"/>
  <c r="AE146" i="1"/>
  <c r="AD146" i="1"/>
  <c r="AC146" i="1"/>
  <c r="AJ145" i="1"/>
  <c r="AI145" i="1"/>
  <c r="AH145" i="1"/>
  <c r="AG145" i="1"/>
  <c r="AF145" i="1"/>
  <c r="AE145" i="1"/>
  <c r="AD145" i="1"/>
  <c r="AC145" i="1"/>
  <c r="AJ144" i="1"/>
  <c r="AI144" i="1"/>
  <c r="AH144" i="1"/>
  <c r="AG144" i="1"/>
  <c r="AF144" i="1"/>
  <c r="AE144" i="1"/>
  <c r="AD144" i="1"/>
  <c r="AC144" i="1"/>
  <c r="AJ143" i="1"/>
  <c r="AI143" i="1"/>
  <c r="AH143" i="1"/>
  <c r="AG143" i="1"/>
  <c r="AF143" i="1"/>
  <c r="AE143" i="1"/>
  <c r="AD143" i="1"/>
  <c r="AC143" i="1"/>
  <c r="AJ142" i="1"/>
  <c r="AI142" i="1"/>
  <c r="AH142" i="1"/>
  <c r="AG142" i="1"/>
  <c r="AF142" i="1"/>
  <c r="AE142" i="1"/>
  <c r="AD142" i="1"/>
  <c r="AC142" i="1"/>
  <c r="AJ141" i="1"/>
  <c r="AI141" i="1"/>
  <c r="AH141" i="1"/>
  <c r="AG141" i="1"/>
  <c r="AF141" i="1"/>
  <c r="AE141" i="1"/>
  <c r="AD141" i="1"/>
  <c r="AC141" i="1"/>
  <c r="AJ140" i="1"/>
  <c r="AI140" i="1"/>
  <c r="AH140" i="1"/>
  <c r="AG140" i="1"/>
  <c r="AF140" i="1"/>
  <c r="AE140" i="1"/>
  <c r="AD140" i="1"/>
  <c r="AC140" i="1"/>
  <c r="AJ139" i="1"/>
  <c r="AI139" i="1"/>
  <c r="AH139" i="1"/>
  <c r="AG139" i="1"/>
  <c r="AF139" i="1"/>
  <c r="AE139" i="1"/>
  <c r="AD139" i="1"/>
  <c r="AC139" i="1"/>
  <c r="AJ138" i="1"/>
  <c r="AI138" i="1"/>
  <c r="AH138" i="1"/>
  <c r="AG138" i="1"/>
  <c r="AF138" i="1"/>
  <c r="AE138" i="1"/>
  <c r="AD138" i="1"/>
  <c r="AC138" i="1"/>
  <c r="AJ137" i="1"/>
  <c r="AI137" i="1"/>
  <c r="AH137" i="1"/>
  <c r="AG137" i="1"/>
  <c r="AF137" i="1"/>
  <c r="AE137" i="1"/>
  <c r="AD137" i="1"/>
  <c r="AC137" i="1"/>
  <c r="AJ136" i="1"/>
  <c r="AI136" i="1"/>
  <c r="AH136" i="1"/>
  <c r="AG136" i="1"/>
  <c r="AF136" i="1"/>
  <c r="AE136" i="1"/>
  <c r="AD136" i="1"/>
  <c r="AC136" i="1"/>
  <c r="AJ135" i="1"/>
  <c r="AI135" i="1"/>
  <c r="AH135" i="1"/>
  <c r="AG135" i="1"/>
  <c r="AF135" i="1"/>
  <c r="AE135" i="1"/>
  <c r="AD135" i="1"/>
  <c r="AC135" i="1"/>
  <c r="AJ134" i="1"/>
  <c r="AI134" i="1"/>
  <c r="AH134" i="1"/>
  <c r="AG134" i="1"/>
  <c r="AF134" i="1"/>
  <c r="AE134" i="1"/>
  <c r="AD134" i="1"/>
  <c r="AC134" i="1"/>
  <c r="AJ133" i="1"/>
  <c r="AI133" i="1"/>
  <c r="AH133" i="1"/>
  <c r="AG133" i="1"/>
  <c r="AF133" i="1"/>
  <c r="AE133" i="1"/>
  <c r="AD133" i="1"/>
  <c r="AC133" i="1"/>
  <c r="AJ132" i="1"/>
  <c r="AI132" i="1"/>
  <c r="AH132" i="1"/>
  <c r="AG132" i="1"/>
  <c r="AF132" i="1"/>
  <c r="AE132" i="1"/>
  <c r="AD132" i="1"/>
  <c r="AC132" i="1"/>
  <c r="AJ131" i="1"/>
  <c r="AI131" i="1"/>
  <c r="AH131" i="1"/>
  <c r="AG131" i="1"/>
  <c r="AF131" i="1"/>
  <c r="AE131" i="1"/>
  <c r="AD131" i="1"/>
  <c r="AC131" i="1"/>
  <c r="AJ130" i="1"/>
  <c r="AI130" i="1"/>
  <c r="AH130" i="1"/>
  <c r="AG130" i="1"/>
  <c r="AF130" i="1"/>
  <c r="AE130" i="1"/>
  <c r="AD130" i="1"/>
  <c r="AC130" i="1"/>
  <c r="AJ129" i="1"/>
  <c r="AI129" i="1"/>
  <c r="AH129" i="1"/>
  <c r="AG129" i="1"/>
  <c r="AF129" i="1"/>
  <c r="AE129" i="1"/>
  <c r="AD129" i="1"/>
  <c r="AC129" i="1"/>
  <c r="AJ128" i="1"/>
  <c r="AI128" i="1"/>
  <c r="AH128" i="1"/>
  <c r="AG128" i="1"/>
  <c r="AF128" i="1"/>
  <c r="AE128" i="1"/>
  <c r="AD128" i="1"/>
  <c r="AC128" i="1"/>
  <c r="AJ127" i="1"/>
  <c r="AI127" i="1"/>
  <c r="AH127" i="1"/>
  <c r="AG127" i="1"/>
  <c r="AF127" i="1"/>
  <c r="AE127" i="1"/>
  <c r="AD127" i="1"/>
  <c r="AC127" i="1"/>
  <c r="AJ126" i="1"/>
  <c r="AI126" i="1"/>
  <c r="AH126" i="1"/>
  <c r="AG126" i="1"/>
  <c r="AF126" i="1"/>
  <c r="AE126" i="1"/>
  <c r="AD126" i="1"/>
  <c r="AC126" i="1"/>
  <c r="AJ125" i="1"/>
  <c r="AI125" i="1"/>
  <c r="AH125" i="1"/>
  <c r="AG125" i="1"/>
  <c r="AF125" i="1"/>
  <c r="AE125" i="1"/>
  <c r="AD125" i="1"/>
  <c r="AC125" i="1"/>
  <c r="AJ124" i="1"/>
  <c r="AI124" i="1"/>
  <c r="AH124" i="1"/>
  <c r="AG124" i="1"/>
  <c r="AF124" i="1"/>
  <c r="AE124" i="1"/>
  <c r="AD124" i="1"/>
  <c r="AC124" i="1"/>
  <c r="AJ123" i="1"/>
  <c r="AI123" i="1"/>
  <c r="AH123" i="1"/>
  <c r="AG123" i="1"/>
  <c r="AF123" i="1"/>
  <c r="AE123" i="1"/>
  <c r="AD123" i="1"/>
  <c r="AC123" i="1"/>
  <c r="AJ122" i="1"/>
  <c r="AI122" i="1"/>
  <c r="AH122" i="1"/>
  <c r="AG122" i="1"/>
  <c r="AF122" i="1"/>
  <c r="AE122" i="1"/>
  <c r="AD122" i="1"/>
  <c r="AC122" i="1"/>
  <c r="AJ121" i="1"/>
  <c r="AI121" i="1"/>
  <c r="AH121" i="1"/>
  <c r="AG121" i="1"/>
  <c r="AF121" i="1"/>
  <c r="AE121" i="1"/>
  <c r="AD121" i="1"/>
  <c r="AC121" i="1"/>
  <c r="AJ120" i="1"/>
  <c r="AI120" i="1"/>
  <c r="AH120" i="1"/>
  <c r="AG120" i="1"/>
  <c r="AF120" i="1"/>
  <c r="AE120" i="1"/>
  <c r="AD120" i="1"/>
  <c r="AC120" i="1"/>
  <c r="AJ119" i="1"/>
  <c r="AI119" i="1"/>
  <c r="AH119" i="1"/>
  <c r="AG119" i="1"/>
  <c r="AF119" i="1"/>
  <c r="AE119" i="1"/>
  <c r="AD119" i="1"/>
  <c r="AC119" i="1"/>
  <c r="AJ118" i="1"/>
  <c r="AI118" i="1"/>
  <c r="AH118" i="1"/>
  <c r="AG118" i="1"/>
  <c r="AF118" i="1"/>
  <c r="AE118" i="1"/>
  <c r="AD118" i="1"/>
  <c r="AC118" i="1"/>
  <c r="AJ117" i="1"/>
  <c r="AI117" i="1"/>
  <c r="AH117" i="1"/>
  <c r="AG117" i="1"/>
  <c r="AF117" i="1"/>
  <c r="AE117" i="1"/>
  <c r="AD117" i="1"/>
  <c r="AC117" i="1"/>
  <c r="AJ116" i="1"/>
  <c r="AI116" i="1"/>
  <c r="AH116" i="1"/>
  <c r="AG116" i="1"/>
  <c r="AF116" i="1"/>
  <c r="AE116" i="1"/>
  <c r="AD116" i="1"/>
  <c r="AC116" i="1"/>
  <c r="AJ115" i="1"/>
  <c r="AI115" i="1"/>
  <c r="AH115" i="1"/>
  <c r="AG115" i="1"/>
  <c r="AF115" i="1"/>
  <c r="AE115" i="1"/>
  <c r="AD115" i="1"/>
  <c r="AC115" i="1"/>
  <c r="AJ114" i="1"/>
  <c r="AI114" i="1"/>
  <c r="AH114" i="1"/>
  <c r="AG114" i="1"/>
  <c r="AF114" i="1"/>
  <c r="AE114" i="1"/>
  <c r="AD114" i="1"/>
  <c r="AC114" i="1"/>
  <c r="AJ113" i="1"/>
  <c r="AI113" i="1"/>
  <c r="AH113" i="1"/>
  <c r="AG113" i="1"/>
  <c r="AF113" i="1"/>
  <c r="AE113" i="1"/>
  <c r="AD113" i="1"/>
  <c r="AC113" i="1"/>
  <c r="AJ112" i="1"/>
  <c r="AI112" i="1"/>
  <c r="AH112" i="1"/>
  <c r="AG112" i="1"/>
  <c r="AF112" i="1"/>
  <c r="AE112" i="1"/>
  <c r="AD112" i="1"/>
  <c r="AC112" i="1"/>
  <c r="AJ111" i="1"/>
  <c r="AI111" i="1"/>
  <c r="AH111" i="1"/>
  <c r="AG111" i="1"/>
  <c r="AF111" i="1"/>
  <c r="AE111" i="1"/>
  <c r="AD111" i="1"/>
  <c r="AC111" i="1"/>
  <c r="AJ110" i="1"/>
  <c r="AI110" i="1"/>
  <c r="AH110" i="1"/>
  <c r="AG110" i="1"/>
  <c r="AF110" i="1"/>
  <c r="AE110" i="1"/>
  <c r="AD110" i="1"/>
  <c r="AC110" i="1"/>
  <c r="AJ109" i="1"/>
  <c r="AI109" i="1"/>
  <c r="AH109" i="1"/>
  <c r="AG109" i="1"/>
  <c r="AF109" i="1"/>
  <c r="AE109" i="1"/>
  <c r="AD109" i="1"/>
  <c r="AC109" i="1"/>
  <c r="AJ108" i="1"/>
  <c r="AI108" i="1"/>
  <c r="AH108" i="1"/>
  <c r="AG108" i="1"/>
  <c r="AF108" i="1"/>
  <c r="AE108" i="1"/>
  <c r="AD108" i="1"/>
  <c r="AC108" i="1"/>
  <c r="AJ107" i="1"/>
  <c r="AI107" i="1"/>
  <c r="AH107" i="1"/>
  <c r="AG107" i="1"/>
  <c r="AF107" i="1"/>
  <c r="AE107" i="1"/>
  <c r="AD107" i="1"/>
  <c r="AC107" i="1"/>
  <c r="AJ106" i="1"/>
  <c r="AI106" i="1"/>
  <c r="AH106" i="1"/>
  <c r="AG106" i="1"/>
  <c r="AF106" i="1"/>
  <c r="AE106" i="1"/>
  <c r="AD106" i="1"/>
  <c r="AC106" i="1"/>
  <c r="AJ105" i="1"/>
  <c r="AI105" i="1"/>
  <c r="AH105" i="1"/>
  <c r="AG105" i="1"/>
  <c r="AF105" i="1"/>
  <c r="AE105" i="1"/>
  <c r="AD105" i="1"/>
  <c r="AC105" i="1"/>
  <c r="AJ104" i="1"/>
  <c r="AI104" i="1"/>
  <c r="AH104" i="1"/>
  <c r="AG104" i="1"/>
  <c r="AF104" i="1"/>
  <c r="AE104" i="1"/>
  <c r="AD104" i="1"/>
  <c r="AC104" i="1"/>
  <c r="AJ103" i="1"/>
  <c r="AI103" i="1"/>
  <c r="AH103" i="1"/>
  <c r="AG103" i="1"/>
  <c r="AF103" i="1"/>
  <c r="AE103" i="1"/>
  <c r="AD103" i="1"/>
  <c r="AC103" i="1"/>
  <c r="AJ102" i="1"/>
  <c r="AI102" i="1"/>
  <c r="AH102" i="1"/>
  <c r="AG102" i="1"/>
  <c r="AF102" i="1"/>
  <c r="AE102" i="1"/>
  <c r="AD102" i="1"/>
  <c r="AC102" i="1"/>
  <c r="AJ101" i="1"/>
  <c r="AI101" i="1"/>
  <c r="AH101" i="1"/>
  <c r="AG101" i="1"/>
  <c r="AF101" i="1"/>
  <c r="AE101" i="1"/>
  <c r="AD101" i="1"/>
  <c r="AC101" i="1"/>
  <c r="AJ100" i="1"/>
  <c r="AI100" i="1"/>
  <c r="AH100" i="1"/>
  <c r="AG100" i="1"/>
  <c r="AF100" i="1"/>
  <c r="AE100" i="1"/>
  <c r="AD100" i="1"/>
  <c r="AC100" i="1"/>
  <c r="AJ99" i="1"/>
  <c r="AI99" i="1"/>
  <c r="AH99" i="1"/>
  <c r="AG99" i="1"/>
  <c r="AF99" i="1"/>
  <c r="AE99" i="1"/>
  <c r="AD99" i="1"/>
  <c r="AC99" i="1"/>
  <c r="AJ98" i="1"/>
  <c r="AI98" i="1"/>
  <c r="AH98" i="1"/>
  <c r="AG98" i="1"/>
  <c r="AF98" i="1"/>
  <c r="AE98" i="1"/>
  <c r="AD98" i="1"/>
  <c r="AC98" i="1"/>
  <c r="AJ97" i="1"/>
  <c r="AI97" i="1"/>
  <c r="AH97" i="1"/>
  <c r="AG97" i="1"/>
  <c r="AF97" i="1"/>
  <c r="AE97" i="1"/>
  <c r="AD97" i="1"/>
  <c r="AC97" i="1"/>
  <c r="AJ96" i="1"/>
  <c r="AI96" i="1"/>
  <c r="AH96" i="1"/>
  <c r="AG96" i="1"/>
  <c r="AF96" i="1"/>
  <c r="AE96" i="1"/>
  <c r="AD96" i="1"/>
  <c r="AC96" i="1"/>
  <c r="AJ95" i="1"/>
  <c r="AI95" i="1"/>
  <c r="AH95" i="1"/>
  <c r="AG95" i="1"/>
  <c r="AF95" i="1"/>
  <c r="AE95" i="1"/>
  <c r="AD95" i="1"/>
  <c r="AC95" i="1"/>
  <c r="AJ94" i="1"/>
  <c r="AI94" i="1"/>
  <c r="AH94" i="1"/>
  <c r="AG94" i="1"/>
  <c r="AF94" i="1"/>
  <c r="AE94" i="1"/>
  <c r="AD94" i="1"/>
  <c r="AC94" i="1"/>
  <c r="AJ93" i="1"/>
  <c r="AI93" i="1"/>
  <c r="AH93" i="1"/>
  <c r="AG93" i="1"/>
  <c r="AF93" i="1"/>
  <c r="AE93" i="1"/>
  <c r="AD93" i="1"/>
  <c r="AC93" i="1"/>
  <c r="AJ92" i="1"/>
  <c r="AI92" i="1"/>
  <c r="AH92" i="1"/>
  <c r="AG92" i="1"/>
  <c r="AF92" i="1"/>
  <c r="AE92" i="1"/>
  <c r="AD92" i="1"/>
  <c r="AC92" i="1"/>
  <c r="AJ91" i="1"/>
  <c r="AI91" i="1"/>
  <c r="AH91" i="1"/>
  <c r="AG91" i="1"/>
  <c r="AF91" i="1"/>
  <c r="AE91" i="1"/>
  <c r="AD91" i="1"/>
  <c r="AC91" i="1"/>
  <c r="AJ90" i="1"/>
  <c r="AI90" i="1"/>
  <c r="AH90" i="1"/>
  <c r="AG90" i="1"/>
  <c r="AF90" i="1"/>
  <c r="AE90" i="1"/>
  <c r="AD90" i="1"/>
  <c r="AC90" i="1"/>
  <c r="AJ89" i="1"/>
  <c r="AI89" i="1"/>
  <c r="AH89" i="1"/>
  <c r="AG89" i="1"/>
  <c r="AF89" i="1"/>
  <c r="AE89" i="1"/>
  <c r="AD89" i="1"/>
  <c r="AC89" i="1"/>
  <c r="AJ88" i="1"/>
  <c r="AI88" i="1"/>
  <c r="AH88" i="1"/>
  <c r="AG88" i="1"/>
  <c r="AF88" i="1"/>
  <c r="AE88" i="1"/>
  <c r="AD88" i="1"/>
  <c r="AC88" i="1"/>
  <c r="AJ87" i="1"/>
  <c r="AI87" i="1"/>
  <c r="AH87" i="1"/>
  <c r="AG87" i="1"/>
  <c r="AF87" i="1"/>
  <c r="AE87" i="1"/>
  <c r="AD87" i="1"/>
  <c r="AC87" i="1"/>
  <c r="AJ86" i="1"/>
  <c r="AI86" i="1"/>
  <c r="AH86" i="1"/>
  <c r="AG86" i="1"/>
  <c r="AF86" i="1"/>
  <c r="AE86" i="1"/>
  <c r="AD86" i="1"/>
  <c r="AC86" i="1"/>
  <c r="AJ85" i="1"/>
  <c r="AI85" i="1"/>
  <c r="AH85" i="1"/>
  <c r="AG85" i="1"/>
  <c r="AF85" i="1"/>
  <c r="AE85" i="1"/>
  <c r="AD85" i="1"/>
  <c r="AC85" i="1"/>
  <c r="AJ84" i="1"/>
  <c r="AI84" i="1"/>
  <c r="AH84" i="1"/>
  <c r="AG84" i="1"/>
  <c r="AF84" i="1"/>
  <c r="AE84" i="1"/>
  <c r="AD84" i="1"/>
  <c r="AC84" i="1"/>
  <c r="AJ83" i="1"/>
  <c r="AI83" i="1"/>
  <c r="AH83" i="1"/>
  <c r="AG83" i="1"/>
  <c r="AF83" i="1"/>
  <c r="AE83" i="1"/>
  <c r="AD83" i="1"/>
  <c r="AC83" i="1"/>
  <c r="AJ82" i="1"/>
  <c r="AI82" i="1"/>
  <c r="AH82" i="1"/>
  <c r="AG82" i="1"/>
  <c r="AF82" i="1"/>
  <c r="AE82" i="1"/>
  <c r="AD82" i="1"/>
  <c r="AC82" i="1"/>
  <c r="AJ81" i="1"/>
  <c r="AI81" i="1"/>
  <c r="AH81" i="1"/>
  <c r="AG81" i="1"/>
  <c r="AF81" i="1"/>
  <c r="AE81" i="1"/>
  <c r="AD81" i="1"/>
  <c r="AC81" i="1"/>
  <c r="AJ80" i="1"/>
  <c r="AI80" i="1"/>
  <c r="AH80" i="1"/>
  <c r="AG80" i="1"/>
  <c r="AF80" i="1"/>
  <c r="AE80" i="1"/>
  <c r="AD80" i="1"/>
  <c r="AC80" i="1"/>
  <c r="AJ79" i="1"/>
  <c r="AI79" i="1"/>
  <c r="AH79" i="1"/>
  <c r="AG79" i="1"/>
  <c r="AF79" i="1"/>
  <c r="AE79" i="1"/>
  <c r="AD79" i="1"/>
  <c r="AC79" i="1"/>
  <c r="AJ78" i="1"/>
  <c r="AI78" i="1"/>
  <c r="AH78" i="1"/>
  <c r="AG78" i="1"/>
  <c r="AF78" i="1"/>
  <c r="AE78" i="1"/>
  <c r="AD78" i="1"/>
  <c r="AC78" i="1"/>
  <c r="AJ77" i="1"/>
  <c r="AI77" i="1"/>
  <c r="AH77" i="1"/>
  <c r="AG77" i="1"/>
  <c r="AF77" i="1"/>
  <c r="AE77" i="1"/>
  <c r="AD77" i="1"/>
  <c r="AC77" i="1"/>
  <c r="AJ76" i="1"/>
  <c r="AI76" i="1"/>
  <c r="AH76" i="1"/>
  <c r="AG76" i="1"/>
  <c r="AF76" i="1"/>
  <c r="AE76" i="1"/>
  <c r="AD76" i="1"/>
  <c r="AC76" i="1"/>
  <c r="AJ75" i="1"/>
  <c r="AI75" i="1"/>
  <c r="AH75" i="1"/>
  <c r="AG75" i="1"/>
  <c r="AF75" i="1"/>
  <c r="AE75" i="1"/>
  <c r="AD75" i="1"/>
  <c r="AC75" i="1"/>
  <c r="AJ74" i="1"/>
  <c r="AI74" i="1"/>
  <c r="AH74" i="1"/>
  <c r="AG74" i="1"/>
  <c r="AF74" i="1"/>
  <c r="AE74" i="1"/>
  <c r="AD74" i="1"/>
  <c r="AC74" i="1"/>
  <c r="AJ73" i="1"/>
  <c r="AI73" i="1"/>
  <c r="AH73" i="1"/>
  <c r="AG73" i="1"/>
  <c r="AF73" i="1"/>
  <c r="AE73" i="1"/>
  <c r="AD73" i="1"/>
  <c r="AC73" i="1"/>
  <c r="AJ72" i="1"/>
  <c r="AI72" i="1"/>
  <c r="AH72" i="1"/>
  <c r="AG72" i="1"/>
  <c r="AF72" i="1"/>
  <c r="AE72" i="1"/>
  <c r="AD72" i="1"/>
  <c r="AC72" i="1"/>
  <c r="AJ71" i="1"/>
  <c r="AI71" i="1"/>
  <c r="AH71" i="1"/>
  <c r="AG71" i="1"/>
  <c r="AF71" i="1"/>
  <c r="AE71" i="1"/>
  <c r="AD71" i="1"/>
  <c r="AC71" i="1"/>
  <c r="AJ70" i="1"/>
  <c r="AI70" i="1"/>
  <c r="AH70" i="1"/>
  <c r="AG70" i="1"/>
  <c r="AF70" i="1"/>
  <c r="AE70" i="1"/>
  <c r="AD70" i="1"/>
  <c r="AC70" i="1"/>
  <c r="AJ69" i="1"/>
  <c r="AI69" i="1"/>
  <c r="AH69" i="1"/>
  <c r="AG69" i="1"/>
  <c r="AF69" i="1"/>
  <c r="AE69" i="1"/>
  <c r="AD69" i="1"/>
  <c r="AC69" i="1"/>
  <c r="AJ68" i="1"/>
  <c r="AI68" i="1"/>
  <c r="AH68" i="1"/>
  <c r="AG68" i="1"/>
  <c r="AF68" i="1"/>
  <c r="AE68" i="1"/>
  <c r="AD68" i="1"/>
  <c r="AC68" i="1"/>
  <c r="AJ67" i="1"/>
  <c r="AI67" i="1"/>
  <c r="AH67" i="1"/>
  <c r="AG67" i="1"/>
  <c r="AF67" i="1"/>
  <c r="AE67" i="1"/>
  <c r="AD67" i="1"/>
  <c r="AC67" i="1"/>
  <c r="AJ66" i="1"/>
  <c r="AI66" i="1"/>
  <c r="AH66" i="1"/>
  <c r="AG66" i="1"/>
  <c r="AF66" i="1"/>
  <c r="AE66" i="1"/>
  <c r="AD66" i="1"/>
  <c r="AC66" i="1"/>
  <c r="AJ65" i="1"/>
  <c r="AI65" i="1"/>
  <c r="AH65" i="1"/>
  <c r="AG65" i="1"/>
  <c r="AF65" i="1"/>
  <c r="AE65" i="1"/>
  <c r="AD65" i="1"/>
  <c r="AC65" i="1"/>
  <c r="AJ64" i="1"/>
  <c r="AI64" i="1"/>
  <c r="AH64" i="1"/>
  <c r="AG64" i="1"/>
  <c r="AF64" i="1"/>
  <c r="AE64" i="1"/>
  <c r="AD64" i="1"/>
  <c r="AC64" i="1"/>
  <c r="AJ63" i="1"/>
  <c r="AI63" i="1"/>
  <c r="AH63" i="1"/>
  <c r="AG63" i="1"/>
  <c r="AF63" i="1"/>
  <c r="AE63" i="1"/>
  <c r="AD63" i="1"/>
  <c r="AC63" i="1"/>
  <c r="AJ62" i="1"/>
  <c r="AI62" i="1"/>
  <c r="AH62" i="1"/>
  <c r="AG62" i="1"/>
  <c r="AF62" i="1"/>
  <c r="AE62" i="1"/>
  <c r="AD62" i="1"/>
  <c r="AC62" i="1"/>
  <c r="AJ61" i="1"/>
  <c r="AI61" i="1"/>
  <c r="AH61" i="1"/>
  <c r="AG61" i="1"/>
  <c r="AF61" i="1"/>
  <c r="AE61" i="1"/>
  <c r="AD61" i="1"/>
  <c r="AC61" i="1"/>
  <c r="AJ60" i="1"/>
  <c r="AI60" i="1"/>
  <c r="AH60" i="1"/>
  <c r="AG60" i="1"/>
  <c r="AF60" i="1"/>
  <c r="AE60" i="1"/>
  <c r="AD60" i="1"/>
  <c r="AC60" i="1"/>
  <c r="AJ59" i="1"/>
  <c r="AI59" i="1"/>
  <c r="AH59" i="1"/>
  <c r="AG59" i="1"/>
  <c r="AF59" i="1"/>
  <c r="AE59" i="1"/>
  <c r="AD59" i="1"/>
  <c r="AC59" i="1"/>
  <c r="AJ58" i="1"/>
  <c r="AI58" i="1"/>
  <c r="AH58" i="1"/>
  <c r="AG58" i="1"/>
  <c r="AF58" i="1"/>
  <c r="AE58" i="1"/>
  <c r="AD58" i="1"/>
  <c r="AC58" i="1"/>
  <c r="AJ57" i="1"/>
  <c r="AI57" i="1"/>
  <c r="AH57" i="1"/>
  <c r="AG57" i="1"/>
  <c r="AF57" i="1"/>
  <c r="AE57" i="1"/>
  <c r="AD57" i="1"/>
  <c r="AC57" i="1"/>
  <c r="AJ56" i="1"/>
  <c r="AI56" i="1"/>
  <c r="AH56" i="1"/>
  <c r="AG56" i="1"/>
  <c r="AF56" i="1"/>
  <c r="AE56" i="1"/>
  <c r="AD56" i="1"/>
  <c r="AC56" i="1"/>
  <c r="AJ55" i="1"/>
  <c r="AI55" i="1"/>
  <c r="AH55" i="1"/>
  <c r="AG55" i="1"/>
  <c r="AF55" i="1"/>
  <c r="AE55" i="1"/>
  <c r="AD55" i="1"/>
  <c r="AC55" i="1"/>
  <c r="AJ54" i="1"/>
  <c r="AI54" i="1"/>
  <c r="AH54" i="1"/>
  <c r="AG54" i="1"/>
  <c r="AF54" i="1"/>
  <c r="AE54" i="1"/>
  <c r="AD54" i="1"/>
  <c r="AC54" i="1"/>
  <c r="AJ53" i="1"/>
  <c r="AI53" i="1"/>
  <c r="AH53" i="1"/>
  <c r="AG53" i="1"/>
  <c r="AF53" i="1"/>
  <c r="AE53" i="1"/>
  <c r="AD53" i="1"/>
  <c r="AC53" i="1"/>
  <c r="AJ52" i="1"/>
  <c r="AI52" i="1"/>
  <c r="AH52" i="1"/>
  <c r="AG52" i="1"/>
  <c r="AF52" i="1"/>
  <c r="AE52" i="1"/>
  <c r="AD52" i="1"/>
  <c r="AC52" i="1"/>
  <c r="AJ51" i="1"/>
  <c r="AI51" i="1"/>
  <c r="AH51" i="1"/>
  <c r="AG51" i="1"/>
  <c r="AF51" i="1"/>
  <c r="AE51" i="1"/>
  <c r="AD51" i="1"/>
  <c r="AC51" i="1"/>
  <c r="AJ50" i="1"/>
  <c r="AI50" i="1"/>
  <c r="AH50" i="1"/>
  <c r="AG50" i="1"/>
  <c r="AF50" i="1"/>
  <c r="AE50" i="1"/>
  <c r="AD50" i="1"/>
  <c r="AC50" i="1"/>
  <c r="AJ49" i="1"/>
  <c r="AI49" i="1"/>
  <c r="AH49" i="1"/>
  <c r="AG49" i="1"/>
  <c r="AF49" i="1"/>
  <c r="AE49" i="1"/>
  <c r="AD49" i="1"/>
  <c r="AC49" i="1"/>
  <c r="AJ48" i="1"/>
  <c r="AI48" i="1"/>
  <c r="AH48" i="1"/>
  <c r="AG48" i="1"/>
  <c r="AF48" i="1"/>
  <c r="AE48" i="1"/>
  <c r="AD48" i="1"/>
  <c r="AC48" i="1"/>
  <c r="AJ47" i="1"/>
  <c r="AI47" i="1"/>
  <c r="AH47" i="1"/>
  <c r="AG47" i="1"/>
  <c r="AF47" i="1"/>
  <c r="AE47" i="1"/>
  <c r="AD47" i="1"/>
  <c r="AC47" i="1"/>
  <c r="AJ46" i="1"/>
  <c r="AI46" i="1"/>
  <c r="AH46" i="1"/>
  <c r="AG46" i="1"/>
  <c r="AF46" i="1"/>
  <c r="AE46" i="1"/>
  <c r="AD46" i="1"/>
  <c r="AC46" i="1"/>
  <c r="AJ45" i="1"/>
  <c r="AI45" i="1"/>
  <c r="AH45" i="1"/>
  <c r="AG45" i="1"/>
  <c r="AF45" i="1"/>
  <c r="AE45" i="1"/>
  <c r="AD45" i="1"/>
  <c r="AC45" i="1"/>
  <c r="AJ44" i="1"/>
  <c r="AI44" i="1"/>
  <c r="AH44" i="1"/>
  <c r="AG44" i="1"/>
  <c r="AF44" i="1"/>
  <c r="AE44" i="1"/>
  <c r="AD44" i="1"/>
  <c r="AC44" i="1"/>
  <c r="AJ43" i="1"/>
  <c r="AI43" i="1"/>
  <c r="AH43" i="1"/>
  <c r="AG43" i="1"/>
  <c r="AF43" i="1"/>
  <c r="AE43" i="1"/>
  <c r="AD43" i="1"/>
  <c r="AC43" i="1"/>
  <c r="AJ42" i="1"/>
  <c r="AI42" i="1"/>
  <c r="AH42" i="1"/>
  <c r="AG42" i="1"/>
  <c r="AF42" i="1"/>
  <c r="AE42" i="1"/>
  <c r="AD42" i="1"/>
  <c r="AC42" i="1"/>
  <c r="AJ41" i="1"/>
  <c r="AI41" i="1"/>
  <c r="AH41" i="1"/>
  <c r="AG41" i="1"/>
  <c r="AF41" i="1"/>
  <c r="AE41" i="1"/>
  <c r="AD41" i="1"/>
  <c r="AC41" i="1"/>
  <c r="AJ40" i="1"/>
  <c r="AI40" i="1"/>
  <c r="AH40" i="1"/>
  <c r="AG40" i="1"/>
  <c r="AF40" i="1"/>
  <c r="AE40" i="1"/>
  <c r="AD40" i="1"/>
  <c r="AC40" i="1"/>
  <c r="AJ39" i="1"/>
  <c r="AI39" i="1"/>
  <c r="AH39" i="1"/>
  <c r="AG39" i="1"/>
  <c r="AF39" i="1"/>
  <c r="AE39" i="1"/>
  <c r="AD39" i="1"/>
  <c r="AC39" i="1"/>
  <c r="AJ38" i="1"/>
  <c r="AI38" i="1"/>
  <c r="AH38" i="1"/>
  <c r="AG38" i="1"/>
  <c r="AF38" i="1"/>
  <c r="AE38" i="1"/>
  <c r="AD38" i="1"/>
  <c r="AC38" i="1"/>
  <c r="AJ37" i="1"/>
  <c r="AI37" i="1"/>
  <c r="AH37" i="1"/>
  <c r="AG37" i="1"/>
  <c r="AF37" i="1"/>
  <c r="AE37" i="1"/>
  <c r="AD37" i="1"/>
  <c r="AC37" i="1"/>
  <c r="AJ36" i="1"/>
  <c r="AI36" i="1"/>
  <c r="AH36" i="1"/>
  <c r="AG36" i="1"/>
  <c r="AF36" i="1"/>
  <c r="AE36" i="1"/>
  <c r="AD36" i="1"/>
  <c r="AC36" i="1"/>
  <c r="AJ35" i="1"/>
  <c r="AI35" i="1"/>
  <c r="AH35" i="1"/>
  <c r="AG35" i="1"/>
  <c r="AF35" i="1"/>
  <c r="AE35" i="1"/>
  <c r="AD35" i="1"/>
  <c r="AC35" i="1"/>
  <c r="AJ34" i="1"/>
  <c r="AI34" i="1"/>
  <c r="AH34" i="1"/>
  <c r="AG34" i="1"/>
  <c r="AF34" i="1"/>
  <c r="AE34" i="1"/>
  <c r="AD34" i="1"/>
  <c r="AC34" i="1"/>
  <c r="AJ33" i="1"/>
  <c r="AI33" i="1"/>
  <c r="AH33" i="1"/>
  <c r="AG33" i="1"/>
  <c r="AF33" i="1"/>
  <c r="AE33" i="1"/>
  <c r="AD33" i="1"/>
  <c r="AC33" i="1"/>
  <c r="AJ32" i="1"/>
  <c r="AI32" i="1"/>
  <c r="AH32" i="1"/>
  <c r="AG32" i="1"/>
  <c r="AF32" i="1"/>
  <c r="AE32" i="1"/>
  <c r="AD32" i="1"/>
  <c r="AC32" i="1"/>
  <c r="AJ31" i="1"/>
  <c r="AI31" i="1"/>
  <c r="AH31" i="1"/>
  <c r="AG31" i="1"/>
  <c r="AF31" i="1"/>
  <c r="AE31" i="1"/>
  <c r="AD31" i="1"/>
  <c r="AC31" i="1"/>
  <c r="AJ30" i="1"/>
  <c r="AI30" i="1"/>
  <c r="AH30" i="1"/>
  <c r="AG30" i="1"/>
  <c r="AF30" i="1"/>
  <c r="AE30" i="1"/>
  <c r="AD30" i="1"/>
  <c r="AC30" i="1"/>
  <c r="AJ29" i="1"/>
  <c r="AI29" i="1"/>
  <c r="AH29" i="1"/>
  <c r="AG29" i="1"/>
  <c r="AF29" i="1"/>
  <c r="AE29" i="1"/>
  <c r="AD29" i="1"/>
  <c r="AC29" i="1"/>
  <c r="AJ28" i="1"/>
  <c r="AI28" i="1"/>
  <c r="AH28" i="1"/>
  <c r="AG28" i="1"/>
  <c r="AF28" i="1"/>
  <c r="AE28" i="1"/>
  <c r="AD28" i="1"/>
  <c r="AC28" i="1"/>
  <c r="AJ27" i="1"/>
  <c r="AI27" i="1"/>
  <c r="AH27" i="1"/>
  <c r="AG27" i="1"/>
  <c r="AF27" i="1"/>
  <c r="AE27" i="1"/>
  <c r="AD27" i="1"/>
  <c r="AC27" i="1"/>
  <c r="AJ26" i="1"/>
  <c r="AI26" i="1"/>
  <c r="AH26" i="1"/>
  <c r="AG26" i="1"/>
  <c r="AF26" i="1"/>
  <c r="AE26" i="1"/>
  <c r="AD26" i="1"/>
  <c r="AC26" i="1"/>
  <c r="AJ25" i="1"/>
  <c r="AI25" i="1"/>
  <c r="AH25" i="1"/>
  <c r="AG25" i="1"/>
  <c r="AF25" i="1"/>
  <c r="AE25" i="1"/>
  <c r="AD25" i="1"/>
  <c r="AC25" i="1"/>
  <c r="AJ24" i="1"/>
  <c r="AI24" i="1"/>
  <c r="AH24" i="1"/>
  <c r="AG24" i="1"/>
  <c r="AF24" i="1"/>
  <c r="AE24" i="1"/>
  <c r="AD24" i="1"/>
  <c r="AC24" i="1"/>
  <c r="AJ23" i="1"/>
  <c r="AH23" i="1"/>
  <c r="AI23" i="1"/>
  <c r="AG23" i="1"/>
  <c r="AF23" i="1"/>
  <c r="AE23" i="1"/>
  <c r="AD23" i="1"/>
  <c r="AC23" i="1"/>
  <c r="AI20" i="1"/>
  <c r="AG20" i="1"/>
  <c r="AE20" i="1"/>
  <c r="AC20" i="1"/>
  <c r="AI16" i="1"/>
  <c r="AG16" i="1"/>
  <c r="AE16" i="1"/>
  <c r="AC16" i="1"/>
  <c r="T16" i="1"/>
  <c r="T366" i="3" l="1"/>
  <c r="T350" i="3"/>
  <c r="T280" i="3"/>
  <c r="T336" i="3"/>
  <c r="T352" i="3"/>
  <c r="T368" i="3"/>
  <c r="T272" i="3"/>
  <c r="T328" i="3"/>
  <c r="T256" i="3"/>
  <c r="T344" i="3"/>
  <c r="T360" i="3"/>
  <c r="T296" i="3"/>
  <c r="T288" i="3"/>
  <c r="T304" i="3"/>
  <c r="T278" i="3"/>
  <c r="T357" i="3"/>
  <c r="T316" i="3"/>
  <c r="T340" i="3"/>
  <c r="T348" i="3"/>
  <c r="T356" i="3"/>
  <c r="T364" i="3"/>
  <c r="T372" i="3"/>
  <c r="T284" i="3"/>
  <c r="T308" i="3"/>
  <c r="T286" i="3"/>
  <c r="T276" i="3"/>
  <c r="T292" i="3"/>
  <c r="T330" i="3"/>
  <c r="T314" i="3"/>
  <c r="T306" i="3"/>
  <c r="T338" i="3"/>
  <c r="T346" i="3"/>
  <c r="T354" i="3"/>
  <c r="T298" i="3"/>
  <c r="T362" i="3"/>
  <c r="T246" i="3"/>
  <c r="T322" i="3"/>
  <c r="T370" i="3"/>
  <c r="T269" i="3"/>
  <c r="T285" i="3"/>
  <c r="T325" i="3"/>
  <c r="T229" i="3"/>
  <c r="T317" i="3"/>
  <c r="T349" i="3"/>
  <c r="T237" i="3"/>
  <c r="T253" i="3"/>
  <c r="T277" i="3"/>
  <c r="T301" i="3"/>
  <c r="T309" i="3"/>
  <c r="T373" i="3"/>
  <c r="T333" i="3"/>
  <c r="T245" i="3"/>
  <c r="T293" i="3"/>
  <c r="T261" i="3"/>
  <c r="T341" i="3"/>
  <c r="T365" i="3"/>
  <c r="T275" i="3"/>
  <c r="T236" i="3"/>
  <c r="T254" i="3"/>
  <c r="T270" i="3"/>
  <c r="T224" i="3"/>
  <c r="T244" i="3"/>
  <c r="T266" i="3"/>
  <c r="T243" i="3"/>
  <c r="T259" i="3"/>
  <c r="T267" i="3"/>
  <c r="T299" i="3"/>
  <c r="T331" i="3"/>
  <c r="T228" i="3"/>
  <c r="T323" i="3"/>
  <c r="T371" i="3"/>
  <c r="T251" i="3"/>
  <c r="T307" i="3"/>
  <c r="T271" i="3"/>
  <c r="T283" i="3"/>
  <c r="T363" i="3"/>
  <c r="T355" i="3"/>
  <c r="T291" i="3"/>
  <c r="T315" i="3"/>
  <c r="T347" i="3"/>
  <c r="T248" i="3"/>
  <c r="T282" i="3"/>
  <c r="T234" i="3"/>
  <c r="T250" i="3"/>
  <c r="T258" i="3"/>
  <c r="T242" i="3"/>
  <c r="T238" i="3"/>
  <c r="T221" i="3"/>
  <c r="T231" i="3"/>
  <c r="T313" i="3"/>
  <c r="T220" i="3"/>
  <c r="T297" i="3"/>
  <c r="T305" i="3"/>
  <c r="T311" i="3"/>
  <c r="T222" i="3"/>
  <c r="T225" i="3"/>
  <c r="T239" i="3"/>
  <c r="T257" i="3"/>
  <c r="T263" i="3"/>
  <c r="T295" i="3"/>
  <c r="T303" i="3"/>
  <c r="T255" i="3"/>
  <c r="T289" i="3"/>
  <c r="T223" i="3"/>
  <c r="T230" i="3"/>
  <c r="T233" i="3"/>
  <c r="T249" i="3"/>
  <c r="T287" i="3"/>
  <c r="T247" i="3"/>
  <c r="T273" i="3"/>
  <c r="T321" i="3"/>
  <c r="T329" i="3"/>
  <c r="T337" i="3"/>
  <c r="T345" i="3"/>
  <c r="T353" i="3"/>
  <c r="T361" i="3"/>
  <c r="T369" i="3"/>
  <c r="T241" i="3"/>
  <c r="T281" i="3"/>
  <c r="T290" i="3"/>
  <c r="T226" i="3"/>
  <c r="T265" i="3"/>
  <c r="T274" i="3"/>
  <c r="T30" i="3"/>
  <c r="T78" i="3"/>
  <c r="T132" i="3"/>
  <c r="T118" i="3"/>
  <c r="T108" i="3"/>
  <c r="T92" i="3"/>
  <c r="T164" i="3"/>
  <c r="T180" i="3"/>
  <c r="T143" i="3"/>
  <c r="T39" i="3"/>
  <c r="T111" i="3"/>
  <c r="T40" i="3"/>
  <c r="T76" i="3"/>
  <c r="T52" i="3"/>
  <c r="T156" i="3"/>
  <c r="T204" i="3"/>
  <c r="T205" i="3"/>
  <c r="T144" i="3"/>
  <c r="T72" i="3"/>
  <c r="T168" i="3"/>
  <c r="T32" i="3"/>
  <c r="T128" i="3"/>
  <c r="T136" i="3"/>
  <c r="T56" i="3"/>
  <c r="T152" i="3"/>
  <c r="T33" i="3"/>
  <c r="T172" i="3"/>
  <c r="T125" i="3"/>
  <c r="T196" i="3"/>
  <c r="T188" i="3"/>
  <c r="T57" i="3"/>
  <c r="T64" i="3"/>
  <c r="T89" i="3"/>
  <c r="T120" i="3"/>
  <c r="T160" i="3"/>
  <c r="T173" i="3"/>
  <c r="T193" i="3"/>
  <c r="T200" i="3"/>
  <c r="T105" i="3"/>
  <c r="T177" i="3"/>
  <c r="T25" i="3"/>
  <c r="T49" i="3"/>
  <c r="T81" i="3"/>
  <c r="T112" i="3"/>
  <c r="T165" i="3"/>
  <c r="T184" i="3"/>
  <c r="T189" i="3"/>
  <c r="T129" i="3"/>
  <c r="T41" i="3"/>
  <c r="T117" i="3"/>
  <c r="T121" i="3"/>
  <c r="T133" i="3"/>
  <c r="T137" i="3"/>
  <c r="T141" i="3"/>
  <c r="T145" i="3"/>
  <c r="T149" i="3"/>
  <c r="T153" i="3"/>
  <c r="T157" i="3"/>
  <c r="T161" i="3"/>
  <c r="T201" i="3"/>
  <c r="T208" i="3"/>
  <c r="T65" i="3"/>
  <c r="T88" i="3"/>
  <c r="T113" i="3"/>
  <c r="T176" i="3"/>
  <c r="T185" i="3"/>
  <c r="T209" i="3"/>
  <c r="T216" i="3"/>
  <c r="T169" i="3"/>
  <c r="T181" i="3"/>
  <c r="T197" i="3"/>
  <c r="T127" i="3"/>
  <c r="T135" i="3"/>
  <c r="T174" i="3"/>
  <c r="T190" i="3"/>
  <c r="T198" i="3"/>
  <c r="T206" i="3"/>
  <c r="T47" i="3"/>
  <c r="T70" i="3"/>
  <c r="T150" i="3"/>
  <c r="T212" i="3"/>
  <c r="T214" i="3"/>
  <c r="T54" i="3"/>
  <c r="T63" i="3"/>
  <c r="T158" i="3"/>
  <c r="T38" i="3"/>
  <c r="T79" i="3"/>
  <c r="T119" i="3"/>
  <c r="T142" i="3"/>
  <c r="T31" i="3"/>
  <c r="T110" i="3"/>
  <c r="T126" i="3"/>
  <c r="T134" i="3"/>
  <c r="T55" i="3"/>
  <c r="T62" i="3"/>
  <c r="T159" i="3"/>
  <c r="T167" i="3"/>
  <c r="T183" i="3"/>
  <c r="T207" i="3"/>
  <c r="T86" i="3"/>
  <c r="T103" i="3"/>
  <c r="T175" i="3"/>
  <c r="T191" i="3"/>
  <c r="T199" i="3"/>
  <c r="T102" i="3"/>
  <c r="T104" i="3"/>
  <c r="T58" i="3"/>
  <c r="T154" i="3"/>
  <c r="T202" i="3"/>
  <c r="T42" i="3"/>
  <c r="T90" i="3"/>
  <c r="T114" i="3"/>
  <c r="T170" i="3"/>
  <c r="T26" i="3"/>
  <c r="T66" i="3"/>
  <c r="T106" i="3"/>
  <c r="T130" i="3"/>
  <c r="T178" i="3"/>
  <c r="T74" i="3"/>
  <c r="T138" i="3"/>
  <c r="T194" i="3"/>
  <c r="T50" i="3"/>
  <c r="T98" i="3"/>
  <c r="T146" i="3"/>
  <c r="T162" i="3"/>
  <c r="T34" i="3"/>
  <c r="T82" i="3"/>
  <c r="T122" i="3"/>
  <c r="T186" i="3"/>
  <c r="T210" i="3"/>
  <c r="T28" i="3"/>
  <c r="T27" i="3"/>
  <c r="T29" i="3"/>
  <c r="T35" i="3"/>
  <c r="T37" i="3"/>
  <c r="T43" i="3"/>
  <c r="T45" i="3"/>
  <c r="T51" i="3"/>
  <c r="T53" i="3"/>
  <c r="T59" i="3"/>
  <c r="T61" i="3"/>
  <c r="T67" i="3"/>
  <c r="T69" i="3"/>
  <c r="T75" i="3"/>
  <c r="T77" i="3"/>
  <c r="T83" i="3"/>
  <c r="T85" i="3"/>
  <c r="T91" i="3"/>
  <c r="T93" i="3"/>
  <c r="T99" i="3"/>
  <c r="T101" i="3"/>
  <c r="T107" i="3"/>
  <c r="T109" i="3"/>
  <c r="T115" i="3"/>
  <c r="T123" i="3"/>
  <c r="T131" i="3"/>
  <c r="T139" i="3"/>
  <c r="T147" i="3"/>
  <c r="T155" i="3"/>
  <c r="T163" i="3"/>
  <c r="T171" i="3"/>
  <c r="T179" i="3"/>
  <c r="T187" i="3"/>
  <c r="T195" i="3"/>
  <c r="T203" i="3"/>
  <c r="T211" i="3"/>
  <c r="T23" i="3"/>
  <c r="AR376" i="2"/>
  <c r="AQ376" i="2"/>
  <c r="AP376" i="2"/>
  <c r="AO376" i="2"/>
  <c r="AN376" i="2"/>
  <c r="AM376" i="2"/>
  <c r="AL376" i="2"/>
  <c r="AK376" i="2"/>
  <c r="AJ376" i="2"/>
  <c r="AI376" i="2"/>
  <c r="AH376" i="2"/>
  <c r="AG376" i="2"/>
  <c r="AF376" i="2"/>
  <c r="AE376" i="2"/>
  <c r="AD376" i="2"/>
  <c r="AC376" i="2"/>
  <c r="AR375" i="2"/>
  <c r="AQ375" i="2"/>
  <c r="AP375" i="2"/>
  <c r="AO375" i="2"/>
  <c r="AN375" i="2"/>
  <c r="AM375" i="2"/>
  <c r="AL375" i="2"/>
  <c r="AK375" i="2"/>
  <c r="AJ375" i="2"/>
  <c r="AI375" i="2"/>
  <c r="AH375" i="2"/>
  <c r="AG375" i="2"/>
  <c r="AF375" i="2"/>
  <c r="AE375" i="2"/>
  <c r="AD375" i="2"/>
  <c r="AC375" i="2"/>
  <c r="AR374" i="2"/>
  <c r="AQ374" i="2"/>
  <c r="AP374" i="2"/>
  <c r="AO374" i="2"/>
  <c r="AN374" i="2"/>
  <c r="AM374" i="2"/>
  <c r="AL374" i="2"/>
  <c r="AK374" i="2"/>
  <c r="AJ374" i="2"/>
  <c r="AI374" i="2"/>
  <c r="AH374" i="2"/>
  <c r="AG374" i="2"/>
  <c r="AF374" i="2"/>
  <c r="AE374" i="2"/>
  <c r="AD374" i="2"/>
  <c r="AC374" i="2"/>
  <c r="AR373" i="2"/>
  <c r="AQ373" i="2"/>
  <c r="AP373" i="2"/>
  <c r="AO373" i="2"/>
  <c r="AN373" i="2"/>
  <c r="AM373" i="2"/>
  <c r="AL373" i="2"/>
  <c r="AK373" i="2"/>
  <c r="AJ373" i="2"/>
  <c r="AI373" i="2"/>
  <c r="AH373" i="2"/>
  <c r="AG373" i="2"/>
  <c r="AF373" i="2"/>
  <c r="AE373" i="2"/>
  <c r="AD373" i="2"/>
  <c r="AC373" i="2"/>
  <c r="AR372" i="2"/>
  <c r="AQ372" i="2"/>
  <c r="AP372" i="2"/>
  <c r="AO372" i="2"/>
  <c r="AN372" i="2"/>
  <c r="AM372" i="2"/>
  <c r="AL372" i="2"/>
  <c r="AK372" i="2"/>
  <c r="AJ372" i="2"/>
  <c r="AI372" i="2"/>
  <c r="AH372" i="2"/>
  <c r="AG372" i="2"/>
  <c r="AF372" i="2"/>
  <c r="AE372" i="2"/>
  <c r="AD372" i="2"/>
  <c r="AC372" i="2"/>
  <c r="AR371" i="2"/>
  <c r="AQ371" i="2"/>
  <c r="AP371" i="2"/>
  <c r="AO371" i="2"/>
  <c r="AN371" i="2"/>
  <c r="AM371" i="2"/>
  <c r="AL371" i="2"/>
  <c r="AK371" i="2"/>
  <c r="AJ371" i="2"/>
  <c r="AI371" i="2"/>
  <c r="AH371" i="2"/>
  <c r="AG371" i="2"/>
  <c r="AF371" i="2"/>
  <c r="AE371" i="2"/>
  <c r="AD371" i="2"/>
  <c r="AC371" i="2"/>
  <c r="AR370" i="2"/>
  <c r="AQ370" i="2"/>
  <c r="AP370" i="2"/>
  <c r="AO370" i="2"/>
  <c r="AN370" i="2"/>
  <c r="AM370" i="2"/>
  <c r="AL370" i="2"/>
  <c r="AK370" i="2"/>
  <c r="AJ370" i="2"/>
  <c r="AI370" i="2"/>
  <c r="AH370" i="2"/>
  <c r="AG370" i="2"/>
  <c r="AF370" i="2"/>
  <c r="AE370" i="2"/>
  <c r="AD370" i="2"/>
  <c r="AC370" i="2"/>
  <c r="AR369" i="2"/>
  <c r="AQ369" i="2"/>
  <c r="AP369" i="2"/>
  <c r="AO369" i="2"/>
  <c r="AN369" i="2"/>
  <c r="AM369" i="2"/>
  <c r="AL369" i="2"/>
  <c r="AK369" i="2"/>
  <c r="AJ369" i="2"/>
  <c r="AI369" i="2"/>
  <c r="AH369" i="2"/>
  <c r="AG369" i="2"/>
  <c r="AF369" i="2"/>
  <c r="AE369" i="2"/>
  <c r="AD369" i="2"/>
  <c r="AC369" i="2"/>
  <c r="AR368" i="2"/>
  <c r="AQ368" i="2"/>
  <c r="AP368" i="2"/>
  <c r="AO368" i="2"/>
  <c r="AN368" i="2"/>
  <c r="AM368" i="2"/>
  <c r="AL368" i="2"/>
  <c r="AK368" i="2"/>
  <c r="AJ368" i="2"/>
  <c r="AI368" i="2"/>
  <c r="AH368" i="2"/>
  <c r="AG368" i="2"/>
  <c r="AF368" i="2"/>
  <c r="AE368" i="2"/>
  <c r="AD368" i="2"/>
  <c r="AC368" i="2"/>
  <c r="AR367" i="2"/>
  <c r="AQ367" i="2"/>
  <c r="AP367" i="2"/>
  <c r="AO367" i="2"/>
  <c r="AN367" i="2"/>
  <c r="AM367" i="2"/>
  <c r="AL367" i="2"/>
  <c r="AK367" i="2"/>
  <c r="AJ367" i="2"/>
  <c r="AI367" i="2"/>
  <c r="AH367" i="2"/>
  <c r="AG367" i="2"/>
  <c r="AF367" i="2"/>
  <c r="AE367" i="2"/>
  <c r="AD367" i="2"/>
  <c r="AC367" i="2"/>
  <c r="AR366" i="2"/>
  <c r="AQ366" i="2"/>
  <c r="AP366" i="2"/>
  <c r="AO366" i="2"/>
  <c r="AN366" i="2"/>
  <c r="AM366" i="2"/>
  <c r="AL366" i="2"/>
  <c r="AK366" i="2"/>
  <c r="AJ366" i="2"/>
  <c r="AI366" i="2"/>
  <c r="AH366" i="2"/>
  <c r="AG366" i="2"/>
  <c r="AF366" i="2"/>
  <c r="AE366" i="2"/>
  <c r="AD366" i="2"/>
  <c r="AC366" i="2"/>
  <c r="AR365" i="2"/>
  <c r="AQ365" i="2"/>
  <c r="AP365" i="2"/>
  <c r="AO365" i="2"/>
  <c r="AN365" i="2"/>
  <c r="AM365" i="2"/>
  <c r="AL365" i="2"/>
  <c r="AK365" i="2"/>
  <c r="AJ365" i="2"/>
  <c r="AI365" i="2"/>
  <c r="AH365" i="2"/>
  <c r="AG365" i="2"/>
  <c r="AF365" i="2"/>
  <c r="AE365" i="2"/>
  <c r="AD365" i="2"/>
  <c r="AC365" i="2"/>
  <c r="AR364" i="2"/>
  <c r="AQ364" i="2"/>
  <c r="AP364" i="2"/>
  <c r="AO364" i="2"/>
  <c r="AN364" i="2"/>
  <c r="AM364" i="2"/>
  <c r="AL364" i="2"/>
  <c r="AK364" i="2"/>
  <c r="AJ364" i="2"/>
  <c r="AI364" i="2"/>
  <c r="AH364" i="2"/>
  <c r="AG364" i="2"/>
  <c r="AF364" i="2"/>
  <c r="AE364" i="2"/>
  <c r="AD364" i="2"/>
  <c r="AC364" i="2"/>
  <c r="AR363" i="2"/>
  <c r="AQ363" i="2"/>
  <c r="AP363" i="2"/>
  <c r="AO363" i="2"/>
  <c r="AN363" i="2"/>
  <c r="AM363" i="2"/>
  <c r="AL363" i="2"/>
  <c r="AK363" i="2"/>
  <c r="AJ363" i="2"/>
  <c r="AI363" i="2"/>
  <c r="AH363" i="2"/>
  <c r="AG363" i="2"/>
  <c r="AF363" i="2"/>
  <c r="AE363" i="2"/>
  <c r="AD363" i="2"/>
  <c r="AC363" i="2"/>
  <c r="AR362" i="2"/>
  <c r="AQ362" i="2"/>
  <c r="AP362" i="2"/>
  <c r="AO362" i="2"/>
  <c r="AN362" i="2"/>
  <c r="AM362" i="2"/>
  <c r="AL362" i="2"/>
  <c r="AK362" i="2"/>
  <c r="AJ362" i="2"/>
  <c r="AI362" i="2"/>
  <c r="AH362" i="2"/>
  <c r="AG362" i="2"/>
  <c r="AF362" i="2"/>
  <c r="AE362" i="2"/>
  <c r="AD362" i="2"/>
  <c r="AC362" i="2"/>
  <c r="AR361" i="2"/>
  <c r="AQ361" i="2"/>
  <c r="AP361" i="2"/>
  <c r="AO361" i="2"/>
  <c r="AN361" i="2"/>
  <c r="AM361" i="2"/>
  <c r="AL361" i="2"/>
  <c r="AK361" i="2"/>
  <c r="AJ361" i="2"/>
  <c r="AI361" i="2"/>
  <c r="AH361" i="2"/>
  <c r="AG361" i="2"/>
  <c r="AF361" i="2"/>
  <c r="AE361" i="2"/>
  <c r="AD361" i="2"/>
  <c r="AC361" i="2"/>
  <c r="AR360" i="2"/>
  <c r="AQ360" i="2"/>
  <c r="AP360" i="2"/>
  <c r="AO360" i="2"/>
  <c r="AN360" i="2"/>
  <c r="AM360" i="2"/>
  <c r="AL360" i="2"/>
  <c r="AK360" i="2"/>
  <c r="AJ360" i="2"/>
  <c r="AI360" i="2"/>
  <c r="AH360" i="2"/>
  <c r="AG360" i="2"/>
  <c r="AF360" i="2"/>
  <c r="AE360" i="2"/>
  <c r="AD360" i="2"/>
  <c r="AC360" i="2"/>
  <c r="AR359" i="2"/>
  <c r="AQ359" i="2"/>
  <c r="AP359" i="2"/>
  <c r="AO359" i="2"/>
  <c r="AN359" i="2"/>
  <c r="AM359" i="2"/>
  <c r="AL359" i="2"/>
  <c r="AK359" i="2"/>
  <c r="AJ359" i="2"/>
  <c r="AI359" i="2"/>
  <c r="AH359" i="2"/>
  <c r="AG359" i="2"/>
  <c r="AF359" i="2"/>
  <c r="AE359" i="2"/>
  <c r="AD359" i="2"/>
  <c r="AC359" i="2"/>
  <c r="AR358" i="2"/>
  <c r="AQ358" i="2"/>
  <c r="AP358" i="2"/>
  <c r="AO358" i="2"/>
  <c r="AN358" i="2"/>
  <c r="AM358" i="2"/>
  <c r="AL358" i="2"/>
  <c r="AK358" i="2"/>
  <c r="AJ358" i="2"/>
  <c r="AI358" i="2"/>
  <c r="AH358" i="2"/>
  <c r="AG358" i="2"/>
  <c r="AF358" i="2"/>
  <c r="AE358" i="2"/>
  <c r="AD358" i="2"/>
  <c r="AC358" i="2"/>
  <c r="AR357" i="2"/>
  <c r="AQ357" i="2"/>
  <c r="AP357" i="2"/>
  <c r="AO357" i="2"/>
  <c r="AN357" i="2"/>
  <c r="AM357" i="2"/>
  <c r="AL357" i="2"/>
  <c r="AK357" i="2"/>
  <c r="AJ357" i="2"/>
  <c r="AI357" i="2"/>
  <c r="AH357" i="2"/>
  <c r="AG357" i="2"/>
  <c r="AF357" i="2"/>
  <c r="AE357" i="2"/>
  <c r="AD357" i="2"/>
  <c r="AC357" i="2"/>
  <c r="AR356" i="2"/>
  <c r="AQ356" i="2"/>
  <c r="AP356" i="2"/>
  <c r="AO356" i="2"/>
  <c r="AN356" i="2"/>
  <c r="AM356" i="2"/>
  <c r="AL356" i="2"/>
  <c r="AK356" i="2"/>
  <c r="AJ356" i="2"/>
  <c r="AI356" i="2"/>
  <c r="AH356" i="2"/>
  <c r="AG356" i="2"/>
  <c r="AF356" i="2"/>
  <c r="AE356" i="2"/>
  <c r="AD356" i="2"/>
  <c r="AC356" i="2"/>
  <c r="AR355" i="2"/>
  <c r="AQ355" i="2"/>
  <c r="AP355" i="2"/>
  <c r="AO355" i="2"/>
  <c r="AN355" i="2"/>
  <c r="AM355" i="2"/>
  <c r="AL355" i="2"/>
  <c r="AK355" i="2"/>
  <c r="AJ355" i="2"/>
  <c r="AI355" i="2"/>
  <c r="AH355" i="2"/>
  <c r="AG355" i="2"/>
  <c r="AF355" i="2"/>
  <c r="AE355" i="2"/>
  <c r="AD355" i="2"/>
  <c r="AC355" i="2"/>
  <c r="AR354" i="2"/>
  <c r="AQ354" i="2"/>
  <c r="AP354" i="2"/>
  <c r="AO354" i="2"/>
  <c r="AN354" i="2"/>
  <c r="AM354" i="2"/>
  <c r="AL354" i="2"/>
  <c r="AK354" i="2"/>
  <c r="AJ354" i="2"/>
  <c r="AI354" i="2"/>
  <c r="AH354" i="2"/>
  <c r="AG354" i="2"/>
  <c r="AF354" i="2"/>
  <c r="AE354" i="2"/>
  <c r="AD354" i="2"/>
  <c r="AC354" i="2"/>
  <c r="AR353" i="2"/>
  <c r="AQ353" i="2"/>
  <c r="AP353" i="2"/>
  <c r="AO353" i="2"/>
  <c r="AN353" i="2"/>
  <c r="AM353" i="2"/>
  <c r="AL353" i="2"/>
  <c r="AK353" i="2"/>
  <c r="AJ353" i="2"/>
  <c r="AI353" i="2"/>
  <c r="AH353" i="2"/>
  <c r="AG353" i="2"/>
  <c r="AF353" i="2"/>
  <c r="AE353" i="2"/>
  <c r="AD353" i="2"/>
  <c r="AC353" i="2"/>
  <c r="AR352" i="2"/>
  <c r="AQ352" i="2"/>
  <c r="AP352" i="2"/>
  <c r="AO352" i="2"/>
  <c r="AN352" i="2"/>
  <c r="AM352" i="2"/>
  <c r="AL352" i="2"/>
  <c r="AK352" i="2"/>
  <c r="AJ352" i="2"/>
  <c r="AI352" i="2"/>
  <c r="AH352" i="2"/>
  <c r="AG352" i="2"/>
  <c r="AF352" i="2"/>
  <c r="AE352" i="2"/>
  <c r="AD352" i="2"/>
  <c r="AC352" i="2"/>
  <c r="AR351" i="2"/>
  <c r="AQ351" i="2"/>
  <c r="AP351" i="2"/>
  <c r="AO351" i="2"/>
  <c r="AN351" i="2"/>
  <c r="AM351" i="2"/>
  <c r="AL351" i="2"/>
  <c r="AK351" i="2"/>
  <c r="AJ351" i="2"/>
  <c r="AI351" i="2"/>
  <c r="AH351" i="2"/>
  <c r="AG351" i="2"/>
  <c r="AF351" i="2"/>
  <c r="AE351" i="2"/>
  <c r="AD351" i="2"/>
  <c r="AC351" i="2"/>
  <c r="AR350" i="2"/>
  <c r="AQ350" i="2"/>
  <c r="AP350" i="2"/>
  <c r="AO350" i="2"/>
  <c r="AN350" i="2"/>
  <c r="AM350" i="2"/>
  <c r="AL350" i="2"/>
  <c r="AK350" i="2"/>
  <c r="AJ350" i="2"/>
  <c r="AI350" i="2"/>
  <c r="AH350" i="2"/>
  <c r="AG350" i="2"/>
  <c r="AF350" i="2"/>
  <c r="AE350" i="2"/>
  <c r="AD350" i="2"/>
  <c r="AC350" i="2"/>
  <c r="AR349" i="2"/>
  <c r="AQ349" i="2"/>
  <c r="AP349" i="2"/>
  <c r="AO349" i="2"/>
  <c r="AN349" i="2"/>
  <c r="AM349" i="2"/>
  <c r="AL349" i="2"/>
  <c r="AK349" i="2"/>
  <c r="AJ349" i="2"/>
  <c r="AI349" i="2"/>
  <c r="AH349" i="2"/>
  <c r="AG349" i="2"/>
  <c r="AF349" i="2"/>
  <c r="AE349" i="2"/>
  <c r="AD349" i="2"/>
  <c r="AC349" i="2"/>
  <c r="AR348" i="2"/>
  <c r="AQ348" i="2"/>
  <c r="AP348" i="2"/>
  <c r="AO348" i="2"/>
  <c r="AN348" i="2"/>
  <c r="AM348" i="2"/>
  <c r="AL348" i="2"/>
  <c r="AK348" i="2"/>
  <c r="AJ348" i="2"/>
  <c r="AI348" i="2"/>
  <c r="AH348" i="2"/>
  <c r="AG348" i="2"/>
  <c r="AF348" i="2"/>
  <c r="AE348" i="2"/>
  <c r="AD348" i="2"/>
  <c r="AC348" i="2"/>
  <c r="AR347" i="2"/>
  <c r="AQ347" i="2"/>
  <c r="AP347" i="2"/>
  <c r="AO347" i="2"/>
  <c r="AN347" i="2"/>
  <c r="AM347" i="2"/>
  <c r="AL347" i="2"/>
  <c r="AK347" i="2"/>
  <c r="AJ347" i="2"/>
  <c r="AI347" i="2"/>
  <c r="AH347" i="2"/>
  <c r="AG347" i="2"/>
  <c r="AF347" i="2"/>
  <c r="AE347" i="2"/>
  <c r="AD347" i="2"/>
  <c r="AC347" i="2"/>
  <c r="AR346" i="2"/>
  <c r="AQ346" i="2"/>
  <c r="AP346" i="2"/>
  <c r="AO346" i="2"/>
  <c r="AN346" i="2"/>
  <c r="AM346" i="2"/>
  <c r="AL346" i="2"/>
  <c r="AK346" i="2"/>
  <c r="AJ346" i="2"/>
  <c r="AI346" i="2"/>
  <c r="AH346" i="2"/>
  <c r="AG346" i="2"/>
  <c r="AF346" i="2"/>
  <c r="AE346" i="2"/>
  <c r="AD346" i="2"/>
  <c r="AC346" i="2"/>
  <c r="AR345" i="2"/>
  <c r="AQ345" i="2"/>
  <c r="AP345" i="2"/>
  <c r="AO345" i="2"/>
  <c r="AN345" i="2"/>
  <c r="AM345" i="2"/>
  <c r="AL345" i="2"/>
  <c r="AK345" i="2"/>
  <c r="AJ345" i="2"/>
  <c r="AI345" i="2"/>
  <c r="AH345" i="2"/>
  <c r="AG345" i="2"/>
  <c r="AF345" i="2"/>
  <c r="AE345" i="2"/>
  <c r="AD345" i="2"/>
  <c r="AC345" i="2"/>
  <c r="AR344" i="2"/>
  <c r="AQ344" i="2"/>
  <c r="AP344" i="2"/>
  <c r="AO344" i="2"/>
  <c r="AN344" i="2"/>
  <c r="AM344" i="2"/>
  <c r="AL344" i="2"/>
  <c r="AK344" i="2"/>
  <c r="AJ344" i="2"/>
  <c r="AI344" i="2"/>
  <c r="AH344" i="2"/>
  <c r="AG344" i="2"/>
  <c r="AF344" i="2"/>
  <c r="AE344" i="2"/>
  <c r="AD344" i="2"/>
  <c r="AC344" i="2"/>
  <c r="AR343" i="2"/>
  <c r="AQ343" i="2"/>
  <c r="AP343" i="2"/>
  <c r="AO343" i="2"/>
  <c r="AN343" i="2"/>
  <c r="AM343" i="2"/>
  <c r="AL343" i="2"/>
  <c r="AK343" i="2"/>
  <c r="AJ343" i="2"/>
  <c r="AI343" i="2"/>
  <c r="AH343" i="2"/>
  <c r="AG343" i="2"/>
  <c r="AF343" i="2"/>
  <c r="AE343" i="2"/>
  <c r="AD343" i="2"/>
  <c r="AC343" i="2"/>
  <c r="AR342" i="2"/>
  <c r="AQ342" i="2"/>
  <c r="AP342" i="2"/>
  <c r="AO342" i="2"/>
  <c r="AN342" i="2"/>
  <c r="AM342" i="2"/>
  <c r="AL342" i="2"/>
  <c r="AK342" i="2"/>
  <c r="AJ342" i="2"/>
  <c r="AI342" i="2"/>
  <c r="AH342" i="2"/>
  <c r="AG342" i="2"/>
  <c r="AF342" i="2"/>
  <c r="AE342" i="2"/>
  <c r="AD342" i="2"/>
  <c r="AC342" i="2"/>
  <c r="AR341" i="2"/>
  <c r="AQ341" i="2"/>
  <c r="AP341" i="2"/>
  <c r="AO341" i="2"/>
  <c r="AN341" i="2"/>
  <c r="AM341" i="2"/>
  <c r="AL341" i="2"/>
  <c r="AK341" i="2"/>
  <c r="AJ341" i="2"/>
  <c r="AI341" i="2"/>
  <c r="AH341" i="2"/>
  <c r="AG341" i="2"/>
  <c r="AF341" i="2"/>
  <c r="AE341" i="2"/>
  <c r="AD341" i="2"/>
  <c r="AC341" i="2"/>
  <c r="AR340" i="2"/>
  <c r="AQ340" i="2"/>
  <c r="AP340" i="2"/>
  <c r="AO340" i="2"/>
  <c r="AN340" i="2"/>
  <c r="AM340" i="2"/>
  <c r="AL340" i="2"/>
  <c r="AK340" i="2"/>
  <c r="AJ340" i="2"/>
  <c r="AI340" i="2"/>
  <c r="AH340" i="2"/>
  <c r="AG340" i="2"/>
  <c r="AF340" i="2"/>
  <c r="AE340" i="2"/>
  <c r="AD340" i="2"/>
  <c r="AC340" i="2"/>
  <c r="AR339" i="2"/>
  <c r="AQ339" i="2"/>
  <c r="AP339" i="2"/>
  <c r="AO339" i="2"/>
  <c r="AN339" i="2"/>
  <c r="AM339" i="2"/>
  <c r="AL339" i="2"/>
  <c r="AK339" i="2"/>
  <c r="AJ339" i="2"/>
  <c r="AI339" i="2"/>
  <c r="AH339" i="2"/>
  <c r="AG339" i="2"/>
  <c r="AF339" i="2"/>
  <c r="AE339" i="2"/>
  <c r="AD339" i="2"/>
  <c r="AC339" i="2"/>
  <c r="AR338" i="2"/>
  <c r="AQ338" i="2"/>
  <c r="AP338" i="2"/>
  <c r="AO338" i="2"/>
  <c r="AN338" i="2"/>
  <c r="AM338" i="2"/>
  <c r="AL338" i="2"/>
  <c r="AK338" i="2"/>
  <c r="AJ338" i="2"/>
  <c r="AI338" i="2"/>
  <c r="AH338" i="2"/>
  <c r="AG338" i="2"/>
  <c r="AF338" i="2"/>
  <c r="AE338" i="2"/>
  <c r="AD338" i="2"/>
  <c r="AC338" i="2"/>
  <c r="AR337" i="2"/>
  <c r="AQ337" i="2"/>
  <c r="AP337" i="2"/>
  <c r="AO337" i="2"/>
  <c r="AN337" i="2"/>
  <c r="AM337" i="2"/>
  <c r="AL337" i="2"/>
  <c r="AK337" i="2"/>
  <c r="AJ337" i="2"/>
  <c r="AI337" i="2"/>
  <c r="AH337" i="2"/>
  <c r="AG337" i="2"/>
  <c r="AF337" i="2"/>
  <c r="AE337" i="2"/>
  <c r="AD337" i="2"/>
  <c r="AC337" i="2"/>
  <c r="AR336" i="2"/>
  <c r="AQ336" i="2"/>
  <c r="AP336" i="2"/>
  <c r="AO336" i="2"/>
  <c r="AN336" i="2"/>
  <c r="AM336" i="2"/>
  <c r="AL336" i="2"/>
  <c r="AK336" i="2"/>
  <c r="AJ336" i="2"/>
  <c r="AI336" i="2"/>
  <c r="AH336" i="2"/>
  <c r="AG336" i="2"/>
  <c r="AF336" i="2"/>
  <c r="AE336" i="2"/>
  <c r="AD336" i="2"/>
  <c r="AC336" i="2"/>
  <c r="AR335" i="2"/>
  <c r="AQ335" i="2"/>
  <c r="AP335" i="2"/>
  <c r="AO335" i="2"/>
  <c r="AN335" i="2"/>
  <c r="AM335" i="2"/>
  <c r="AL335" i="2"/>
  <c r="AK335" i="2"/>
  <c r="AJ335" i="2"/>
  <c r="AI335" i="2"/>
  <c r="AH335" i="2"/>
  <c r="AG335" i="2"/>
  <c r="AF335" i="2"/>
  <c r="AE335" i="2"/>
  <c r="AD335" i="2"/>
  <c r="AC335" i="2"/>
  <c r="AR334" i="2"/>
  <c r="AQ334" i="2"/>
  <c r="AP334" i="2"/>
  <c r="AO334" i="2"/>
  <c r="AN334" i="2"/>
  <c r="AM334" i="2"/>
  <c r="AL334" i="2"/>
  <c r="AK334" i="2"/>
  <c r="AJ334" i="2"/>
  <c r="AI334" i="2"/>
  <c r="AH334" i="2"/>
  <c r="AG334" i="2"/>
  <c r="AF334" i="2"/>
  <c r="AE334" i="2"/>
  <c r="AD334" i="2"/>
  <c r="AC334" i="2"/>
  <c r="AR333" i="2"/>
  <c r="AQ333" i="2"/>
  <c r="AP333" i="2"/>
  <c r="AO333" i="2"/>
  <c r="AN333" i="2"/>
  <c r="AM333" i="2"/>
  <c r="AL333" i="2"/>
  <c r="AK333" i="2"/>
  <c r="AJ333" i="2"/>
  <c r="AI333" i="2"/>
  <c r="AH333" i="2"/>
  <c r="AG333" i="2"/>
  <c r="AF333" i="2"/>
  <c r="AE333" i="2"/>
  <c r="AD333" i="2"/>
  <c r="AC333" i="2"/>
  <c r="AR332" i="2"/>
  <c r="AQ332" i="2"/>
  <c r="AP332" i="2"/>
  <c r="AO332" i="2"/>
  <c r="AN332" i="2"/>
  <c r="AM332" i="2"/>
  <c r="AL332" i="2"/>
  <c r="AK332" i="2"/>
  <c r="AJ332" i="2"/>
  <c r="AI332" i="2"/>
  <c r="AH332" i="2"/>
  <c r="AG332" i="2"/>
  <c r="AF332" i="2"/>
  <c r="AE332" i="2"/>
  <c r="AD332" i="2"/>
  <c r="AC332" i="2"/>
  <c r="AR331" i="2"/>
  <c r="AQ331" i="2"/>
  <c r="AP331" i="2"/>
  <c r="AO331" i="2"/>
  <c r="AN331" i="2"/>
  <c r="AM331" i="2"/>
  <c r="AL331" i="2"/>
  <c r="AK331" i="2"/>
  <c r="AJ331" i="2"/>
  <c r="AI331" i="2"/>
  <c r="AH331" i="2"/>
  <c r="AG331" i="2"/>
  <c r="AF331" i="2"/>
  <c r="AE331" i="2"/>
  <c r="AD331" i="2"/>
  <c r="AC331" i="2"/>
  <c r="AR330" i="2"/>
  <c r="AQ330" i="2"/>
  <c r="AP330" i="2"/>
  <c r="AO330" i="2"/>
  <c r="AN330" i="2"/>
  <c r="AM330" i="2"/>
  <c r="AL330" i="2"/>
  <c r="AK330" i="2"/>
  <c r="AJ330" i="2"/>
  <c r="AI330" i="2"/>
  <c r="AH330" i="2"/>
  <c r="AG330" i="2"/>
  <c r="AF330" i="2"/>
  <c r="AE330" i="2"/>
  <c r="AD330" i="2"/>
  <c r="AC330" i="2"/>
  <c r="AR329" i="2"/>
  <c r="AQ329" i="2"/>
  <c r="AP329" i="2"/>
  <c r="AO329" i="2"/>
  <c r="AN329" i="2"/>
  <c r="AM329" i="2"/>
  <c r="AL329" i="2"/>
  <c r="AK329" i="2"/>
  <c r="AJ329" i="2"/>
  <c r="AI329" i="2"/>
  <c r="AH329" i="2"/>
  <c r="AG329" i="2"/>
  <c r="AF329" i="2"/>
  <c r="AE329" i="2"/>
  <c r="AD329" i="2"/>
  <c r="AC329" i="2"/>
  <c r="AR328" i="2"/>
  <c r="AQ328" i="2"/>
  <c r="AP328" i="2"/>
  <c r="AO328" i="2"/>
  <c r="AN328" i="2"/>
  <c r="AM328" i="2"/>
  <c r="AL328" i="2"/>
  <c r="AK328" i="2"/>
  <c r="AJ328" i="2"/>
  <c r="AI328" i="2"/>
  <c r="AH328" i="2"/>
  <c r="AG328" i="2"/>
  <c r="AF328" i="2"/>
  <c r="AE328" i="2"/>
  <c r="AD328" i="2"/>
  <c r="AC328" i="2"/>
  <c r="AR327" i="2"/>
  <c r="AQ327" i="2"/>
  <c r="AP327" i="2"/>
  <c r="AO327" i="2"/>
  <c r="AN327" i="2"/>
  <c r="AM327" i="2"/>
  <c r="AL327" i="2"/>
  <c r="AK327" i="2"/>
  <c r="AJ327" i="2"/>
  <c r="AI327" i="2"/>
  <c r="AH327" i="2"/>
  <c r="AG327" i="2"/>
  <c r="AF327" i="2"/>
  <c r="AE327" i="2"/>
  <c r="AD327" i="2"/>
  <c r="AC327" i="2"/>
  <c r="AR326" i="2"/>
  <c r="AQ326" i="2"/>
  <c r="AP326" i="2"/>
  <c r="AO326" i="2"/>
  <c r="AN326" i="2"/>
  <c r="AM326" i="2"/>
  <c r="AL326" i="2"/>
  <c r="AK326" i="2"/>
  <c r="AJ326" i="2"/>
  <c r="AI326" i="2"/>
  <c r="AH326" i="2"/>
  <c r="AG326" i="2"/>
  <c r="AF326" i="2"/>
  <c r="AE326" i="2"/>
  <c r="AD326" i="2"/>
  <c r="AC326" i="2"/>
  <c r="AR325" i="2"/>
  <c r="AQ325" i="2"/>
  <c r="AP325" i="2"/>
  <c r="AO325" i="2"/>
  <c r="AN325" i="2"/>
  <c r="AM325" i="2"/>
  <c r="AL325" i="2"/>
  <c r="AK325" i="2"/>
  <c r="AJ325" i="2"/>
  <c r="AI325" i="2"/>
  <c r="AH325" i="2"/>
  <c r="AG325" i="2"/>
  <c r="AF325" i="2"/>
  <c r="AE325" i="2"/>
  <c r="AD325" i="2"/>
  <c r="AC325" i="2"/>
  <c r="AR324" i="2"/>
  <c r="AQ324" i="2"/>
  <c r="AP324" i="2"/>
  <c r="AO324" i="2"/>
  <c r="AN324" i="2"/>
  <c r="AM324" i="2"/>
  <c r="AL324" i="2"/>
  <c r="AK324" i="2"/>
  <c r="AJ324" i="2"/>
  <c r="AI324" i="2"/>
  <c r="AH324" i="2"/>
  <c r="AG324" i="2"/>
  <c r="AF324" i="2"/>
  <c r="AE324" i="2"/>
  <c r="AD324" i="2"/>
  <c r="AC324" i="2"/>
  <c r="AR323" i="2"/>
  <c r="AQ323" i="2"/>
  <c r="AP323" i="2"/>
  <c r="AO323" i="2"/>
  <c r="AN323" i="2"/>
  <c r="AM323" i="2"/>
  <c r="AL323" i="2"/>
  <c r="AK323" i="2"/>
  <c r="AJ323" i="2"/>
  <c r="AI323" i="2"/>
  <c r="AH323" i="2"/>
  <c r="AG323" i="2"/>
  <c r="AF323" i="2"/>
  <c r="AE323" i="2"/>
  <c r="AD323" i="2"/>
  <c r="AC323" i="2"/>
  <c r="AR322" i="2"/>
  <c r="AQ322" i="2"/>
  <c r="AP322" i="2"/>
  <c r="AO322" i="2"/>
  <c r="AN322" i="2"/>
  <c r="AM322" i="2"/>
  <c r="AL322" i="2"/>
  <c r="AK322" i="2"/>
  <c r="AJ322" i="2"/>
  <c r="AI322" i="2"/>
  <c r="AH322" i="2"/>
  <c r="AG322" i="2"/>
  <c r="AF322" i="2"/>
  <c r="AE322" i="2"/>
  <c r="AD322" i="2"/>
  <c r="AC322" i="2"/>
  <c r="AR321" i="2"/>
  <c r="AQ321" i="2"/>
  <c r="AP321" i="2"/>
  <c r="AO321" i="2"/>
  <c r="AN321" i="2"/>
  <c r="AM321" i="2"/>
  <c r="AL321" i="2"/>
  <c r="AK321" i="2"/>
  <c r="AJ321" i="2"/>
  <c r="AI321" i="2"/>
  <c r="AH321" i="2"/>
  <c r="AG321" i="2"/>
  <c r="AF321" i="2"/>
  <c r="AE321" i="2"/>
  <c r="AD321" i="2"/>
  <c r="AC321" i="2"/>
  <c r="AR320" i="2"/>
  <c r="AQ320" i="2"/>
  <c r="AP320" i="2"/>
  <c r="AO320" i="2"/>
  <c r="AN320" i="2"/>
  <c r="AM320" i="2"/>
  <c r="AL320" i="2"/>
  <c r="AK320" i="2"/>
  <c r="AJ320" i="2"/>
  <c r="AI320" i="2"/>
  <c r="AH320" i="2"/>
  <c r="AG320" i="2"/>
  <c r="AF320" i="2"/>
  <c r="AE320" i="2"/>
  <c r="AD320" i="2"/>
  <c r="AC320" i="2"/>
  <c r="AR319" i="2"/>
  <c r="AQ319" i="2"/>
  <c r="AP319" i="2"/>
  <c r="AO319" i="2"/>
  <c r="AN319" i="2"/>
  <c r="AM319" i="2"/>
  <c r="AL319" i="2"/>
  <c r="AK319" i="2"/>
  <c r="AJ319" i="2"/>
  <c r="AI319" i="2"/>
  <c r="AH319" i="2"/>
  <c r="AG319" i="2"/>
  <c r="AF319" i="2"/>
  <c r="AE319" i="2"/>
  <c r="AD319" i="2"/>
  <c r="AC319" i="2"/>
  <c r="AR318" i="2"/>
  <c r="AQ318" i="2"/>
  <c r="AP318" i="2"/>
  <c r="AO318" i="2"/>
  <c r="AN318" i="2"/>
  <c r="AM318" i="2"/>
  <c r="AL318" i="2"/>
  <c r="AK318" i="2"/>
  <c r="AJ318" i="2"/>
  <c r="AI318" i="2"/>
  <c r="AH318" i="2"/>
  <c r="AG318" i="2"/>
  <c r="AF318" i="2"/>
  <c r="AE318" i="2"/>
  <c r="AD318" i="2"/>
  <c r="AC318" i="2"/>
  <c r="AR317" i="2"/>
  <c r="AQ317" i="2"/>
  <c r="AP317" i="2"/>
  <c r="AO317" i="2"/>
  <c r="AN317" i="2"/>
  <c r="AM317" i="2"/>
  <c r="AL317" i="2"/>
  <c r="AK317" i="2"/>
  <c r="AJ317" i="2"/>
  <c r="AI317" i="2"/>
  <c r="AH317" i="2"/>
  <c r="AG317" i="2"/>
  <c r="AF317" i="2"/>
  <c r="AE317" i="2"/>
  <c r="AD317" i="2"/>
  <c r="AC317" i="2"/>
  <c r="AR316" i="2"/>
  <c r="AQ316" i="2"/>
  <c r="AP316" i="2"/>
  <c r="AO316" i="2"/>
  <c r="AN316" i="2"/>
  <c r="AM316" i="2"/>
  <c r="AL316" i="2"/>
  <c r="AK316" i="2"/>
  <c r="AJ316" i="2"/>
  <c r="AI316" i="2"/>
  <c r="AH316" i="2"/>
  <c r="AG316" i="2"/>
  <c r="AF316" i="2"/>
  <c r="AE316" i="2"/>
  <c r="AD316" i="2"/>
  <c r="AC316" i="2"/>
  <c r="AR315" i="2"/>
  <c r="AQ315" i="2"/>
  <c r="AP315" i="2"/>
  <c r="AO315" i="2"/>
  <c r="AN315" i="2"/>
  <c r="AM315" i="2"/>
  <c r="AL315" i="2"/>
  <c r="AK315" i="2"/>
  <c r="AJ315" i="2"/>
  <c r="AI315" i="2"/>
  <c r="AH315" i="2"/>
  <c r="AG315" i="2"/>
  <c r="AF315" i="2"/>
  <c r="AE315" i="2"/>
  <c r="AD315" i="2"/>
  <c r="AC315" i="2"/>
  <c r="AR314" i="2"/>
  <c r="AQ314" i="2"/>
  <c r="AP314" i="2"/>
  <c r="AO314" i="2"/>
  <c r="AN314" i="2"/>
  <c r="AM314" i="2"/>
  <c r="AL314" i="2"/>
  <c r="AK314" i="2"/>
  <c r="AJ314" i="2"/>
  <c r="AI314" i="2"/>
  <c r="AH314" i="2"/>
  <c r="AG314" i="2"/>
  <c r="AF314" i="2"/>
  <c r="AE314" i="2"/>
  <c r="AD314" i="2"/>
  <c r="AC314" i="2"/>
  <c r="AR313" i="2"/>
  <c r="AQ313" i="2"/>
  <c r="AP313" i="2"/>
  <c r="AO313" i="2"/>
  <c r="AN313" i="2"/>
  <c r="AM313" i="2"/>
  <c r="AL313" i="2"/>
  <c r="AK313" i="2"/>
  <c r="AJ313" i="2"/>
  <c r="AI313" i="2"/>
  <c r="AH313" i="2"/>
  <c r="AG313" i="2"/>
  <c r="AF313" i="2"/>
  <c r="AE313" i="2"/>
  <c r="AD313" i="2"/>
  <c r="AC313" i="2"/>
  <c r="AR312" i="2"/>
  <c r="AQ312" i="2"/>
  <c r="AP312" i="2"/>
  <c r="AO312" i="2"/>
  <c r="AN312" i="2"/>
  <c r="AM312" i="2"/>
  <c r="AL312" i="2"/>
  <c r="AK312" i="2"/>
  <c r="AJ312" i="2"/>
  <c r="AI312" i="2"/>
  <c r="AH312" i="2"/>
  <c r="AG312" i="2"/>
  <c r="AF312" i="2"/>
  <c r="AE312" i="2"/>
  <c r="AD312" i="2"/>
  <c r="AC312" i="2"/>
  <c r="AR311" i="2"/>
  <c r="AQ311" i="2"/>
  <c r="AP311" i="2"/>
  <c r="AO311" i="2"/>
  <c r="AN311" i="2"/>
  <c r="AM311" i="2"/>
  <c r="AL311" i="2"/>
  <c r="AK311" i="2"/>
  <c r="AJ311" i="2"/>
  <c r="AI311" i="2"/>
  <c r="AH311" i="2"/>
  <c r="AG311" i="2"/>
  <c r="AF311" i="2"/>
  <c r="AE311" i="2"/>
  <c r="AD311" i="2"/>
  <c r="AC311" i="2"/>
  <c r="AR310" i="2"/>
  <c r="AQ310" i="2"/>
  <c r="AP310" i="2"/>
  <c r="AO310" i="2"/>
  <c r="AN310" i="2"/>
  <c r="AM310" i="2"/>
  <c r="AL310" i="2"/>
  <c r="AK310" i="2"/>
  <c r="AJ310" i="2"/>
  <c r="AI310" i="2"/>
  <c r="AH310" i="2"/>
  <c r="AG310" i="2"/>
  <c r="AF310" i="2"/>
  <c r="AE310" i="2"/>
  <c r="AD310" i="2"/>
  <c r="AC310" i="2"/>
  <c r="AR309" i="2"/>
  <c r="AQ309" i="2"/>
  <c r="AP309" i="2"/>
  <c r="AO309" i="2"/>
  <c r="AN309" i="2"/>
  <c r="AM309" i="2"/>
  <c r="AL309" i="2"/>
  <c r="AK309" i="2"/>
  <c r="AJ309" i="2"/>
  <c r="AI309" i="2"/>
  <c r="AH309" i="2"/>
  <c r="AG309" i="2"/>
  <c r="AF309" i="2"/>
  <c r="AE309" i="2"/>
  <c r="AD309" i="2"/>
  <c r="AC309" i="2"/>
  <c r="AR308" i="2"/>
  <c r="AQ308" i="2"/>
  <c r="AP308" i="2"/>
  <c r="AO308" i="2"/>
  <c r="AN308" i="2"/>
  <c r="AM308" i="2"/>
  <c r="AL308" i="2"/>
  <c r="AK308" i="2"/>
  <c r="AJ308" i="2"/>
  <c r="AI308" i="2"/>
  <c r="AH308" i="2"/>
  <c r="AG308" i="2"/>
  <c r="AF308" i="2"/>
  <c r="AE308" i="2"/>
  <c r="AD308" i="2"/>
  <c r="AC308" i="2"/>
  <c r="AR307" i="2"/>
  <c r="AQ307" i="2"/>
  <c r="AP307" i="2"/>
  <c r="AO307" i="2"/>
  <c r="AN307" i="2"/>
  <c r="AM307" i="2"/>
  <c r="AL307" i="2"/>
  <c r="AK307" i="2"/>
  <c r="AJ307" i="2"/>
  <c r="AI307" i="2"/>
  <c r="AH307" i="2"/>
  <c r="AG307" i="2"/>
  <c r="AF307" i="2"/>
  <c r="AE307" i="2"/>
  <c r="AD307" i="2"/>
  <c r="AC307" i="2"/>
  <c r="AR306" i="2"/>
  <c r="AQ306" i="2"/>
  <c r="AP306" i="2"/>
  <c r="AO306" i="2"/>
  <c r="AN306" i="2"/>
  <c r="AM306" i="2"/>
  <c r="AL306" i="2"/>
  <c r="AK306" i="2"/>
  <c r="AJ306" i="2"/>
  <c r="AI306" i="2"/>
  <c r="AH306" i="2"/>
  <c r="AG306" i="2"/>
  <c r="AF306" i="2"/>
  <c r="AE306" i="2"/>
  <c r="AD306" i="2"/>
  <c r="AC306" i="2"/>
  <c r="AR305" i="2"/>
  <c r="AQ305" i="2"/>
  <c r="AP305" i="2"/>
  <c r="AO305" i="2"/>
  <c r="AN305" i="2"/>
  <c r="AM305" i="2"/>
  <c r="AL305" i="2"/>
  <c r="AK305" i="2"/>
  <c r="AJ305" i="2"/>
  <c r="AI305" i="2"/>
  <c r="AH305" i="2"/>
  <c r="AG305" i="2"/>
  <c r="AF305" i="2"/>
  <c r="AE305" i="2"/>
  <c r="AD305" i="2"/>
  <c r="AC305" i="2"/>
  <c r="AR304" i="2"/>
  <c r="AQ304" i="2"/>
  <c r="AP304" i="2"/>
  <c r="AO304" i="2"/>
  <c r="AN304" i="2"/>
  <c r="AM304" i="2"/>
  <c r="AL304" i="2"/>
  <c r="AK304" i="2"/>
  <c r="AJ304" i="2"/>
  <c r="AI304" i="2"/>
  <c r="AH304" i="2"/>
  <c r="AG304" i="2"/>
  <c r="AF304" i="2"/>
  <c r="AE304" i="2"/>
  <c r="AD304" i="2"/>
  <c r="AC304" i="2"/>
  <c r="AR303" i="2"/>
  <c r="AQ303" i="2"/>
  <c r="AP303" i="2"/>
  <c r="AO303" i="2"/>
  <c r="AN303" i="2"/>
  <c r="AM303" i="2"/>
  <c r="AL303" i="2"/>
  <c r="AK303" i="2"/>
  <c r="AJ303" i="2"/>
  <c r="AI303" i="2"/>
  <c r="AH303" i="2"/>
  <c r="AG303" i="2"/>
  <c r="AF303" i="2"/>
  <c r="AE303" i="2"/>
  <c r="AD303" i="2"/>
  <c r="AC303" i="2"/>
  <c r="AR302" i="2"/>
  <c r="AQ302" i="2"/>
  <c r="AP302" i="2"/>
  <c r="AO302" i="2"/>
  <c r="AN302" i="2"/>
  <c r="AM302" i="2"/>
  <c r="AL302" i="2"/>
  <c r="AK302" i="2"/>
  <c r="AJ302" i="2"/>
  <c r="AI302" i="2"/>
  <c r="AH302" i="2"/>
  <c r="AG302" i="2"/>
  <c r="AF302" i="2"/>
  <c r="AE302" i="2"/>
  <c r="AD302" i="2"/>
  <c r="AC302" i="2"/>
  <c r="AR301" i="2"/>
  <c r="AQ301" i="2"/>
  <c r="AP301" i="2"/>
  <c r="AO301" i="2"/>
  <c r="AN301" i="2"/>
  <c r="AM301" i="2"/>
  <c r="AL301" i="2"/>
  <c r="AK301" i="2"/>
  <c r="AJ301" i="2"/>
  <c r="AI301" i="2"/>
  <c r="AH301" i="2"/>
  <c r="AG301" i="2"/>
  <c r="AF301" i="2"/>
  <c r="AE301" i="2"/>
  <c r="AD301" i="2"/>
  <c r="AC301" i="2"/>
  <c r="AR300" i="2"/>
  <c r="AQ300" i="2"/>
  <c r="AP300" i="2"/>
  <c r="AO300" i="2"/>
  <c r="AN300" i="2"/>
  <c r="AM300" i="2"/>
  <c r="AL300" i="2"/>
  <c r="AK300" i="2"/>
  <c r="AJ300" i="2"/>
  <c r="AI300" i="2"/>
  <c r="AH300" i="2"/>
  <c r="AG300" i="2"/>
  <c r="AF300" i="2"/>
  <c r="AE300" i="2"/>
  <c r="AD300" i="2"/>
  <c r="AC300" i="2"/>
  <c r="AR299" i="2"/>
  <c r="AQ299" i="2"/>
  <c r="AP299" i="2"/>
  <c r="AO299" i="2"/>
  <c r="AN299" i="2"/>
  <c r="AM299" i="2"/>
  <c r="AL299" i="2"/>
  <c r="AK299" i="2"/>
  <c r="AJ299" i="2"/>
  <c r="AI299" i="2"/>
  <c r="AH299" i="2"/>
  <c r="AG299" i="2"/>
  <c r="AF299" i="2"/>
  <c r="AE299" i="2"/>
  <c r="AD299" i="2"/>
  <c r="AC299" i="2"/>
  <c r="AR298" i="2"/>
  <c r="AQ298" i="2"/>
  <c r="AP298" i="2"/>
  <c r="AO298" i="2"/>
  <c r="AN298" i="2"/>
  <c r="AM298" i="2"/>
  <c r="AL298" i="2"/>
  <c r="AK298" i="2"/>
  <c r="AJ298" i="2"/>
  <c r="AI298" i="2"/>
  <c r="AH298" i="2"/>
  <c r="AG298" i="2"/>
  <c r="AF298" i="2"/>
  <c r="AE298" i="2"/>
  <c r="AD298" i="2"/>
  <c r="AC298" i="2"/>
  <c r="AR297" i="2"/>
  <c r="AQ297" i="2"/>
  <c r="AP297" i="2"/>
  <c r="AO297" i="2"/>
  <c r="AN297" i="2"/>
  <c r="AM297" i="2"/>
  <c r="AL297" i="2"/>
  <c r="AK297" i="2"/>
  <c r="AJ297" i="2"/>
  <c r="AI297" i="2"/>
  <c r="AH297" i="2"/>
  <c r="AG297" i="2"/>
  <c r="AF297" i="2"/>
  <c r="AE297" i="2"/>
  <c r="AD297" i="2"/>
  <c r="AC297" i="2"/>
  <c r="AR296" i="2"/>
  <c r="AQ296" i="2"/>
  <c r="AP296" i="2"/>
  <c r="AO296" i="2"/>
  <c r="AN296" i="2"/>
  <c r="AM296" i="2"/>
  <c r="AL296" i="2"/>
  <c r="AK296" i="2"/>
  <c r="AJ296" i="2"/>
  <c r="AI296" i="2"/>
  <c r="AH296" i="2"/>
  <c r="AG296" i="2"/>
  <c r="AF296" i="2"/>
  <c r="AE296" i="2"/>
  <c r="AD296" i="2"/>
  <c r="AC296" i="2"/>
  <c r="AR295" i="2"/>
  <c r="AQ295" i="2"/>
  <c r="AP295" i="2"/>
  <c r="AO295" i="2"/>
  <c r="AN295" i="2"/>
  <c r="AM295" i="2"/>
  <c r="AL295" i="2"/>
  <c r="AK295" i="2"/>
  <c r="AJ295" i="2"/>
  <c r="AI295" i="2"/>
  <c r="AH295" i="2"/>
  <c r="AG295" i="2"/>
  <c r="AF295" i="2"/>
  <c r="AE295" i="2"/>
  <c r="AD295" i="2"/>
  <c r="AC295" i="2"/>
  <c r="AR294" i="2"/>
  <c r="AQ294" i="2"/>
  <c r="AP294" i="2"/>
  <c r="AO294" i="2"/>
  <c r="AN294" i="2"/>
  <c r="AM294" i="2"/>
  <c r="AL294" i="2"/>
  <c r="AK294" i="2"/>
  <c r="AJ294" i="2"/>
  <c r="AI294" i="2"/>
  <c r="AH294" i="2"/>
  <c r="AG294" i="2"/>
  <c r="AF294" i="2"/>
  <c r="AE294" i="2"/>
  <c r="AD294" i="2"/>
  <c r="AC294" i="2"/>
  <c r="AR293" i="2"/>
  <c r="AQ293" i="2"/>
  <c r="AP293" i="2"/>
  <c r="AO293" i="2"/>
  <c r="AN293" i="2"/>
  <c r="AM293" i="2"/>
  <c r="AL293" i="2"/>
  <c r="AK293" i="2"/>
  <c r="AJ293" i="2"/>
  <c r="AI293" i="2"/>
  <c r="AH293" i="2"/>
  <c r="AG293" i="2"/>
  <c r="AF293" i="2"/>
  <c r="AE293" i="2"/>
  <c r="AD293" i="2"/>
  <c r="AC293" i="2"/>
  <c r="AR292" i="2"/>
  <c r="AQ292" i="2"/>
  <c r="AP292" i="2"/>
  <c r="AO292" i="2"/>
  <c r="AN292" i="2"/>
  <c r="AM292" i="2"/>
  <c r="AL292" i="2"/>
  <c r="AK292" i="2"/>
  <c r="AJ292" i="2"/>
  <c r="AI292" i="2"/>
  <c r="AH292" i="2"/>
  <c r="AG292" i="2"/>
  <c r="AF292" i="2"/>
  <c r="AE292" i="2"/>
  <c r="AD292" i="2"/>
  <c r="AC292" i="2"/>
  <c r="AR291" i="2"/>
  <c r="AQ291" i="2"/>
  <c r="AP291" i="2"/>
  <c r="AO291" i="2"/>
  <c r="AN291" i="2"/>
  <c r="AM291" i="2"/>
  <c r="AL291" i="2"/>
  <c r="AK291" i="2"/>
  <c r="AJ291" i="2"/>
  <c r="AI291" i="2"/>
  <c r="AH291" i="2"/>
  <c r="AG291" i="2"/>
  <c r="AF291" i="2"/>
  <c r="AE291" i="2"/>
  <c r="AD291" i="2"/>
  <c r="AC291" i="2"/>
  <c r="AR290" i="2"/>
  <c r="AQ290" i="2"/>
  <c r="AP290" i="2"/>
  <c r="AO290" i="2"/>
  <c r="AN290" i="2"/>
  <c r="AM290" i="2"/>
  <c r="AL290" i="2"/>
  <c r="AK290" i="2"/>
  <c r="AJ290" i="2"/>
  <c r="AI290" i="2"/>
  <c r="AH290" i="2"/>
  <c r="AG290" i="2"/>
  <c r="AF290" i="2"/>
  <c r="AE290" i="2"/>
  <c r="AD290" i="2"/>
  <c r="AC290" i="2"/>
  <c r="AR289" i="2"/>
  <c r="AQ289" i="2"/>
  <c r="AP289" i="2"/>
  <c r="AO289" i="2"/>
  <c r="AN289" i="2"/>
  <c r="AM289" i="2"/>
  <c r="AL289" i="2"/>
  <c r="AK289" i="2"/>
  <c r="AJ289" i="2"/>
  <c r="AI289" i="2"/>
  <c r="AH289" i="2"/>
  <c r="AG289" i="2"/>
  <c r="AF289" i="2"/>
  <c r="AE289" i="2"/>
  <c r="AD289" i="2"/>
  <c r="AC289" i="2"/>
  <c r="AR288" i="2"/>
  <c r="AQ288" i="2"/>
  <c r="AP288" i="2"/>
  <c r="AO288" i="2"/>
  <c r="AN288" i="2"/>
  <c r="AM288" i="2"/>
  <c r="AL288" i="2"/>
  <c r="AK288" i="2"/>
  <c r="AJ288" i="2"/>
  <c r="AI288" i="2"/>
  <c r="AH288" i="2"/>
  <c r="AG288" i="2"/>
  <c r="AF288" i="2"/>
  <c r="AE288" i="2"/>
  <c r="AD288" i="2"/>
  <c r="AC288" i="2"/>
  <c r="AR287" i="2"/>
  <c r="AQ287" i="2"/>
  <c r="AP287" i="2"/>
  <c r="AO287" i="2"/>
  <c r="AN287" i="2"/>
  <c r="AM287" i="2"/>
  <c r="AL287" i="2"/>
  <c r="AK287" i="2"/>
  <c r="AJ287" i="2"/>
  <c r="AI287" i="2"/>
  <c r="AH287" i="2"/>
  <c r="AG287" i="2"/>
  <c r="AF287" i="2"/>
  <c r="AE287" i="2"/>
  <c r="AD287" i="2"/>
  <c r="AC287" i="2"/>
  <c r="AR286" i="2"/>
  <c r="AQ286" i="2"/>
  <c r="AP286" i="2"/>
  <c r="AO286" i="2"/>
  <c r="AN286" i="2"/>
  <c r="AM286" i="2"/>
  <c r="AL286" i="2"/>
  <c r="AK286" i="2"/>
  <c r="AJ286" i="2"/>
  <c r="AI286" i="2"/>
  <c r="AH286" i="2"/>
  <c r="AG286" i="2"/>
  <c r="AF286" i="2"/>
  <c r="AE286" i="2"/>
  <c r="AD286" i="2"/>
  <c r="AC286" i="2"/>
  <c r="AR285" i="2"/>
  <c r="AQ285" i="2"/>
  <c r="AP285" i="2"/>
  <c r="AO285" i="2"/>
  <c r="AN285" i="2"/>
  <c r="AM285" i="2"/>
  <c r="AL285" i="2"/>
  <c r="AK285" i="2"/>
  <c r="AJ285" i="2"/>
  <c r="AI285" i="2"/>
  <c r="AH285" i="2"/>
  <c r="AG285" i="2"/>
  <c r="AF285" i="2"/>
  <c r="AE285" i="2"/>
  <c r="AD285" i="2"/>
  <c r="AC285" i="2"/>
  <c r="AR284" i="2"/>
  <c r="AQ284" i="2"/>
  <c r="AP284" i="2"/>
  <c r="AO284" i="2"/>
  <c r="AN284" i="2"/>
  <c r="AM284" i="2"/>
  <c r="AL284" i="2"/>
  <c r="AK284" i="2"/>
  <c r="AJ284" i="2"/>
  <c r="AI284" i="2"/>
  <c r="AH284" i="2"/>
  <c r="AG284" i="2"/>
  <c r="AF284" i="2"/>
  <c r="AE284" i="2"/>
  <c r="AD284" i="2"/>
  <c r="AC284" i="2"/>
  <c r="AR283" i="2"/>
  <c r="AQ283" i="2"/>
  <c r="AP283" i="2"/>
  <c r="AO283" i="2"/>
  <c r="AN283" i="2"/>
  <c r="AM283" i="2"/>
  <c r="AL283" i="2"/>
  <c r="AK283" i="2"/>
  <c r="AJ283" i="2"/>
  <c r="AI283" i="2"/>
  <c r="AH283" i="2"/>
  <c r="AG283" i="2"/>
  <c r="AF283" i="2"/>
  <c r="AE283" i="2"/>
  <c r="AD283" i="2"/>
  <c r="AC283" i="2"/>
  <c r="AR282" i="2"/>
  <c r="AQ282" i="2"/>
  <c r="AP282" i="2"/>
  <c r="AO282" i="2"/>
  <c r="AN282" i="2"/>
  <c r="AM282" i="2"/>
  <c r="AL282" i="2"/>
  <c r="AK282" i="2"/>
  <c r="AJ282" i="2"/>
  <c r="AI282" i="2"/>
  <c r="AH282" i="2"/>
  <c r="AG282" i="2"/>
  <c r="AF282" i="2"/>
  <c r="AE282" i="2"/>
  <c r="AD282" i="2"/>
  <c r="AC282" i="2"/>
  <c r="AR281" i="2"/>
  <c r="AQ281" i="2"/>
  <c r="AP281" i="2"/>
  <c r="AO281" i="2"/>
  <c r="AN281" i="2"/>
  <c r="AM281" i="2"/>
  <c r="AL281" i="2"/>
  <c r="AK281" i="2"/>
  <c r="AJ281" i="2"/>
  <c r="AI281" i="2"/>
  <c r="AH281" i="2"/>
  <c r="AG281" i="2"/>
  <c r="AF281" i="2"/>
  <c r="AE281" i="2"/>
  <c r="AD281" i="2"/>
  <c r="AC281" i="2"/>
  <c r="AR280" i="2"/>
  <c r="AQ280" i="2"/>
  <c r="AP280" i="2"/>
  <c r="AO280" i="2"/>
  <c r="AN280" i="2"/>
  <c r="AM280" i="2"/>
  <c r="AL280" i="2"/>
  <c r="AK280" i="2"/>
  <c r="AJ280" i="2"/>
  <c r="AI280" i="2"/>
  <c r="AH280" i="2"/>
  <c r="AG280" i="2"/>
  <c r="AF280" i="2"/>
  <c r="AE280" i="2"/>
  <c r="AD280" i="2"/>
  <c r="AC280" i="2"/>
  <c r="AR279" i="2"/>
  <c r="AQ279" i="2"/>
  <c r="AP279" i="2"/>
  <c r="AO279" i="2"/>
  <c r="AN279" i="2"/>
  <c r="AM279" i="2"/>
  <c r="AL279" i="2"/>
  <c r="AK279" i="2"/>
  <c r="AJ279" i="2"/>
  <c r="AI279" i="2"/>
  <c r="AH279" i="2"/>
  <c r="AG279" i="2"/>
  <c r="AF279" i="2"/>
  <c r="AE279" i="2"/>
  <c r="AD279" i="2"/>
  <c r="AC279" i="2"/>
  <c r="AR278" i="2"/>
  <c r="AQ278" i="2"/>
  <c r="AP278" i="2"/>
  <c r="AO278" i="2"/>
  <c r="AN278" i="2"/>
  <c r="AM278" i="2"/>
  <c r="AL278" i="2"/>
  <c r="AK278" i="2"/>
  <c r="AJ278" i="2"/>
  <c r="AI278" i="2"/>
  <c r="AH278" i="2"/>
  <c r="AG278" i="2"/>
  <c r="AF278" i="2"/>
  <c r="AE278" i="2"/>
  <c r="AD278" i="2"/>
  <c r="AC278" i="2"/>
  <c r="AR277" i="2"/>
  <c r="AQ277" i="2"/>
  <c r="AP277" i="2"/>
  <c r="AO277" i="2"/>
  <c r="AN277" i="2"/>
  <c r="AM277" i="2"/>
  <c r="AL277" i="2"/>
  <c r="AK277" i="2"/>
  <c r="AJ277" i="2"/>
  <c r="AI277" i="2"/>
  <c r="AH277" i="2"/>
  <c r="AG277" i="2"/>
  <c r="AF277" i="2"/>
  <c r="AE277" i="2"/>
  <c r="AD277" i="2"/>
  <c r="AC277" i="2"/>
  <c r="AR276" i="2"/>
  <c r="AQ276" i="2"/>
  <c r="AP276" i="2"/>
  <c r="AO276" i="2"/>
  <c r="AN276" i="2"/>
  <c r="AM276" i="2"/>
  <c r="AL276" i="2"/>
  <c r="AK276" i="2"/>
  <c r="AJ276" i="2"/>
  <c r="AI276" i="2"/>
  <c r="AH276" i="2"/>
  <c r="AG276" i="2"/>
  <c r="AF276" i="2"/>
  <c r="AE276" i="2"/>
  <c r="AD276" i="2"/>
  <c r="AC276" i="2"/>
  <c r="AR275" i="2"/>
  <c r="AQ275" i="2"/>
  <c r="AP275" i="2"/>
  <c r="AO275" i="2"/>
  <c r="AN275" i="2"/>
  <c r="AM275" i="2"/>
  <c r="AL275" i="2"/>
  <c r="AK275" i="2"/>
  <c r="AJ275" i="2"/>
  <c r="AI275" i="2"/>
  <c r="AH275" i="2"/>
  <c r="AG275" i="2"/>
  <c r="AF275" i="2"/>
  <c r="AE275" i="2"/>
  <c r="AD275" i="2"/>
  <c r="AC275" i="2"/>
  <c r="AR274" i="2"/>
  <c r="AQ274" i="2"/>
  <c r="AP274" i="2"/>
  <c r="AO274" i="2"/>
  <c r="AN274" i="2"/>
  <c r="AM274" i="2"/>
  <c r="AL274" i="2"/>
  <c r="AK274" i="2"/>
  <c r="AJ274" i="2"/>
  <c r="AI274" i="2"/>
  <c r="AH274" i="2"/>
  <c r="AG274" i="2"/>
  <c r="AF274" i="2"/>
  <c r="AE274" i="2"/>
  <c r="AD274" i="2"/>
  <c r="AC274" i="2"/>
  <c r="AR273" i="2"/>
  <c r="AQ273" i="2"/>
  <c r="AP273" i="2"/>
  <c r="AO273" i="2"/>
  <c r="AN273" i="2"/>
  <c r="AM273" i="2"/>
  <c r="AL273" i="2"/>
  <c r="AK273" i="2"/>
  <c r="AJ273" i="2"/>
  <c r="AI273" i="2"/>
  <c r="AH273" i="2"/>
  <c r="AG273" i="2"/>
  <c r="AF273" i="2"/>
  <c r="AE273" i="2"/>
  <c r="AD273" i="2"/>
  <c r="AC273" i="2"/>
  <c r="AR272" i="2"/>
  <c r="AQ272" i="2"/>
  <c r="AP272" i="2"/>
  <c r="AO272" i="2"/>
  <c r="AN272" i="2"/>
  <c r="AM272" i="2"/>
  <c r="AL272" i="2"/>
  <c r="AK272" i="2"/>
  <c r="AJ272" i="2"/>
  <c r="AI272" i="2"/>
  <c r="AH272" i="2"/>
  <c r="AG272" i="2"/>
  <c r="AF272" i="2"/>
  <c r="AE272" i="2"/>
  <c r="AD272" i="2"/>
  <c r="AC272" i="2"/>
  <c r="AR271" i="2"/>
  <c r="AQ271" i="2"/>
  <c r="AP271" i="2"/>
  <c r="AO271" i="2"/>
  <c r="AN271" i="2"/>
  <c r="AM271" i="2"/>
  <c r="AL271" i="2"/>
  <c r="AK271" i="2"/>
  <c r="AJ271" i="2"/>
  <c r="AI271" i="2"/>
  <c r="AH271" i="2"/>
  <c r="AG271" i="2"/>
  <c r="AF271" i="2"/>
  <c r="AE271" i="2"/>
  <c r="AD271" i="2"/>
  <c r="AC271" i="2"/>
  <c r="AR270" i="2"/>
  <c r="AQ270" i="2"/>
  <c r="AP270" i="2"/>
  <c r="AO270" i="2"/>
  <c r="AN270" i="2"/>
  <c r="AM270" i="2"/>
  <c r="AL270" i="2"/>
  <c r="AK270" i="2"/>
  <c r="AJ270" i="2"/>
  <c r="AI270" i="2"/>
  <c r="AH270" i="2"/>
  <c r="AG270" i="2"/>
  <c r="AF270" i="2"/>
  <c r="AE270" i="2"/>
  <c r="AD270" i="2"/>
  <c r="AC270" i="2"/>
  <c r="AR269" i="2"/>
  <c r="AQ269" i="2"/>
  <c r="AP269" i="2"/>
  <c r="AO269" i="2"/>
  <c r="AN269" i="2"/>
  <c r="AM269" i="2"/>
  <c r="AL269" i="2"/>
  <c r="AK269" i="2"/>
  <c r="AJ269" i="2"/>
  <c r="AI269" i="2"/>
  <c r="AH269" i="2"/>
  <c r="AG269" i="2"/>
  <c r="AF269" i="2"/>
  <c r="AE269" i="2"/>
  <c r="AD269" i="2"/>
  <c r="AC269" i="2"/>
  <c r="AR268" i="2"/>
  <c r="AQ268" i="2"/>
  <c r="AP268" i="2"/>
  <c r="AO268" i="2"/>
  <c r="AN268" i="2"/>
  <c r="AM268" i="2"/>
  <c r="AL268" i="2"/>
  <c r="AK268" i="2"/>
  <c r="AJ268" i="2"/>
  <c r="AI268" i="2"/>
  <c r="AH268" i="2"/>
  <c r="AG268" i="2"/>
  <c r="AF268" i="2"/>
  <c r="AE268" i="2"/>
  <c r="AD268" i="2"/>
  <c r="AC268" i="2"/>
  <c r="AR267" i="2"/>
  <c r="AQ267" i="2"/>
  <c r="AP267" i="2"/>
  <c r="AO267" i="2"/>
  <c r="AN267" i="2"/>
  <c r="AM267" i="2"/>
  <c r="AL267" i="2"/>
  <c r="AK267" i="2"/>
  <c r="AJ267" i="2"/>
  <c r="AI267" i="2"/>
  <c r="AH267" i="2"/>
  <c r="AG267" i="2"/>
  <c r="AF267" i="2"/>
  <c r="AE267" i="2"/>
  <c r="AD267" i="2"/>
  <c r="AC267" i="2"/>
  <c r="AR266" i="2"/>
  <c r="AQ266" i="2"/>
  <c r="AP266" i="2"/>
  <c r="AO266" i="2"/>
  <c r="AN266" i="2"/>
  <c r="AM266" i="2"/>
  <c r="AL266" i="2"/>
  <c r="AK266" i="2"/>
  <c r="AJ266" i="2"/>
  <c r="AI266" i="2"/>
  <c r="AH266" i="2"/>
  <c r="AG266" i="2"/>
  <c r="AF266" i="2"/>
  <c r="AE266" i="2"/>
  <c r="AD266" i="2"/>
  <c r="AC266" i="2"/>
  <c r="AR265" i="2"/>
  <c r="AQ265" i="2"/>
  <c r="AP265" i="2"/>
  <c r="AO265" i="2"/>
  <c r="AN265" i="2"/>
  <c r="AM265" i="2"/>
  <c r="AL265" i="2"/>
  <c r="AK265" i="2"/>
  <c r="AJ265" i="2"/>
  <c r="AI265" i="2"/>
  <c r="AH265" i="2"/>
  <c r="AG265" i="2"/>
  <c r="AF265" i="2"/>
  <c r="AE265" i="2"/>
  <c r="AD265" i="2"/>
  <c r="AC265" i="2"/>
  <c r="AR264" i="2"/>
  <c r="AQ264" i="2"/>
  <c r="AP264" i="2"/>
  <c r="AO264" i="2"/>
  <c r="AN264" i="2"/>
  <c r="AM264" i="2"/>
  <c r="AL264" i="2"/>
  <c r="AK264" i="2"/>
  <c r="AJ264" i="2"/>
  <c r="AI264" i="2"/>
  <c r="AH264" i="2"/>
  <c r="AG264" i="2"/>
  <c r="AF264" i="2"/>
  <c r="AE264" i="2"/>
  <c r="AD264" i="2"/>
  <c r="AC264" i="2"/>
  <c r="AR263" i="2"/>
  <c r="AQ263" i="2"/>
  <c r="AP263" i="2"/>
  <c r="AO263" i="2"/>
  <c r="AN263" i="2"/>
  <c r="AM263" i="2"/>
  <c r="AL263" i="2"/>
  <c r="AK263" i="2"/>
  <c r="AJ263" i="2"/>
  <c r="AI263" i="2"/>
  <c r="AH263" i="2"/>
  <c r="AG263" i="2"/>
  <c r="AF263" i="2"/>
  <c r="AE263" i="2"/>
  <c r="AD263" i="2"/>
  <c r="AC263" i="2"/>
  <c r="AR262" i="2"/>
  <c r="AQ262" i="2"/>
  <c r="AP262" i="2"/>
  <c r="AO262" i="2"/>
  <c r="AN262" i="2"/>
  <c r="AM262" i="2"/>
  <c r="AL262" i="2"/>
  <c r="AK262" i="2"/>
  <c r="AJ262" i="2"/>
  <c r="AI262" i="2"/>
  <c r="AH262" i="2"/>
  <c r="AG262" i="2"/>
  <c r="AF262" i="2"/>
  <c r="AE262" i="2"/>
  <c r="AD262" i="2"/>
  <c r="AC262" i="2"/>
  <c r="AR261" i="2"/>
  <c r="AQ261" i="2"/>
  <c r="AP261" i="2"/>
  <c r="AO261" i="2"/>
  <c r="AN261" i="2"/>
  <c r="AM261" i="2"/>
  <c r="AL261" i="2"/>
  <c r="AK261" i="2"/>
  <c r="AJ261" i="2"/>
  <c r="AI261" i="2"/>
  <c r="AH261" i="2"/>
  <c r="AG261" i="2"/>
  <c r="AF261" i="2"/>
  <c r="AE261" i="2"/>
  <c r="AD261" i="2"/>
  <c r="AC261" i="2"/>
  <c r="AR260" i="2"/>
  <c r="AQ260" i="2"/>
  <c r="AP260" i="2"/>
  <c r="AO260" i="2"/>
  <c r="AN260" i="2"/>
  <c r="AM260" i="2"/>
  <c r="AL260" i="2"/>
  <c r="AK260" i="2"/>
  <c r="AJ260" i="2"/>
  <c r="AI260" i="2"/>
  <c r="AH260" i="2"/>
  <c r="AG260" i="2"/>
  <c r="AF260" i="2"/>
  <c r="AE260" i="2"/>
  <c r="AD260" i="2"/>
  <c r="AC260" i="2"/>
  <c r="AR259" i="2"/>
  <c r="AQ259" i="2"/>
  <c r="AP259" i="2"/>
  <c r="AO259" i="2"/>
  <c r="AN259" i="2"/>
  <c r="AM259" i="2"/>
  <c r="AL259" i="2"/>
  <c r="AK259" i="2"/>
  <c r="AJ259" i="2"/>
  <c r="AI259" i="2"/>
  <c r="AH259" i="2"/>
  <c r="AG259" i="2"/>
  <c r="AF259" i="2"/>
  <c r="AE259" i="2"/>
  <c r="AD259" i="2"/>
  <c r="AC259" i="2"/>
  <c r="AR258" i="2"/>
  <c r="AQ258" i="2"/>
  <c r="AP258" i="2"/>
  <c r="AO258" i="2"/>
  <c r="AN258" i="2"/>
  <c r="AM258" i="2"/>
  <c r="AL258" i="2"/>
  <c r="AK258" i="2"/>
  <c r="AJ258" i="2"/>
  <c r="AI258" i="2"/>
  <c r="AH258" i="2"/>
  <c r="AG258" i="2"/>
  <c r="AF258" i="2"/>
  <c r="AE258" i="2"/>
  <c r="AD258" i="2"/>
  <c r="AC258" i="2"/>
  <c r="AR257" i="2"/>
  <c r="AQ257" i="2"/>
  <c r="AP257" i="2"/>
  <c r="AO257" i="2"/>
  <c r="AN257" i="2"/>
  <c r="AM257" i="2"/>
  <c r="AL257" i="2"/>
  <c r="AK257" i="2"/>
  <c r="AJ257" i="2"/>
  <c r="AI257" i="2"/>
  <c r="AH257" i="2"/>
  <c r="AG257" i="2"/>
  <c r="AF257" i="2"/>
  <c r="AE257" i="2"/>
  <c r="AD257" i="2"/>
  <c r="AC257" i="2"/>
  <c r="AR256" i="2"/>
  <c r="AQ256" i="2"/>
  <c r="AP256" i="2"/>
  <c r="AO256" i="2"/>
  <c r="AN256" i="2"/>
  <c r="AM256" i="2"/>
  <c r="AL256" i="2"/>
  <c r="AK256" i="2"/>
  <c r="AJ256" i="2"/>
  <c r="AI256" i="2"/>
  <c r="AH256" i="2"/>
  <c r="AG256" i="2"/>
  <c r="AF256" i="2"/>
  <c r="AE256" i="2"/>
  <c r="AD256" i="2"/>
  <c r="AC256" i="2"/>
  <c r="AR255" i="2"/>
  <c r="AQ255" i="2"/>
  <c r="AP255" i="2"/>
  <c r="AO255" i="2"/>
  <c r="AN255" i="2"/>
  <c r="AM255" i="2"/>
  <c r="AL255" i="2"/>
  <c r="AK255" i="2"/>
  <c r="AJ255" i="2"/>
  <c r="AI255" i="2"/>
  <c r="AH255" i="2"/>
  <c r="AG255" i="2"/>
  <c r="AF255" i="2"/>
  <c r="AE255" i="2"/>
  <c r="AD255" i="2"/>
  <c r="AC255" i="2"/>
  <c r="AR254" i="2"/>
  <c r="AQ254" i="2"/>
  <c r="AP254" i="2"/>
  <c r="AO254" i="2"/>
  <c r="AN254" i="2"/>
  <c r="AM254" i="2"/>
  <c r="AL254" i="2"/>
  <c r="AK254" i="2"/>
  <c r="AJ254" i="2"/>
  <c r="AI254" i="2"/>
  <c r="AH254" i="2"/>
  <c r="AG254" i="2"/>
  <c r="AF254" i="2"/>
  <c r="AE254" i="2"/>
  <c r="AD254" i="2"/>
  <c r="AC254" i="2"/>
  <c r="AR253" i="2"/>
  <c r="AQ253" i="2"/>
  <c r="AP253" i="2"/>
  <c r="AO253" i="2"/>
  <c r="AN253" i="2"/>
  <c r="AM253" i="2"/>
  <c r="AL253" i="2"/>
  <c r="AK253" i="2"/>
  <c r="AJ253" i="2"/>
  <c r="AI253" i="2"/>
  <c r="AH253" i="2"/>
  <c r="AG253" i="2"/>
  <c r="AF253" i="2"/>
  <c r="AE253" i="2"/>
  <c r="AD253" i="2"/>
  <c r="AC253" i="2"/>
  <c r="AR252" i="2"/>
  <c r="AQ252" i="2"/>
  <c r="AP252" i="2"/>
  <c r="AO252" i="2"/>
  <c r="AN252" i="2"/>
  <c r="AM252" i="2"/>
  <c r="AL252" i="2"/>
  <c r="AK252" i="2"/>
  <c r="AJ252" i="2"/>
  <c r="AI252" i="2"/>
  <c r="AH252" i="2"/>
  <c r="AG252" i="2"/>
  <c r="AF252" i="2"/>
  <c r="AE252" i="2"/>
  <c r="AD252" i="2"/>
  <c r="AC252" i="2"/>
  <c r="AR251" i="2"/>
  <c r="AQ251" i="2"/>
  <c r="AP251" i="2"/>
  <c r="AO251" i="2"/>
  <c r="AN251" i="2"/>
  <c r="AM251" i="2"/>
  <c r="AL251" i="2"/>
  <c r="AK251" i="2"/>
  <c r="AJ251" i="2"/>
  <c r="AI251" i="2"/>
  <c r="AH251" i="2"/>
  <c r="AG251" i="2"/>
  <c r="AF251" i="2"/>
  <c r="AE251" i="2"/>
  <c r="AD251" i="2"/>
  <c r="AC251" i="2"/>
  <c r="AR250" i="2"/>
  <c r="AQ250" i="2"/>
  <c r="AP250" i="2"/>
  <c r="AO250" i="2"/>
  <c r="AN250" i="2"/>
  <c r="AM250" i="2"/>
  <c r="AL250" i="2"/>
  <c r="AK250" i="2"/>
  <c r="AJ250" i="2"/>
  <c r="AI250" i="2"/>
  <c r="AH250" i="2"/>
  <c r="AG250" i="2"/>
  <c r="AF250" i="2"/>
  <c r="AE250" i="2"/>
  <c r="AD250" i="2"/>
  <c r="AC250" i="2"/>
  <c r="AR249" i="2"/>
  <c r="AQ249" i="2"/>
  <c r="AP249" i="2"/>
  <c r="AO249" i="2"/>
  <c r="AN249" i="2"/>
  <c r="AM249" i="2"/>
  <c r="AL249" i="2"/>
  <c r="AK249" i="2"/>
  <c r="AJ249" i="2"/>
  <c r="AI249" i="2"/>
  <c r="AH249" i="2"/>
  <c r="AG249" i="2"/>
  <c r="AF249" i="2"/>
  <c r="AE249" i="2"/>
  <c r="AD249" i="2"/>
  <c r="AC249" i="2"/>
  <c r="AR248" i="2"/>
  <c r="AQ248" i="2"/>
  <c r="AP248" i="2"/>
  <c r="AO248" i="2"/>
  <c r="AN248" i="2"/>
  <c r="AM248" i="2"/>
  <c r="AL248" i="2"/>
  <c r="AK248" i="2"/>
  <c r="AJ248" i="2"/>
  <c r="AI248" i="2"/>
  <c r="AH248" i="2"/>
  <c r="AG248" i="2"/>
  <c r="AF248" i="2"/>
  <c r="AE248" i="2"/>
  <c r="AD248" i="2"/>
  <c r="AC248" i="2"/>
  <c r="AR247" i="2"/>
  <c r="AQ247" i="2"/>
  <c r="AP247" i="2"/>
  <c r="AO247" i="2"/>
  <c r="AN247" i="2"/>
  <c r="AM247" i="2"/>
  <c r="AL247" i="2"/>
  <c r="AK247" i="2"/>
  <c r="AJ247" i="2"/>
  <c r="AI247" i="2"/>
  <c r="AH247" i="2"/>
  <c r="AG247" i="2"/>
  <c r="AF247" i="2"/>
  <c r="AE247" i="2"/>
  <c r="AD247" i="2"/>
  <c r="AC247" i="2"/>
  <c r="AR246" i="2"/>
  <c r="AQ246" i="2"/>
  <c r="AP246" i="2"/>
  <c r="AO246" i="2"/>
  <c r="AN246" i="2"/>
  <c r="AM246" i="2"/>
  <c r="AL246" i="2"/>
  <c r="AK246" i="2"/>
  <c r="AJ246" i="2"/>
  <c r="AI246" i="2"/>
  <c r="AH246" i="2"/>
  <c r="AG246" i="2"/>
  <c r="AF246" i="2"/>
  <c r="AE246" i="2"/>
  <c r="AD246" i="2"/>
  <c r="AC246" i="2"/>
  <c r="AR245" i="2"/>
  <c r="AQ245" i="2"/>
  <c r="AP245" i="2"/>
  <c r="AO245" i="2"/>
  <c r="AN245" i="2"/>
  <c r="AM245" i="2"/>
  <c r="AL245" i="2"/>
  <c r="AK245" i="2"/>
  <c r="AJ245" i="2"/>
  <c r="AI245" i="2"/>
  <c r="AH245" i="2"/>
  <c r="AG245" i="2"/>
  <c r="AF245" i="2"/>
  <c r="AE245" i="2"/>
  <c r="AD245" i="2"/>
  <c r="AC245" i="2"/>
  <c r="AR244" i="2"/>
  <c r="AQ244" i="2"/>
  <c r="AP244" i="2"/>
  <c r="AO244" i="2"/>
  <c r="AN244" i="2"/>
  <c r="AM244" i="2"/>
  <c r="AL244" i="2"/>
  <c r="AK244" i="2"/>
  <c r="AJ244" i="2"/>
  <c r="AI244" i="2"/>
  <c r="AH244" i="2"/>
  <c r="AG244" i="2"/>
  <c r="AF244" i="2"/>
  <c r="AE244" i="2"/>
  <c r="AD244" i="2"/>
  <c r="AC244" i="2"/>
  <c r="AR243" i="2"/>
  <c r="AQ243" i="2"/>
  <c r="AP243" i="2"/>
  <c r="AO243" i="2"/>
  <c r="AN243" i="2"/>
  <c r="AM243" i="2"/>
  <c r="AL243" i="2"/>
  <c r="AK243" i="2"/>
  <c r="AJ243" i="2"/>
  <c r="AI243" i="2"/>
  <c r="AH243" i="2"/>
  <c r="AG243" i="2"/>
  <c r="AF243" i="2"/>
  <c r="AE243" i="2"/>
  <c r="AD243" i="2"/>
  <c r="AC243" i="2"/>
  <c r="AR242" i="2"/>
  <c r="AQ242" i="2"/>
  <c r="AP242" i="2"/>
  <c r="AO242" i="2"/>
  <c r="AN242" i="2"/>
  <c r="AM242" i="2"/>
  <c r="AL242" i="2"/>
  <c r="AK242" i="2"/>
  <c r="AJ242" i="2"/>
  <c r="AI242" i="2"/>
  <c r="AH242" i="2"/>
  <c r="AG242" i="2"/>
  <c r="AF242" i="2"/>
  <c r="AE242" i="2"/>
  <c r="AD242" i="2"/>
  <c r="AC242" i="2"/>
  <c r="AR241" i="2"/>
  <c r="AQ241" i="2"/>
  <c r="AP241" i="2"/>
  <c r="AO241" i="2"/>
  <c r="AN241" i="2"/>
  <c r="AM241" i="2"/>
  <c r="AL241" i="2"/>
  <c r="AK241" i="2"/>
  <c r="AJ241" i="2"/>
  <c r="AI241" i="2"/>
  <c r="AH241" i="2"/>
  <c r="AG241" i="2"/>
  <c r="AF241" i="2"/>
  <c r="AE241" i="2"/>
  <c r="AD241" i="2"/>
  <c r="AC241" i="2"/>
  <c r="AR240" i="2"/>
  <c r="AQ240" i="2"/>
  <c r="AP240" i="2"/>
  <c r="AO240" i="2"/>
  <c r="AN240" i="2"/>
  <c r="AM240" i="2"/>
  <c r="AL240" i="2"/>
  <c r="AK240" i="2"/>
  <c r="AJ240" i="2"/>
  <c r="AI240" i="2"/>
  <c r="AH240" i="2"/>
  <c r="AG240" i="2"/>
  <c r="AF240" i="2"/>
  <c r="AE240" i="2"/>
  <c r="AD240" i="2"/>
  <c r="AC240" i="2"/>
  <c r="AR239" i="2"/>
  <c r="AQ239" i="2"/>
  <c r="AP239" i="2"/>
  <c r="AO239" i="2"/>
  <c r="AN239" i="2"/>
  <c r="AM239" i="2"/>
  <c r="AL239" i="2"/>
  <c r="AK239" i="2"/>
  <c r="AJ239" i="2"/>
  <c r="AI239" i="2"/>
  <c r="AH239" i="2"/>
  <c r="AG239" i="2"/>
  <c r="AF239" i="2"/>
  <c r="AE239" i="2"/>
  <c r="AD239" i="2"/>
  <c r="AC239" i="2"/>
  <c r="AR238" i="2"/>
  <c r="AQ238" i="2"/>
  <c r="AP238" i="2"/>
  <c r="AO238" i="2"/>
  <c r="AN238" i="2"/>
  <c r="AM238" i="2"/>
  <c r="AL238" i="2"/>
  <c r="AK238" i="2"/>
  <c r="AJ238" i="2"/>
  <c r="AI238" i="2"/>
  <c r="AH238" i="2"/>
  <c r="AG238" i="2"/>
  <c r="AF238" i="2"/>
  <c r="AE238" i="2"/>
  <c r="AD238" i="2"/>
  <c r="AC238" i="2"/>
  <c r="AR237" i="2"/>
  <c r="AQ237" i="2"/>
  <c r="AP237" i="2"/>
  <c r="AO237" i="2"/>
  <c r="AN237" i="2"/>
  <c r="AM237" i="2"/>
  <c r="AL237" i="2"/>
  <c r="AK237" i="2"/>
  <c r="AJ237" i="2"/>
  <c r="AI237" i="2"/>
  <c r="AH237" i="2"/>
  <c r="AG237" i="2"/>
  <c r="AF237" i="2"/>
  <c r="AE237" i="2"/>
  <c r="AD237" i="2"/>
  <c r="AC237" i="2"/>
  <c r="AR236" i="2"/>
  <c r="AQ236" i="2"/>
  <c r="AP236" i="2"/>
  <c r="AO236" i="2"/>
  <c r="AN236" i="2"/>
  <c r="AM236" i="2"/>
  <c r="AL236" i="2"/>
  <c r="AK236" i="2"/>
  <c r="AJ236" i="2"/>
  <c r="AI236" i="2"/>
  <c r="AH236" i="2"/>
  <c r="AG236" i="2"/>
  <c r="AF236" i="2"/>
  <c r="AE236" i="2"/>
  <c r="AD236" i="2"/>
  <c r="AC236" i="2"/>
  <c r="AR235" i="2"/>
  <c r="AQ235" i="2"/>
  <c r="AP235" i="2"/>
  <c r="AO235" i="2"/>
  <c r="AN235" i="2"/>
  <c r="AM235" i="2"/>
  <c r="AL235" i="2"/>
  <c r="AK235" i="2"/>
  <c r="AJ235" i="2"/>
  <c r="AI235" i="2"/>
  <c r="AH235" i="2"/>
  <c r="AG235" i="2"/>
  <c r="AF235" i="2"/>
  <c r="AE235" i="2"/>
  <c r="AD235" i="2"/>
  <c r="AC235" i="2"/>
  <c r="AR234" i="2"/>
  <c r="AQ234" i="2"/>
  <c r="AP234" i="2"/>
  <c r="AO234" i="2"/>
  <c r="AN234" i="2"/>
  <c r="AM234" i="2"/>
  <c r="AL234" i="2"/>
  <c r="AK234" i="2"/>
  <c r="AJ234" i="2"/>
  <c r="AI234" i="2"/>
  <c r="AH234" i="2"/>
  <c r="AG234" i="2"/>
  <c r="AF234" i="2"/>
  <c r="AE234" i="2"/>
  <c r="AD234" i="2"/>
  <c r="AC234" i="2"/>
  <c r="AR233" i="2"/>
  <c r="AQ233" i="2"/>
  <c r="AP233" i="2"/>
  <c r="AO233" i="2"/>
  <c r="AN233" i="2"/>
  <c r="AM233" i="2"/>
  <c r="AL233" i="2"/>
  <c r="AK233" i="2"/>
  <c r="AJ233" i="2"/>
  <c r="AI233" i="2"/>
  <c r="AH233" i="2"/>
  <c r="AG233" i="2"/>
  <c r="AF233" i="2"/>
  <c r="AE233" i="2"/>
  <c r="AD233" i="2"/>
  <c r="AC233" i="2"/>
  <c r="AR232" i="2"/>
  <c r="AQ232" i="2"/>
  <c r="AP232" i="2"/>
  <c r="AO232" i="2"/>
  <c r="AN232" i="2"/>
  <c r="AM232" i="2"/>
  <c r="AL232" i="2"/>
  <c r="AK232" i="2"/>
  <c r="AJ232" i="2"/>
  <c r="AI232" i="2"/>
  <c r="AH232" i="2"/>
  <c r="AG232" i="2"/>
  <c r="AF232" i="2"/>
  <c r="AE232" i="2"/>
  <c r="AD232" i="2"/>
  <c r="AC232" i="2"/>
  <c r="AR231" i="2"/>
  <c r="AQ231" i="2"/>
  <c r="AP231" i="2"/>
  <c r="AO231" i="2"/>
  <c r="AN231" i="2"/>
  <c r="AM231" i="2"/>
  <c r="AL231" i="2"/>
  <c r="AK231" i="2"/>
  <c r="AJ231" i="2"/>
  <c r="AI231" i="2"/>
  <c r="AH231" i="2"/>
  <c r="AG231" i="2"/>
  <c r="AF231" i="2"/>
  <c r="AE231" i="2"/>
  <c r="AD231" i="2"/>
  <c r="AC231" i="2"/>
  <c r="AR230" i="2"/>
  <c r="AQ230" i="2"/>
  <c r="AP230" i="2"/>
  <c r="AO230" i="2"/>
  <c r="AN230" i="2"/>
  <c r="AM230" i="2"/>
  <c r="AL230" i="2"/>
  <c r="AK230" i="2"/>
  <c r="AJ230" i="2"/>
  <c r="AI230" i="2"/>
  <c r="AH230" i="2"/>
  <c r="AG230" i="2"/>
  <c r="AF230" i="2"/>
  <c r="AE230" i="2"/>
  <c r="AD230" i="2"/>
  <c r="AC230" i="2"/>
  <c r="AR229" i="2"/>
  <c r="AQ229" i="2"/>
  <c r="AP229" i="2"/>
  <c r="AO229" i="2"/>
  <c r="AN229" i="2"/>
  <c r="AM229" i="2"/>
  <c r="AL229" i="2"/>
  <c r="AK229" i="2"/>
  <c r="AJ229" i="2"/>
  <c r="AI229" i="2"/>
  <c r="AH229" i="2"/>
  <c r="AG229" i="2"/>
  <c r="AF229" i="2"/>
  <c r="AE229" i="2"/>
  <c r="AD229" i="2"/>
  <c r="AC229" i="2"/>
  <c r="AR228" i="2"/>
  <c r="AQ228" i="2"/>
  <c r="AP228" i="2"/>
  <c r="AO228" i="2"/>
  <c r="AN228" i="2"/>
  <c r="AM228" i="2"/>
  <c r="AL228" i="2"/>
  <c r="AK228" i="2"/>
  <c r="AJ228" i="2"/>
  <c r="AI228" i="2"/>
  <c r="AH228" i="2"/>
  <c r="AG228" i="2"/>
  <c r="AF228" i="2"/>
  <c r="AE228" i="2"/>
  <c r="AD228" i="2"/>
  <c r="AC228" i="2"/>
  <c r="AR227" i="2"/>
  <c r="AQ227" i="2"/>
  <c r="AP227" i="2"/>
  <c r="AO227" i="2"/>
  <c r="AN227" i="2"/>
  <c r="AM227" i="2"/>
  <c r="AL227" i="2"/>
  <c r="AK227" i="2"/>
  <c r="AJ227" i="2"/>
  <c r="AI227" i="2"/>
  <c r="AH227" i="2"/>
  <c r="AG227" i="2"/>
  <c r="AF227" i="2"/>
  <c r="AE227" i="2"/>
  <c r="AD227" i="2"/>
  <c r="AC227" i="2"/>
  <c r="AR226" i="2"/>
  <c r="AQ226" i="2"/>
  <c r="AP226" i="2"/>
  <c r="AO226" i="2"/>
  <c r="AN226" i="2"/>
  <c r="AM226" i="2"/>
  <c r="AL226" i="2"/>
  <c r="AK226" i="2"/>
  <c r="AJ226" i="2"/>
  <c r="AI226" i="2"/>
  <c r="AH226" i="2"/>
  <c r="AG226" i="2"/>
  <c r="AF226" i="2"/>
  <c r="AE226" i="2"/>
  <c r="AD226" i="2"/>
  <c r="AC226" i="2"/>
  <c r="AR225" i="2"/>
  <c r="AQ225" i="2"/>
  <c r="AP225" i="2"/>
  <c r="AO225" i="2"/>
  <c r="AN225" i="2"/>
  <c r="AM225" i="2"/>
  <c r="AL225" i="2"/>
  <c r="AK225" i="2"/>
  <c r="AJ225" i="2"/>
  <c r="AI225" i="2"/>
  <c r="AH225" i="2"/>
  <c r="AG225" i="2"/>
  <c r="AF225" i="2"/>
  <c r="AE225" i="2"/>
  <c r="AD225" i="2"/>
  <c r="AC225" i="2"/>
  <c r="AR224" i="2"/>
  <c r="AQ224" i="2"/>
  <c r="AP224" i="2"/>
  <c r="AO224" i="2"/>
  <c r="AN224" i="2"/>
  <c r="AM224" i="2"/>
  <c r="AL224" i="2"/>
  <c r="AK224" i="2"/>
  <c r="AJ224" i="2"/>
  <c r="AI224" i="2"/>
  <c r="AH224" i="2"/>
  <c r="AG224" i="2"/>
  <c r="AF224" i="2"/>
  <c r="AE224" i="2"/>
  <c r="AD224" i="2"/>
  <c r="AC224" i="2"/>
  <c r="AR223" i="2"/>
  <c r="AQ223" i="2"/>
  <c r="AP223" i="2"/>
  <c r="AO223" i="2"/>
  <c r="AN223" i="2"/>
  <c r="AM223" i="2"/>
  <c r="AL223" i="2"/>
  <c r="AK223" i="2"/>
  <c r="AJ223" i="2"/>
  <c r="AI223" i="2"/>
  <c r="AH223" i="2"/>
  <c r="AG223" i="2"/>
  <c r="AF223" i="2"/>
  <c r="AE223" i="2"/>
  <c r="AD223" i="2"/>
  <c r="AC223" i="2"/>
  <c r="AR222" i="2"/>
  <c r="AQ222" i="2"/>
  <c r="AP222" i="2"/>
  <c r="AO222" i="2"/>
  <c r="AN222" i="2"/>
  <c r="AM222" i="2"/>
  <c r="AL222" i="2"/>
  <c r="AK222" i="2"/>
  <c r="AJ222" i="2"/>
  <c r="AI222" i="2"/>
  <c r="AH222" i="2"/>
  <c r="AG222" i="2"/>
  <c r="AF222" i="2"/>
  <c r="AE222" i="2"/>
  <c r="AD222" i="2"/>
  <c r="AC222" i="2"/>
  <c r="AR221" i="2"/>
  <c r="AQ221" i="2"/>
  <c r="AP221" i="2"/>
  <c r="AO221" i="2"/>
  <c r="AN221" i="2"/>
  <c r="AM221" i="2"/>
  <c r="AL221" i="2"/>
  <c r="AK221" i="2"/>
  <c r="AJ221" i="2"/>
  <c r="AI221" i="2"/>
  <c r="AH221" i="2"/>
  <c r="AG221" i="2"/>
  <c r="AF221" i="2"/>
  <c r="AE221" i="2"/>
  <c r="AD221" i="2"/>
  <c r="AC221" i="2"/>
  <c r="AR220" i="2"/>
  <c r="AQ220" i="2"/>
  <c r="AP220" i="2"/>
  <c r="AO220" i="2"/>
  <c r="AN220" i="2"/>
  <c r="AM220" i="2"/>
  <c r="AL220" i="2"/>
  <c r="AK220" i="2"/>
  <c r="AJ220" i="2"/>
  <c r="AI220" i="2"/>
  <c r="AH220" i="2"/>
  <c r="AG220" i="2"/>
  <c r="AF220" i="2"/>
  <c r="AE220" i="2"/>
  <c r="AD220" i="2"/>
  <c r="AC220" i="2"/>
  <c r="AR217" i="2"/>
  <c r="AQ217" i="2"/>
  <c r="AP217" i="2"/>
  <c r="AO217" i="2"/>
  <c r="AN217" i="2"/>
  <c r="AM217" i="2"/>
  <c r="AL217" i="2"/>
  <c r="AK217" i="2"/>
  <c r="AJ217" i="2"/>
  <c r="AI217" i="2"/>
  <c r="AH217" i="2"/>
  <c r="AG217" i="2"/>
  <c r="AF217" i="2"/>
  <c r="AE217" i="2"/>
  <c r="AD217" i="2"/>
  <c r="AC217" i="2"/>
  <c r="AR216" i="2"/>
  <c r="AQ216" i="2"/>
  <c r="AP216" i="2"/>
  <c r="AO216" i="2"/>
  <c r="AN216" i="2"/>
  <c r="AM216" i="2"/>
  <c r="AL216" i="2"/>
  <c r="AK216" i="2"/>
  <c r="AJ216" i="2"/>
  <c r="AI216" i="2"/>
  <c r="AH216" i="2"/>
  <c r="AG216" i="2"/>
  <c r="AF216" i="2"/>
  <c r="AE216" i="2"/>
  <c r="AD216" i="2"/>
  <c r="AC216" i="2"/>
  <c r="AR215" i="2"/>
  <c r="AQ215" i="2"/>
  <c r="AP215" i="2"/>
  <c r="AO215" i="2"/>
  <c r="AN215" i="2"/>
  <c r="AM215" i="2"/>
  <c r="AL215" i="2"/>
  <c r="AK215" i="2"/>
  <c r="AJ215" i="2"/>
  <c r="AI215" i="2"/>
  <c r="AH215" i="2"/>
  <c r="AG215" i="2"/>
  <c r="AF215" i="2"/>
  <c r="AE215" i="2"/>
  <c r="AD215" i="2"/>
  <c r="AC215" i="2"/>
  <c r="AR214" i="2"/>
  <c r="AQ214" i="2"/>
  <c r="AP214" i="2"/>
  <c r="AO214" i="2"/>
  <c r="AN214" i="2"/>
  <c r="AM214" i="2"/>
  <c r="AL214" i="2"/>
  <c r="AK214" i="2"/>
  <c r="AJ214" i="2"/>
  <c r="AI214" i="2"/>
  <c r="AH214" i="2"/>
  <c r="AG214" i="2"/>
  <c r="AF214" i="2"/>
  <c r="AE214" i="2"/>
  <c r="AD214" i="2"/>
  <c r="AC214" i="2"/>
  <c r="AR213" i="2"/>
  <c r="AQ213" i="2"/>
  <c r="AP213" i="2"/>
  <c r="AO213" i="2"/>
  <c r="AN213" i="2"/>
  <c r="AM213" i="2"/>
  <c r="AL213" i="2"/>
  <c r="AK213" i="2"/>
  <c r="AJ213" i="2"/>
  <c r="AI213" i="2"/>
  <c r="AH213" i="2"/>
  <c r="AG213" i="2"/>
  <c r="AF213" i="2"/>
  <c r="AE213" i="2"/>
  <c r="AD213" i="2"/>
  <c r="AC213" i="2"/>
  <c r="AR212" i="2"/>
  <c r="AQ212" i="2"/>
  <c r="AP212" i="2"/>
  <c r="AO212" i="2"/>
  <c r="AN212" i="2"/>
  <c r="AM212" i="2"/>
  <c r="AL212" i="2"/>
  <c r="AK212" i="2"/>
  <c r="AJ212" i="2"/>
  <c r="AI212" i="2"/>
  <c r="AH212" i="2"/>
  <c r="AG212" i="2"/>
  <c r="AF212" i="2"/>
  <c r="AE212" i="2"/>
  <c r="AD212" i="2"/>
  <c r="AC212" i="2"/>
  <c r="AR211" i="2"/>
  <c r="AQ211" i="2"/>
  <c r="AP211" i="2"/>
  <c r="AO211" i="2"/>
  <c r="AN211" i="2"/>
  <c r="AM211" i="2"/>
  <c r="AL211" i="2"/>
  <c r="AK211" i="2"/>
  <c r="AJ211" i="2"/>
  <c r="AI211" i="2"/>
  <c r="AH211" i="2"/>
  <c r="AG211" i="2"/>
  <c r="AF211" i="2"/>
  <c r="AE211" i="2"/>
  <c r="AD211" i="2"/>
  <c r="AC211" i="2"/>
  <c r="AR210" i="2"/>
  <c r="AQ210" i="2"/>
  <c r="AP210" i="2"/>
  <c r="AO210" i="2"/>
  <c r="AN210" i="2"/>
  <c r="AM210" i="2"/>
  <c r="AL210" i="2"/>
  <c r="AK210" i="2"/>
  <c r="AJ210" i="2"/>
  <c r="AI210" i="2"/>
  <c r="AH210" i="2"/>
  <c r="AG210" i="2"/>
  <c r="AF210" i="2"/>
  <c r="AE210" i="2"/>
  <c r="AD210" i="2"/>
  <c r="AC210" i="2"/>
  <c r="AR209" i="2"/>
  <c r="AQ209" i="2"/>
  <c r="AP209" i="2"/>
  <c r="AO209" i="2"/>
  <c r="AN209" i="2"/>
  <c r="AM209" i="2"/>
  <c r="AL209" i="2"/>
  <c r="AK209" i="2"/>
  <c r="AJ209" i="2"/>
  <c r="AI209" i="2"/>
  <c r="AH209" i="2"/>
  <c r="AG209" i="2"/>
  <c r="AF209" i="2"/>
  <c r="AE209" i="2"/>
  <c r="AD209" i="2"/>
  <c r="AC209" i="2"/>
  <c r="AR208" i="2"/>
  <c r="AQ208" i="2"/>
  <c r="AP208" i="2"/>
  <c r="AO208" i="2"/>
  <c r="AN208" i="2"/>
  <c r="AM208" i="2"/>
  <c r="AL208" i="2"/>
  <c r="AK208" i="2"/>
  <c r="AJ208" i="2"/>
  <c r="AI208" i="2"/>
  <c r="AH208" i="2"/>
  <c r="AG208" i="2"/>
  <c r="AF208" i="2"/>
  <c r="AE208" i="2"/>
  <c r="AD208" i="2"/>
  <c r="AC208" i="2"/>
  <c r="AR207" i="2"/>
  <c r="AQ207" i="2"/>
  <c r="AP207" i="2"/>
  <c r="AO207" i="2"/>
  <c r="AN207" i="2"/>
  <c r="AM207" i="2"/>
  <c r="AL207" i="2"/>
  <c r="AK207" i="2"/>
  <c r="AJ207" i="2"/>
  <c r="AI207" i="2"/>
  <c r="AH207" i="2"/>
  <c r="AG207" i="2"/>
  <c r="AF207" i="2"/>
  <c r="AE207" i="2"/>
  <c r="AD207" i="2"/>
  <c r="AC207" i="2"/>
  <c r="AR206" i="2"/>
  <c r="AQ206" i="2"/>
  <c r="AP206" i="2"/>
  <c r="AO206" i="2"/>
  <c r="AN206" i="2"/>
  <c r="AM206" i="2"/>
  <c r="AL206" i="2"/>
  <c r="AK206" i="2"/>
  <c r="AJ206" i="2"/>
  <c r="AI206" i="2"/>
  <c r="AH206" i="2"/>
  <c r="AG206" i="2"/>
  <c r="AF206" i="2"/>
  <c r="AE206" i="2"/>
  <c r="AD206" i="2"/>
  <c r="AC206" i="2"/>
  <c r="AR205" i="2"/>
  <c r="AQ205" i="2"/>
  <c r="AP205" i="2"/>
  <c r="AO205" i="2"/>
  <c r="AN205" i="2"/>
  <c r="AM205" i="2"/>
  <c r="AL205" i="2"/>
  <c r="AK205" i="2"/>
  <c r="AJ205" i="2"/>
  <c r="AI205" i="2"/>
  <c r="AH205" i="2"/>
  <c r="AG205" i="2"/>
  <c r="AF205" i="2"/>
  <c r="AE205" i="2"/>
  <c r="AD205" i="2"/>
  <c r="AC205" i="2"/>
  <c r="AR204" i="2"/>
  <c r="AQ204" i="2"/>
  <c r="AP204" i="2"/>
  <c r="AO204" i="2"/>
  <c r="AN204" i="2"/>
  <c r="AM204" i="2"/>
  <c r="AL204" i="2"/>
  <c r="AK204" i="2"/>
  <c r="AJ204" i="2"/>
  <c r="AI204" i="2"/>
  <c r="AH204" i="2"/>
  <c r="AG204" i="2"/>
  <c r="AF204" i="2"/>
  <c r="AE204" i="2"/>
  <c r="AD204" i="2"/>
  <c r="AC204" i="2"/>
  <c r="AR203" i="2"/>
  <c r="AQ203" i="2"/>
  <c r="AP203" i="2"/>
  <c r="AO203" i="2"/>
  <c r="AN203" i="2"/>
  <c r="AM203" i="2"/>
  <c r="AL203" i="2"/>
  <c r="AK203" i="2"/>
  <c r="AJ203" i="2"/>
  <c r="AI203" i="2"/>
  <c r="AH203" i="2"/>
  <c r="AG203" i="2"/>
  <c r="AF203" i="2"/>
  <c r="AE203" i="2"/>
  <c r="AD203" i="2"/>
  <c r="AC203" i="2"/>
  <c r="AR202" i="2"/>
  <c r="AQ202" i="2"/>
  <c r="AP202" i="2"/>
  <c r="AO202" i="2"/>
  <c r="AN202" i="2"/>
  <c r="AM202" i="2"/>
  <c r="AL202" i="2"/>
  <c r="AK202" i="2"/>
  <c r="AJ202" i="2"/>
  <c r="AI202" i="2"/>
  <c r="AH202" i="2"/>
  <c r="AG202" i="2"/>
  <c r="AF202" i="2"/>
  <c r="AE202" i="2"/>
  <c r="AD202" i="2"/>
  <c r="AC202" i="2"/>
  <c r="AR201" i="2"/>
  <c r="AQ201" i="2"/>
  <c r="AP201" i="2"/>
  <c r="AO201" i="2"/>
  <c r="AN201" i="2"/>
  <c r="AM201" i="2"/>
  <c r="AL201" i="2"/>
  <c r="AK201" i="2"/>
  <c r="AJ201" i="2"/>
  <c r="AI201" i="2"/>
  <c r="AH201" i="2"/>
  <c r="AG201" i="2"/>
  <c r="AF201" i="2"/>
  <c r="AE201" i="2"/>
  <c r="AD201" i="2"/>
  <c r="AC201" i="2"/>
  <c r="AR200" i="2"/>
  <c r="AQ200" i="2"/>
  <c r="AP200" i="2"/>
  <c r="AO200" i="2"/>
  <c r="AN200" i="2"/>
  <c r="AM200" i="2"/>
  <c r="AL200" i="2"/>
  <c r="AK200" i="2"/>
  <c r="AJ200" i="2"/>
  <c r="AI200" i="2"/>
  <c r="AH200" i="2"/>
  <c r="AG200" i="2"/>
  <c r="AF200" i="2"/>
  <c r="AE200" i="2"/>
  <c r="AD200" i="2"/>
  <c r="AC200" i="2"/>
  <c r="AR199" i="2"/>
  <c r="AQ199" i="2"/>
  <c r="AP199" i="2"/>
  <c r="AO199" i="2"/>
  <c r="AN199" i="2"/>
  <c r="AM199" i="2"/>
  <c r="AL199" i="2"/>
  <c r="AK199" i="2"/>
  <c r="AJ199" i="2"/>
  <c r="AI199" i="2"/>
  <c r="AH199" i="2"/>
  <c r="AG199" i="2"/>
  <c r="AF199" i="2"/>
  <c r="AE199" i="2"/>
  <c r="AD199" i="2"/>
  <c r="AC199" i="2"/>
  <c r="AR198" i="2"/>
  <c r="AQ198" i="2"/>
  <c r="AP198" i="2"/>
  <c r="AO198" i="2"/>
  <c r="AN198" i="2"/>
  <c r="AM198" i="2"/>
  <c r="AL198" i="2"/>
  <c r="AK198" i="2"/>
  <c r="AJ198" i="2"/>
  <c r="AI198" i="2"/>
  <c r="AH198" i="2"/>
  <c r="AG198" i="2"/>
  <c r="AF198" i="2"/>
  <c r="AE198" i="2"/>
  <c r="AD198" i="2"/>
  <c r="AC198" i="2"/>
  <c r="AR197" i="2"/>
  <c r="AQ197" i="2"/>
  <c r="AP197" i="2"/>
  <c r="AO197" i="2"/>
  <c r="AN197" i="2"/>
  <c r="AM197" i="2"/>
  <c r="AL197" i="2"/>
  <c r="AK197" i="2"/>
  <c r="AJ197" i="2"/>
  <c r="AI197" i="2"/>
  <c r="AH197" i="2"/>
  <c r="AG197" i="2"/>
  <c r="AF197" i="2"/>
  <c r="AE197" i="2"/>
  <c r="AD197" i="2"/>
  <c r="AC197" i="2"/>
  <c r="AR196" i="2"/>
  <c r="AQ196" i="2"/>
  <c r="AP196" i="2"/>
  <c r="AO196" i="2"/>
  <c r="AN196" i="2"/>
  <c r="AM196" i="2"/>
  <c r="AL196" i="2"/>
  <c r="AK196" i="2"/>
  <c r="AJ196" i="2"/>
  <c r="AI196" i="2"/>
  <c r="AH196" i="2"/>
  <c r="AG196" i="2"/>
  <c r="AF196" i="2"/>
  <c r="AE196" i="2"/>
  <c r="AD196" i="2"/>
  <c r="AC196" i="2"/>
  <c r="AR195" i="2"/>
  <c r="AQ195" i="2"/>
  <c r="AP195" i="2"/>
  <c r="AO195" i="2"/>
  <c r="AN195" i="2"/>
  <c r="AM195" i="2"/>
  <c r="AL195" i="2"/>
  <c r="AK195" i="2"/>
  <c r="AJ195" i="2"/>
  <c r="AI195" i="2"/>
  <c r="AH195" i="2"/>
  <c r="AG195" i="2"/>
  <c r="AF195" i="2"/>
  <c r="AE195" i="2"/>
  <c r="AD195" i="2"/>
  <c r="AC195" i="2"/>
  <c r="AR194" i="2"/>
  <c r="AQ194" i="2"/>
  <c r="AP194" i="2"/>
  <c r="AO194" i="2"/>
  <c r="AN194" i="2"/>
  <c r="AM194" i="2"/>
  <c r="AL194" i="2"/>
  <c r="AK194" i="2"/>
  <c r="AJ194" i="2"/>
  <c r="AI194" i="2"/>
  <c r="AH194" i="2"/>
  <c r="AG194" i="2"/>
  <c r="AF194" i="2"/>
  <c r="AE194" i="2"/>
  <c r="AD194" i="2"/>
  <c r="AC194" i="2"/>
  <c r="AR193" i="2"/>
  <c r="AQ193" i="2"/>
  <c r="AP193" i="2"/>
  <c r="AO193" i="2"/>
  <c r="AN193" i="2"/>
  <c r="AM193" i="2"/>
  <c r="AL193" i="2"/>
  <c r="AK193" i="2"/>
  <c r="AJ193" i="2"/>
  <c r="AI193" i="2"/>
  <c r="AH193" i="2"/>
  <c r="AG193" i="2"/>
  <c r="AF193" i="2"/>
  <c r="AE193" i="2"/>
  <c r="AD193" i="2"/>
  <c r="AC193" i="2"/>
  <c r="AR192" i="2"/>
  <c r="AQ192" i="2"/>
  <c r="AP192" i="2"/>
  <c r="AO192" i="2"/>
  <c r="AN192" i="2"/>
  <c r="AM192" i="2"/>
  <c r="AL192" i="2"/>
  <c r="AK192" i="2"/>
  <c r="AJ192" i="2"/>
  <c r="AI192" i="2"/>
  <c r="AH192" i="2"/>
  <c r="AG192" i="2"/>
  <c r="AF192" i="2"/>
  <c r="AE192" i="2"/>
  <c r="AD192" i="2"/>
  <c r="AC192" i="2"/>
  <c r="AR191" i="2"/>
  <c r="AQ191" i="2"/>
  <c r="AP191" i="2"/>
  <c r="AO191" i="2"/>
  <c r="AN191" i="2"/>
  <c r="AM191" i="2"/>
  <c r="AL191" i="2"/>
  <c r="AK191" i="2"/>
  <c r="AJ191" i="2"/>
  <c r="AI191" i="2"/>
  <c r="AH191" i="2"/>
  <c r="AG191" i="2"/>
  <c r="AF191" i="2"/>
  <c r="AE191" i="2"/>
  <c r="AD191" i="2"/>
  <c r="AC191" i="2"/>
  <c r="AR190" i="2"/>
  <c r="AQ190" i="2"/>
  <c r="AP190" i="2"/>
  <c r="AO190" i="2"/>
  <c r="AN190" i="2"/>
  <c r="AM190" i="2"/>
  <c r="AL190" i="2"/>
  <c r="AK190" i="2"/>
  <c r="AJ190" i="2"/>
  <c r="AI190" i="2"/>
  <c r="AH190" i="2"/>
  <c r="AG190" i="2"/>
  <c r="AF190" i="2"/>
  <c r="AE190" i="2"/>
  <c r="AD190" i="2"/>
  <c r="AC190" i="2"/>
  <c r="AR189" i="2"/>
  <c r="AQ189" i="2"/>
  <c r="AP189" i="2"/>
  <c r="AO189" i="2"/>
  <c r="AN189" i="2"/>
  <c r="AM189" i="2"/>
  <c r="AL189" i="2"/>
  <c r="AK189" i="2"/>
  <c r="AJ189" i="2"/>
  <c r="AI189" i="2"/>
  <c r="AH189" i="2"/>
  <c r="AG189" i="2"/>
  <c r="AF189" i="2"/>
  <c r="AE189" i="2"/>
  <c r="AD189" i="2"/>
  <c r="AC189" i="2"/>
  <c r="AR188" i="2"/>
  <c r="AQ188" i="2"/>
  <c r="AP188" i="2"/>
  <c r="AO188" i="2"/>
  <c r="AN188" i="2"/>
  <c r="AM188" i="2"/>
  <c r="AL188" i="2"/>
  <c r="AK188" i="2"/>
  <c r="AJ188" i="2"/>
  <c r="AI188" i="2"/>
  <c r="AH188" i="2"/>
  <c r="AG188" i="2"/>
  <c r="AF188" i="2"/>
  <c r="AE188" i="2"/>
  <c r="AD188" i="2"/>
  <c r="AC188" i="2"/>
  <c r="AR187" i="2"/>
  <c r="AQ187" i="2"/>
  <c r="AP187" i="2"/>
  <c r="AO187" i="2"/>
  <c r="AN187" i="2"/>
  <c r="AM187" i="2"/>
  <c r="AL187" i="2"/>
  <c r="AK187" i="2"/>
  <c r="AJ187" i="2"/>
  <c r="AI187" i="2"/>
  <c r="AH187" i="2"/>
  <c r="AG187" i="2"/>
  <c r="AF187" i="2"/>
  <c r="AE187" i="2"/>
  <c r="AD187" i="2"/>
  <c r="AC187" i="2"/>
  <c r="AR186" i="2"/>
  <c r="AQ186" i="2"/>
  <c r="AP186" i="2"/>
  <c r="AO186" i="2"/>
  <c r="AN186" i="2"/>
  <c r="AM186" i="2"/>
  <c r="AL186" i="2"/>
  <c r="AK186" i="2"/>
  <c r="AJ186" i="2"/>
  <c r="AI186" i="2"/>
  <c r="AH186" i="2"/>
  <c r="AG186" i="2"/>
  <c r="AF186" i="2"/>
  <c r="AE186" i="2"/>
  <c r="AD186" i="2"/>
  <c r="AC186" i="2"/>
  <c r="AR185" i="2"/>
  <c r="AQ185" i="2"/>
  <c r="AP185" i="2"/>
  <c r="AO185" i="2"/>
  <c r="AN185" i="2"/>
  <c r="AM185" i="2"/>
  <c r="AL185" i="2"/>
  <c r="AK185" i="2"/>
  <c r="AJ185" i="2"/>
  <c r="AI185" i="2"/>
  <c r="AH185" i="2"/>
  <c r="AG185" i="2"/>
  <c r="AF185" i="2"/>
  <c r="AE185" i="2"/>
  <c r="AD185" i="2"/>
  <c r="AC185" i="2"/>
  <c r="AR184" i="2"/>
  <c r="AQ184" i="2"/>
  <c r="AP184" i="2"/>
  <c r="AO184" i="2"/>
  <c r="AN184" i="2"/>
  <c r="AM184" i="2"/>
  <c r="AL184" i="2"/>
  <c r="AK184" i="2"/>
  <c r="AJ184" i="2"/>
  <c r="AI184" i="2"/>
  <c r="AH184" i="2"/>
  <c r="AG184" i="2"/>
  <c r="AF184" i="2"/>
  <c r="AE184" i="2"/>
  <c r="AD184" i="2"/>
  <c r="AC184" i="2"/>
  <c r="AR183" i="2"/>
  <c r="AQ183" i="2"/>
  <c r="AP183" i="2"/>
  <c r="AO183" i="2"/>
  <c r="AN183" i="2"/>
  <c r="AM183" i="2"/>
  <c r="AL183" i="2"/>
  <c r="AK183" i="2"/>
  <c r="AJ183" i="2"/>
  <c r="AI183" i="2"/>
  <c r="AH183" i="2"/>
  <c r="AG183" i="2"/>
  <c r="AF183" i="2"/>
  <c r="AE183" i="2"/>
  <c r="AD183" i="2"/>
  <c r="AC183" i="2"/>
  <c r="AR182" i="2"/>
  <c r="AQ182" i="2"/>
  <c r="AP182" i="2"/>
  <c r="AO182" i="2"/>
  <c r="AN182" i="2"/>
  <c r="AM182" i="2"/>
  <c r="AL182" i="2"/>
  <c r="AK182" i="2"/>
  <c r="AJ182" i="2"/>
  <c r="AI182" i="2"/>
  <c r="AH182" i="2"/>
  <c r="AG182" i="2"/>
  <c r="AF182" i="2"/>
  <c r="AE182" i="2"/>
  <c r="AD182" i="2"/>
  <c r="AC182" i="2"/>
  <c r="AR181" i="2"/>
  <c r="AQ181" i="2"/>
  <c r="AP181" i="2"/>
  <c r="AO181" i="2"/>
  <c r="AN181" i="2"/>
  <c r="AM181" i="2"/>
  <c r="AL181" i="2"/>
  <c r="AK181" i="2"/>
  <c r="AJ181" i="2"/>
  <c r="AI181" i="2"/>
  <c r="AH181" i="2"/>
  <c r="AG181" i="2"/>
  <c r="AF181" i="2"/>
  <c r="AE181" i="2"/>
  <c r="AD181" i="2"/>
  <c r="AC181" i="2"/>
  <c r="AR180" i="2"/>
  <c r="AQ180" i="2"/>
  <c r="AP180" i="2"/>
  <c r="AO180" i="2"/>
  <c r="AN180" i="2"/>
  <c r="AM180" i="2"/>
  <c r="AL180" i="2"/>
  <c r="AK180" i="2"/>
  <c r="AJ180" i="2"/>
  <c r="AI180" i="2"/>
  <c r="AH180" i="2"/>
  <c r="AG180" i="2"/>
  <c r="AF180" i="2"/>
  <c r="AE180" i="2"/>
  <c r="AD180" i="2"/>
  <c r="AC180" i="2"/>
  <c r="AR179" i="2"/>
  <c r="AQ179" i="2"/>
  <c r="AP179" i="2"/>
  <c r="AO179" i="2"/>
  <c r="AN179" i="2"/>
  <c r="AM179" i="2"/>
  <c r="AL179" i="2"/>
  <c r="AK179" i="2"/>
  <c r="AJ179" i="2"/>
  <c r="AI179" i="2"/>
  <c r="AH179" i="2"/>
  <c r="AG179" i="2"/>
  <c r="AF179" i="2"/>
  <c r="AE179" i="2"/>
  <c r="AD179" i="2"/>
  <c r="AC179" i="2"/>
  <c r="AR178" i="2"/>
  <c r="AQ178" i="2"/>
  <c r="AP178" i="2"/>
  <c r="AO178" i="2"/>
  <c r="AN178" i="2"/>
  <c r="AM178" i="2"/>
  <c r="AL178" i="2"/>
  <c r="AK178" i="2"/>
  <c r="AJ178" i="2"/>
  <c r="AI178" i="2"/>
  <c r="AH178" i="2"/>
  <c r="AG178" i="2"/>
  <c r="AF178" i="2"/>
  <c r="AE178" i="2"/>
  <c r="AD178" i="2"/>
  <c r="AC178" i="2"/>
  <c r="AR177" i="2"/>
  <c r="AQ177" i="2"/>
  <c r="AP177" i="2"/>
  <c r="AO177" i="2"/>
  <c r="AN177" i="2"/>
  <c r="AM177" i="2"/>
  <c r="AL177" i="2"/>
  <c r="AK177" i="2"/>
  <c r="AJ177" i="2"/>
  <c r="AI177" i="2"/>
  <c r="AH177" i="2"/>
  <c r="AG177" i="2"/>
  <c r="AF177" i="2"/>
  <c r="AE177" i="2"/>
  <c r="AD177" i="2"/>
  <c r="AC177" i="2"/>
  <c r="AR176" i="2"/>
  <c r="AQ176" i="2"/>
  <c r="AP176" i="2"/>
  <c r="AO176" i="2"/>
  <c r="AN176" i="2"/>
  <c r="AM176" i="2"/>
  <c r="AL176" i="2"/>
  <c r="AK176" i="2"/>
  <c r="AJ176" i="2"/>
  <c r="AI176" i="2"/>
  <c r="AH176" i="2"/>
  <c r="AG176" i="2"/>
  <c r="AF176" i="2"/>
  <c r="AE176" i="2"/>
  <c r="AD176" i="2"/>
  <c r="AC176" i="2"/>
  <c r="AR175" i="2"/>
  <c r="AQ175" i="2"/>
  <c r="AP175" i="2"/>
  <c r="AO175" i="2"/>
  <c r="AN175" i="2"/>
  <c r="AM175" i="2"/>
  <c r="AL175" i="2"/>
  <c r="AK175" i="2"/>
  <c r="AJ175" i="2"/>
  <c r="AI175" i="2"/>
  <c r="AH175" i="2"/>
  <c r="AG175" i="2"/>
  <c r="AF175" i="2"/>
  <c r="AE175" i="2"/>
  <c r="AD175" i="2"/>
  <c r="AC175" i="2"/>
  <c r="AR174" i="2"/>
  <c r="AQ174" i="2"/>
  <c r="AP174" i="2"/>
  <c r="AO174" i="2"/>
  <c r="AN174" i="2"/>
  <c r="AM174" i="2"/>
  <c r="AL174" i="2"/>
  <c r="AK174" i="2"/>
  <c r="AJ174" i="2"/>
  <c r="AI174" i="2"/>
  <c r="AH174" i="2"/>
  <c r="AG174" i="2"/>
  <c r="AF174" i="2"/>
  <c r="AE174" i="2"/>
  <c r="AD174" i="2"/>
  <c r="AC174" i="2"/>
  <c r="AR173" i="2"/>
  <c r="AQ173" i="2"/>
  <c r="AP173" i="2"/>
  <c r="AO173" i="2"/>
  <c r="AN173" i="2"/>
  <c r="AM173" i="2"/>
  <c r="AL173" i="2"/>
  <c r="AK173" i="2"/>
  <c r="AJ173" i="2"/>
  <c r="AI173" i="2"/>
  <c r="AH173" i="2"/>
  <c r="AG173" i="2"/>
  <c r="AF173" i="2"/>
  <c r="AE173" i="2"/>
  <c r="AD173" i="2"/>
  <c r="AC173" i="2"/>
  <c r="AR172" i="2"/>
  <c r="AQ172" i="2"/>
  <c r="AP172" i="2"/>
  <c r="AO172" i="2"/>
  <c r="AN172" i="2"/>
  <c r="AM172" i="2"/>
  <c r="AL172" i="2"/>
  <c r="AK172" i="2"/>
  <c r="AJ172" i="2"/>
  <c r="AI172" i="2"/>
  <c r="AH172" i="2"/>
  <c r="AG172" i="2"/>
  <c r="AF172" i="2"/>
  <c r="AE172" i="2"/>
  <c r="AD172" i="2"/>
  <c r="AC172" i="2"/>
  <c r="AR171" i="2"/>
  <c r="AQ171" i="2"/>
  <c r="AP171" i="2"/>
  <c r="AO171" i="2"/>
  <c r="AN171" i="2"/>
  <c r="AM171" i="2"/>
  <c r="AL171" i="2"/>
  <c r="AK171" i="2"/>
  <c r="AJ171" i="2"/>
  <c r="AI171" i="2"/>
  <c r="AH171" i="2"/>
  <c r="AG171" i="2"/>
  <c r="AF171" i="2"/>
  <c r="AE171" i="2"/>
  <c r="AD171" i="2"/>
  <c r="AC171" i="2"/>
  <c r="AR170" i="2"/>
  <c r="AQ170" i="2"/>
  <c r="AP170" i="2"/>
  <c r="AO170" i="2"/>
  <c r="AN170" i="2"/>
  <c r="AM170" i="2"/>
  <c r="AL170" i="2"/>
  <c r="AK170" i="2"/>
  <c r="AJ170" i="2"/>
  <c r="AI170" i="2"/>
  <c r="AH170" i="2"/>
  <c r="AG170" i="2"/>
  <c r="AF170" i="2"/>
  <c r="AE170" i="2"/>
  <c r="AD170" i="2"/>
  <c r="AC170" i="2"/>
  <c r="AR169" i="2"/>
  <c r="AQ169" i="2"/>
  <c r="AP169" i="2"/>
  <c r="AO169" i="2"/>
  <c r="AN169" i="2"/>
  <c r="AM169" i="2"/>
  <c r="AL169" i="2"/>
  <c r="AK169" i="2"/>
  <c r="AJ169" i="2"/>
  <c r="AI169" i="2"/>
  <c r="AH169" i="2"/>
  <c r="AG169" i="2"/>
  <c r="AF169" i="2"/>
  <c r="AE169" i="2"/>
  <c r="AD169" i="2"/>
  <c r="AC169" i="2"/>
  <c r="AR168" i="2"/>
  <c r="AQ168" i="2"/>
  <c r="AP168" i="2"/>
  <c r="AO168" i="2"/>
  <c r="AN168" i="2"/>
  <c r="AM168" i="2"/>
  <c r="AL168" i="2"/>
  <c r="AK168" i="2"/>
  <c r="AJ168" i="2"/>
  <c r="AI168" i="2"/>
  <c r="AH168" i="2"/>
  <c r="AG168" i="2"/>
  <c r="AF168" i="2"/>
  <c r="AE168" i="2"/>
  <c r="AD168" i="2"/>
  <c r="AC168" i="2"/>
  <c r="AR167" i="2"/>
  <c r="AQ167" i="2"/>
  <c r="AP167" i="2"/>
  <c r="AO167" i="2"/>
  <c r="AN167" i="2"/>
  <c r="AM167" i="2"/>
  <c r="AL167" i="2"/>
  <c r="AK167" i="2"/>
  <c r="AJ167" i="2"/>
  <c r="AI167" i="2"/>
  <c r="AH167" i="2"/>
  <c r="AG167" i="2"/>
  <c r="AF167" i="2"/>
  <c r="AE167" i="2"/>
  <c r="AD167" i="2"/>
  <c r="AC167" i="2"/>
  <c r="AR166" i="2"/>
  <c r="AQ166" i="2"/>
  <c r="AP166" i="2"/>
  <c r="AO166" i="2"/>
  <c r="AN166" i="2"/>
  <c r="AM166" i="2"/>
  <c r="AL166" i="2"/>
  <c r="AK166" i="2"/>
  <c r="AJ166" i="2"/>
  <c r="AI166" i="2"/>
  <c r="AH166" i="2"/>
  <c r="AG166" i="2"/>
  <c r="AF166" i="2"/>
  <c r="AE166" i="2"/>
  <c r="AD166" i="2"/>
  <c r="AC166" i="2"/>
  <c r="AR165" i="2"/>
  <c r="AQ165" i="2"/>
  <c r="AP165" i="2"/>
  <c r="AO165" i="2"/>
  <c r="AN165" i="2"/>
  <c r="AM165" i="2"/>
  <c r="AL165" i="2"/>
  <c r="AK165" i="2"/>
  <c r="AJ165" i="2"/>
  <c r="AI165" i="2"/>
  <c r="AH165" i="2"/>
  <c r="AG165" i="2"/>
  <c r="AF165" i="2"/>
  <c r="AE165" i="2"/>
  <c r="AD165" i="2"/>
  <c r="AC165" i="2"/>
  <c r="AR164" i="2"/>
  <c r="AQ164" i="2"/>
  <c r="AP164" i="2"/>
  <c r="AO164" i="2"/>
  <c r="AN164" i="2"/>
  <c r="AM164" i="2"/>
  <c r="AL164" i="2"/>
  <c r="AK164" i="2"/>
  <c r="AJ164" i="2"/>
  <c r="AI164" i="2"/>
  <c r="AH164" i="2"/>
  <c r="AG164" i="2"/>
  <c r="AF164" i="2"/>
  <c r="AE164" i="2"/>
  <c r="AD164" i="2"/>
  <c r="AC164" i="2"/>
  <c r="AR163" i="2"/>
  <c r="AQ163" i="2"/>
  <c r="AP163" i="2"/>
  <c r="AO163" i="2"/>
  <c r="AN163" i="2"/>
  <c r="AM163" i="2"/>
  <c r="AL163" i="2"/>
  <c r="AK163" i="2"/>
  <c r="AJ163" i="2"/>
  <c r="AI163" i="2"/>
  <c r="AH163" i="2"/>
  <c r="AG163" i="2"/>
  <c r="AF163" i="2"/>
  <c r="AE163" i="2"/>
  <c r="AD163" i="2"/>
  <c r="AC163" i="2"/>
  <c r="AR162" i="2"/>
  <c r="AQ162" i="2"/>
  <c r="AP162" i="2"/>
  <c r="AO162" i="2"/>
  <c r="AN162" i="2"/>
  <c r="AM162" i="2"/>
  <c r="AL162" i="2"/>
  <c r="AK162" i="2"/>
  <c r="AJ162" i="2"/>
  <c r="AI162" i="2"/>
  <c r="AH162" i="2"/>
  <c r="AG162" i="2"/>
  <c r="AF162" i="2"/>
  <c r="AE162" i="2"/>
  <c r="AD162" i="2"/>
  <c r="AC162" i="2"/>
  <c r="AR161" i="2"/>
  <c r="AQ161" i="2"/>
  <c r="AP161" i="2"/>
  <c r="AO161" i="2"/>
  <c r="AN161" i="2"/>
  <c r="AM161" i="2"/>
  <c r="AL161" i="2"/>
  <c r="AK161" i="2"/>
  <c r="AJ161" i="2"/>
  <c r="AI161" i="2"/>
  <c r="AH161" i="2"/>
  <c r="AG161" i="2"/>
  <c r="AF161" i="2"/>
  <c r="AE161" i="2"/>
  <c r="AD161" i="2"/>
  <c r="AC161" i="2"/>
  <c r="AR160" i="2"/>
  <c r="AQ160" i="2"/>
  <c r="AP160" i="2"/>
  <c r="AO160" i="2"/>
  <c r="AN160" i="2"/>
  <c r="AM160" i="2"/>
  <c r="AL160" i="2"/>
  <c r="AK160" i="2"/>
  <c r="AJ160" i="2"/>
  <c r="AI160" i="2"/>
  <c r="AH160" i="2"/>
  <c r="AG160" i="2"/>
  <c r="AF160" i="2"/>
  <c r="AE160" i="2"/>
  <c r="AD160" i="2"/>
  <c r="AC160" i="2"/>
  <c r="AR159" i="2"/>
  <c r="AQ159" i="2"/>
  <c r="AP159" i="2"/>
  <c r="AO159" i="2"/>
  <c r="AN159" i="2"/>
  <c r="AM159" i="2"/>
  <c r="AL159" i="2"/>
  <c r="AK159" i="2"/>
  <c r="AJ159" i="2"/>
  <c r="AI159" i="2"/>
  <c r="AH159" i="2"/>
  <c r="AG159" i="2"/>
  <c r="AF159" i="2"/>
  <c r="AE159" i="2"/>
  <c r="AD159" i="2"/>
  <c r="AC159" i="2"/>
  <c r="AR158" i="2"/>
  <c r="AQ158" i="2"/>
  <c r="AP158" i="2"/>
  <c r="AO158" i="2"/>
  <c r="AN158" i="2"/>
  <c r="AM158" i="2"/>
  <c r="AL158" i="2"/>
  <c r="AK158" i="2"/>
  <c r="AJ158" i="2"/>
  <c r="AI158" i="2"/>
  <c r="AH158" i="2"/>
  <c r="AG158" i="2"/>
  <c r="AF158" i="2"/>
  <c r="AE158" i="2"/>
  <c r="AD158" i="2"/>
  <c r="AC158" i="2"/>
  <c r="AR157" i="2"/>
  <c r="AQ157" i="2"/>
  <c r="AP157" i="2"/>
  <c r="AO157" i="2"/>
  <c r="AN157" i="2"/>
  <c r="AM157" i="2"/>
  <c r="AL157" i="2"/>
  <c r="AK157" i="2"/>
  <c r="AJ157" i="2"/>
  <c r="AI157" i="2"/>
  <c r="AH157" i="2"/>
  <c r="AG157" i="2"/>
  <c r="AF157" i="2"/>
  <c r="AE157" i="2"/>
  <c r="AD157" i="2"/>
  <c r="AC157" i="2"/>
  <c r="AR156" i="2"/>
  <c r="AQ156" i="2"/>
  <c r="AP156" i="2"/>
  <c r="AO156" i="2"/>
  <c r="AN156" i="2"/>
  <c r="AM156" i="2"/>
  <c r="AL156" i="2"/>
  <c r="AK156" i="2"/>
  <c r="AJ156" i="2"/>
  <c r="AI156" i="2"/>
  <c r="AH156" i="2"/>
  <c r="AG156" i="2"/>
  <c r="AF156" i="2"/>
  <c r="AE156" i="2"/>
  <c r="AD156" i="2"/>
  <c r="AC156" i="2"/>
  <c r="AR155" i="2"/>
  <c r="AQ155" i="2"/>
  <c r="AP155" i="2"/>
  <c r="AO155" i="2"/>
  <c r="AN155" i="2"/>
  <c r="AM155" i="2"/>
  <c r="AL155" i="2"/>
  <c r="AK155" i="2"/>
  <c r="AJ155" i="2"/>
  <c r="AI155" i="2"/>
  <c r="AH155" i="2"/>
  <c r="AG155" i="2"/>
  <c r="AF155" i="2"/>
  <c r="AE155" i="2"/>
  <c r="AD155" i="2"/>
  <c r="AC155" i="2"/>
  <c r="AR154" i="2"/>
  <c r="AQ154" i="2"/>
  <c r="AP154" i="2"/>
  <c r="AO154" i="2"/>
  <c r="AN154" i="2"/>
  <c r="AM154" i="2"/>
  <c r="AL154" i="2"/>
  <c r="AK154" i="2"/>
  <c r="AJ154" i="2"/>
  <c r="AI154" i="2"/>
  <c r="AH154" i="2"/>
  <c r="AG154" i="2"/>
  <c r="AF154" i="2"/>
  <c r="AE154" i="2"/>
  <c r="AD154" i="2"/>
  <c r="AC154" i="2"/>
  <c r="AR153" i="2"/>
  <c r="AQ153" i="2"/>
  <c r="AP153" i="2"/>
  <c r="AO153" i="2"/>
  <c r="AN153" i="2"/>
  <c r="AM153" i="2"/>
  <c r="AL153" i="2"/>
  <c r="AK153" i="2"/>
  <c r="AJ153" i="2"/>
  <c r="AI153" i="2"/>
  <c r="AH153" i="2"/>
  <c r="AG153" i="2"/>
  <c r="AF153" i="2"/>
  <c r="AE153" i="2"/>
  <c r="AD153" i="2"/>
  <c r="AC153" i="2"/>
  <c r="AR152" i="2"/>
  <c r="AQ152" i="2"/>
  <c r="AP152" i="2"/>
  <c r="AO152" i="2"/>
  <c r="AN152" i="2"/>
  <c r="AM152" i="2"/>
  <c r="AL152" i="2"/>
  <c r="AK152" i="2"/>
  <c r="AJ152" i="2"/>
  <c r="AI152" i="2"/>
  <c r="AH152" i="2"/>
  <c r="AG152" i="2"/>
  <c r="AF152" i="2"/>
  <c r="AE152" i="2"/>
  <c r="AD152" i="2"/>
  <c r="AC152" i="2"/>
  <c r="AR151" i="2"/>
  <c r="AQ151" i="2"/>
  <c r="AP151" i="2"/>
  <c r="AO151" i="2"/>
  <c r="AN151" i="2"/>
  <c r="AM151" i="2"/>
  <c r="AL151" i="2"/>
  <c r="AK151" i="2"/>
  <c r="AJ151" i="2"/>
  <c r="AI151" i="2"/>
  <c r="AH151" i="2"/>
  <c r="AG151" i="2"/>
  <c r="AF151" i="2"/>
  <c r="AE151" i="2"/>
  <c r="AD151" i="2"/>
  <c r="AC151" i="2"/>
  <c r="AR150" i="2"/>
  <c r="AQ150" i="2"/>
  <c r="AP150" i="2"/>
  <c r="AO150" i="2"/>
  <c r="AN150" i="2"/>
  <c r="AM150" i="2"/>
  <c r="AL150" i="2"/>
  <c r="AK150" i="2"/>
  <c r="AJ150" i="2"/>
  <c r="AI150" i="2"/>
  <c r="AH150" i="2"/>
  <c r="AG150" i="2"/>
  <c r="AF150" i="2"/>
  <c r="AE150" i="2"/>
  <c r="AD150" i="2"/>
  <c r="AC150" i="2"/>
  <c r="AR149" i="2"/>
  <c r="AQ149" i="2"/>
  <c r="AP149" i="2"/>
  <c r="AO149" i="2"/>
  <c r="AN149" i="2"/>
  <c r="AM149" i="2"/>
  <c r="AL149" i="2"/>
  <c r="AK149" i="2"/>
  <c r="AJ149" i="2"/>
  <c r="AI149" i="2"/>
  <c r="AH149" i="2"/>
  <c r="AG149" i="2"/>
  <c r="AF149" i="2"/>
  <c r="AE149" i="2"/>
  <c r="AD149" i="2"/>
  <c r="AC149" i="2"/>
  <c r="AR148" i="2"/>
  <c r="AQ148" i="2"/>
  <c r="AP148" i="2"/>
  <c r="AO148" i="2"/>
  <c r="AN148" i="2"/>
  <c r="AM148" i="2"/>
  <c r="AL148" i="2"/>
  <c r="AK148" i="2"/>
  <c r="AJ148" i="2"/>
  <c r="AI148" i="2"/>
  <c r="AH148" i="2"/>
  <c r="AG148" i="2"/>
  <c r="AF148" i="2"/>
  <c r="AE148" i="2"/>
  <c r="AD148" i="2"/>
  <c r="AC148" i="2"/>
  <c r="AR147" i="2"/>
  <c r="AQ147" i="2"/>
  <c r="AP147" i="2"/>
  <c r="AO147" i="2"/>
  <c r="AN147" i="2"/>
  <c r="AM147" i="2"/>
  <c r="AL147" i="2"/>
  <c r="AK147" i="2"/>
  <c r="AJ147" i="2"/>
  <c r="AI147" i="2"/>
  <c r="AH147" i="2"/>
  <c r="AG147" i="2"/>
  <c r="AF147" i="2"/>
  <c r="AE147" i="2"/>
  <c r="AD147" i="2"/>
  <c r="AC147" i="2"/>
  <c r="AR146" i="2"/>
  <c r="AQ146" i="2"/>
  <c r="AP146" i="2"/>
  <c r="AO146" i="2"/>
  <c r="AN146" i="2"/>
  <c r="AM146" i="2"/>
  <c r="AL146" i="2"/>
  <c r="AK146" i="2"/>
  <c r="AJ146" i="2"/>
  <c r="AI146" i="2"/>
  <c r="AH146" i="2"/>
  <c r="AG146" i="2"/>
  <c r="AF146" i="2"/>
  <c r="AE146" i="2"/>
  <c r="AD146" i="2"/>
  <c r="AC146" i="2"/>
  <c r="AR145" i="2"/>
  <c r="AQ145" i="2"/>
  <c r="AP145" i="2"/>
  <c r="AO145" i="2"/>
  <c r="AN145" i="2"/>
  <c r="AM145" i="2"/>
  <c r="AL145" i="2"/>
  <c r="AK145" i="2"/>
  <c r="AJ145" i="2"/>
  <c r="AI145" i="2"/>
  <c r="AH145" i="2"/>
  <c r="AG145" i="2"/>
  <c r="AF145" i="2"/>
  <c r="AE145" i="2"/>
  <c r="AD145" i="2"/>
  <c r="AC145" i="2"/>
  <c r="AR144" i="2"/>
  <c r="AQ144" i="2"/>
  <c r="AP144" i="2"/>
  <c r="AO144" i="2"/>
  <c r="AN144" i="2"/>
  <c r="AM144" i="2"/>
  <c r="AL144" i="2"/>
  <c r="AK144" i="2"/>
  <c r="AJ144" i="2"/>
  <c r="AI144" i="2"/>
  <c r="AH144" i="2"/>
  <c r="AG144" i="2"/>
  <c r="AF144" i="2"/>
  <c r="AE144" i="2"/>
  <c r="AD144" i="2"/>
  <c r="AC144" i="2"/>
  <c r="AR143" i="2"/>
  <c r="AQ143" i="2"/>
  <c r="AP143" i="2"/>
  <c r="AO143" i="2"/>
  <c r="AN143" i="2"/>
  <c r="AM143" i="2"/>
  <c r="AL143" i="2"/>
  <c r="AK143" i="2"/>
  <c r="AJ143" i="2"/>
  <c r="AI143" i="2"/>
  <c r="AH143" i="2"/>
  <c r="AG143" i="2"/>
  <c r="AF143" i="2"/>
  <c r="AE143" i="2"/>
  <c r="AD143" i="2"/>
  <c r="AC143" i="2"/>
  <c r="AR142" i="2"/>
  <c r="AQ142" i="2"/>
  <c r="AP142" i="2"/>
  <c r="AO142" i="2"/>
  <c r="AN142" i="2"/>
  <c r="AM142" i="2"/>
  <c r="AL142" i="2"/>
  <c r="AK142" i="2"/>
  <c r="AJ142" i="2"/>
  <c r="AI142" i="2"/>
  <c r="AH142" i="2"/>
  <c r="AG142" i="2"/>
  <c r="AF142" i="2"/>
  <c r="AE142" i="2"/>
  <c r="AD142" i="2"/>
  <c r="AC142" i="2"/>
  <c r="AR141" i="2"/>
  <c r="AQ141" i="2"/>
  <c r="AP141" i="2"/>
  <c r="AO141" i="2"/>
  <c r="AN141" i="2"/>
  <c r="AM141" i="2"/>
  <c r="AL141" i="2"/>
  <c r="AK141" i="2"/>
  <c r="AJ141" i="2"/>
  <c r="AI141" i="2"/>
  <c r="AH141" i="2"/>
  <c r="AG141" i="2"/>
  <c r="AF141" i="2"/>
  <c r="AE141" i="2"/>
  <c r="AD141" i="2"/>
  <c r="AC141" i="2"/>
  <c r="AR140" i="2"/>
  <c r="AQ140" i="2"/>
  <c r="AP140" i="2"/>
  <c r="AO140" i="2"/>
  <c r="AN140" i="2"/>
  <c r="AM140" i="2"/>
  <c r="AL140" i="2"/>
  <c r="AK140" i="2"/>
  <c r="AJ140" i="2"/>
  <c r="AI140" i="2"/>
  <c r="AH140" i="2"/>
  <c r="AG140" i="2"/>
  <c r="AF140" i="2"/>
  <c r="AE140" i="2"/>
  <c r="AD140" i="2"/>
  <c r="AC140" i="2"/>
  <c r="AR139" i="2"/>
  <c r="AQ139" i="2"/>
  <c r="AP139" i="2"/>
  <c r="AO139" i="2"/>
  <c r="AN139" i="2"/>
  <c r="AM139" i="2"/>
  <c r="AL139" i="2"/>
  <c r="AK139" i="2"/>
  <c r="AJ139" i="2"/>
  <c r="AI139" i="2"/>
  <c r="AH139" i="2"/>
  <c r="AG139" i="2"/>
  <c r="AF139" i="2"/>
  <c r="AE139" i="2"/>
  <c r="AD139" i="2"/>
  <c r="AC139" i="2"/>
  <c r="AR138" i="2"/>
  <c r="AQ138" i="2"/>
  <c r="AP138" i="2"/>
  <c r="AO138" i="2"/>
  <c r="AN138" i="2"/>
  <c r="AM138" i="2"/>
  <c r="AL138" i="2"/>
  <c r="AK138" i="2"/>
  <c r="AJ138" i="2"/>
  <c r="AI138" i="2"/>
  <c r="AH138" i="2"/>
  <c r="AG138" i="2"/>
  <c r="AF138" i="2"/>
  <c r="AE138" i="2"/>
  <c r="AD138" i="2"/>
  <c r="AC138" i="2"/>
  <c r="AR137" i="2"/>
  <c r="AQ137" i="2"/>
  <c r="AP137" i="2"/>
  <c r="AO137" i="2"/>
  <c r="AN137" i="2"/>
  <c r="AM137" i="2"/>
  <c r="AL137" i="2"/>
  <c r="AK137" i="2"/>
  <c r="AJ137" i="2"/>
  <c r="AI137" i="2"/>
  <c r="AH137" i="2"/>
  <c r="AG137" i="2"/>
  <c r="AF137" i="2"/>
  <c r="AE137" i="2"/>
  <c r="AD137" i="2"/>
  <c r="AC137" i="2"/>
  <c r="AR136" i="2"/>
  <c r="AQ136" i="2"/>
  <c r="AP136" i="2"/>
  <c r="AO136" i="2"/>
  <c r="AN136" i="2"/>
  <c r="AM136" i="2"/>
  <c r="AL136" i="2"/>
  <c r="AK136" i="2"/>
  <c r="AJ136" i="2"/>
  <c r="AI136" i="2"/>
  <c r="AH136" i="2"/>
  <c r="AG136" i="2"/>
  <c r="AF136" i="2"/>
  <c r="AE136" i="2"/>
  <c r="AD136" i="2"/>
  <c r="AC136" i="2"/>
  <c r="AR135" i="2"/>
  <c r="AQ135" i="2"/>
  <c r="AP135" i="2"/>
  <c r="AO135" i="2"/>
  <c r="AN135" i="2"/>
  <c r="AM135" i="2"/>
  <c r="AL135" i="2"/>
  <c r="AK135" i="2"/>
  <c r="AJ135" i="2"/>
  <c r="AI135" i="2"/>
  <c r="AH135" i="2"/>
  <c r="AG135" i="2"/>
  <c r="AF135" i="2"/>
  <c r="AE135" i="2"/>
  <c r="AD135" i="2"/>
  <c r="AC135" i="2"/>
  <c r="AR134" i="2"/>
  <c r="AQ134" i="2"/>
  <c r="AP134" i="2"/>
  <c r="AO134" i="2"/>
  <c r="AN134" i="2"/>
  <c r="AM134" i="2"/>
  <c r="AL134" i="2"/>
  <c r="AK134" i="2"/>
  <c r="AJ134" i="2"/>
  <c r="AI134" i="2"/>
  <c r="AH134" i="2"/>
  <c r="AG134" i="2"/>
  <c r="AF134" i="2"/>
  <c r="AE134" i="2"/>
  <c r="AD134" i="2"/>
  <c r="AC134" i="2"/>
  <c r="AR133" i="2"/>
  <c r="AQ133" i="2"/>
  <c r="AP133" i="2"/>
  <c r="AO133" i="2"/>
  <c r="AN133" i="2"/>
  <c r="AM133" i="2"/>
  <c r="AL133" i="2"/>
  <c r="AK133" i="2"/>
  <c r="AJ133" i="2"/>
  <c r="AI133" i="2"/>
  <c r="AH133" i="2"/>
  <c r="AG133" i="2"/>
  <c r="AF133" i="2"/>
  <c r="AE133" i="2"/>
  <c r="AD133" i="2"/>
  <c r="AC133" i="2"/>
  <c r="AR132" i="2"/>
  <c r="AQ132" i="2"/>
  <c r="AP132" i="2"/>
  <c r="AO132" i="2"/>
  <c r="AN132" i="2"/>
  <c r="AM132" i="2"/>
  <c r="AL132" i="2"/>
  <c r="AK132" i="2"/>
  <c r="AJ132" i="2"/>
  <c r="AI132" i="2"/>
  <c r="AH132" i="2"/>
  <c r="AG132" i="2"/>
  <c r="AF132" i="2"/>
  <c r="AE132" i="2"/>
  <c r="AD132" i="2"/>
  <c r="AC132" i="2"/>
  <c r="AR131" i="2"/>
  <c r="AQ131" i="2"/>
  <c r="AP131" i="2"/>
  <c r="AO131" i="2"/>
  <c r="AN131" i="2"/>
  <c r="AM131" i="2"/>
  <c r="AL131" i="2"/>
  <c r="AK131" i="2"/>
  <c r="AJ131" i="2"/>
  <c r="AI131" i="2"/>
  <c r="AH131" i="2"/>
  <c r="AG131" i="2"/>
  <c r="AF131" i="2"/>
  <c r="AE131" i="2"/>
  <c r="AD131" i="2"/>
  <c r="AC131" i="2"/>
  <c r="AR130" i="2"/>
  <c r="AQ130" i="2"/>
  <c r="AP130" i="2"/>
  <c r="AO130" i="2"/>
  <c r="AN130" i="2"/>
  <c r="AM130" i="2"/>
  <c r="AL130" i="2"/>
  <c r="AK130" i="2"/>
  <c r="AJ130" i="2"/>
  <c r="AI130" i="2"/>
  <c r="AH130" i="2"/>
  <c r="AG130" i="2"/>
  <c r="AF130" i="2"/>
  <c r="AE130" i="2"/>
  <c r="AD130" i="2"/>
  <c r="AC130" i="2"/>
  <c r="AR129" i="2"/>
  <c r="AQ129" i="2"/>
  <c r="AP129" i="2"/>
  <c r="AO129" i="2"/>
  <c r="AN129" i="2"/>
  <c r="AM129" i="2"/>
  <c r="AL129" i="2"/>
  <c r="AK129" i="2"/>
  <c r="AJ129" i="2"/>
  <c r="AI129" i="2"/>
  <c r="AH129" i="2"/>
  <c r="AG129" i="2"/>
  <c r="AF129" i="2"/>
  <c r="AE129" i="2"/>
  <c r="AD129" i="2"/>
  <c r="AC129" i="2"/>
  <c r="AR128" i="2"/>
  <c r="AQ128" i="2"/>
  <c r="AP128" i="2"/>
  <c r="AO128" i="2"/>
  <c r="AN128" i="2"/>
  <c r="AM128" i="2"/>
  <c r="AL128" i="2"/>
  <c r="AK128" i="2"/>
  <c r="AJ128" i="2"/>
  <c r="AI128" i="2"/>
  <c r="AH128" i="2"/>
  <c r="AG128" i="2"/>
  <c r="AF128" i="2"/>
  <c r="AE128" i="2"/>
  <c r="AD128" i="2"/>
  <c r="AC128" i="2"/>
  <c r="AR127" i="2"/>
  <c r="AQ127" i="2"/>
  <c r="AP127" i="2"/>
  <c r="AO127" i="2"/>
  <c r="AN127" i="2"/>
  <c r="AM127" i="2"/>
  <c r="AL127" i="2"/>
  <c r="AK127" i="2"/>
  <c r="AJ127" i="2"/>
  <c r="AI127" i="2"/>
  <c r="AH127" i="2"/>
  <c r="AG127" i="2"/>
  <c r="AF127" i="2"/>
  <c r="AE127" i="2"/>
  <c r="AD127" i="2"/>
  <c r="AC127" i="2"/>
  <c r="AR126" i="2"/>
  <c r="AQ126" i="2"/>
  <c r="AP126" i="2"/>
  <c r="AO126" i="2"/>
  <c r="AN126" i="2"/>
  <c r="AM126" i="2"/>
  <c r="AL126" i="2"/>
  <c r="AK126" i="2"/>
  <c r="AJ126" i="2"/>
  <c r="AI126" i="2"/>
  <c r="AH126" i="2"/>
  <c r="AG126" i="2"/>
  <c r="AF126" i="2"/>
  <c r="AE126" i="2"/>
  <c r="AD126" i="2"/>
  <c r="AC126" i="2"/>
  <c r="AR125" i="2"/>
  <c r="AQ125" i="2"/>
  <c r="AP125" i="2"/>
  <c r="AO125" i="2"/>
  <c r="AN125" i="2"/>
  <c r="AM125" i="2"/>
  <c r="AL125" i="2"/>
  <c r="AK125" i="2"/>
  <c r="AJ125" i="2"/>
  <c r="AI125" i="2"/>
  <c r="AH125" i="2"/>
  <c r="AG125" i="2"/>
  <c r="AF125" i="2"/>
  <c r="AE125" i="2"/>
  <c r="AD125" i="2"/>
  <c r="AC125" i="2"/>
  <c r="AR124" i="2"/>
  <c r="AQ124" i="2"/>
  <c r="AP124" i="2"/>
  <c r="AO124" i="2"/>
  <c r="AN124" i="2"/>
  <c r="AM124" i="2"/>
  <c r="AL124" i="2"/>
  <c r="AK124" i="2"/>
  <c r="AJ124" i="2"/>
  <c r="AI124" i="2"/>
  <c r="AH124" i="2"/>
  <c r="AG124" i="2"/>
  <c r="AF124" i="2"/>
  <c r="AE124" i="2"/>
  <c r="AD124" i="2"/>
  <c r="AC124" i="2"/>
  <c r="AR123" i="2"/>
  <c r="AQ123" i="2"/>
  <c r="AP123" i="2"/>
  <c r="AO123" i="2"/>
  <c r="AN123" i="2"/>
  <c r="AM123" i="2"/>
  <c r="AL123" i="2"/>
  <c r="AK123" i="2"/>
  <c r="AJ123" i="2"/>
  <c r="AI123" i="2"/>
  <c r="AH123" i="2"/>
  <c r="AG123" i="2"/>
  <c r="AF123" i="2"/>
  <c r="AE123" i="2"/>
  <c r="AD123" i="2"/>
  <c r="AC123" i="2"/>
  <c r="AR122" i="2"/>
  <c r="AQ122" i="2"/>
  <c r="AP122" i="2"/>
  <c r="AO122" i="2"/>
  <c r="AN122" i="2"/>
  <c r="AM122" i="2"/>
  <c r="AL122" i="2"/>
  <c r="AK122" i="2"/>
  <c r="AJ122" i="2"/>
  <c r="AI122" i="2"/>
  <c r="AH122" i="2"/>
  <c r="AG122" i="2"/>
  <c r="AF122" i="2"/>
  <c r="AE122" i="2"/>
  <c r="AD122" i="2"/>
  <c r="AC122" i="2"/>
  <c r="AR121" i="2"/>
  <c r="AQ121" i="2"/>
  <c r="AP121" i="2"/>
  <c r="AO121" i="2"/>
  <c r="AN121" i="2"/>
  <c r="AM121" i="2"/>
  <c r="AL121" i="2"/>
  <c r="AK121" i="2"/>
  <c r="AJ121" i="2"/>
  <c r="AI121" i="2"/>
  <c r="AH121" i="2"/>
  <c r="AG121" i="2"/>
  <c r="AF121" i="2"/>
  <c r="AE121" i="2"/>
  <c r="AD121" i="2"/>
  <c r="AC121" i="2"/>
  <c r="AR120" i="2"/>
  <c r="AQ120" i="2"/>
  <c r="AP120" i="2"/>
  <c r="AO120" i="2"/>
  <c r="AN120" i="2"/>
  <c r="AM120" i="2"/>
  <c r="AL120" i="2"/>
  <c r="AK120" i="2"/>
  <c r="AJ120" i="2"/>
  <c r="AI120" i="2"/>
  <c r="AH120" i="2"/>
  <c r="AG120" i="2"/>
  <c r="AF120" i="2"/>
  <c r="AE120" i="2"/>
  <c r="AD120" i="2"/>
  <c r="AC120" i="2"/>
  <c r="AR119" i="2"/>
  <c r="AQ119" i="2"/>
  <c r="AP119" i="2"/>
  <c r="AO119" i="2"/>
  <c r="AN119" i="2"/>
  <c r="AM119" i="2"/>
  <c r="AL119" i="2"/>
  <c r="AK119" i="2"/>
  <c r="AJ119" i="2"/>
  <c r="AI119" i="2"/>
  <c r="AH119" i="2"/>
  <c r="AG119" i="2"/>
  <c r="AF119" i="2"/>
  <c r="AE119" i="2"/>
  <c r="AD119" i="2"/>
  <c r="AC119" i="2"/>
  <c r="AR118" i="2"/>
  <c r="AQ118" i="2"/>
  <c r="AP118" i="2"/>
  <c r="AO118" i="2"/>
  <c r="AN118" i="2"/>
  <c r="AM118" i="2"/>
  <c r="AL118" i="2"/>
  <c r="AK118" i="2"/>
  <c r="AJ118" i="2"/>
  <c r="AI118" i="2"/>
  <c r="AH118" i="2"/>
  <c r="AG118" i="2"/>
  <c r="AF118" i="2"/>
  <c r="AE118" i="2"/>
  <c r="AD118" i="2"/>
  <c r="AC118" i="2"/>
  <c r="AR117" i="2"/>
  <c r="AQ117" i="2"/>
  <c r="AP117" i="2"/>
  <c r="AO117" i="2"/>
  <c r="AN117" i="2"/>
  <c r="AM117" i="2"/>
  <c r="AL117" i="2"/>
  <c r="AK117" i="2"/>
  <c r="AJ117" i="2"/>
  <c r="AI117" i="2"/>
  <c r="AH117" i="2"/>
  <c r="AG117" i="2"/>
  <c r="AF117" i="2"/>
  <c r="AE117" i="2"/>
  <c r="AD117" i="2"/>
  <c r="AC117" i="2"/>
  <c r="AR116" i="2"/>
  <c r="AQ116" i="2"/>
  <c r="AP116" i="2"/>
  <c r="AO116" i="2"/>
  <c r="AN116" i="2"/>
  <c r="AM116" i="2"/>
  <c r="AL116" i="2"/>
  <c r="AK116" i="2"/>
  <c r="AJ116" i="2"/>
  <c r="AI116" i="2"/>
  <c r="AH116" i="2"/>
  <c r="AG116" i="2"/>
  <c r="AF116" i="2"/>
  <c r="AE116" i="2"/>
  <c r="AD116" i="2"/>
  <c r="AC116" i="2"/>
  <c r="AR115" i="2"/>
  <c r="AQ115" i="2"/>
  <c r="AP115" i="2"/>
  <c r="AO115" i="2"/>
  <c r="AN115" i="2"/>
  <c r="AM115" i="2"/>
  <c r="AL115" i="2"/>
  <c r="AK115" i="2"/>
  <c r="AJ115" i="2"/>
  <c r="AI115" i="2"/>
  <c r="AH115" i="2"/>
  <c r="AG115" i="2"/>
  <c r="AF115" i="2"/>
  <c r="AE115" i="2"/>
  <c r="AD115" i="2"/>
  <c r="AC115" i="2"/>
  <c r="AR114" i="2"/>
  <c r="AQ114" i="2"/>
  <c r="AP114" i="2"/>
  <c r="AO114" i="2"/>
  <c r="AN114" i="2"/>
  <c r="AM114" i="2"/>
  <c r="AL114" i="2"/>
  <c r="AK114" i="2"/>
  <c r="AJ114" i="2"/>
  <c r="AI114" i="2"/>
  <c r="AH114" i="2"/>
  <c r="AG114" i="2"/>
  <c r="AF114" i="2"/>
  <c r="AE114" i="2"/>
  <c r="AD114" i="2"/>
  <c r="AC114" i="2"/>
  <c r="AR113" i="2"/>
  <c r="AQ113" i="2"/>
  <c r="AP113" i="2"/>
  <c r="AO113" i="2"/>
  <c r="AN113" i="2"/>
  <c r="AM113" i="2"/>
  <c r="AL113" i="2"/>
  <c r="AK113" i="2"/>
  <c r="AJ113" i="2"/>
  <c r="AI113" i="2"/>
  <c r="AH113" i="2"/>
  <c r="AG113" i="2"/>
  <c r="AF113" i="2"/>
  <c r="AE113" i="2"/>
  <c r="AD113" i="2"/>
  <c r="AC113" i="2"/>
  <c r="AR112" i="2"/>
  <c r="AQ112" i="2"/>
  <c r="AP112" i="2"/>
  <c r="AO112" i="2"/>
  <c r="AN112" i="2"/>
  <c r="AM112" i="2"/>
  <c r="AL112" i="2"/>
  <c r="AK112" i="2"/>
  <c r="AJ112" i="2"/>
  <c r="AI112" i="2"/>
  <c r="AH112" i="2"/>
  <c r="AG112" i="2"/>
  <c r="AF112" i="2"/>
  <c r="AE112" i="2"/>
  <c r="AD112" i="2"/>
  <c r="AC112" i="2"/>
  <c r="AR111" i="2"/>
  <c r="AQ111" i="2"/>
  <c r="AP111" i="2"/>
  <c r="AO111" i="2"/>
  <c r="AN111" i="2"/>
  <c r="AM111" i="2"/>
  <c r="AL111" i="2"/>
  <c r="AK111" i="2"/>
  <c r="AJ111" i="2"/>
  <c r="AI111" i="2"/>
  <c r="AH111" i="2"/>
  <c r="AG111" i="2"/>
  <c r="AF111" i="2"/>
  <c r="AE111" i="2"/>
  <c r="AD111" i="2"/>
  <c r="AC111" i="2"/>
  <c r="AR110" i="2"/>
  <c r="AQ110" i="2"/>
  <c r="AP110" i="2"/>
  <c r="AO110" i="2"/>
  <c r="AN110" i="2"/>
  <c r="AM110" i="2"/>
  <c r="AL110" i="2"/>
  <c r="AK110" i="2"/>
  <c r="AJ110" i="2"/>
  <c r="AI110" i="2"/>
  <c r="AH110" i="2"/>
  <c r="AG110" i="2"/>
  <c r="AF110" i="2"/>
  <c r="AE110" i="2"/>
  <c r="AD110" i="2"/>
  <c r="AC110" i="2"/>
  <c r="AR109" i="2"/>
  <c r="AQ109" i="2"/>
  <c r="AP109" i="2"/>
  <c r="AO109" i="2"/>
  <c r="AN109" i="2"/>
  <c r="AM109" i="2"/>
  <c r="AL109" i="2"/>
  <c r="AK109" i="2"/>
  <c r="AJ109" i="2"/>
  <c r="AI109" i="2"/>
  <c r="AH109" i="2"/>
  <c r="AG109" i="2"/>
  <c r="AF109" i="2"/>
  <c r="AE109" i="2"/>
  <c r="AD109" i="2"/>
  <c r="AC109" i="2"/>
  <c r="AR108" i="2"/>
  <c r="AQ108" i="2"/>
  <c r="AP108" i="2"/>
  <c r="AO108" i="2"/>
  <c r="AN108" i="2"/>
  <c r="AM108" i="2"/>
  <c r="AL108" i="2"/>
  <c r="AK108" i="2"/>
  <c r="AJ108" i="2"/>
  <c r="AI108" i="2"/>
  <c r="AH108" i="2"/>
  <c r="AG108" i="2"/>
  <c r="AF108" i="2"/>
  <c r="AE108" i="2"/>
  <c r="AD108" i="2"/>
  <c r="AC108" i="2"/>
  <c r="AR107" i="2"/>
  <c r="AQ107" i="2"/>
  <c r="AP107" i="2"/>
  <c r="AO107" i="2"/>
  <c r="AN107" i="2"/>
  <c r="AM107" i="2"/>
  <c r="AL107" i="2"/>
  <c r="AK107" i="2"/>
  <c r="AJ107" i="2"/>
  <c r="AI107" i="2"/>
  <c r="AH107" i="2"/>
  <c r="AG107" i="2"/>
  <c r="AF107" i="2"/>
  <c r="AE107" i="2"/>
  <c r="AD107" i="2"/>
  <c r="AC107" i="2"/>
  <c r="AR106" i="2"/>
  <c r="AQ106" i="2"/>
  <c r="AP106" i="2"/>
  <c r="AO106" i="2"/>
  <c r="AN106" i="2"/>
  <c r="AM106" i="2"/>
  <c r="AL106" i="2"/>
  <c r="AK106" i="2"/>
  <c r="AJ106" i="2"/>
  <c r="AI106" i="2"/>
  <c r="AH106" i="2"/>
  <c r="AG106" i="2"/>
  <c r="AF106" i="2"/>
  <c r="AE106" i="2"/>
  <c r="AD106" i="2"/>
  <c r="AC106" i="2"/>
  <c r="AR105" i="2"/>
  <c r="AQ105" i="2"/>
  <c r="AP105" i="2"/>
  <c r="AO105" i="2"/>
  <c r="AN105" i="2"/>
  <c r="AM105" i="2"/>
  <c r="AL105" i="2"/>
  <c r="AK105" i="2"/>
  <c r="AJ105" i="2"/>
  <c r="AI105" i="2"/>
  <c r="AH105" i="2"/>
  <c r="AG105" i="2"/>
  <c r="AF105" i="2"/>
  <c r="AE105" i="2"/>
  <c r="AD105" i="2"/>
  <c r="AC105" i="2"/>
  <c r="AR104" i="2"/>
  <c r="AQ104" i="2"/>
  <c r="AP104" i="2"/>
  <c r="AO104" i="2"/>
  <c r="AN104" i="2"/>
  <c r="AM104" i="2"/>
  <c r="AL104" i="2"/>
  <c r="AK104" i="2"/>
  <c r="AJ104" i="2"/>
  <c r="AI104" i="2"/>
  <c r="AH104" i="2"/>
  <c r="AG104" i="2"/>
  <c r="AF104" i="2"/>
  <c r="AE104" i="2"/>
  <c r="AD104" i="2"/>
  <c r="AC104" i="2"/>
  <c r="AR103" i="2"/>
  <c r="AQ103" i="2"/>
  <c r="AP103" i="2"/>
  <c r="AO103" i="2"/>
  <c r="AN103" i="2"/>
  <c r="AM103" i="2"/>
  <c r="AL103" i="2"/>
  <c r="AK103" i="2"/>
  <c r="AJ103" i="2"/>
  <c r="AI103" i="2"/>
  <c r="AH103" i="2"/>
  <c r="AG103" i="2"/>
  <c r="AF103" i="2"/>
  <c r="AE103" i="2"/>
  <c r="AD103" i="2"/>
  <c r="AC103" i="2"/>
  <c r="AR102" i="2"/>
  <c r="AQ102" i="2"/>
  <c r="AP102" i="2"/>
  <c r="AO102" i="2"/>
  <c r="AN102" i="2"/>
  <c r="AM102" i="2"/>
  <c r="AL102" i="2"/>
  <c r="AK102" i="2"/>
  <c r="AJ102" i="2"/>
  <c r="AI102" i="2"/>
  <c r="AH102" i="2"/>
  <c r="AG102" i="2"/>
  <c r="AF102" i="2"/>
  <c r="AE102" i="2"/>
  <c r="AD102" i="2"/>
  <c r="AC102" i="2"/>
  <c r="AR101" i="2"/>
  <c r="AQ101" i="2"/>
  <c r="AP101" i="2"/>
  <c r="AO101" i="2"/>
  <c r="AN101" i="2"/>
  <c r="AM101" i="2"/>
  <c r="AL101" i="2"/>
  <c r="AK101" i="2"/>
  <c r="AJ101" i="2"/>
  <c r="AI101" i="2"/>
  <c r="AH101" i="2"/>
  <c r="AG101" i="2"/>
  <c r="AF101" i="2"/>
  <c r="AE101" i="2"/>
  <c r="AD101" i="2"/>
  <c r="AC101" i="2"/>
  <c r="AR100" i="2"/>
  <c r="AQ100" i="2"/>
  <c r="AP100" i="2"/>
  <c r="AO100" i="2"/>
  <c r="AN100" i="2"/>
  <c r="AM100" i="2"/>
  <c r="AL100" i="2"/>
  <c r="AK100" i="2"/>
  <c r="AJ100" i="2"/>
  <c r="AI100" i="2"/>
  <c r="AH100" i="2"/>
  <c r="AG100" i="2"/>
  <c r="AF100" i="2"/>
  <c r="AE100" i="2"/>
  <c r="AD100" i="2"/>
  <c r="AC100" i="2"/>
  <c r="AR99" i="2"/>
  <c r="AQ99" i="2"/>
  <c r="AP99" i="2"/>
  <c r="AO99" i="2"/>
  <c r="AN99" i="2"/>
  <c r="AM99" i="2"/>
  <c r="AL99" i="2"/>
  <c r="AK99" i="2"/>
  <c r="AJ99" i="2"/>
  <c r="AI99" i="2"/>
  <c r="AH99" i="2"/>
  <c r="AG99" i="2"/>
  <c r="AF99" i="2"/>
  <c r="AE99" i="2"/>
  <c r="AD99" i="2"/>
  <c r="AC99" i="2"/>
  <c r="AR98" i="2"/>
  <c r="AQ98" i="2"/>
  <c r="AP98" i="2"/>
  <c r="AO98" i="2"/>
  <c r="AN98" i="2"/>
  <c r="AM98" i="2"/>
  <c r="AL98" i="2"/>
  <c r="AK98" i="2"/>
  <c r="AJ98" i="2"/>
  <c r="AI98" i="2"/>
  <c r="AH98" i="2"/>
  <c r="AG98" i="2"/>
  <c r="AF98" i="2"/>
  <c r="AE98" i="2"/>
  <c r="AD98" i="2"/>
  <c r="AC98" i="2"/>
  <c r="AR97" i="2"/>
  <c r="AQ97" i="2"/>
  <c r="AP97" i="2"/>
  <c r="AO97" i="2"/>
  <c r="AN97" i="2"/>
  <c r="AM97" i="2"/>
  <c r="AL97" i="2"/>
  <c r="AK97" i="2"/>
  <c r="AJ97" i="2"/>
  <c r="AI97" i="2"/>
  <c r="AH97" i="2"/>
  <c r="AG97" i="2"/>
  <c r="AF97" i="2"/>
  <c r="AE97" i="2"/>
  <c r="AD97" i="2"/>
  <c r="AC97" i="2"/>
  <c r="AR96" i="2"/>
  <c r="AQ96" i="2"/>
  <c r="AP96" i="2"/>
  <c r="AO96" i="2"/>
  <c r="AN96" i="2"/>
  <c r="AM96" i="2"/>
  <c r="AL96" i="2"/>
  <c r="AK96" i="2"/>
  <c r="AJ96" i="2"/>
  <c r="AI96" i="2"/>
  <c r="AH96" i="2"/>
  <c r="AG96" i="2"/>
  <c r="AF96" i="2"/>
  <c r="AE96" i="2"/>
  <c r="AD96" i="2"/>
  <c r="AC96" i="2"/>
  <c r="AR95" i="2"/>
  <c r="AQ95" i="2"/>
  <c r="AP95" i="2"/>
  <c r="AO95" i="2"/>
  <c r="AN95" i="2"/>
  <c r="AM95" i="2"/>
  <c r="AL95" i="2"/>
  <c r="AK95" i="2"/>
  <c r="AJ95" i="2"/>
  <c r="AI95" i="2"/>
  <c r="AH95" i="2"/>
  <c r="AG95" i="2"/>
  <c r="AF95" i="2"/>
  <c r="AE95" i="2"/>
  <c r="AD95" i="2"/>
  <c r="AC95" i="2"/>
  <c r="AR94" i="2"/>
  <c r="AQ94" i="2"/>
  <c r="AP94" i="2"/>
  <c r="AO94" i="2"/>
  <c r="AN94" i="2"/>
  <c r="AM94" i="2"/>
  <c r="AL94" i="2"/>
  <c r="AK94" i="2"/>
  <c r="AJ94" i="2"/>
  <c r="AI94" i="2"/>
  <c r="AH94" i="2"/>
  <c r="AG94" i="2"/>
  <c r="AF94" i="2"/>
  <c r="AE94" i="2"/>
  <c r="AD94" i="2"/>
  <c r="AC94" i="2"/>
  <c r="AR93" i="2"/>
  <c r="AQ93" i="2"/>
  <c r="AP93" i="2"/>
  <c r="AO93" i="2"/>
  <c r="AN93" i="2"/>
  <c r="AM93" i="2"/>
  <c r="AL93" i="2"/>
  <c r="AK93" i="2"/>
  <c r="AJ93" i="2"/>
  <c r="AI93" i="2"/>
  <c r="AH93" i="2"/>
  <c r="AG93" i="2"/>
  <c r="AF93" i="2"/>
  <c r="AE93" i="2"/>
  <c r="AD93" i="2"/>
  <c r="AC93" i="2"/>
  <c r="AR92" i="2"/>
  <c r="AQ92" i="2"/>
  <c r="AP92" i="2"/>
  <c r="AO92" i="2"/>
  <c r="AN92" i="2"/>
  <c r="AM92" i="2"/>
  <c r="AL92" i="2"/>
  <c r="AK92" i="2"/>
  <c r="AJ92" i="2"/>
  <c r="AI92" i="2"/>
  <c r="AH92" i="2"/>
  <c r="AG92" i="2"/>
  <c r="AF92" i="2"/>
  <c r="AE92" i="2"/>
  <c r="AD92" i="2"/>
  <c r="AC92" i="2"/>
  <c r="AR91" i="2"/>
  <c r="AQ91" i="2"/>
  <c r="AP91" i="2"/>
  <c r="AO91" i="2"/>
  <c r="AN91" i="2"/>
  <c r="AM91" i="2"/>
  <c r="AL91" i="2"/>
  <c r="AK91" i="2"/>
  <c r="AJ91" i="2"/>
  <c r="AI91" i="2"/>
  <c r="AH91" i="2"/>
  <c r="AG91" i="2"/>
  <c r="AF91" i="2"/>
  <c r="AE91" i="2"/>
  <c r="AD91" i="2"/>
  <c r="AC91" i="2"/>
  <c r="AR90" i="2"/>
  <c r="AQ90" i="2"/>
  <c r="AP90" i="2"/>
  <c r="AO90" i="2"/>
  <c r="AN90" i="2"/>
  <c r="AM90" i="2"/>
  <c r="AL90" i="2"/>
  <c r="AK90" i="2"/>
  <c r="AJ90" i="2"/>
  <c r="AI90" i="2"/>
  <c r="AH90" i="2"/>
  <c r="AG90" i="2"/>
  <c r="AF90" i="2"/>
  <c r="AE90" i="2"/>
  <c r="AD90" i="2"/>
  <c r="AC90" i="2"/>
  <c r="AR89" i="2"/>
  <c r="AQ89" i="2"/>
  <c r="AP89" i="2"/>
  <c r="AO89" i="2"/>
  <c r="AN89" i="2"/>
  <c r="AM89" i="2"/>
  <c r="AL89" i="2"/>
  <c r="AK89" i="2"/>
  <c r="AJ89" i="2"/>
  <c r="AI89" i="2"/>
  <c r="AH89" i="2"/>
  <c r="AG89" i="2"/>
  <c r="AF89" i="2"/>
  <c r="AE89" i="2"/>
  <c r="AD89" i="2"/>
  <c r="AC89" i="2"/>
  <c r="AR88" i="2"/>
  <c r="AQ88" i="2"/>
  <c r="AP88" i="2"/>
  <c r="AO88" i="2"/>
  <c r="AN88" i="2"/>
  <c r="AM88" i="2"/>
  <c r="AL88" i="2"/>
  <c r="AK88" i="2"/>
  <c r="AJ88" i="2"/>
  <c r="AI88" i="2"/>
  <c r="AH88" i="2"/>
  <c r="AG88" i="2"/>
  <c r="AF88" i="2"/>
  <c r="AE88" i="2"/>
  <c r="AD88" i="2"/>
  <c r="AC88" i="2"/>
  <c r="AR87" i="2"/>
  <c r="AQ87" i="2"/>
  <c r="AP87" i="2"/>
  <c r="AO87" i="2"/>
  <c r="AN87" i="2"/>
  <c r="AM87" i="2"/>
  <c r="AL87" i="2"/>
  <c r="AK87" i="2"/>
  <c r="AJ87" i="2"/>
  <c r="AI87" i="2"/>
  <c r="AH87" i="2"/>
  <c r="AG87" i="2"/>
  <c r="AF87" i="2"/>
  <c r="AE87" i="2"/>
  <c r="AD87" i="2"/>
  <c r="AC87" i="2"/>
  <c r="AR86" i="2"/>
  <c r="AQ86" i="2"/>
  <c r="AP86" i="2"/>
  <c r="AO86" i="2"/>
  <c r="AN86" i="2"/>
  <c r="AM86" i="2"/>
  <c r="AL86" i="2"/>
  <c r="AK86" i="2"/>
  <c r="AJ86" i="2"/>
  <c r="AI86" i="2"/>
  <c r="AH86" i="2"/>
  <c r="AG86" i="2"/>
  <c r="AF86" i="2"/>
  <c r="AE86" i="2"/>
  <c r="AD86" i="2"/>
  <c r="AC86" i="2"/>
  <c r="AR85" i="2"/>
  <c r="AQ85" i="2"/>
  <c r="AP85" i="2"/>
  <c r="AO85" i="2"/>
  <c r="AN85" i="2"/>
  <c r="AM85" i="2"/>
  <c r="AL85" i="2"/>
  <c r="AK85" i="2"/>
  <c r="AJ85" i="2"/>
  <c r="AI85" i="2"/>
  <c r="AH85" i="2"/>
  <c r="AG85" i="2"/>
  <c r="AF85" i="2"/>
  <c r="AE85" i="2"/>
  <c r="AD85" i="2"/>
  <c r="AC85" i="2"/>
  <c r="AR84" i="2"/>
  <c r="AQ84" i="2"/>
  <c r="AP84" i="2"/>
  <c r="AO84" i="2"/>
  <c r="AN84" i="2"/>
  <c r="AM84" i="2"/>
  <c r="AL84" i="2"/>
  <c r="AK84" i="2"/>
  <c r="AJ84" i="2"/>
  <c r="AI84" i="2"/>
  <c r="AH84" i="2"/>
  <c r="AG84" i="2"/>
  <c r="AF84" i="2"/>
  <c r="AE84" i="2"/>
  <c r="AD84" i="2"/>
  <c r="AC84" i="2"/>
  <c r="AR83" i="2"/>
  <c r="AQ83" i="2"/>
  <c r="AP83" i="2"/>
  <c r="AO83" i="2"/>
  <c r="AN83" i="2"/>
  <c r="AM83" i="2"/>
  <c r="AL83" i="2"/>
  <c r="AK83" i="2"/>
  <c r="AJ83" i="2"/>
  <c r="AI83" i="2"/>
  <c r="AH83" i="2"/>
  <c r="AG83" i="2"/>
  <c r="AF83" i="2"/>
  <c r="AE83" i="2"/>
  <c r="AD83" i="2"/>
  <c r="AC83" i="2"/>
  <c r="AR82" i="2"/>
  <c r="AQ82" i="2"/>
  <c r="AP82" i="2"/>
  <c r="AO82" i="2"/>
  <c r="AN82" i="2"/>
  <c r="AM82" i="2"/>
  <c r="AL82" i="2"/>
  <c r="AK82" i="2"/>
  <c r="AJ82" i="2"/>
  <c r="AI82" i="2"/>
  <c r="AH82" i="2"/>
  <c r="AG82" i="2"/>
  <c r="AF82" i="2"/>
  <c r="AE82" i="2"/>
  <c r="AD82" i="2"/>
  <c r="AC82" i="2"/>
  <c r="AR81" i="2"/>
  <c r="AQ81" i="2"/>
  <c r="AP81" i="2"/>
  <c r="AO81" i="2"/>
  <c r="AN81" i="2"/>
  <c r="AM81" i="2"/>
  <c r="AL81" i="2"/>
  <c r="AK81" i="2"/>
  <c r="AJ81" i="2"/>
  <c r="AI81" i="2"/>
  <c r="AH81" i="2"/>
  <c r="AG81" i="2"/>
  <c r="AF81" i="2"/>
  <c r="AE81" i="2"/>
  <c r="AD81" i="2"/>
  <c r="AC81" i="2"/>
  <c r="AR80" i="2"/>
  <c r="AQ80" i="2"/>
  <c r="AP80" i="2"/>
  <c r="AO80" i="2"/>
  <c r="AN80" i="2"/>
  <c r="AM80" i="2"/>
  <c r="AL80" i="2"/>
  <c r="AK80" i="2"/>
  <c r="AJ80" i="2"/>
  <c r="AI80" i="2"/>
  <c r="AH80" i="2"/>
  <c r="AG80" i="2"/>
  <c r="AF80" i="2"/>
  <c r="AE80" i="2"/>
  <c r="AD80" i="2"/>
  <c r="AC80" i="2"/>
  <c r="AR79" i="2"/>
  <c r="AQ79" i="2"/>
  <c r="AP79" i="2"/>
  <c r="AO79" i="2"/>
  <c r="AN79" i="2"/>
  <c r="AM79" i="2"/>
  <c r="AL79" i="2"/>
  <c r="AK79" i="2"/>
  <c r="AJ79" i="2"/>
  <c r="AI79" i="2"/>
  <c r="AH79" i="2"/>
  <c r="AG79" i="2"/>
  <c r="AF79" i="2"/>
  <c r="AE79" i="2"/>
  <c r="AD79" i="2"/>
  <c r="AC79" i="2"/>
  <c r="AP78" i="2"/>
  <c r="AO78" i="2"/>
  <c r="AL78" i="2"/>
  <c r="AK78" i="2"/>
  <c r="AH78" i="2"/>
  <c r="AG78" i="2"/>
  <c r="AD78" i="2"/>
  <c r="AC78" i="2"/>
  <c r="AR77" i="2"/>
  <c r="AQ77" i="2"/>
  <c r="AP77" i="2"/>
  <c r="AO77" i="2"/>
  <c r="AN77" i="2"/>
  <c r="AM77" i="2"/>
  <c r="AL77" i="2"/>
  <c r="AK77" i="2"/>
  <c r="AJ77" i="2"/>
  <c r="AI77" i="2"/>
  <c r="AH77" i="2"/>
  <c r="AG77" i="2"/>
  <c r="AF77" i="2"/>
  <c r="AE77" i="2"/>
  <c r="AD77" i="2"/>
  <c r="AC77" i="2"/>
  <c r="AR76" i="2"/>
  <c r="AQ76" i="2"/>
  <c r="AP76" i="2"/>
  <c r="AO76" i="2"/>
  <c r="AN76" i="2"/>
  <c r="AM76" i="2"/>
  <c r="AL76" i="2"/>
  <c r="AK76" i="2"/>
  <c r="AJ76" i="2"/>
  <c r="AI76" i="2"/>
  <c r="AH76" i="2"/>
  <c r="AG76" i="2"/>
  <c r="AF76" i="2"/>
  <c r="AE76" i="2"/>
  <c r="AD76" i="2"/>
  <c r="AC76" i="2"/>
  <c r="AR75" i="2"/>
  <c r="AQ75" i="2"/>
  <c r="AP75" i="2"/>
  <c r="AO75" i="2"/>
  <c r="AN75" i="2"/>
  <c r="AM75" i="2"/>
  <c r="AL75" i="2"/>
  <c r="AK75" i="2"/>
  <c r="AJ75" i="2"/>
  <c r="AI75" i="2"/>
  <c r="AH75" i="2"/>
  <c r="AG75" i="2"/>
  <c r="AF75" i="2"/>
  <c r="AE75" i="2"/>
  <c r="AD75" i="2"/>
  <c r="AC75" i="2"/>
  <c r="AR74" i="2"/>
  <c r="AQ74" i="2"/>
  <c r="AP74" i="2"/>
  <c r="AO74" i="2"/>
  <c r="AN74" i="2"/>
  <c r="AM74" i="2"/>
  <c r="AL74" i="2"/>
  <c r="AK74" i="2"/>
  <c r="AJ74" i="2"/>
  <c r="AI74" i="2"/>
  <c r="AH74" i="2"/>
  <c r="AG74" i="2"/>
  <c r="AF74" i="2"/>
  <c r="AE74" i="2"/>
  <c r="AD74" i="2"/>
  <c r="AC74" i="2"/>
  <c r="AR73" i="2"/>
  <c r="AQ73" i="2"/>
  <c r="AP73" i="2"/>
  <c r="AO73" i="2"/>
  <c r="AN73" i="2"/>
  <c r="AM73" i="2"/>
  <c r="AL73" i="2"/>
  <c r="AK73" i="2"/>
  <c r="AJ73" i="2"/>
  <c r="AI73" i="2"/>
  <c r="AH73" i="2"/>
  <c r="AG73" i="2"/>
  <c r="AF73" i="2"/>
  <c r="AE73" i="2"/>
  <c r="AD73" i="2"/>
  <c r="AC73" i="2"/>
  <c r="AR72" i="2"/>
  <c r="AQ72" i="2"/>
  <c r="AP72" i="2"/>
  <c r="AO72" i="2"/>
  <c r="AN72" i="2"/>
  <c r="AM72" i="2"/>
  <c r="AL72" i="2"/>
  <c r="AK72" i="2"/>
  <c r="AJ72" i="2"/>
  <c r="AI72" i="2"/>
  <c r="AH72" i="2"/>
  <c r="AG72" i="2"/>
  <c r="AF72" i="2"/>
  <c r="AE72" i="2"/>
  <c r="AD72" i="2"/>
  <c r="AC72" i="2"/>
  <c r="AR71" i="2"/>
  <c r="AQ71" i="2"/>
  <c r="AP71" i="2"/>
  <c r="AO71" i="2"/>
  <c r="AN71" i="2"/>
  <c r="AM71" i="2"/>
  <c r="AL71" i="2"/>
  <c r="AK71" i="2"/>
  <c r="AJ71" i="2"/>
  <c r="AI71" i="2"/>
  <c r="AH71" i="2"/>
  <c r="AG71" i="2"/>
  <c r="AF71" i="2"/>
  <c r="AE71" i="2"/>
  <c r="AD71" i="2"/>
  <c r="AC71" i="2"/>
  <c r="AR70" i="2"/>
  <c r="AQ70" i="2"/>
  <c r="AP70" i="2"/>
  <c r="AO70" i="2"/>
  <c r="AN70" i="2"/>
  <c r="AM70" i="2"/>
  <c r="AL70" i="2"/>
  <c r="AK70" i="2"/>
  <c r="AJ70" i="2"/>
  <c r="AI70" i="2"/>
  <c r="AH70" i="2"/>
  <c r="AG70" i="2"/>
  <c r="AF70" i="2"/>
  <c r="AE70" i="2"/>
  <c r="AD70" i="2"/>
  <c r="AC70" i="2"/>
  <c r="AR69" i="2"/>
  <c r="AQ69" i="2"/>
  <c r="AP69" i="2"/>
  <c r="AO69" i="2"/>
  <c r="AN69" i="2"/>
  <c r="AM69" i="2"/>
  <c r="AL69" i="2"/>
  <c r="AK69" i="2"/>
  <c r="AJ69" i="2"/>
  <c r="AI69" i="2"/>
  <c r="AH69" i="2"/>
  <c r="AG69" i="2"/>
  <c r="AF69" i="2"/>
  <c r="AE69" i="2"/>
  <c r="AD69" i="2"/>
  <c r="AC69" i="2"/>
  <c r="AR68" i="2"/>
  <c r="AQ68" i="2"/>
  <c r="AP68" i="2"/>
  <c r="AO68" i="2"/>
  <c r="AN68" i="2"/>
  <c r="AM68" i="2"/>
  <c r="AL68" i="2"/>
  <c r="AK68" i="2"/>
  <c r="AJ68" i="2"/>
  <c r="AI68" i="2"/>
  <c r="AH68" i="2"/>
  <c r="AG68" i="2"/>
  <c r="AF68" i="2"/>
  <c r="AE68" i="2"/>
  <c r="AD68" i="2"/>
  <c r="AC68" i="2"/>
  <c r="AR67" i="2"/>
  <c r="AQ67" i="2"/>
  <c r="AP67" i="2"/>
  <c r="AO67" i="2"/>
  <c r="AN67" i="2"/>
  <c r="AM67" i="2"/>
  <c r="AL67" i="2"/>
  <c r="AK67" i="2"/>
  <c r="AJ67" i="2"/>
  <c r="AI67" i="2"/>
  <c r="AH67" i="2"/>
  <c r="AG67" i="2"/>
  <c r="AF67" i="2"/>
  <c r="AE67" i="2"/>
  <c r="AD67" i="2"/>
  <c r="AC67" i="2"/>
  <c r="AR66" i="2"/>
  <c r="AQ66" i="2"/>
  <c r="AP66" i="2"/>
  <c r="AO66" i="2"/>
  <c r="AN66" i="2"/>
  <c r="AM66" i="2"/>
  <c r="AL66" i="2"/>
  <c r="AK66" i="2"/>
  <c r="AJ66" i="2"/>
  <c r="AI66" i="2"/>
  <c r="AH66" i="2"/>
  <c r="AG66" i="2"/>
  <c r="AF66" i="2"/>
  <c r="AE66" i="2"/>
  <c r="AD66" i="2"/>
  <c r="AC66" i="2"/>
  <c r="AR65" i="2"/>
  <c r="AQ65" i="2"/>
  <c r="AP65" i="2"/>
  <c r="AO65" i="2"/>
  <c r="AN65" i="2"/>
  <c r="AM65" i="2"/>
  <c r="AL65" i="2"/>
  <c r="AK65" i="2"/>
  <c r="AJ65" i="2"/>
  <c r="AI65" i="2"/>
  <c r="AH65" i="2"/>
  <c r="AG65" i="2"/>
  <c r="AF65" i="2"/>
  <c r="AE65" i="2"/>
  <c r="AD65" i="2"/>
  <c r="AC65" i="2"/>
  <c r="AR64" i="2"/>
  <c r="AQ64" i="2"/>
  <c r="AP64" i="2"/>
  <c r="AO64" i="2"/>
  <c r="AN64" i="2"/>
  <c r="AM64" i="2"/>
  <c r="AL64" i="2"/>
  <c r="AK64" i="2"/>
  <c r="AJ64" i="2"/>
  <c r="AI64" i="2"/>
  <c r="AH64" i="2"/>
  <c r="AG64" i="2"/>
  <c r="AF64" i="2"/>
  <c r="AE64" i="2"/>
  <c r="AD64" i="2"/>
  <c r="AC64" i="2"/>
  <c r="AR63" i="2"/>
  <c r="AQ63" i="2"/>
  <c r="AP63" i="2"/>
  <c r="AO63" i="2"/>
  <c r="AN63" i="2"/>
  <c r="AM63" i="2"/>
  <c r="AL63" i="2"/>
  <c r="AK63" i="2"/>
  <c r="AJ63" i="2"/>
  <c r="AI63" i="2"/>
  <c r="AH63" i="2"/>
  <c r="AG63" i="2"/>
  <c r="AF63" i="2"/>
  <c r="AE63" i="2"/>
  <c r="AD63" i="2"/>
  <c r="AC63" i="2"/>
  <c r="AR62" i="2"/>
  <c r="AQ62" i="2"/>
  <c r="AP62" i="2"/>
  <c r="AO62" i="2"/>
  <c r="AN62" i="2"/>
  <c r="AM62" i="2"/>
  <c r="AL62" i="2"/>
  <c r="AK62" i="2"/>
  <c r="AJ62" i="2"/>
  <c r="AI62" i="2"/>
  <c r="AH62" i="2"/>
  <c r="AG62" i="2"/>
  <c r="AF62" i="2"/>
  <c r="AE62" i="2"/>
  <c r="AD62" i="2"/>
  <c r="AC62" i="2"/>
  <c r="AR61" i="2"/>
  <c r="AQ61" i="2"/>
  <c r="AP61" i="2"/>
  <c r="AO61" i="2"/>
  <c r="AN61" i="2"/>
  <c r="AM61" i="2"/>
  <c r="AL61" i="2"/>
  <c r="AK61" i="2"/>
  <c r="AJ61" i="2"/>
  <c r="AI61" i="2"/>
  <c r="AH61" i="2"/>
  <c r="AG61" i="2"/>
  <c r="AF61" i="2"/>
  <c r="AE61" i="2"/>
  <c r="AD61" i="2"/>
  <c r="AC61" i="2"/>
  <c r="AR60" i="2"/>
  <c r="AQ60" i="2"/>
  <c r="AP60" i="2"/>
  <c r="AO60" i="2"/>
  <c r="AN60" i="2"/>
  <c r="AM60" i="2"/>
  <c r="AL60" i="2"/>
  <c r="AK60" i="2"/>
  <c r="AJ60" i="2"/>
  <c r="AI60" i="2"/>
  <c r="AH60" i="2"/>
  <c r="AG60" i="2"/>
  <c r="AF60" i="2"/>
  <c r="AE60" i="2"/>
  <c r="AD60" i="2"/>
  <c r="AC60" i="2"/>
  <c r="AR59" i="2"/>
  <c r="AQ59" i="2"/>
  <c r="AP59" i="2"/>
  <c r="AO59" i="2"/>
  <c r="AN59" i="2"/>
  <c r="AM59" i="2"/>
  <c r="AL59" i="2"/>
  <c r="AK59" i="2"/>
  <c r="AJ59" i="2"/>
  <c r="AI59" i="2"/>
  <c r="AH59" i="2"/>
  <c r="AG59" i="2"/>
  <c r="AF59" i="2"/>
  <c r="AE59" i="2"/>
  <c r="AD59" i="2"/>
  <c r="AC59" i="2"/>
  <c r="AR58" i="2"/>
  <c r="AQ58" i="2"/>
  <c r="AP58" i="2"/>
  <c r="AO58" i="2"/>
  <c r="AN58" i="2"/>
  <c r="AM58" i="2"/>
  <c r="AL58" i="2"/>
  <c r="AK58" i="2"/>
  <c r="AJ58" i="2"/>
  <c r="AI58" i="2"/>
  <c r="AH58" i="2"/>
  <c r="AG58" i="2"/>
  <c r="AF58" i="2"/>
  <c r="AE58" i="2"/>
  <c r="AD58" i="2"/>
  <c r="AC58" i="2"/>
  <c r="AR57" i="2"/>
  <c r="AQ57" i="2"/>
  <c r="AP57" i="2"/>
  <c r="AO57" i="2"/>
  <c r="AN57" i="2"/>
  <c r="AM57" i="2"/>
  <c r="AL57" i="2"/>
  <c r="AK57" i="2"/>
  <c r="AJ57" i="2"/>
  <c r="AI57" i="2"/>
  <c r="AH57" i="2"/>
  <c r="AG57" i="2"/>
  <c r="AF57" i="2"/>
  <c r="AE57" i="2"/>
  <c r="AD57" i="2"/>
  <c r="AC57" i="2"/>
  <c r="AR56" i="2"/>
  <c r="AQ56" i="2"/>
  <c r="AP56" i="2"/>
  <c r="AO56" i="2"/>
  <c r="AN56" i="2"/>
  <c r="AM56" i="2"/>
  <c r="AL56" i="2"/>
  <c r="AK56" i="2"/>
  <c r="AJ56" i="2"/>
  <c r="AI56" i="2"/>
  <c r="AH56" i="2"/>
  <c r="AG56" i="2"/>
  <c r="AF56" i="2"/>
  <c r="AE56" i="2"/>
  <c r="AD56" i="2"/>
  <c r="AC56" i="2"/>
  <c r="AR55" i="2"/>
  <c r="AQ55" i="2"/>
  <c r="AP55" i="2"/>
  <c r="AO55" i="2"/>
  <c r="AN55" i="2"/>
  <c r="AM55" i="2"/>
  <c r="AL55" i="2"/>
  <c r="AK55" i="2"/>
  <c r="AJ55" i="2"/>
  <c r="AI55" i="2"/>
  <c r="AH55" i="2"/>
  <c r="AG55" i="2"/>
  <c r="AF55" i="2"/>
  <c r="AE55" i="2"/>
  <c r="AD55" i="2"/>
  <c r="AC55" i="2"/>
  <c r="AR54" i="2"/>
  <c r="AQ54" i="2"/>
  <c r="AP54" i="2"/>
  <c r="AO54" i="2"/>
  <c r="AN54" i="2"/>
  <c r="AM54" i="2"/>
  <c r="AL54" i="2"/>
  <c r="AK54" i="2"/>
  <c r="AJ54" i="2"/>
  <c r="AI54" i="2"/>
  <c r="AH54" i="2"/>
  <c r="AG54" i="2"/>
  <c r="AF54" i="2"/>
  <c r="AE54" i="2"/>
  <c r="AD54" i="2"/>
  <c r="AC54" i="2"/>
  <c r="AR53" i="2"/>
  <c r="AQ53" i="2"/>
  <c r="AP53" i="2"/>
  <c r="AO53" i="2"/>
  <c r="AN53" i="2"/>
  <c r="AM53" i="2"/>
  <c r="AL53" i="2"/>
  <c r="AK53" i="2"/>
  <c r="AJ53" i="2"/>
  <c r="AI53" i="2"/>
  <c r="AH53" i="2"/>
  <c r="AG53" i="2"/>
  <c r="AF53" i="2"/>
  <c r="AE53" i="2"/>
  <c r="AD53" i="2"/>
  <c r="AC53" i="2"/>
  <c r="AR52" i="2"/>
  <c r="AQ52" i="2"/>
  <c r="AP52" i="2"/>
  <c r="AO52" i="2"/>
  <c r="AN52" i="2"/>
  <c r="AM52" i="2"/>
  <c r="AL52" i="2"/>
  <c r="AK52" i="2"/>
  <c r="AJ52" i="2"/>
  <c r="AI52" i="2"/>
  <c r="AH52" i="2"/>
  <c r="AG52" i="2"/>
  <c r="AF52" i="2"/>
  <c r="AE52" i="2"/>
  <c r="AD52" i="2"/>
  <c r="AC52" i="2"/>
  <c r="AR51" i="2"/>
  <c r="AQ51" i="2"/>
  <c r="AP51" i="2"/>
  <c r="AO51" i="2"/>
  <c r="AN51" i="2"/>
  <c r="AM51" i="2"/>
  <c r="AL51" i="2"/>
  <c r="AK51" i="2"/>
  <c r="AJ51" i="2"/>
  <c r="AI51" i="2"/>
  <c r="AH51" i="2"/>
  <c r="AG51" i="2"/>
  <c r="AF51" i="2"/>
  <c r="AE51" i="2"/>
  <c r="AD51" i="2"/>
  <c r="AC51" i="2"/>
  <c r="AR50" i="2"/>
  <c r="AQ50" i="2"/>
  <c r="AP50" i="2"/>
  <c r="AO50" i="2"/>
  <c r="AN50" i="2"/>
  <c r="AM50" i="2"/>
  <c r="AL50" i="2"/>
  <c r="AK50" i="2"/>
  <c r="AJ50" i="2"/>
  <c r="AI50" i="2"/>
  <c r="AH50" i="2"/>
  <c r="AG50" i="2"/>
  <c r="AF50" i="2"/>
  <c r="AE50" i="2"/>
  <c r="AD50" i="2"/>
  <c r="AC50" i="2"/>
  <c r="AR49" i="2"/>
  <c r="AQ49" i="2"/>
  <c r="AP49" i="2"/>
  <c r="AO49" i="2"/>
  <c r="AN49" i="2"/>
  <c r="AM49" i="2"/>
  <c r="AL49" i="2"/>
  <c r="AK49" i="2"/>
  <c r="AJ49" i="2"/>
  <c r="AI49" i="2"/>
  <c r="AH49" i="2"/>
  <c r="AG49" i="2"/>
  <c r="AF49" i="2"/>
  <c r="AE49" i="2"/>
  <c r="AD49" i="2"/>
  <c r="AC49" i="2"/>
  <c r="AR48" i="2"/>
  <c r="AQ48" i="2"/>
  <c r="AP48" i="2"/>
  <c r="AO48" i="2"/>
  <c r="AN48" i="2"/>
  <c r="AM48" i="2"/>
  <c r="AL48" i="2"/>
  <c r="AK48" i="2"/>
  <c r="AJ48" i="2"/>
  <c r="AI48" i="2"/>
  <c r="AH48" i="2"/>
  <c r="AG48" i="2"/>
  <c r="AF48" i="2"/>
  <c r="AE48" i="2"/>
  <c r="AD48" i="2"/>
  <c r="AC48" i="2"/>
  <c r="AR47" i="2"/>
  <c r="AQ47" i="2"/>
  <c r="AP47" i="2"/>
  <c r="AO47" i="2"/>
  <c r="AN47" i="2"/>
  <c r="AM47" i="2"/>
  <c r="AL47" i="2"/>
  <c r="AK47" i="2"/>
  <c r="AJ47" i="2"/>
  <c r="AI47" i="2"/>
  <c r="AH47" i="2"/>
  <c r="AG47" i="2"/>
  <c r="AF47" i="2"/>
  <c r="AE47" i="2"/>
  <c r="AD47" i="2"/>
  <c r="AC47" i="2"/>
  <c r="AR46" i="2"/>
  <c r="AQ46" i="2"/>
  <c r="AP46" i="2"/>
  <c r="AO46" i="2"/>
  <c r="AN46" i="2"/>
  <c r="AM46" i="2"/>
  <c r="AL46" i="2"/>
  <c r="AK46" i="2"/>
  <c r="AJ46" i="2"/>
  <c r="AI46" i="2"/>
  <c r="AH46" i="2"/>
  <c r="AG46" i="2"/>
  <c r="AF46" i="2"/>
  <c r="AE46" i="2"/>
  <c r="AD46" i="2"/>
  <c r="AC46" i="2"/>
  <c r="AR45" i="2"/>
  <c r="AQ45" i="2"/>
  <c r="AP45" i="2"/>
  <c r="AO45" i="2"/>
  <c r="AN45" i="2"/>
  <c r="AM45" i="2"/>
  <c r="AL45" i="2"/>
  <c r="AK45" i="2"/>
  <c r="AJ45" i="2"/>
  <c r="AI45" i="2"/>
  <c r="AH45" i="2"/>
  <c r="AG45" i="2"/>
  <c r="AF45" i="2"/>
  <c r="AE45" i="2"/>
  <c r="AD45" i="2"/>
  <c r="AC45" i="2"/>
  <c r="AR44" i="2"/>
  <c r="AQ44" i="2"/>
  <c r="AP44" i="2"/>
  <c r="AO44" i="2"/>
  <c r="AN44" i="2"/>
  <c r="AM44" i="2"/>
  <c r="AL44" i="2"/>
  <c r="AK44" i="2"/>
  <c r="AJ44" i="2"/>
  <c r="AI44" i="2"/>
  <c r="AH44" i="2"/>
  <c r="AG44" i="2"/>
  <c r="AF44" i="2"/>
  <c r="AE44" i="2"/>
  <c r="AD44" i="2"/>
  <c r="AC44" i="2"/>
  <c r="AR43" i="2"/>
  <c r="AQ43" i="2"/>
  <c r="AP43" i="2"/>
  <c r="AO43" i="2"/>
  <c r="AN43" i="2"/>
  <c r="AM43" i="2"/>
  <c r="AL43" i="2"/>
  <c r="AK43" i="2"/>
  <c r="AJ43" i="2"/>
  <c r="AI43" i="2"/>
  <c r="AH43" i="2"/>
  <c r="AG43" i="2"/>
  <c r="AF43" i="2"/>
  <c r="AE43" i="2"/>
  <c r="AD43" i="2"/>
  <c r="AC43" i="2"/>
  <c r="AR42" i="2"/>
  <c r="AQ42" i="2"/>
  <c r="AP42" i="2"/>
  <c r="AO42" i="2"/>
  <c r="AN42" i="2"/>
  <c r="AM42" i="2"/>
  <c r="AL42" i="2"/>
  <c r="AK42" i="2"/>
  <c r="AJ42" i="2"/>
  <c r="AI42" i="2"/>
  <c r="AH42" i="2"/>
  <c r="AG42" i="2"/>
  <c r="AF42" i="2"/>
  <c r="AE42" i="2"/>
  <c r="AD42" i="2"/>
  <c r="AC42" i="2"/>
  <c r="AR41" i="2"/>
  <c r="AQ41" i="2"/>
  <c r="AP41" i="2"/>
  <c r="AO41" i="2"/>
  <c r="AN41" i="2"/>
  <c r="AM41" i="2"/>
  <c r="AL41" i="2"/>
  <c r="AK41" i="2"/>
  <c r="AJ41" i="2"/>
  <c r="AI41" i="2"/>
  <c r="AH41" i="2"/>
  <c r="AG41" i="2"/>
  <c r="AF41" i="2"/>
  <c r="AE41" i="2"/>
  <c r="AD41" i="2"/>
  <c r="AC41" i="2"/>
  <c r="AR40" i="2"/>
  <c r="AQ40" i="2"/>
  <c r="AP40" i="2"/>
  <c r="AO40" i="2"/>
  <c r="AN40" i="2"/>
  <c r="AM40" i="2"/>
  <c r="AL40" i="2"/>
  <c r="AK40" i="2"/>
  <c r="AJ40" i="2"/>
  <c r="AI40" i="2"/>
  <c r="AH40" i="2"/>
  <c r="AG40" i="2"/>
  <c r="AF40" i="2"/>
  <c r="AE40" i="2"/>
  <c r="AD40" i="2"/>
  <c r="AC40" i="2"/>
  <c r="AR39" i="2"/>
  <c r="AQ39" i="2"/>
  <c r="AP39" i="2"/>
  <c r="AO39" i="2"/>
  <c r="AN39" i="2"/>
  <c r="AM39" i="2"/>
  <c r="AL39" i="2"/>
  <c r="AK39" i="2"/>
  <c r="AJ39" i="2"/>
  <c r="AI39" i="2"/>
  <c r="AH39" i="2"/>
  <c r="AG39" i="2"/>
  <c r="AF39" i="2"/>
  <c r="AE39" i="2"/>
  <c r="AD39" i="2"/>
  <c r="AC39" i="2"/>
  <c r="AR38" i="2"/>
  <c r="AQ38" i="2"/>
  <c r="AP38" i="2"/>
  <c r="AO38" i="2"/>
  <c r="AN38" i="2"/>
  <c r="AM38" i="2"/>
  <c r="AL38" i="2"/>
  <c r="AK38" i="2"/>
  <c r="AJ38" i="2"/>
  <c r="AI38" i="2"/>
  <c r="AH38" i="2"/>
  <c r="AG38" i="2"/>
  <c r="AF38" i="2"/>
  <c r="AE38" i="2"/>
  <c r="AD38" i="2"/>
  <c r="AC38" i="2"/>
  <c r="AR37" i="2"/>
  <c r="AQ37" i="2"/>
  <c r="AP37" i="2"/>
  <c r="AO37" i="2"/>
  <c r="AN37" i="2"/>
  <c r="AM37" i="2"/>
  <c r="AL37" i="2"/>
  <c r="AK37" i="2"/>
  <c r="AJ37" i="2"/>
  <c r="AI37" i="2"/>
  <c r="AH37" i="2"/>
  <c r="AG37" i="2"/>
  <c r="AF37" i="2"/>
  <c r="AE37" i="2"/>
  <c r="AD37" i="2"/>
  <c r="AC37" i="2"/>
  <c r="AR36" i="2"/>
  <c r="AQ36" i="2"/>
  <c r="AP36" i="2"/>
  <c r="AO36" i="2"/>
  <c r="AN36" i="2"/>
  <c r="AM36" i="2"/>
  <c r="AL36" i="2"/>
  <c r="AK36" i="2"/>
  <c r="AJ36" i="2"/>
  <c r="AI36" i="2"/>
  <c r="AH36" i="2"/>
  <c r="AG36" i="2"/>
  <c r="AF36" i="2"/>
  <c r="AE36" i="2"/>
  <c r="AD36" i="2"/>
  <c r="AC36" i="2"/>
  <c r="AR35" i="2"/>
  <c r="AQ35" i="2"/>
  <c r="AP35" i="2"/>
  <c r="AO35" i="2"/>
  <c r="AN35" i="2"/>
  <c r="AM35" i="2"/>
  <c r="AL35" i="2"/>
  <c r="AK35" i="2"/>
  <c r="AJ35" i="2"/>
  <c r="AI35" i="2"/>
  <c r="AH35" i="2"/>
  <c r="AG35" i="2"/>
  <c r="AF35" i="2"/>
  <c r="AE35" i="2"/>
  <c r="AD35" i="2"/>
  <c r="AC35" i="2"/>
  <c r="AR34" i="2"/>
  <c r="AQ34" i="2"/>
  <c r="AP34" i="2"/>
  <c r="AO34" i="2"/>
  <c r="AN34" i="2"/>
  <c r="AM34" i="2"/>
  <c r="AL34" i="2"/>
  <c r="AK34" i="2"/>
  <c r="AJ34" i="2"/>
  <c r="AI34" i="2"/>
  <c r="AH34" i="2"/>
  <c r="AG34" i="2"/>
  <c r="AF34" i="2"/>
  <c r="AE34" i="2"/>
  <c r="AD34" i="2"/>
  <c r="AC34" i="2"/>
  <c r="AR33" i="2"/>
  <c r="AQ33" i="2"/>
  <c r="AP33" i="2"/>
  <c r="AO33" i="2"/>
  <c r="AN33" i="2"/>
  <c r="AM33" i="2"/>
  <c r="AL33" i="2"/>
  <c r="AK33" i="2"/>
  <c r="AJ33" i="2"/>
  <c r="AI33" i="2"/>
  <c r="AH33" i="2"/>
  <c r="AG33" i="2"/>
  <c r="AF33" i="2"/>
  <c r="AE33" i="2"/>
  <c r="AD33" i="2"/>
  <c r="AC33" i="2"/>
  <c r="AR32" i="2"/>
  <c r="AQ32" i="2"/>
  <c r="AP32" i="2"/>
  <c r="AO32" i="2"/>
  <c r="AN32" i="2"/>
  <c r="AM32" i="2"/>
  <c r="AL32" i="2"/>
  <c r="AK32" i="2"/>
  <c r="AJ32" i="2"/>
  <c r="AI32" i="2"/>
  <c r="AH32" i="2"/>
  <c r="AG32" i="2"/>
  <c r="AF32" i="2"/>
  <c r="AE32" i="2"/>
  <c r="AD32" i="2"/>
  <c r="AC32" i="2"/>
  <c r="AR31" i="2"/>
  <c r="AQ31" i="2"/>
  <c r="AP31" i="2"/>
  <c r="AO31" i="2"/>
  <c r="AN31" i="2"/>
  <c r="AM31" i="2"/>
  <c r="AL31" i="2"/>
  <c r="AK31" i="2"/>
  <c r="AJ31" i="2"/>
  <c r="AI31" i="2"/>
  <c r="AH31" i="2"/>
  <c r="AG31" i="2"/>
  <c r="AF31" i="2"/>
  <c r="AE31" i="2"/>
  <c r="AD31" i="2"/>
  <c r="AC31" i="2"/>
  <c r="AR30" i="2"/>
  <c r="AQ30" i="2"/>
  <c r="AP30" i="2"/>
  <c r="AO30" i="2"/>
  <c r="AN30" i="2"/>
  <c r="AM30" i="2"/>
  <c r="AL30" i="2"/>
  <c r="AK30" i="2"/>
  <c r="AJ30" i="2"/>
  <c r="AI30" i="2"/>
  <c r="AH30" i="2"/>
  <c r="AG30" i="2"/>
  <c r="AF30" i="2"/>
  <c r="AE30" i="2"/>
  <c r="AD30" i="2"/>
  <c r="AC30" i="2"/>
  <c r="AR29" i="2"/>
  <c r="AQ29" i="2"/>
  <c r="AP29" i="2"/>
  <c r="AO29" i="2"/>
  <c r="AN29" i="2"/>
  <c r="AM29" i="2"/>
  <c r="AL29" i="2"/>
  <c r="AK29" i="2"/>
  <c r="AJ29" i="2"/>
  <c r="AI29" i="2"/>
  <c r="AH29" i="2"/>
  <c r="AG29" i="2"/>
  <c r="AF29" i="2"/>
  <c r="AE29" i="2"/>
  <c r="AD29" i="2"/>
  <c r="AC29" i="2"/>
  <c r="AR28" i="2"/>
  <c r="AQ28" i="2"/>
  <c r="AP28" i="2"/>
  <c r="AO28" i="2"/>
  <c r="AN28" i="2"/>
  <c r="AM28" i="2"/>
  <c r="AL28" i="2"/>
  <c r="AK28" i="2"/>
  <c r="AJ28" i="2"/>
  <c r="AI28" i="2"/>
  <c r="AH28" i="2"/>
  <c r="AG28" i="2"/>
  <c r="AF28" i="2"/>
  <c r="AE28" i="2"/>
  <c r="AD28" i="2"/>
  <c r="AC28" i="2"/>
  <c r="AR27" i="2"/>
  <c r="AQ27" i="2"/>
  <c r="AP27" i="2"/>
  <c r="AO27" i="2"/>
  <c r="AN27" i="2"/>
  <c r="AM27" i="2"/>
  <c r="AL27" i="2"/>
  <c r="AK27" i="2"/>
  <c r="AJ27" i="2"/>
  <c r="AI27" i="2"/>
  <c r="AH27" i="2"/>
  <c r="AG27" i="2"/>
  <c r="AF27" i="2"/>
  <c r="AE27" i="2"/>
  <c r="AD27" i="2"/>
  <c r="AC27" i="2"/>
  <c r="AR26" i="2"/>
  <c r="AQ26" i="2"/>
  <c r="AP26" i="2"/>
  <c r="AO26" i="2"/>
  <c r="AN26" i="2"/>
  <c r="AM26" i="2"/>
  <c r="AL26" i="2"/>
  <c r="AK26" i="2"/>
  <c r="AJ26" i="2"/>
  <c r="AI26" i="2"/>
  <c r="AH26" i="2"/>
  <c r="AG26" i="2"/>
  <c r="AF26" i="2"/>
  <c r="AE26" i="2"/>
  <c r="AD26" i="2"/>
  <c r="AC26" i="2"/>
  <c r="AR25" i="2"/>
  <c r="AQ25" i="2"/>
  <c r="AP25" i="2"/>
  <c r="AO25" i="2"/>
  <c r="AN25" i="2"/>
  <c r="AM25" i="2"/>
  <c r="AL25" i="2"/>
  <c r="AK25" i="2"/>
  <c r="AJ25" i="2"/>
  <c r="AI25" i="2"/>
  <c r="AH25" i="2"/>
  <c r="AG25" i="2"/>
  <c r="AF25" i="2"/>
  <c r="AE25" i="2"/>
  <c r="AD25" i="2"/>
  <c r="AC25" i="2"/>
  <c r="AR24" i="2"/>
  <c r="AQ24" i="2"/>
  <c r="AP24" i="2"/>
  <c r="AO24" i="2"/>
  <c r="AN24" i="2"/>
  <c r="AM24" i="2"/>
  <c r="AL24" i="2"/>
  <c r="AK24" i="2"/>
  <c r="AJ24" i="2"/>
  <c r="AI24" i="2"/>
  <c r="AH24" i="2"/>
  <c r="AG24" i="2"/>
  <c r="AF24" i="2"/>
  <c r="AE24" i="2"/>
  <c r="AD24" i="2"/>
  <c r="AC24" i="2"/>
  <c r="AR23" i="2"/>
  <c r="AQ23" i="2"/>
  <c r="AP23" i="2"/>
  <c r="AO23" i="2"/>
  <c r="AN23" i="2"/>
  <c r="AM23" i="2"/>
  <c r="AL23" i="2"/>
  <c r="AK23" i="2"/>
  <c r="AJ23" i="2"/>
  <c r="AI23" i="2"/>
  <c r="AH23" i="2"/>
  <c r="AF23" i="2"/>
  <c r="AE23" i="2"/>
  <c r="AD23" i="2"/>
  <c r="AO20" i="2"/>
  <c r="AK20" i="2"/>
  <c r="AG20" i="2"/>
  <c r="AC20" i="2"/>
  <c r="AO16" i="2"/>
  <c r="AK16" i="2"/>
  <c r="AG16" i="2"/>
  <c r="AC16" i="2"/>
  <c r="T24" i="1"/>
  <c r="U24" i="1"/>
  <c r="V24" i="1"/>
  <c r="W24" i="1"/>
  <c r="X24" i="1"/>
  <c r="Y24" i="1"/>
  <c r="Z24" i="1"/>
  <c r="AA24" i="1"/>
  <c r="T25" i="1"/>
  <c r="U25" i="1"/>
  <c r="V25" i="1"/>
  <c r="W25" i="1"/>
  <c r="X25" i="1"/>
  <c r="Y25" i="1"/>
  <c r="Z25" i="1"/>
  <c r="AA25" i="1"/>
  <c r="T26" i="1"/>
  <c r="U26" i="1"/>
  <c r="V26" i="1"/>
  <c r="W26" i="1"/>
  <c r="X26" i="1"/>
  <c r="Y26" i="1"/>
  <c r="Z26" i="1"/>
  <c r="AA26" i="1"/>
  <c r="T27" i="1"/>
  <c r="V27" i="1"/>
  <c r="X27" i="1"/>
  <c r="Z27" i="1"/>
  <c r="T28" i="1"/>
  <c r="V28" i="1"/>
  <c r="X28" i="1"/>
  <c r="Z28" i="1"/>
  <c r="T29" i="1"/>
  <c r="V29" i="1"/>
  <c r="X29" i="1"/>
  <c r="Z29" i="1"/>
  <c r="T30" i="1"/>
  <c r="V30" i="1"/>
  <c r="X30" i="1"/>
  <c r="Z30" i="1"/>
  <c r="T31" i="1"/>
  <c r="V31" i="1"/>
  <c r="X31" i="1"/>
  <c r="Z31" i="1"/>
  <c r="T32" i="1"/>
  <c r="V32" i="1"/>
  <c r="X32" i="1"/>
  <c r="Z32" i="1"/>
  <c r="T33" i="1"/>
  <c r="V33" i="1"/>
  <c r="X33" i="1"/>
  <c r="Z33" i="1"/>
  <c r="T34" i="1"/>
  <c r="V34" i="1"/>
  <c r="X34" i="1"/>
  <c r="Z34" i="1"/>
  <c r="T35" i="1"/>
  <c r="V35" i="1"/>
  <c r="X35" i="1"/>
  <c r="Z35" i="1"/>
  <c r="T36" i="1"/>
  <c r="V36" i="1"/>
  <c r="X36" i="1"/>
  <c r="Z36" i="1"/>
  <c r="T37" i="1"/>
  <c r="V37" i="1"/>
  <c r="X37" i="1"/>
  <c r="Z37" i="1"/>
  <c r="T38" i="1"/>
  <c r="V38" i="1"/>
  <c r="X38" i="1"/>
  <c r="Z38" i="1"/>
  <c r="T39" i="1"/>
  <c r="V39" i="1"/>
  <c r="X39" i="1"/>
  <c r="Z39" i="1"/>
  <c r="T40" i="1"/>
  <c r="V40" i="1"/>
  <c r="X40" i="1"/>
  <c r="Z40" i="1"/>
  <c r="T41" i="1"/>
  <c r="V41" i="1"/>
  <c r="X41" i="1"/>
  <c r="Z41" i="1"/>
  <c r="T42" i="1"/>
  <c r="V42" i="1"/>
  <c r="X42" i="1"/>
  <c r="Z42" i="1"/>
  <c r="T43" i="1"/>
  <c r="V43" i="1"/>
  <c r="X43" i="1"/>
  <c r="Z43" i="1"/>
  <c r="T44" i="1"/>
  <c r="V44" i="1"/>
  <c r="X44" i="1"/>
  <c r="Z44" i="1"/>
  <c r="T45" i="1"/>
  <c r="V45" i="1"/>
  <c r="X45" i="1"/>
  <c r="Z45" i="1"/>
  <c r="T46" i="1"/>
  <c r="V46" i="1"/>
  <c r="X46" i="1"/>
  <c r="Z46" i="1"/>
  <c r="T47" i="1"/>
  <c r="V47" i="1"/>
  <c r="X47" i="1"/>
  <c r="Z47" i="1"/>
  <c r="T48" i="1"/>
  <c r="V48" i="1"/>
  <c r="X48" i="1"/>
  <c r="Z48" i="1"/>
  <c r="T49" i="1"/>
  <c r="V49" i="1"/>
  <c r="X49" i="1"/>
  <c r="Z49" i="1"/>
  <c r="T50" i="1"/>
  <c r="V50" i="1"/>
  <c r="X50" i="1"/>
  <c r="Z50" i="1"/>
  <c r="T51" i="1"/>
  <c r="V51" i="1"/>
  <c r="X51" i="1"/>
  <c r="Z51" i="1"/>
  <c r="T52" i="1"/>
  <c r="V52" i="1"/>
  <c r="X52" i="1"/>
  <c r="Z52" i="1"/>
  <c r="T53" i="1"/>
  <c r="V53" i="1"/>
  <c r="X53" i="1"/>
  <c r="Z53" i="1"/>
  <c r="T54" i="1"/>
  <c r="V54" i="1"/>
  <c r="X54" i="1"/>
  <c r="Z54" i="1"/>
  <c r="T55" i="1"/>
  <c r="V55" i="1"/>
  <c r="X55" i="1"/>
  <c r="Z55" i="1"/>
  <c r="T56" i="1"/>
  <c r="V56" i="1"/>
  <c r="X56" i="1"/>
  <c r="Z56" i="1"/>
  <c r="T57" i="1"/>
  <c r="V57" i="1"/>
  <c r="X57" i="1"/>
  <c r="Z57" i="1"/>
  <c r="T58" i="1"/>
  <c r="V58" i="1"/>
  <c r="X58" i="1"/>
  <c r="Z58" i="1"/>
  <c r="T59" i="1"/>
  <c r="V59" i="1"/>
  <c r="X59" i="1"/>
  <c r="Z59" i="1"/>
  <c r="T60" i="1"/>
  <c r="V60" i="1"/>
  <c r="X60" i="1"/>
  <c r="Z60" i="1"/>
  <c r="T61" i="1"/>
  <c r="V61" i="1"/>
  <c r="X61" i="1"/>
  <c r="Z61" i="1"/>
  <c r="T62" i="1"/>
  <c r="V62" i="1"/>
  <c r="X62" i="1"/>
  <c r="Z62" i="1"/>
  <c r="T63" i="1"/>
  <c r="V63" i="1"/>
  <c r="X63" i="1"/>
  <c r="Z63" i="1"/>
  <c r="T64" i="1"/>
  <c r="V64" i="1"/>
  <c r="X64" i="1"/>
  <c r="Z64" i="1"/>
  <c r="T65" i="1"/>
  <c r="V65" i="1"/>
  <c r="X65" i="1"/>
  <c r="Z65" i="1"/>
  <c r="T66" i="1"/>
  <c r="V66" i="1"/>
  <c r="X66" i="1"/>
  <c r="Z66" i="1"/>
  <c r="T67" i="1"/>
  <c r="V67" i="1"/>
  <c r="X67" i="1"/>
  <c r="Z67" i="1"/>
  <c r="T68" i="1"/>
  <c r="V68" i="1"/>
  <c r="X68" i="1"/>
  <c r="Z68" i="1"/>
  <c r="T69" i="1"/>
  <c r="V69" i="1"/>
  <c r="X69" i="1"/>
  <c r="Z69" i="1"/>
  <c r="T70" i="1"/>
  <c r="V70" i="1"/>
  <c r="X70" i="1"/>
  <c r="Z70" i="1"/>
  <c r="T71" i="1"/>
  <c r="V71" i="1"/>
  <c r="X71" i="1"/>
  <c r="Z71" i="1"/>
  <c r="T72" i="1"/>
  <c r="V72" i="1"/>
  <c r="X72" i="1"/>
  <c r="Z72" i="1"/>
  <c r="T73" i="1"/>
  <c r="V73" i="1"/>
  <c r="X73" i="1"/>
  <c r="Z73" i="1"/>
  <c r="T74" i="1"/>
  <c r="V74" i="1"/>
  <c r="X74" i="1"/>
  <c r="Z74" i="1"/>
  <c r="T75" i="1"/>
  <c r="V75" i="1"/>
  <c r="X75" i="1"/>
  <c r="Z75" i="1"/>
  <c r="T76" i="1"/>
  <c r="V76" i="1"/>
  <c r="X76" i="1"/>
  <c r="Z76" i="1"/>
  <c r="T77" i="1"/>
  <c r="V77" i="1"/>
  <c r="X77" i="1"/>
  <c r="Z77" i="1"/>
  <c r="T78" i="1"/>
  <c r="V78" i="1"/>
  <c r="X78" i="1"/>
  <c r="Z78" i="1"/>
  <c r="T79" i="1"/>
  <c r="V79" i="1"/>
  <c r="X79" i="1"/>
  <c r="Z79" i="1"/>
  <c r="T80" i="1"/>
  <c r="V80" i="1"/>
  <c r="X80" i="1"/>
  <c r="Z80" i="1"/>
  <c r="T81" i="1"/>
  <c r="V81" i="1"/>
  <c r="X81" i="1"/>
  <c r="Z81" i="1"/>
  <c r="T82" i="1"/>
  <c r="V82" i="1"/>
  <c r="X82" i="1"/>
  <c r="Z82" i="1"/>
  <c r="T83" i="1"/>
  <c r="V83" i="1"/>
  <c r="X83" i="1"/>
  <c r="Z83" i="1"/>
  <c r="T84" i="1"/>
  <c r="V84" i="1"/>
  <c r="X84" i="1"/>
  <c r="Z84" i="1"/>
  <c r="T85" i="1"/>
  <c r="V85" i="1"/>
  <c r="X85" i="1"/>
  <c r="Z85" i="1"/>
  <c r="T86" i="1"/>
  <c r="V86" i="1"/>
  <c r="X86" i="1"/>
  <c r="Z86" i="1"/>
  <c r="T87" i="1"/>
  <c r="V87" i="1"/>
  <c r="X87" i="1"/>
  <c r="Z87" i="1"/>
  <c r="T88" i="1"/>
  <c r="V88" i="1"/>
  <c r="X88" i="1"/>
  <c r="Z88" i="1"/>
  <c r="T89" i="1"/>
  <c r="V89" i="1"/>
  <c r="X89" i="1"/>
  <c r="Z89" i="1"/>
  <c r="T90" i="1"/>
  <c r="V90" i="1"/>
  <c r="X90" i="1"/>
  <c r="Z90" i="1"/>
  <c r="T91" i="1"/>
  <c r="V91" i="1"/>
  <c r="X91" i="1"/>
  <c r="Z91" i="1"/>
  <c r="T92" i="1"/>
  <c r="V92" i="1"/>
  <c r="X92" i="1"/>
  <c r="Z92" i="1"/>
  <c r="T93" i="1"/>
  <c r="V93" i="1"/>
  <c r="X93" i="1"/>
  <c r="Z93" i="1"/>
  <c r="T94" i="1"/>
  <c r="V94" i="1"/>
  <c r="X94" i="1"/>
  <c r="Z94" i="1"/>
  <c r="T95" i="1"/>
  <c r="V95" i="1"/>
  <c r="X95" i="1"/>
  <c r="Z95" i="1"/>
  <c r="T96" i="1"/>
  <c r="V96" i="1"/>
  <c r="X96" i="1"/>
  <c r="Z96" i="1"/>
  <c r="T97" i="1"/>
  <c r="V97" i="1"/>
  <c r="X97" i="1"/>
  <c r="Z97" i="1"/>
  <c r="T98" i="1"/>
  <c r="V98" i="1"/>
  <c r="X98" i="1"/>
  <c r="Z98" i="1"/>
  <c r="T99" i="1"/>
  <c r="V99" i="1"/>
  <c r="X99" i="1"/>
  <c r="Z99" i="1"/>
  <c r="T100" i="1"/>
  <c r="V100" i="1"/>
  <c r="X100" i="1"/>
  <c r="Z100" i="1"/>
  <c r="T101" i="1"/>
  <c r="V101" i="1"/>
  <c r="X101" i="1"/>
  <c r="Z101" i="1"/>
  <c r="T102" i="1"/>
  <c r="V102" i="1"/>
  <c r="X102" i="1"/>
  <c r="Z102" i="1"/>
  <c r="T103" i="1"/>
  <c r="V103" i="1"/>
  <c r="X103" i="1"/>
  <c r="Z103" i="1"/>
  <c r="T104" i="1"/>
  <c r="V104" i="1"/>
  <c r="X104" i="1"/>
  <c r="Z104" i="1"/>
  <c r="T105" i="1"/>
  <c r="V105" i="1"/>
  <c r="X105" i="1"/>
  <c r="Z105" i="1"/>
  <c r="T106" i="1"/>
  <c r="V106" i="1"/>
  <c r="X106" i="1"/>
  <c r="Z106" i="1"/>
  <c r="T107" i="1"/>
  <c r="V107" i="1"/>
  <c r="X107" i="1"/>
  <c r="Z107" i="1"/>
  <c r="T108" i="1"/>
  <c r="V108" i="1"/>
  <c r="X108" i="1"/>
  <c r="Z108" i="1"/>
  <c r="T109" i="1"/>
  <c r="V109" i="1"/>
  <c r="X109" i="1"/>
  <c r="Z109" i="1"/>
  <c r="T110" i="1"/>
  <c r="V110" i="1"/>
  <c r="X110" i="1"/>
  <c r="Z110" i="1"/>
  <c r="T111" i="1"/>
  <c r="V111" i="1"/>
  <c r="X111" i="1"/>
  <c r="Z111" i="1"/>
  <c r="T112" i="1"/>
  <c r="V112" i="1"/>
  <c r="X112" i="1"/>
  <c r="Z112" i="1"/>
  <c r="T113" i="1"/>
  <c r="V113" i="1"/>
  <c r="X113" i="1"/>
  <c r="Z113" i="1"/>
  <c r="T114" i="1"/>
  <c r="V114" i="1"/>
  <c r="X114" i="1"/>
  <c r="Z114" i="1"/>
  <c r="T115" i="1"/>
  <c r="V115" i="1"/>
  <c r="X115" i="1"/>
  <c r="Z115" i="1"/>
  <c r="T116" i="1"/>
  <c r="V116" i="1"/>
  <c r="X116" i="1"/>
  <c r="Z116" i="1"/>
  <c r="T117" i="1"/>
  <c r="V117" i="1"/>
  <c r="X117" i="1"/>
  <c r="Z117" i="1"/>
  <c r="T118" i="1"/>
  <c r="V118" i="1"/>
  <c r="X118" i="1"/>
  <c r="Z118" i="1"/>
  <c r="T119" i="1"/>
  <c r="V119" i="1"/>
  <c r="X119" i="1"/>
  <c r="Z119" i="1"/>
  <c r="T120" i="1"/>
  <c r="V120" i="1"/>
  <c r="X120" i="1"/>
  <c r="Z120" i="1"/>
  <c r="T121" i="1"/>
  <c r="V121" i="1"/>
  <c r="X121" i="1"/>
  <c r="Z121" i="1"/>
  <c r="T122" i="1"/>
  <c r="V122" i="1"/>
  <c r="X122" i="1"/>
  <c r="Z122" i="1"/>
  <c r="T123" i="1"/>
  <c r="V123" i="1"/>
  <c r="X123" i="1"/>
  <c r="Z123" i="1"/>
  <c r="T124" i="1"/>
  <c r="V124" i="1"/>
  <c r="X124" i="1"/>
  <c r="Z124" i="1"/>
  <c r="T125" i="1"/>
  <c r="V125" i="1"/>
  <c r="X125" i="1"/>
  <c r="Z125" i="1"/>
  <c r="T126" i="1"/>
  <c r="V126" i="1"/>
  <c r="X126" i="1"/>
  <c r="Z126" i="1"/>
  <c r="T127" i="1"/>
  <c r="V127" i="1"/>
  <c r="X127" i="1"/>
  <c r="Z127" i="1"/>
  <c r="T128" i="1"/>
  <c r="V128" i="1"/>
  <c r="X128" i="1"/>
  <c r="Z128" i="1"/>
  <c r="T129" i="1"/>
  <c r="V129" i="1"/>
  <c r="X129" i="1"/>
  <c r="Z129" i="1"/>
  <c r="T130" i="1"/>
  <c r="V130" i="1"/>
  <c r="X130" i="1"/>
  <c r="Z130" i="1"/>
  <c r="T131" i="1"/>
  <c r="V131" i="1"/>
  <c r="X131" i="1"/>
  <c r="Z131" i="1"/>
  <c r="T132" i="1"/>
  <c r="V132" i="1"/>
  <c r="X132" i="1"/>
  <c r="Z132" i="1"/>
  <c r="T133" i="1"/>
  <c r="V133" i="1"/>
  <c r="X133" i="1"/>
  <c r="Z133" i="1"/>
  <c r="T134" i="1"/>
  <c r="V134" i="1"/>
  <c r="X134" i="1"/>
  <c r="Z134" i="1"/>
  <c r="T135" i="1"/>
  <c r="V135" i="1"/>
  <c r="X135" i="1"/>
  <c r="Z135" i="1"/>
  <c r="T136" i="1"/>
  <c r="V136" i="1"/>
  <c r="X136" i="1"/>
  <c r="Z136" i="1"/>
  <c r="T137" i="1"/>
  <c r="V137" i="1"/>
  <c r="X137" i="1"/>
  <c r="Z137" i="1"/>
  <c r="T138" i="1"/>
  <c r="V138" i="1"/>
  <c r="X138" i="1"/>
  <c r="Z138" i="1"/>
  <c r="T139" i="1"/>
  <c r="V139" i="1"/>
  <c r="X139" i="1"/>
  <c r="Z139" i="1"/>
  <c r="T140" i="1"/>
  <c r="V140" i="1"/>
  <c r="X140" i="1"/>
  <c r="Z140" i="1"/>
  <c r="T141" i="1"/>
  <c r="V141" i="1"/>
  <c r="X141" i="1"/>
  <c r="Z141" i="1"/>
  <c r="T142" i="1"/>
  <c r="V142" i="1"/>
  <c r="X142" i="1"/>
  <c r="Z142" i="1"/>
  <c r="T143" i="1"/>
  <c r="V143" i="1"/>
  <c r="X143" i="1"/>
  <c r="Z143" i="1"/>
  <c r="T144" i="1"/>
  <c r="V144" i="1"/>
  <c r="X144" i="1"/>
  <c r="Z144" i="1"/>
  <c r="T145" i="1"/>
  <c r="V145" i="1"/>
  <c r="X145" i="1"/>
  <c r="Z145" i="1"/>
  <c r="T146" i="1"/>
  <c r="V146" i="1"/>
  <c r="X146" i="1"/>
  <c r="Z146" i="1"/>
  <c r="T147" i="1"/>
  <c r="V147" i="1"/>
  <c r="X147" i="1"/>
  <c r="Z147" i="1"/>
  <c r="T148" i="1"/>
  <c r="V148" i="1"/>
  <c r="X148" i="1"/>
  <c r="Z148" i="1"/>
  <c r="T149" i="1"/>
  <c r="V149" i="1"/>
  <c r="X149" i="1"/>
  <c r="Z149" i="1"/>
  <c r="T150" i="1"/>
  <c r="V150" i="1"/>
  <c r="X150" i="1"/>
  <c r="Z150" i="1"/>
  <c r="T151" i="1"/>
  <c r="V151" i="1"/>
  <c r="X151" i="1"/>
  <c r="Z151" i="1"/>
  <c r="T152" i="1"/>
  <c r="V152" i="1"/>
  <c r="X152" i="1"/>
  <c r="Z152" i="1"/>
  <c r="T153" i="1"/>
  <c r="V153" i="1"/>
  <c r="X153" i="1"/>
  <c r="Z153" i="1"/>
  <c r="T154" i="1"/>
  <c r="V154" i="1"/>
  <c r="X154" i="1"/>
  <c r="Z154" i="1"/>
  <c r="T155" i="1"/>
  <c r="V155" i="1"/>
  <c r="X155" i="1"/>
  <c r="Z155" i="1"/>
  <c r="T156" i="1"/>
  <c r="V156" i="1"/>
  <c r="X156" i="1"/>
  <c r="Z156" i="1"/>
  <c r="T157" i="1"/>
  <c r="V157" i="1"/>
  <c r="X157" i="1"/>
  <c r="Z157" i="1"/>
  <c r="T158" i="1"/>
  <c r="V158" i="1"/>
  <c r="X158" i="1"/>
  <c r="Z158" i="1"/>
  <c r="T159" i="1"/>
  <c r="V159" i="1"/>
  <c r="X159" i="1"/>
  <c r="Z159" i="1"/>
  <c r="T160" i="1"/>
  <c r="V160" i="1"/>
  <c r="X160" i="1"/>
  <c r="Z160" i="1"/>
  <c r="T161" i="1"/>
  <c r="V161" i="1"/>
  <c r="X161" i="1"/>
  <c r="Z161" i="1"/>
  <c r="T162" i="1"/>
  <c r="V162" i="1"/>
  <c r="X162" i="1"/>
  <c r="Z162" i="1"/>
  <c r="T163" i="1"/>
  <c r="V163" i="1"/>
  <c r="X163" i="1"/>
  <c r="Z163" i="1"/>
  <c r="T164" i="1"/>
  <c r="V164" i="1"/>
  <c r="X164" i="1"/>
  <c r="Z164" i="1"/>
  <c r="T165" i="1"/>
  <c r="V165" i="1"/>
  <c r="X165" i="1"/>
  <c r="Z165" i="1"/>
  <c r="T166" i="1"/>
  <c r="V166" i="1"/>
  <c r="X166" i="1"/>
  <c r="Z166" i="1"/>
  <c r="T167" i="1"/>
  <c r="V167" i="1"/>
  <c r="X167" i="1"/>
  <c r="Z167" i="1"/>
  <c r="T168" i="1"/>
  <c r="V168" i="1"/>
  <c r="X168" i="1"/>
  <c r="Z168" i="1"/>
  <c r="T169" i="1"/>
  <c r="V169" i="1"/>
  <c r="X169" i="1"/>
  <c r="Z169" i="1"/>
  <c r="T170" i="1"/>
  <c r="V170" i="1"/>
  <c r="X170" i="1"/>
  <c r="Z170" i="1"/>
  <c r="T171" i="1"/>
  <c r="V171" i="1"/>
  <c r="X171" i="1"/>
  <c r="Z171" i="1"/>
  <c r="T172" i="1"/>
  <c r="V172" i="1"/>
  <c r="X172" i="1"/>
  <c r="Z172" i="1"/>
  <c r="T173" i="1"/>
  <c r="V173" i="1"/>
  <c r="X173" i="1"/>
  <c r="Z173" i="1"/>
  <c r="T174" i="1"/>
  <c r="V174" i="1"/>
  <c r="X174" i="1"/>
  <c r="Z174" i="1"/>
  <c r="T175" i="1"/>
  <c r="V175" i="1"/>
  <c r="X175" i="1"/>
  <c r="Z175" i="1"/>
  <c r="T176" i="1"/>
  <c r="V176" i="1"/>
  <c r="X176" i="1"/>
  <c r="Z176" i="1"/>
  <c r="T177" i="1"/>
  <c r="V177" i="1"/>
  <c r="X177" i="1"/>
  <c r="Z177" i="1"/>
  <c r="T178" i="1"/>
  <c r="V178" i="1"/>
  <c r="X178" i="1"/>
  <c r="Z178" i="1"/>
  <c r="T179" i="1"/>
  <c r="V179" i="1"/>
  <c r="X179" i="1"/>
  <c r="Z179" i="1"/>
  <c r="T180" i="1"/>
  <c r="V180" i="1"/>
  <c r="X180" i="1"/>
  <c r="Z180" i="1"/>
  <c r="T181" i="1"/>
  <c r="V181" i="1"/>
  <c r="X181" i="1"/>
  <c r="Z181" i="1"/>
  <c r="T182" i="1"/>
  <c r="V182" i="1"/>
  <c r="X182" i="1"/>
  <c r="Z182" i="1"/>
  <c r="T183" i="1"/>
  <c r="V183" i="1"/>
  <c r="X183" i="1"/>
  <c r="Z183" i="1"/>
  <c r="T184" i="1"/>
  <c r="V184" i="1"/>
  <c r="X184" i="1"/>
  <c r="Z184" i="1"/>
  <c r="T185" i="1"/>
  <c r="V185" i="1"/>
  <c r="X185" i="1"/>
  <c r="Z185" i="1"/>
  <c r="T186" i="1"/>
  <c r="V186" i="1"/>
  <c r="X186" i="1"/>
  <c r="Z186" i="1"/>
  <c r="T187" i="1"/>
  <c r="V187" i="1"/>
  <c r="X187" i="1"/>
  <c r="Z187" i="1"/>
  <c r="T188" i="1"/>
  <c r="V188" i="1"/>
  <c r="X188" i="1"/>
  <c r="Z188" i="1"/>
  <c r="T189" i="1"/>
  <c r="V189" i="1"/>
  <c r="X189" i="1"/>
  <c r="Z189" i="1"/>
  <c r="T190" i="1"/>
  <c r="V190" i="1"/>
  <c r="X190" i="1"/>
  <c r="Z190" i="1"/>
  <c r="T191" i="1"/>
  <c r="V191" i="1"/>
  <c r="X191" i="1"/>
  <c r="Z191" i="1"/>
  <c r="T192" i="1"/>
  <c r="V192" i="1"/>
  <c r="X192" i="1"/>
  <c r="Z192" i="1"/>
  <c r="T193" i="1"/>
  <c r="V193" i="1"/>
  <c r="X193" i="1"/>
  <c r="Z193" i="1"/>
  <c r="T194" i="1"/>
  <c r="V194" i="1"/>
  <c r="X194" i="1"/>
  <c r="Z194" i="1"/>
  <c r="T195" i="1"/>
  <c r="V195" i="1"/>
  <c r="X195" i="1"/>
  <c r="Z195" i="1"/>
  <c r="T196" i="1"/>
  <c r="V196" i="1"/>
  <c r="X196" i="1"/>
  <c r="Z196" i="1"/>
  <c r="T197" i="1"/>
  <c r="V197" i="1"/>
  <c r="X197" i="1"/>
  <c r="Z197" i="1"/>
  <c r="T198" i="1"/>
  <c r="V198" i="1"/>
  <c r="X198" i="1"/>
  <c r="Z198" i="1"/>
  <c r="T199" i="1"/>
  <c r="V199" i="1"/>
  <c r="X199" i="1"/>
  <c r="Z199" i="1"/>
  <c r="T200" i="1"/>
  <c r="V200" i="1"/>
  <c r="X200" i="1"/>
  <c r="Z200" i="1"/>
  <c r="T201" i="1"/>
  <c r="V201" i="1"/>
  <c r="X201" i="1"/>
  <c r="Z201" i="1"/>
  <c r="T202" i="1"/>
  <c r="V202" i="1"/>
  <c r="X202" i="1"/>
  <c r="Z202" i="1"/>
  <c r="T203" i="1"/>
  <c r="V203" i="1"/>
  <c r="X203" i="1"/>
  <c r="Z203" i="1"/>
  <c r="T204" i="1"/>
  <c r="V204" i="1"/>
  <c r="X204" i="1"/>
  <c r="Z204" i="1"/>
  <c r="T205" i="1"/>
  <c r="V205" i="1"/>
  <c r="X205" i="1"/>
  <c r="Z205" i="1"/>
  <c r="T206" i="1"/>
  <c r="V206" i="1"/>
  <c r="X206" i="1"/>
  <c r="Z206" i="1"/>
  <c r="T207" i="1"/>
  <c r="V207" i="1"/>
  <c r="X207" i="1"/>
  <c r="Z207" i="1"/>
  <c r="T208" i="1"/>
  <c r="V208" i="1"/>
  <c r="X208" i="1"/>
  <c r="Z208" i="1"/>
  <c r="T209" i="1"/>
  <c r="V209" i="1"/>
  <c r="X209" i="1"/>
  <c r="Z209" i="1"/>
  <c r="T210" i="1"/>
  <c r="V210" i="1"/>
  <c r="X210" i="1"/>
  <c r="Z210" i="1"/>
  <c r="T211" i="1"/>
  <c r="V211" i="1"/>
  <c r="X211" i="1"/>
  <c r="Z211" i="1"/>
  <c r="T214" i="1"/>
  <c r="V214" i="1"/>
  <c r="X214" i="1"/>
  <c r="Z214" i="1"/>
  <c r="T215" i="1"/>
  <c r="V215" i="1"/>
  <c r="X215" i="1"/>
  <c r="Z215" i="1"/>
  <c r="T216" i="1"/>
  <c r="V216" i="1"/>
  <c r="X216" i="1"/>
  <c r="Z216" i="1"/>
  <c r="T217" i="1"/>
  <c r="V217" i="1"/>
  <c r="X217" i="1"/>
  <c r="Z217" i="1"/>
  <c r="T218" i="1"/>
  <c r="V218" i="1"/>
  <c r="X218" i="1"/>
  <c r="Z218" i="1"/>
  <c r="T219" i="1"/>
  <c r="V219" i="1"/>
  <c r="X219" i="1"/>
  <c r="Z219" i="1"/>
  <c r="T220" i="1"/>
  <c r="V220" i="1"/>
  <c r="X220" i="1"/>
  <c r="Z220" i="1"/>
  <c r="T221" i="1"/>
  <c r="V221" i="1"/>
  <c r="X221" i="1"/>
  <c r="Z221" i="1"/>
  <c r="T222" i="1"/>
  <c r="V222" i="1"/>
  <c r="X222" i="1"/>
  <c r="Z222" i="1"/>
  <c r="T223" i="1"/>
  <c r="V223" i="1"/>
  <c r="X223" i="1"/>
  <c r="Z223" i="1"/>
  <c r="T224" i="1"/>
  <c r="V224" i="1"/>
  <c r="X224" i="1"/>
  <c r="Z224" i="1"/>
  <c r="T225" i="1"/>
  <c r="V225" i="1"/>
  <c r="X225" i="1"/>
  <c r="Z225" i="1"/>
  <c r="T226" i="1"/>
  <c r="V226" i="1"/>
  <c r="X226" i="1"/>
  <c r="Z226" i="1"/>
  <c r="T227" i="1"/>
  <c r="V227" i="1"/>
  <c r="X227" i="1"/>
  <c r="Z227" i="1"/>
  <c r="T228" i="1"/>
  <c r="V228" i="1"/>
  <c r="X228" i="1"/>
  <c r="Z228" i="1"/>
  <c r="T229" i="1"/>
  <c r="V229" i="1"/>
  <c r="X229" i="1"/>
  <c r="Z229" i="1"/>
  <c r="T230" i="1"/>
  <c r="V230" i="1"/>
  <c r="X230" i="1"/>
  <c r="Z230" i="1"/>
  <c r="T231" i="1"/>
  <c r="V231" i="1"/>
  <c r="X231" i="1"/>
  <c r="Z231" i="1"/>
  <c r="T232" i="1"/>
  <c r="V232" i="1"/>
  <c r="X232" i="1"/>
  <c r="Z232" i="1"/>
  <c r="T233" i="1"/>
  <c r="V233" i="1"/>
  <c r="X233" i="1"/>
  <c r="Z233" i="1"/>
  <c r="T234" i="1"/>
  <c r="V234" i="1"/>
  <c r="X234" i="1"/>
  <c r="Z234" i="1"/>
  <c r="T235" i="1"/>
  <c r="V235" i="1"/>
  <c r="X235" i="1"/>
  <c r="Z235" i="1"/>
  <c r="T236" i="1"/>
  <c r="V236" i="1"/>
  <c r="X236" i="1"/>
  <c r="Z236" i="1"/>
  <c r="T237" i="1"/>
  <c r="V237" i="1"/>
  <c r="X237" i="1"/>
  <c r="Z237" i="1"/>
  <c r="T238" i="1"/>
  <c r="V238" i="1"/>
  <c r="X238" i="1"/>
  <c r="Z238" i="1"/>
  <c r="T239" i="1"/>
  <c r="V239" i="1"/>
  <c r="X239" i="1"/>
  <c r="Z239" i="1"/>
  <c r="T240" i="1"/>
  <c r="V240" i="1"/>
  <c r="X240" i="1"/>
  <c r="Z240" i="1"/>
  <c r="T241" i="1"/>
  <c r="V241" i="1"/>
  <c r="X241" i="1"/>
  <c r="Z241" i="1"/>
  <c r="T242" i="1"/>
  <c r="V242" i="1"/>
  <c r="X242" i="1"/>
  <c r="Z242" i="1"/>
  <c r="T243" i="1"/>
  <c r="V243" i="1"/>
  <c r="X243" i="1"/>
  <c r="Z243" i="1"/>
  <c r="T244" i="1"/>
  <c r="V244" i="1"/>
  <c r="X244" i="1"/>
  <c r="Z244" i="1"/>
  <c r="T245" i="1"/>
  <c r="V245" i="1"/>
  <c r="X245" i="1"/>
  <c r="Z245" i="1"/>
  <c r="T246" i="1"/>
  <c r="V246" i="1"/>
  <c r="X246" i="1"/>
  <c r="Z246" i="1"/>
  <c r="T247" i="1"/>
  <c r="V247" i="1"/>
  <c r="X247" i="1"/>
  <c r="Z247" i="1"/>
  <c r="T248" i="1"/>
  <c r="V248" i="1"/>
  <c r="X248" i="1"/>
  <c r="Z248" i="1"/>
  <c r="T249" i="1"/>
  <c r="V249" i="1"/>
  <c r="X249" i="1"/>
  <c r="Z249" i="1"/>
  <c r="T250" i="1"/>
  <c r="V250" i="1"/>
  <c r="X250" i="1"/>
  <c r="Z250" i="1"/>
  <c r="T251" i="1"/>
  <c r="V251" i="1"/>
  <c r="X251" i="1"/>
  <c r="Z251" i="1"/>
  <c r="T252" i="1"/>
  <c r="V252" i="1"/>
  <c r="X252" i="1"/>
  <c r="Z252" i="1"/>
  <c r="T253" i="1"/>
  <c r="V253" i="1"/>
  <c r="X253" i="1"/>
  <c r="Z253" i="1"/>
  <c r="T254" i="1"/>
  <c r="V254" i="1"/>
  <c r="X254" i="1"/>
  <c r="Z254" i="1"/>
  <c r="T255" i="1"/>
  <c r="V255" i="1"/>
  <c r="X255" i="1"/>
  <c r="Z255" i="1"/>
  <c r="T256" i="1"/>
  <c r="V256" i="1"/>
  <c r="X256" i="1"/>
  <c r="Z256" i="1"/>
  <c r="T257" i="1"/>
  <c r="V257" i="1"/>
  <c r="X257" i="1"/>
  <c r="Z257" i="1"/>
  <c r="T258" i="1"/>
  <c r="V258" i="1"/>
  <c r="X258" i="1"/>
  <c r="Z258" i="1"/>
  <c r="T259" i="1"/>
  <c r="V259" i="1"/>
  <c r="X259" i="1"/>
  <c r="Z259" i="1"/>
  <c r="T260" i="1"/>
  <c r="V260" i="1"/>
  <c r="X260" i="1"/>
  <c r="Z260" i="1"/>
  <c r="T261" i="1"/>
  <c r="V261" i="1"/>
  <c r="X261" i="1"/>
  <c r="Z261" i="1"/>
  <c r="T262" i="1"/>
  <c r="V262" i="1"/>
  <c r="X262" i="1"/>
  <c r="Z262" i="1"/>
  <c r="T263" i="1"/>
  <c r="V263" i="1"/>
  <c r="X263" i="1"/>
  <c r="Z263" i="1"/>
  <c r="T264" i="1"/>
  <c r="V264" i="1"/>
  <c r="X264" i="1"/>
  <c r="Z264" i="1"/>
  <c r="T265" i="1"/>
  <c r="V265" i="1"/>
  <c r="X265" i="1"/>
  <c r="Z265" i="1"/>
  <c r="T266" i="1"/>
  <c r="V266" i="1"/>
  <c r="X266" i="1"/>
  <c r="Z266" i="1"/>
  <c r="T267" i="1"/>
  <c r="V267" i="1"/>
  <c r="X267" i="1"/>
  <c r="Z267" i="1"/>
  <c r="T268" i="1"/>
  <c r="V268" i="1"/>
  <c r="X268" i="1"/>
  <c r="Z268" i="1"/>
  <c r="T269" i="1"/>
  <c r="V269" i="1"/>
  <c r="X269" i="1"/>
  <c r="Z269" i="1"/>
  <c r="T270" i="1"/>
  <c r="V270" i="1"/>
  <c r="X270" i="1"/>
  <c r="Z270" i="1"/>
  <c r="T271" i="1"/>
  <c r="V271" i="1"/>
  <c r="X271" i="1"/>
  <c r="Z271" i="1"/>
  <c r="T272" i="1"/>
  <c r="V272" i="1"/>
  <c r="X272" i="1"/>
  <c r="Z272" i="1"/>
  <c r="T273" i="1"/>
  <c r="V273" i="1"/>
  <c r="X273" i="1"/>
  <c r="Z273" i="1"/>
  <c r="T274" i="1"/>
  <c r="V274" i="1"/>
  <c r="X274" i="1"/>
  <c r="Z274" i="1"/>
  <c r="T275" i="1"/>
  <c r="V275" i="1"/>
  <c r="X275" i="1"/>
  <c r="Z275" i="1"/>
  <c r="T276" i="1"/>
  <c r="V276" i="1"/>
  <c r="X276" i="1"/>
  <c r="Z276" i="1"/>
  <c r="T277" i="1"/>
  <c r="V277" i="1"/>
  <c r="X277" i="1"/>
  <c r="Z277" i="1"/>
  <c r="T278" i="1"/>
  <c r="V278" i="1"/>
  <c r="X278" i="1"/>
  <c r="Z278" i="1"/>
  <c r="T279" i="1"/>
  <c r="V279" i="1"/>
  <c r="X279" i="1"/>
  <c r="Z279" i="1"/>
  <c r="T280" i="1"/>
  <c r="V280" i="1"/>
  <c r="X280" i="1"/>
  <c r="Z280" i="1"/>
  <c r="T281" i="1"/>
  <c r="V281" i="1"/>
  <c r="X281" i="1"/>
  <c r="Z281" i="1"/>
  <c r="T282" i="1"/>
  <c r="V282" i="1"/>
  <c r="X282" i="1"/>
  <c r="Z282" i="1"/>
  <c r="T283" i="1"/>
  <c r="V283" i="1"/>
  <c r="X283" i="1"/>
  <c r="Z283" i="1"/>
  <c r="T284" i="1"/>
  <c r="V284" i="1"/>
  <c r="X284" i="1"/>
  <c r="Z284" i="1"/>
  <c r="T285" i="1"/>
  <c r="V285" i="1"/>
  <c r="X285" i="1"/>
  <c r="Z285" i="1"/>
  <c r="T286" i="1"/>
  <c r="V286" i="1"/>
  <c r="X286" i="1"/>
  <c r="Z286" i="1"/>
  <c r="T287" i="1"/>
  <c r="V287" i="1"/>
  <c r="X287" i="1"/>
  <c r="Z287" i="1"/>
  <c r="T288" i="1"/>
  <c r="V288" i="1"/>
  <c r="X288" i="1"/>
  <c r="Z288" i="1"/>
  <c r="T289" i="1"/>
  <c r="V289" i="1"/>
  <c r="X289" i="1"/>
  <c r="Z289" i="1"/>
  <c r="T290" i="1"/>
  <c r="V290" i="1"/>
  <c r="X290" i="1"/>
  <c r="Z290" i="1"/>
  <c r="T291" i="1"/>
  <c r="V291" i="1"/>
  <c r="X291" i="1"/>
  <c r="Z291" i="1"/>
  <c r="T292" i="1"/>
  <c r="V292" i="1"/>
  <c r="X292" i="1"/>
  <c r="Z292" i="1"/>
  <c r="T293" i="1"/>
  <c r="V293" i="1"/>
  <c r="X293" i="1"/>
  <c r="Z293" i="1"/>
  <c r="T294" i="1"/>
  <c r="V294" i="1"/>
  <c r="X294" i="1"/>
  <c r="Z294" i="1"/>
  <c r="T295" i="1"/>
  <c r="V295" i="1"/>
  <c r="X295" i="1"/>
  <c r="Z295" i="1"/>
  <c r="T296" i="1"/>
  <c r="V296" i="1"/>
  <c r="X296" i="1"/>
  <c r="Z296" i="1"/>
  <c r="T297" i="1"/>
  <c r="V297" i="1"/>
  <c r="X297" i="1"/>
  <c r="Z297" i="1"/>
  <c r="T298" i="1"/>
  <c r="V298" i="1"/>
  <c r="X298" i="1"/>
  <c r="Z298" i="1"/>
  <c r="T299" i="1"/>
  <c r="V299" i="1"/>
  <c r="X299" i="1"/>
  <c r="Z299" i="1"/>
  <c r="T300" i="1"/>
  <c r="V300" i="1"/>
  <c r="X300" i="1"/>
  <c r="Z300" i="1"/>
  <c r="T301" i="1"/>
  <c r="V301" i="1"/>
  <c r="X301" i="1"/>
  <c r="Z301" i="1"/>
  <c r="T302" i="1"/>
  <c r="V302" i="1"/>
  <c r="X302" i="1"/>
  <c r="Z302" i="1"/>
  <c r="T303" i="1"/>
  <c r="V303" i="1"/>
  <c r="X303" i="1"/>
  <c r="Z303" i="1"/>
  <c r="T304" i="1"/>
  <c r="V304" i="1"/>
  <c r="X304" i="1"/>
  <c r="Z304" i="1"/>
  <c r="T305" i="1"/>
  <c r="V305" i="1"/>
  <c r="X305" i="1"/>
  <c r="Z305" i="1"/>
  <c r="T306" i="1"/>
  <c r="V306" i="1"/>
  <c r="X306" i="1"/>
  <c r="Z306" i="1"/>
  <c r="T307" i="1"/>
  <c r="V307" i="1"/>
  <c r="X307" i="1"/>
  <c r="Z307" i="1"/>
  <c r="T308" i="1"/>
  <c r="V308" i="1"/>
  <c r="X308" i="1"/>
  <c r="Z308" i="1"/>
  <c r="T309" i="1"/>
  <c r="V309" i="1"/>
  <c r="X309" i="1"/>
  <c r="Z309" i="1"/>
  <c r="T310" i="1"/>
  <c r="V310" i="1"/>
  <c r="X310" i="1"/>
  <c r="Z310" i="1"/>
  <c r="T311" i="1"/>
  <c r="V311" i="1"/>
  <c r="X311" i="1"/>
  <c r="Z311" i="1"/>
  <c r="T312" i="1"/>
  <c r="V312" i="1"/>
  <c r="X312" i="1"/>
  <c r="Z312" i="1"/>
  <c r="T313" i="1"/>
  <c r="V313" i="1"/>
  <c r="X313" i="1"/>
  <c r="Z313" i="1"/>
  <c r="T314" i="1"/>
  <c r="V314" i="1"/>
  <c r="X314" i="1"/>
  <c r="Z314" i="1"/>
  <c r="T315" i="1"/>
  <c r="V315" i="1"/>
  <c r="X315" i="1"/>
  <c r="Z315" i="1"/>
  <c r="T316" i="1"/>
  <c r="V316" i="1"/>
  <c r="X316" i="1"/>
  <c r="Z316" i="1"/>
  <c r="T317" i="1"/>
  <c r="V317" i="1"/>
  <c r="X317" i="1"/>
  <c r="Z317" i="1"/>
  <c r="T318" i="1"/>
  <c r="V318" i="1"/>
  <c r="X318" i="1"/>
  <c r="Z318" i="1"/>
  <c r="T319" i="1"/>
  <c r="V319" i="1"/>
  <c r="X319" i="1"/>
  <c r="Z319" i="1"/>
  <c r="T320" i="1"/>
  <c r="V320" i="1"/>
  <c r="X320" i="1"/>
  <c r="Z320" i="1"/>
  <c r="T321" i="1"/>
  <c r="V321" i="1"/>
  <c r="X321" i="1"/>
  <c r="Z321" i="1"/>
  <c r="T322" i="1"/>
  <c r="V322" i="1"/>
  <c r="X322" i="1"/>
  <c r="Z322" i="1"/>
  <c r="T323" i="1"/>
  <c r="V323" i="1"/>
  <c r="X323" i="1"/>
  <c r="Z323" i="1"/>
  <c r="T324" i="1"/>
  <c r="V324" i="1"/>
  <c r="X324" i="1"/>
  <c r="Z324" i="1"/>
  <c r="T325" i="1"/>
  <c r="V325" i="1"/>
  <c r="X325" i="1"/>
  <c r="Z325" i="1"/>
  <c r="T326" i="1"/>
  <c r="V326" i="1"/>
  <c r="X326" i="1"/>
  <c r="Z326" i="1"/>
  <c r="T327" i="1"/>
  <c r="V327" i="1"/>
  <c r="X327" i="1"/>
  <c r="Z327" i="1"/>
  <c r="T328" i="1"/>
  <c r="V328" i="1"/>
  <c r="X328" i="1"/>
  <c r="Z328" i="1"/>
  <c r="T329" i="1"/>
  <c r="V329" i="1"/>
  <c r="X329" i="1"/>
  <c r="Z329" i="1"/>
  <c r="T330" i="1"/>
  <c r="V330" i="1"/>
  <c r="X330" i="1"/>
  <c r="Z330" i="1"/>
  <c r="T331" i="1"/>
  <c r="V331" i="1"/>
  <c r="X331" i="1"/>
  <c r="Z331" i="1"/>
  <c r="T332" i="1"/>
  <c r="V332" i="1"/>
  <c r="X332" i="1"/>
  <c r="Z332" i="1"/>
  <c r="T333" i="1"/>
  <c r="V333" i="1"/>
  <c r="X333" i="1"/>
  <c r="Z333" i="1"/>
  <c r="T334" i="1"/>
  <c r="V334" i="1"/>
  <c r="X334" i="1"/>
  <c r="Z334" i="1"/>
  <c r="T335" i="1"/>
  <c r="V335" i="1"/>
  <c r="X335" i="1"/>
  <c r="Z335" i="1"/>
  <c r="T336" i="1"/>
  <c r="V336" i="1"/>
  <c r="X336" i="1"/>
  <c r="Z336" i="1"/>
  <c r="T337" i="1"/>
  <c r="V337" i="1"/>
  <c r="X337" i="1"/>
  <c r="Z337" i="1"/>
  <c r="T338" i="1"/>
  <c r="V338" i="1"/>
  <c r="X338" i="1"/>
  <c r="Z338" i="1"/>
  <c r="T339" i="1"/>
  <c r="V339" i="1"/>
  <c r="X339" i="1"/>
  <c r="Z339" i="1"/>
  <c r="T340" i="1"/>
  <c r="V340" i="1"/>
  <c r="X340" i="1"/>
  <c r="Z340" i="1"/>
  <c r="T341" i="1"/>
  <c r="V341" i="1"/>
  <c r="X341" i="1"/>
  <c r="Z341" i="1"/>
  <c r="T342" i="1"/>
  <c r="V342" i="1"/>
  <c r="X342" i="1"/>
  <c r="Z342" i="1"/>
  <c r="T343" i="1"/>
  <c r="V343" i="1"/>
  <c r="X343" i="1"/>
  <c r="Z343" i="1"/>
  <c r="T344" i="1"/>
  <c r="V344" i="1"/>
  <c r="X344" i="1"/>
  <c r="Z344" i="1"/>
  <c r="T345" i="1"/>
  <c r="V345" i="1"/>
  <c r="X345" i="1"/>
  <c r="Z345" i="1"/>
  <c r="T346" i="1"/>
  <c r="V346" i="1"/>
  <c r="X346" i="1"/>
  <c r="Z346" i="1"/>
  <c r="T347" i="1"/>
  <c r="V347" i="1"/>
  <c r="X347" i="1"/>
  <c r="Z347" i="1"/>
  <c r="T348" i="1"/>
  <c r="V348" i="1"/>
  <c r="X348" i="1"/>
  <c r="Z348" i="1"/>
  <c r="T349" i="1"/>
  <c r="V349" i="1"/>
  <c r="X349" i="1"/>
  <c r="Z349" i="1"/>
  <c r="T350" i="1"/>
  <c r="V350" i="1"/>
  <c r="X350" i="1"/>
  <c r="Z350" i="1"/>
  <c r="T351" i="1"/>
  <c r="V351" i="1"/>
  <c r="X351" i="1"/>
  <c r="Z351" i="1"/>
  <c r="T352" i="1"/>
  <c r="V352" i="1"/>
  <c r="X352" i="1"/>
  <c r="Z352" i="1"/>
  <c r="T353" i="1"/>
  <c r="V353" i="1"/>
  <c r="X353" i="1"/>
  <c r="Z353" i="1"/>
  <c r="T354" i="1"/>
  <c r="V354" i="1"/>
  <c r="X354" i="1"/>
  <c r="Z354" i="1"/>
  <c r="T355" i="1"/>
  <c r="V355" i="1"/>
  <c r="X355" i="1"/>
  <c r="Z355" i="1"/>
  <c r="T356" i="1"/>
  <c r="V356" i="1"/>
  <c r="X356" i="1"/>
  <c r="Z356" i="1"/>
  <c r="T357" i="1"/>
  <c r="V357" i="1"/>
  <c r="X357" i="1"/>
  <c r="Z357" i="1"/>
  <c r="T358" i="1"/>
  <c r="V358" i="1"/>
  <c r="X358" i="1"/>
  <c r="Z358" i="1"/>
  <c r="T359" i="1"/>
  <c r="V359" i="1"/>
  <c r="X359" i="1"/>
  <c r="Z359" i="1"/>
  <c r="T360" i="1"/>
  <c r="V360" i="1"/>
  <c r="X360" i="1"/>
  <c r="Z360" i="1"/>
  <c r="T361" i="1"/>
  <c r="V361" i="1"/>
  <c r="X361" i="1"/>
  <c r="Z361" i="1"/>
  <c r="T362" i="1"/>
  <c r="V362" i="1"/>
  <c r="X362" i="1"/>
  <c r="Z362" i="1"/>
  <c r="T363" i="1"/>
  <c r="V363" i="1"/>
  <c r="X363" i="1"/>
  <c r="Z363" i="1"/>
  <c r="T364" i="1"/>
  <c r="V364" i="1"/>
  <c r="X364" i="1"/>
  <c r="Z364" i="1"/>
  <c r="T365" i="1"/>
  <c r="V365" i="1"/>
  <c r="X365" i="1"/>
  <c r="Z365" i="1"/>
  <c r="T366" i="1"/>
  <c r="V366" i="1"/>
  <c r="X366" i="1"/>
  <c r="Z366" i="1"/>
  <c r="T367" i="1"/>
  <c r="V367" i="1"/>
  <c r="X367" i="1"/>
  <c r="Z367" i="1"/>
  <c r="T368" i="1"/>
  <c r="V368" i="1"/>
  <c r="X368" i="1"/>
  <c r="Z368" i="1"/>
  <c r="T369" i="1"/>
  <c r="V369" i="1"/>
  <c r="X369" i="1"/>
  <c r="Z369" i="1"/>
  <c r="T370" i="1"/>
  <c r="V370" i="1"/>
  <c r="X370" i="1"/>
  <c r="Z370" i="1"/>
  <c r="AA23" i="1"/>
  <c r="Z23" i="1"/>
  <c r="Y23" i="1"/>
  <c r="X23" i="1"/>
  <c r="W23" i="1"/>
  <c r="V23" i="1"/>
  <c r="V20" i="1"/>
  <c r="V16" i="1"/>
  <c r="U23" i="1"/>
  <c r="T23" i="1"/>
  <c r="X20" i="1"/>
  <c r="T20" i="1"/>
  <c r="Z20" i="1"/>
  <c r="Z16" i="1"/>
  <c r="X16" i="1"/>
  <c r="Q17" i="3" l="1"/>
  <c r="W17" i="2"/>
  <c r="K17" i="3"/>
  <c r="P78" i="2"/>
  <c r="N17" i="2"/>
  <c r="E17" i="3"/>
  <c r="E17" i="2"/>
  <c r="R370" i="1"/>
  <c r="R369" i="1"/>
  <c r="R368" i="1"/>
  <c r="R367" i="1"/>
  <c r="R366" i="1"/>
  <c r="R365" i="1"/>
  <c r="R364" i="1"/>
  <c r="R363" i="1"/>
  <c r="R362" i="1"/>
  <c r="R361" i="1"/>
  <c r="R360" i="1"/>
  <c r="R359" i="1"/>
  <c r="R358" i="1"/>
  <c r="R357" i="1"/>
  <c r="R356" i="1"/>
  <c r="R355" i="1"/>
  <c r="R354" i="1"/>
  <c r="R353" i="1"/>
  <c r="R352" i="1"/>
  <c r="R351" i="1"/>
  <c r="R350" i="1"/>
  <c r="R349" i="1"/>
  <c r="R348" i="1"/>
  <c r="R347" i="1"/>
  <c r="R346" i="1"/>
  <c r="R345" i="1"/>
  <c r="R344" i="1"/>
  <c r="R343" i="1"/>
  <c r="R342" i="1"/>
  <c r="R341" i="1"/>
  <c r="R340" i="1"/>
  <c r="R339" i="1"/>
  <c r="R338" i="1"/>
  <c r="R337" i="1"/>
  <c r="R336" i="1"/>
  <c r="R335" i="1"/>
  <c r="R334" i="1"/>
  <c r="R333" i="1"/>
  <c r="R332" i="1"/>
  <c r="R331" i="1"/>
  <c r="R330" i="1"/>
  <c r="R329" i="1"/>
  <c r="R328" i="1"/>
  <c r="R327" i="1"/>
  <c r="R326" i="1"/>
  <c r="R325" i="1"/>
  <c r="R324" i="1"/>
  <c r="R323" i="1"/>
  <c r="R322" i="1"/>
  <c r="R321" i="1"/>
  <c r="R320" i="1"/>
  <c r="R319" i="1"/>
  <c r="R318" i="1"/>
  <c r="R317" i="1"/>
  <c r="R316" i="1"/>
  <c r="R315" i="1"/>
  <c r="R314" i="1"/>
  <c r="R313" i="1"/>
  <c r="R312" i="1"/>
  <c r="R311" i="1"/>
  <c r="R310" i="1"/>
  <c r="R309" i="1"/>
  <c r="R308" i="1"/>
  <c r="R307" i="1"/>
  <c r="R306" i="1"/>
  <c r="R305" i="1"/>
  <c r="R304" i="1"/>
  <c r="R303" i="1"/>
  <c r="R302" i="1"/>
  <c r="R301" i="1"/>
  <c r="R300" i="1"/>
  <c r="R299" i="1"/>
  <c r="R298" i="1"/>
  <c r="R297" i="1"/>
  <c r="R296" i="1"/>
  <c r="R295" i="1"/>
  <c r="R294" i="1"/>
  <c r="R293" i="1"/>
  <c r="R292" i="1"/>
  <c r="R291" i="1"/>
  <c r="R290" i="1"/>
  <c r="R289" i="1"/>
  <c r="R288" i="1"/>
  <c r="R287" i="1"/>
  <c r="R286" i="1"/>
  <c r="R285" i="1"/>
  <c r="R284" i="1"/>
  <c r="R283" i="1"/>
  <c r="R282" i="1"/>
  <c r="R281" i="1"/>
  <c r="R280" i="1"/>
  <c r="R279" i="1"/>
  <c r="R278" i="1"/>
  <c r="R277" i="1"/>
  <c r="R276" i="1"/>
  <c r="R275" i="1"/>
  <c r="R274" i="1"/>
  <c r="R273" i="1"/>
  <c r="R272" i="1"/>
  <c r="R271" i="1"/>
  <c r="R270" i="1"/>
  <c r="R269" i="1"/>
  <c r="R268" i="1"/>
  <c r="R267" i="1"/>
  <c r="R266" i="1"/>
  <c r="R265" i="1"/>
  <c r="R264" i="1"/>
  <c r="R263" i="1"/>
  <c r="R262" i="1"/>
  <c r="R261" i="1"/>
  <c r="R260" i="1"/>
  <c r="R259" i="1"/>
  <c r="R258" i="1"/>
  <c r="R257" i="1"/>
  <c r="R256" i="1"/>
  <c r="R255" i="1"/>
  <c r="R254" i="1"/>
  <c r="R253" i="1"/>
  <c r="R252" i="1"/>
  <c r="R251" i="1"/>
  <c r="R250" i="1"/>
  <c r="R249" i="1"/>
  <c r="R248" i="1"/>
  <c r="R247" i="1"/>
  <c r="R246" i="1"/>
  <c r="R245" i="1"/>
  <c r="R244" i="1"/>
  <c r="R243" i="1"/>
  <c r="R242" i="1"/>
  <c r="R241" i="1"/>
  <c r="R240" i="1"/>
  <c r="R239" i="1"/>
  <c r="R238" i="1"/>
  <c r="R237" i="1"/>
  <c r="R236" i="1"/>
  <c r="R235" i="1"/>
  <c r="R234" i="1"/>
  <c r="R233" i="1"/>
  <c r="R232" i="1"/>
  <c r="R231" i="1"/>
  <c r="R230" i="1"/>
  <c r="R229" i="1"/>
  <c r="R228" i="1"/>
  <c r="R227" i="1"/>
  <c r="R226" i="1"/>
  <c r="R225" i="1"/>
  <c r="R224" i="1"/>
  <c r="R223" i="1"/>
  <c r="R222" i="1"/>
  <c r="R221" i="1"/>
  <c r="R220" i="1"/>
  <c r="R219" i="1"/>
  <c r="R218" i="1"/>
  <c r="R217" i="1"/>
  <c r="R216" i="1"/>
  <c r="R215" i="1"/>
  <c r="R214" i="1"/>
  <c r="Q17" i="1"/>
  <c r="L370" i="1"/>
  <c r="L369" i="1"/>
  <c r="L368" i="1"/>
  <c r="L367" i="1"/>
  <c r="L366" i="1"/>
  <c r="L365" i="1"/>
  <c r="L364" i="1"/>
  <c r="L363" i="1"/>
  <c r="L362" i="1"/>
  <c r="L361" i="1"/>
  <c r="L360" i="1"/>
  <c r="L359" i="1"/>
  <c r="L358" i="1"/>
  <c r="L357" i="1"/>
  <c r="L356" i="1"/>
  <c r="L355" i="1"/>
  <c r="L354" i="1"/>
  <c r="L353" i="1"/>
  <c r="L352" i="1"/>
  <c r="L351" i="1"/>
  <c r="L350" i="1"/>
  <c r="L349" i="1"/>
  <c r="L348" i="1"/>
  <c r="L347" i="1"/>
  <c r="L346" i="1"/>
  <c r="L345" i="1"/>
  <c r="L344" i="1"/>
  <c r="L343" i="1"/>
  <c r="L342" i="1"/>
  <c r="L341" i="1"/>
  <c r="L340" i="1"/>
  <c r="L339" i="1"/>
  <c r="L338" i="1"/>
  <c r="L337" i="1"/>
  <c r="L336" i="1"/>
  <c r="L335" i="1"/>
  <c r="L334" i="1"/>
  <c r="L333" i="1"/>
  <c r="L332" i="1"/>
  <c r="L331" i="1"/>
  <c r="L330" i="1"/>
  <c r="L329" i="1"/>
  <c r="L328" i="1"/>
  <c r="L327" i="1"/>
  <c r="L326" i="1"/>
  <c r="L325" i="1"/>
  <c r="L324" i="1"/>
  <c r="L323" i="1"/>
  <c r="L322" i="1"/>
  <c r="L321" i="1"/>
  <c r="L320" i="1"/>
  <c r="L319" i="1"/>
  <c r="L318" i="1"/>
  <c r="L317" i="1"/>
  <c r="L316" i="1"/>
  <c r="L315" i="1"/>
  <c r="L314" i="1"/>
  <c r="L313" i="1"/>
  <c r="L312" i="1"/>
  <c r="L311" i="1"/>
  <c r="L310" i="1"/>
  <c r="L309" i="1"/>
  <c r="L308" i="1"/>
  <c r="L307" i="1"/>
  <c r="L306" i="1"/>
  <c r="L305" i="1"/>
  <c r="L304" i="1"/>
  <c r="L303" i="1"/>
  <c r="L302" i="1"/>
  <c r="L301" i="1"/>
  <c r="L300" i="1"/>
  <c r="L299" i="1"/>
  <c r="L298" i="1"/>
  <c r="L297" i="1"/>
  <c r="L296" i="1"/>
  <c r="L295" i="1"/>
  <c r="L294" i="1"/>
  <c r="L293" i="1"/>
  <c r="L292" i="1"/>
  <c r="L291" i="1"/>
  <c r="L290" i="1"/>
  <c r="L289" i="1"/>
  <c r="L288" i="1"/>
  <c r="L287" i="1"/>
  <c r="L286" i="1"/>
  <c r="L285" i="1"/>
  <c r="L284" i="1"/>
  <c r="L283" i="1"/>
  <c r="L282" i="1"/>
  <c r="L281" i="1"/>
  <c r="L280" i="1"/>
  <c r="L279" i="1"/>
  <c r="L278" i="1"/>
  <c r="L277" i="1"/>
  <c r="L276" i="1"/>
  <c r="L275" i="1"/>
  <c r="L274" i="1"/>
  <c r="L273" i="1"/>
  <c r="L272" i="1"/>
  <c r="L271" i="1"/>
  <c r="L270" i="1"/>
  <c r="L269" i="1"/>
  <c r="L268" i="1"/>
  <c r="L267" i="1"/>
  <c r="L266" i="1"/>
  <c r="L265" i="1"/>
  <c r="L264" i="1"/>
  <c r="L263" i="1"/>
  <c r="L262" i="1"/>
  <c r="L261" i="1"/>
  <c r="L260" i="1"/>
  <c r="L259" i="1"/>
  <c r="L258" i="1"/>
  <c r="L257" i="1"/>
  <c r="L256" i="1"/>
  <c r="L255" i="1"/>
  <c r="L254" i="1"/>
  <c r="L253" i="1"/>
  <c r="L252" i="1"/>
  <c r="L251" i="1"/>
  <c r="L250" i="1"/>
  <c r="L249" i="1"/>
  <c r="L248" i="1"/>
  <c r="L247" i="1"/>
  <c r="L246" i="1"/>
  <c r="L245" i="1"/>
  <c r="L244" i="1"/>
  <c r="L243" i="1"/>
  <c r="L242" i="1"/>
  <c r="L241" i="1"/>
  <c r="L240" i="1"/>
  <c r="L239" i="1"/>
  <c r="L238" i="1"/>
  <c r="L237" i="1"/>
  <c r="L236" i="1"/>
  <c r="L235" i="1"/>
  <c r="L234" i="1"/>
  <c r="L233" i="1"/>
  <c r="L232" i="1"/>
  <c r="L231" i="1"/>
  <c r="L230" i="1"/>
  <c r="L229" i="1"/>
  <c r="L228" i="1"/>
  <c r="L227" i="1"/>
  <c r="L226" i="1"/>
  <c r="L225" i="1"/>
  <c r="L224" i="1"/>
  <c r="L223" i="1"/>
  <c r="L222" i="1"/>
  <c r="L221" i="1"/>
  <c r="L220" i="1"/>
  <c r="L219" i="1"/>
  <c r="L218" i="1"/>
  <c r="L217" i="1"/>
  <c r="L216" i="1"/>
  <c r="L215" i="1"/>
  <c r="L214" i="1"/>
  <c r="L211" i="1"/>
  <c r="L210" i="1"/>
  <c r="L209" i="1"/>
  <c r="L208" i="1"/>
  <c r="L207" i="1"/>
  <c r="L206" i="1"/>
  <c r="L205" i="1"/>
  <c r="L204" i="1"/>
  <c r="L203" i="1"/>
  <c r="L202" i="1"/>
  <c r="L201" i="1"/>
  <c r="L200" i="1"/>
  <c r="L199" i="1"/>
  <c r="L198" i="1"/>
  <c r="L197" i="1"/>
  <c r="L196" i="1"/>
  <c r="L195" i="1"/>
  <c r="L194" i="1"/>
  <c r="L193" i="1"/>
  <c r="L192" i="1"/>
  <c r="L191" i="1"/>
  <c r="L190" i="1"/>
  <c r="L189" i="1"/>
  <c r="L188" i="1"/>
  <c r="L187" i="1"/>
  <c r="L186" i="1"/>
  <c r="L185" i="1"/>
  <c r="L184" i="1"/>
  <c r="L183" i="1"/>
  <c r="L182" i="1"/>
  <c r="L181" i="1"/>
  <c r="L180" i="1"/>
  <c r="L179" i="1"/>
  <c r="L178" i="1"/>
  <c r="L177" i="1"/>
  <c r="L176" i="1"/>
  <c r="L175" i="1"/>
  <c r="L174" i="1"/>
  <c r="L173" i="1"/>
  <c r="L172" i="1"/>
  <c r="L171" i="1"/>
  <c r="L170" i="1"/>
  <c r="L169" i="1"/>
  <c r="L168" i="1"/>
  <c r="L167" i="1"/>
  <c r="L166" i="1"/>
  <c r="L165" i="1"/>
  <c r="L164" i="1"/>
  <c r="L163" i="1"/>
  <c r="L162" i="1"/>
  <c r="L161" i="1"/>
  <c r="L160" i="1"/>
  <c r="L159" i="1"/>
  <c r="L158" i="1"/>
  <c r="L157" i="1"/>
  <c r="L156" i="1"/>
  <c r="L155" i="1"/>
  <c r="L154" i="1"/>
  <c r="L153" i="1"/>
  <c r="L152" i="1"/>
  <c r="L151" i="1"/>
  <c r="L150" i="1"/>
  <c r="L149" i="1"/>
  <c r="L148" i="1"/>
  <c r="L147" i="1"/>
  <c r="L146" i="1"/>
  <c r="L145" i="1"/>
  <c r="L144" i="1"/>
  <c r="L143" i="1"/>
  <c r="L142" i="1"/>
  <c r="L141" i="1"/>
  <c r="L140" i="1"/>
  <c r="L139" i="1"/>
  <c r="L138" i="1"/>
  <c r="L137" i="1"/>
  <c r="L136" i="1"/>
  <c r="L135" i="1"/>
  <c r="L134" i="1"/>
  <c r="L133" i="1"/>
  <c r="L132" i="1"/>
  <c r="L131" i="1"/>
  <c r="L130" i="1"/>
  <c r="L129" i="1"/>
  <c r="L128" i="1"/>
  <c r="L127" i="1"/>
  <c r="L126" i="1"/>
  <c r="L125" i="1"/>
  <c r="L124" i="1"/>
  <c r="L123" i="1"/>
  <c r="L122" i="1"/>
  <c r="L121" i="1"/>
  <c r="L120" i="1"/>
  <c r="L119" i="1"/>
  <c r="L118" i="1"/>
  <c r="L117" i="1"/>
  <c r="L116" i="1"/>
  <c r="L115" i="1"/>
  <c r="L114" i="1"/>
  <c r="L113" i="1"/>
  <c r="L112" i="1"/>
  <c r="L111" i="1"/>
  <c r="L110" i="1"/>
  <c r="L109" i="1"/>
  <c r="L108" i="1"/>
  <c r="L107" i="1"/>
  <c r="L106" i="1"/>
  <c r="L105" i="1"/>
  <c r="L104" i="1"/>
  <c r="L103" i="1"/>
  <c r="L102" i="1"/>
  <c r="L101" i="1"/>
  <c r="L100" i="1"/>
  <c r="L99" i="1"/>
  <c r="L98" i="1"/>
  <c r="L97" i="1"/>
  <c r="L96" i="1"/>
  <c r="L95" i="1"/>
  <c r="L94" i="1"/>
  <c r="L93" i="1"/>
  <c r="L92" i="1"/>
  <c r="L91" i="1"/>
  <c r="L90" i="1"/>
  <c r="L89" i="1"/>
  <c r="L88" i="1"/>
  <c r="L87" i="1"/>
  <c r="L86" i="1"/>
  <c r="L85" i="1"/>
  <c r="L84" i="1"/>
  <c r="L83" i="1"/>
  <c r="L82" i="1"/>
  <c r="L81" i="1"/>
  <c r="L80" i="1"/>
  <c r="L79" i="1"/>
  <c r="L78" i="1"/>
  <c r="L77" i="1"/>
  <c r="L76" i="1"/>
  <c r="L75" i="1"/>
  <c r="L74" i="1"/>
  <c r="L73" i="1"/>
  <c r="L72" i="1"/>
  <c r="L71" i="1"/>
  <c r="L70" i="1"/>
  <c r="L69" i="1"/>
  <c r="L68" i="1"/>
  <c r="L67" i="1"/>
  <c r="L66" i="1"/>
  <c r="L65" i="1"/>
  <c r="L64" i="1"/>
  <c r="L63" i="1"/>
  <c r="L62" i="1"/>
  <c r="L61" i="1"/>
  <c r="L60" i="1"/>
  <c r="L59" i="1"/>
  <c r="L58" i="1"/>
  <c r="L57" i="1"/>
  <c r="L56" i="1"/>
  <c r="L55" i="1"/>
  <c r="L54" i="1"/>
  <c r="L53" i="1"/>
  <c r="L52" i="1"/>
  <c r="L51" i="1"/>
  <c r="L50" i="1"/>
  <c r="L49" i="1"/>
  <c r="L48" i="1"/>
  <c r="L47" i="1"/>
  <c r="L46" i="1"/>
  <c r="L45" i="1"/>
  <c r="L44" i="1"/>
  <c r="L43" i="1"/>
  <c r="L42" i="1"/>
  <c r="L41" i="1"/>
  <c r="L40" i="1"/>
  <c r="L39" i="1"/>
  <c r="L38" i="1"/>
  <c r="L37" i="1"/>
  <c r="L36" i="1"/>
  <c r="L35" i="1"/>
  <c r="L34" i="1"/>
  <c r="L33" i="1"/>
  <c r="L32" i="1"/>
  <c r="L31" i="1"/>
  <c r="L30" i="1"/>
  <c r="L29" i="1"/>
  <c r="L28" i="1"/>
  <c r="L27" i="1"/>
  <c r="K17" i="1"/>
  <c r="E17" i="1"/>
  <c r="Q78" i="2" l="1"/>
  <c r="AM78" i="2"/>
  <c r="AQ78" i="2"/>
  <c r="AI78" i="2"/>
  <c r="AE78" i="2"/>
  <c r="U62" i="1"/>
  <c r="W62" i="1"/>
  <c r="Y62" i="1"/>
  <c r="AA62" i="1"/>
  <c r="U78" i="1"/>
  <c r="W78" i="1"/>
  <c r="Y78" i="1"/>
  <c r="AA78" i="1"/>
  <c r="U110" i="1"/>
  <c r="AA110" i="1"/>
  <c r="Y110" i="1"/>
  <c r="W110" i="1"/>
  <c r="U126" i="1"/>
  <c r="W126" i="1"/>
  <c r="Y126" i="1"/>
  <c r="AA126" i="1"/>
  <c r="AA158" i="1"/>
  <c r="U158" i="1"/>
  <c r="W158" i="1"/>
  <c r="Y158" i="1"/>
  <c r="AA190" i="1"/>
  <c r="U190" i="1"/>
  <c r="Y190" i="1"/>
  <c r="W190" i="1"/>
  <c r="Y224" i="1"/>
  <c r="AA224" i="1"/>
  <c r="U224" i="1"/>
  <c r="W224" i="1"/>
  <c r="Y288" i="1"/>
  <c r="AA288" i="1"/>
  <c r="W288" i="1"/>
  <c r="U288" i="1"/>
  <c r="AA336" i="1"/>
  <c r="U336" i="1"/>
  <c r="Y336" i="1"/>
  <c r="W336" i="1"/>
  <c r="U39" i="1"/>
  <c r="W39" i="1"/>
  <c r="Y39" i="1"/>
  <c r="AA39" i="1"/>
  <c r="U71" i="1"/>
  <c r="W71" i="1"/>
  <c r="Y71" i="1"/>
  <c r="AA71" i="1"/>
  <c r="U111" i="1"/>
  <c r="W111" i="1"/>
  <c r="Y111" i="1"/>
  <c r="AA111" i="1"/>
  <c r="U135" i="1"/>
  <c r="W135" i="1"/>
  <c r="Y135" i="1"/>
  <c r="AA135" i="1"/>
  <c r="AA167" i="1"/>
  <c r="U167" i="1"/>
  <c r="W167" i="1"/>
  <c r="Y167" i="1"/>
  <c r="AA191" i="1"/>
  <c r="U191" i="1"/>
  <c r="W191" i="1"/>
  <c r="Y191" i="1"/>
  <c r="Y225" i="1"/>
  <c r="AA225" i="1"/>
  <c r="U225" i="1"/>
  <c r="W225" i="1"/>
  <c r="Y241" i="1"/>
  <c r="AA241" i="1"/>
  <c r="U241" i="1"/>
  <c r="W241" i="1"/>
  <c r="Y265" i="1"/>
  <c r="AA265" i="1"/>
  <c r="U265" i="1"/>
  <c r="W265" i="1"/>
  <c r="Y281" i="1"/>
  <c r="AA281" i="1"/>
  <c r="W281" i="1"/>
  <c r="U281" i="1"/>
  <c r="Y321" i="1"/>
  <c r="AA321" i="1"/>
  <c r="U321" i="1"/>
  <c r="W321" i="1"/>
  <c r="Y337" i="1"/>
  <c r="AA337" i="1"/>
  <c r="U337" i="1"/>
  <c r="W337" i="1"/>
  <c r="Y361" i="1"/>
  <c r="AA361" i="1"/>
  <c r="U361" i="1"/>
  <c r="W361" i="1"/>
  <c r="U32" i="1"/>
  <c r="W32" i="1"/>
  <c r="Y32" i="1"/>
  <c r="AA32" i="1"/>
  <c r="U40" i="1"/>
  <c r="W40" i="1"/>
  <c r="Y40" i="1"/>
  <c r="AA40" i="1"/>
  <c r="U48" i="1"/>
  <c r="W48" i="1"/>
  <c r="Y48" i="1"/>
  <c r="AA48" i="1"/>
  <c r="U56" i="1"/>
  <c r="W56" i="1"/>
  <c r="Y56" i="1"/>
  <c r="AA56" i="1"/>
  <c r="U64" i="1"/>
  <c r="W64" i="1"/>
  <c r="Y64" i="1"/>
  <c r="AA64" i="1"/>
  <c r="U72" i="1"/>
  <c r="W72" i="1"/>
  <c r="Y72" i="1"/>
  <c r="AA72" i="1"/>
  <c r="U80" i="1"/>
  <c r="W80" i="1"/>
  <c r="Y80" i="1"/>
  <c r="AA80" i="1"/>
  <c r="U88" i="1"/>
  <c r="W88" i="1"/>
  <c r="Y88" i="1"/>
  <c r="AA88" i="1"/>
  <c r="U96" i="1"/>
  <c r="W96" i="1"/>
  <c r="Y96" i="1"/>
  <c r="AA96" i="1"/>
  <c r="U104" i="1"/>
  <c r="W104" i="1"/>
  <c r="Y104" i="1"/>
  <c r="AA104" i="1"/>
  <c r="U112" i="1"/>
  <c r="W112" i="1"/>
  <c r="Y112" i="1"/>
  <c r="AA112" i="1"/>
  <c r="U120" i="1"/>
  <c r="W120" i="1"/>
  <c r="Y120" i="1"/>
  <c r="AA120" i="1"/>
  <c r="U128" i="1"/>
  <c r="W128" i="1"/>
  <c r="Y128" i="1"/>
  <c r="AA128" i="1"/>
  <c r="U136" i="1"/>
  <c r="W136" i="1"/>
  <c r="Y136" i="1"/>
  <c r="AA136" i="1"/>
  <c r="U144" i="1"/>
  <c r="W144" i="1"/>
  <c r="Y144" i="1"/>
  <c r="AA144" i="1"/>
  <c r="W152" i="1"/>
  <c r="Y152" i="1"/>
  <c r="AA152" i="1"/>
  <c r="U152" i="1"/>
  <c r="AA160" i="1"/>
  <c r="U160" i="1"/>
  <c r="W160" i="1"/>
  <c r="Y160" i="1"/>
  <c r="AA168" i="1"/>
  <c r="U168" i="1"/>
  <c r="W168" i="1"/>
  <c r="Y168" i="1"/>
  <c r="AA176" i="1"/>
  <c r="U176" i="1"/>
  <c r="Y176" i="1"/>
  <c r="W176" i="1"/>
  <c r="AA184" i="1"/>
  <c r="U184" i="1"/>
  <c r="Y184" i="1"/>
  <c r="W184" i="1"/>
  <c r="AA192" i="1"/>
  <c r="U192" i="1"/>
  <c r="Y192" i="1"/>
  <c r="W192" i="1"/>
  <c r="Y200" i="1"/>
  <c r="AA200" i="1"/>
  <c r="U200" i="1"/>
  <c r="W200" i="1"/>
  <c r="Y208" i="1"/>
  <c r="AA208" i="1"/>
  <c r="U208" i="1"/>
  <c r="W208" i="1"/>
  <c r="Y218" i="1"/>
  <c r="AA218" i="1"/>
  <c r="U218" i="1"/>
  <c r="W218" i="1"/>
  <c r="Y226" i="1"/>
  <c r="AA226" i="1"/>
  <c r="U226" i="1"/>
  <c r="W226" i="1"/>
  <c r="Y234" i="1"/>
  <c r="AA234" i="1"/>
  <c r="U234" i="1"/>
  <c r="W234" i="1"/>
  <c r="Y242" i="1"/>
  <c r="AA242" i="1"/>
  <c r="U242" i="1"/>
  <c r="W242" i="1"/>
  <c r="Y250" i="1"/>
  <c r="AA250" i="1"/>
  <c r="U250" i="1"/>
  <c r="W250" i="1"/>
  <c r="Y258" i="1"/>
  <c r="AA258" i="1"/>
  <c r="U258" i="1"/>
  <c r="W258" i="1"/>
  <c r="Y266" i="1"/>
  <c r="AA266" i="1"/>
  <c r="U266" i="1"/>
  <c r="W266" i="1"/>
  <c r="Y274" i="1"/>
  <c r="U274" i="1"/>
  <c r="W274" i="1"/>
  <c r="AA274" i="1"/>
  <c r="Y282" i="1"/>
  <c r="AA282" i="1"/>
  <c r="W282" i="1"/>
  <c r="U282" i="1"/>
  <c r="W290" i="1"/>
  <c r="Y290" i="1"/>
  <c r="AA290" i="1"/>
  <c r="U290" i="1"/>
  <c r="Y298" i="1"/>
  <c r="AA298" i="1"/>
  <c r="W298" i="1"/>
  <c r="U298" i="1"/>
  <c r="Y306" i="1"/>
  <c r="AA306" i="1"/>
  <c r="U306" i="1"/>
  <c r="W306" i="1"/>
  <c r="Y314" i="1"/>
  <c r="AA314" i="1"/>
  <c r="U314" i="1"/>
  <c r="W314" i="1"/>
  <c r="AA322" i="1"/>
  <c r="Y322" i="1"/>
  <c r="U322" i="1"/>
  <c r="W322" i="1"/>
  <c r="AA330" i="1"/>
  <c r="Y330" i="1"/>
  <c r="U330" i="1"/>
  <c r="W330" i="1"/>
  <c r="Y338" i="1"/>
  <c r="U338" i="1"/>
  <c r="AA338" i="1"/>
  <c r="W338" i="1"/>
  <c r="AA346" i="1"/>
  <c r="Y346" i="1"/>
  <c r="U346" i="1"/>
  <c r="W346" i="1"/>
  <c r="AA354" i="1"/>
  <c r="Y354" i="1"/>
  <c r="U354" i="1"/>
  <c r="W354" i="1"/>
  <c r="Y362" i="1"/>
  <c r="AA362" i="1"/>
  <c r="U362" i="1"/>
  <c r="W362" i="1"/>
  <c r="Y370" i="1"/>
  <c r="AA370" i="1"/>
  <c r="U370" i="1"/>
  <c r="W370" i="1"/>
  <c r="U33" i="1"/>
  <c r="W33" i="1"/>
  <c r="AA33" i="1"/>
  <c r="Y33" i="1"/>
  <c r="U41" i="1"/>
  <c r="W41" i="1"/>
  <c r="AA41" i="1"/>
  <c r="Y41" i="1"/>
  <c r="U49" i="1"/>
  <c r="W49" i="1"/>
  <c r="AA49" i="1"/>
  <c r="Y49" i="1"/>
  <c r="U57" i="1"/>
  <c r="W57" i="1"/>
  <c r="AA57" i="1"/>
  <c r="Y57" i="1"/>
  <c r="U65" i="1"/>
  <c r="W65" i="1"/>
  <c r="AA65" i="1"/>
  <c r="Y65" i="1"/>
  <c r="U73" i="1"/>
  <c r="W73" i="1"/>
  <c r="AA73" i="1"/>
  <c r="Y73" i="1"/>
  <c r="U81" i="1"/>
  <c r="W81" i="1"/>
  <c r="AA81" i="1"/>
  <c r="Y81" i="1"/>
  <c r="U89" i="1"/>
  <c r="W89" i="1"/>
  <c r="Y89" i="1"/>
  <c r="AA89" i="1"/>
  <c r="U97" i="1"/>
  <c r="W97" i="1"/>
  <c r="Y97" i="1"/>
  <c r="AA97" i="1"/>
  <c r="U105" i="1"/>
  <c r="W105" i="1"/>
  <c r="Y105" i="1"/>
  <c r="AA105" i="1"/>
  <c r="U113" i="1"/>
  <c r="W113" i="1"/>
  <c r="AA113" i="1"/>
  <c r="Y113" i="1"/>
  <c r="U121" i="1"/>
  <c r="W121" i="1"/>
  <c r="AA121" i="1"/>
  <c r="Y121" i="1"/>
  <c r="U129" i="1"/>
  <c r="W129" i="1"/>
  <c r="AA129" i="1"/>
  <c r="Y129" i="1"/>
  <c r="U137" i="1"/>
  <c r="W137" i="1"/>
  <c r="AA137" i="1"/>
  <c r="Y137" i="1"/>
  <c r="U145" i="1"/>
  <c r="W145" i="1"/>
  <c r="AA145" i="1"/>
  <c r="Y145" i="1"/>
  <c r="W153" i="1"/>
  <c r="Y153" i="1"/>
  <c r="AA153" i="1"/>
  <c r="U153" i="1"/>
  <c r="AA161" i="1"/>
  <c r="U161" i="1"/>
  <c r="W161" i="1"/>
  <c r="Y161" i="1"/>
  <c r="AA169" i="1"/>
  <c r="U169" i="1"/>
  <c r="W169" i="1"/>
  <c r="Y169" i="1"/>
  <c r="AA177" i="1"/>
  <c r="U177" i="1"/>
  <c r="W177" i="1"/>
  <c r="Y177" i="1"/>
  <c r="AA185" i="1"/>
  <c r="U185" i="1"/>
  <c r="W185" i="1"/>
  <c r="Y185" i="1"/>
  <c r="AA193" i="1"/>
  <c r="U193" i="1"/>
  <c r="W193" i="1"/>
  <c r="Y193" i="1"/>
  <c r="Y201" i="1"/>
  <c r="AA201" i="1"/>
  <c r="U201" i="1"/>
  <c r="W201" i="1"/>
  <c r="Y209" i="1"/>
  <c r="AA209" i="1"/>
  <c r="U209" i="1"/>
  <c r="W209" i="1"/>
  <c r="Y219" i="1"/>
  <c r="AA219" i="1"/>
  <c r="U219" i="1"/>
  <c r="W219" i="1"/>
  <c r="Y227" i="1"/>
  <c r="AA227" i="1"/>
  <c r="U227" i="1"/>
  <c r="W227" i="1"/>
  <c r="Y235" i="1"/>
  <c r="AA235" i="1"/>
  <c r="U235" i="1"/>
  <c r="W235" i="1"/>
  <c r="Y243" i="1"/>
  <c r="AA243" i="1"/>
  <c r="U243" i="1"/>
  <c r="W243" i="1"/>
  <c r="Y251" i="1"/>
  <c r="AA251" i="1"/>
  <c r="U251" i="1"/>
  <c r="W251" i="1"/>
  <c r="Y259" i="1"/>
  <c r="AA259" i="1"/>
  <c r="U259" i="1"/>
  <c r="W259" i="1"/>
  <c r="Y267" i="1"/>
  <c r="AA267" i="1"/>
  <c r="U267" i="1"/>
  <c r="W267" i="1"/>
  <c r="Y275" i="1"/>
  <c r="U275" i="1"/>
  <c r="W275" i="1"/>
  <c r="AA275" i="1"/>
  <c r="AA283" i="1"/>
  <c r="W283" i="1"/>
  <c r="Y283" i="1"/>
  <c r="U283" i="1"/>
  <c r="Y291" i="1"/>
  <c r="AA291" i="1"/>
  <c r="U291" i="1"/>
  <c r="W291" i="1"/>
  <c r="AA299" i="1"/>
  <c r="Y299" i="1"/>
  <c r="W299" i="1"/>
  <c r="U299" i="1"/>
  <c r="AA307" i="1"/>
  <c r="Y307" i="1"/>
  <c r="U307" i="1"/>
  <c r="W307" i="1"/>
  <c r="AA315" i="1"/>
  <c r="Y315" i="1"/>
  <c r="U315" i="1"/>
  <c r="W315" i="1"/>
  <c r="Y323" i="1"/>
  <c r="AA323" i="1"/>
  <c r="U323" i="1"/>
  <c r="W323" i="1"/>
  <c r="Y331" i="1"/>
  <c r="AA331" i="1"/>
  <c r="U331" i="1"/>
  <c r="W331" i="1"/>
  <c r="AA339" i="1"/>
  <c r="Y339" i="1"/>
  <c r="U339" i="1"/>
  <c r="W339" i="1"/>
  <c r="Y347" i="1"/>
  <c r="AA347" i="1"/>
  <c r="U347" i="1"/>
  <c r="W347" i="1"/>
  <c r="Y355" i="1"/>
  <c r="AA355" i="1"/>
  <c r="U355" i="1"/>
  <c r="W355" i="1"/>
  <c r="AA363" i="1"/>
  <c r="Y363" i="1"/>
  <c r="U363" i="1"/>
  <c r="W363" i="1"/>
  <c r="U46" i="1"/>
  <c r="W46" i="1"/>
  <c r="Y46" i="1"/>
  <c r="AA46" i="1"/>
  <c r="U86" i="1"/>
  <c r="AA86" i="1"/>
  <c r="W86" i="1"/>
  <c r="Y86" i="1"/>
  <c r="U134" i="1"/>
  <c r="W134" i="1"/>
  <c r="Y134" i="1"/>
  <c r="AA134" i="1"/>
  <c r="AA174" i="1"/>
  <c r="U174" i="1"/>
  <c r="Y174" i="1"/>
  <c r="W174" i="1"/>
  <c r="Y206" i="1"/>
  <c r="AA206" i="1"/>
  <c r="U206" i="1"/>
  <c r="W206" i="1"/>
  <c r="Y232" i="1"/>
  <c r="AA232" i="1"/>
  <c r="U232" i="1"/>
  <c r="W232" i="1"/>
  <c r="Y248" i="1"/>
  <c r="AA248" i="1"/>
  <c r="U248" i="1"/>
  <c r="W248" i="1"/>
  <c r="Y256" i="1"/>
  <c r="AA256" i="1"/>
  <c r="U256" i="1"/>
  <c r="W256" i="1"/>
  <c r="Y264" i="1"/>
  <c r="AA264" i="1"/>
  <c r="U264" i="1"/>
  <c r="W264" i="1"/>
  <c r="AA280" i="1"/>
  <c r="Y280" i="1"/>
  <c r="W280" i="1"/>
  <c r="U280" i="1"/>
  <c r="Y304" i="1"/>
  <c r="AA304" i="1"/>
  <c r="W304" i="1"/>
  <c r="U304" i="1"/>
  <c r="AA312" i="1"/>
  <c r="Y312" i="1"/>
  <c r="U312" i="1"/>
  <c r="W312" i="1"/>
  <c r="Y328" i="1"/>
  <c r="AA328" i="1"/>
  <c r="U328" i="1"/>
  <c r="W328" i="1"/>
  <c r="U352" i="1"/>
  <c r="Y352" i="1"/>
  <c r="AA352" i="1"/>
  <c r="W352" i="1"/>
  <c r="AA360" i="1"/>
  <c r="U360" i="1"/>
  <c r="Y360" i="1"/>
  <c r="W360" i="1"/>
  <c r="U87" i="1"/>
  <c r="W87" i="1"/>
  <c r="AA87" i="1"/>
  <c r="Y87" i="1"/>
  <c r="W151" i="1"/>
  <c r="U151" i="1"/>
  <c r="AA151" i="1"/>
  <c r="Y151" i="1"/>
  <c r="Y217" i="1"/>
  <c r="AA217" i="1"/>
  <c r="U217" i="1"/>
  <c r="W217" i="1"/>
  <c r="Y305" i="1"/>
  <c r="AA305" i="1"/>
  <c r="W305" i="1"/>
  <c r="U305" i="1"/>
  <c r="U58" i="1"/>
  <c r="W58" i="1"/>
  <c r="Y58" i="1"/>
  <c r="AA58" i="1"/>
  <c r="U74" i="1"/>
  <c r="W74" i="1"/>
  <c r="Y74" i="1"/>
  <c r="AA74" i="1"/>
  <c r="U106" i="1"/>
  <c r="W106" i="1"/>
  <c r="Y106" i="1"/>
  <c r="AA106" i="1"/>
  <c r="U130" i="1"/>
  <c r="W130" i="1"/>
  <c r="Y130" i="1"/>
  <c r="AA130" i="1"/>
  <c r="U146" i="1"/>
  <c r="W146" i="1"/>
  <c r="Y146" i="1"/>
  <c r="AA146" i="1"/>
  <c r="AA178" i="1"/>
  <c r="U178" i="1"/>
  <c r="Y178" i="1"/>
  <c r="W178" i="1"/>
  <c r="Y202" i="1"/>
  <c r="AA202" i="1"/>
  <c r="U202" i="1"/>
  <c r="W202" i="1"/>
  <c r="Y220" i="1"/>
  <c r="AA220" i="1"/>
  <c r="U220" i="1"/>
  <c r="W220" i="1"/>
  <c r="Y236" i="1"/>
  <c r="AA236" i="1"/>
  <c r="U236" i="1"/>
  <c r="W236" i="1"/>
  <c r="Y252" i="1"/>
  <c r="AA252" i="1"/>
  <c r="U252" i="1"/>
  <c r="W252" i="1"/>
  <c r="Y268" i="1"/>
  <c r="AA268" i="1"/>
  <c r="U268" i="1"/>
  <c r="W268" i="1"/>
  <c r="Y284" i="1"/>
  <c r="AA284" i="1"/>
  <c r="W284" i="1"/>
  <c r="U284" i="1"/>
  <c r="Y308" i="1"/>
  <c r="AA308" i="1"/>
  <c r="U308" i="1"/>
  <c r="W308" i="1"/>
  <c r="U332" i="1"/>
  <c r="Y332" i="1"/>
  <c r="AA332" i="1"/>
  <c r="W332" i="1"/>
  <c r="U356" i="1"/>
  <c r="Y356" i="1"/>
  <c r="AA356" i="1"/>
  <c r="W356" i="1"/>
  <c r="U43" i="1"/>
  <c r="W43" i="1"/>
  <c r="Y43" i="1"/>
  <c r="AA43" i="1"/>
  <c r="U83" i="1"/>
  <c r="W83" i="1"/>
  <c r="Y83" i="1"/>
  <c r="AA83" i="1"/>
  <c r="U107" i="1"/>
  <c r="Y107" i="1"/>
  <c r="AA107" i="1"/>
  <c r="W107" i="1"/>
  <c r="U131" i="1"/>
  <c r="W131" i="1"/>
  <c r="Y131" i="1"/>
  <c r="AA131" i="1"/>
  <c r="U139" i="1"/>
  <c r="W139" i="1"/>
  <c r="Y139" i="1"/>
  <c r="AA139" i="1"/>
  <c r="W155" i="1"/>
  <c r="U155" i="1"/>
  <c r="Y155" i="1"/>
  <c r="AA155" i="1"/>
  <c r="AA163" i="1"/>
  <c r="U163" i="1"/>
  <c r="W163" i="1"/>
  <c r="Y163" i="1"/>
  <c r="AA179" i="1"/>
  <c r="U179" i="1"/>
  <c r="W179" i="1"/>
  <c r="Y179" i="1"/>
  <c r="AA195" i="1"/>
  <c r="U195" i="1"/>
  <c r="W195" i="1"/>
  <c r="Y195" i="1"/>
  <c r="Y203" i="1"/>
  <c r="AA203" i="1"/>
  <c r="U203" i="1"/>
  <c r="W203" i="1"/>
  <c r="Y221" i="1"/>
  <c r="AA221" i="1"/>
  <c r="U221" i="1"/>
  <c r="W221" i="1"/>
  <c r="Y229" i="1"/>
  <c r="AA229" i="1"/>
  <c r="U229" i="1"/>
  <c r="W229" i="1"/>
  <c r="Y237" i="1"/>
  <c r="AA237" i="1"/>
  <c r="U237" i="1"/>
  <c r="W237" i="1"/>
  <c r="Y253" i="1"/>
  <c r="AA253" i="1"/>
  <c r="U253" i="1"/>
  <c r="W253" i="1"/>
  <c r="Y261" i="1"/>
  <c r="AA261" i="1"/>
  <c r="U261" i="1"/>
  <c r="W261" i="1"/>
  <c r="Y277" i="1"/>
  <c r="U277" i="1"/>
  <c r="AA277" i="1"/>
  <c r="W277" i="1"/>
  <c r="Y285" i="1"/>
  <c r="AA285" i="1"/>
  <c r="U285" i="1"/>
  <c r="W285" i="1"/>
  <c r="Y293" i="1"/>
  <c r="AA293" i="1"/>
  <c r="W293" i="1"/>
  <c r="U293" i="1"/>
  <c r="W301" i="1"/>
  <c r="Y301" i="1"/>
  <c r="AA301" i="1"/>
  <c r="U301" i="1"/>
  <c r="Y309" i="1"/>
  <c r="AA309" i="1"/>
  <c r="U309" i="1"/>
  <c r="W309" i="1"/>
  <c r="Y317" i="1"/>
  <c r="U317" i="1"/>
  <c r="AA317" i="1"/>
  <c r="W317" i="1"/>
  <c r="AA325" i="1"/>
  <c r="Y325" i="1"/>
  <c r="U325" i="1"/>
  <c r="W325" i="1"/>
  <c r="AA333" i="1"/>
  <c r="Y333" i="1"/>
  <c r="U333" i="1"/>
  <c r="W333" i="1"/>
  <c r="Y341" i="1"/>
  <c r="U341" i="1"/>
  <c r="AA341" i="1"/>
  <c r="W341" i="1"/>
  <c r="AA349" i="1"/>
  <c r="Y349" i="1"/>
  <c r="U349" i="1"/>
  <c r="W349" i="1"/>
  <c r="AA357" i="1"/>
  <c r="Y357" i="1"/>
  <c r="U357" i="1"/>
  <c r="W357" i="1"/>
  <c r="Y365" i="1"/>
  <c r="U365" i="1"/>
  <c r="AA365" i="1"/>
  <c r="W365" i="1"/>
  <c r="U30" i="1"/>
  <c r="W30" i="1"/>
  <c r="Y30" i="1"/>
  <c r="AA30" i="1"/>
  <c r="U70" i="1"/>
  <c r="W70" i="1"/>
  <c r="Y70" i="1"/>
  <c r="AA70" i="1"/>
  <c r="U94" i="1"/>
  <c r="AA94" i="1"/>
  <c r="Y94" i="1"/>
  <c r="W94" i="1"/>
  <c r="U118" i="1"/>
  <c r="W118" i="1"/>
  <c r="Y118" i="1"/>
  <c r="AA118" i="1"/>
  <c r="U142" i="1"/>
  <c r="W142" i="1"/>
  <c r="Y142" i="1"/>
  <c r="AA142" i="1"/>
  <c r="AA166" i="1"/>
  <c r="U166" i="1"/>
  <c r="W166" i="1"/>
  <c r="Y166" i="1"/>
  <c r="Y198" i="1"/>
  <c r="AA198" i="1"/>
  <c r="U198" i="1"/>
  <c r="W198" i="1"/>
  <c r="Y240" i="1"/>
  <c r="AA240" i="1"/>
  <c r="U240" i="1"/>
  <c r="W240" i="1"/>
  <c r="Y296" i="1"/>
  <c r="AA296" i="1"/>
  <c r="U296" i="1"/>
  <c r="W296" i="1"/>
  <c r="U344" i="1"/>
  <c r="Y344" i="1"/>
  <c r="AA344" i="1"/>
  <c r="W344" i="1"/>
  <c r="U47" i="1"/>
  <c r="W47" i="1"/>
  <c r="Y47" i="1"/>
  <c r="AA47" i="1"/>
  <c r="U79" i="1"/>
  <c r="W79" i="1"/>
  <c r="Y79" i="1"/>
  <c r="AA79" i="1"/>
  <c r="U103" i="1"/>
  <c r="W103" i="1"/>
  <c r="AA103" i="1"/>
  <c r="Y103" i="1"/>
  <c r="U127" i="1"/>
  <c r="W127" i="1"/>
  <c r="Y127" i="1"/>
  <c r="AA127" i="1"/>
  <c r="AA159" i="1"/>
  <c r="U159" i="1"/>
  <c r="W159" i="1"/>
  <c r="Y159" i="1"/>
  <c r="AA183" i="1"/>
  <c r="U183" i="1"/>
  <c r="W183" i="1"/>
  <c r="Y183" i="1"/>
  <c r="Y207" i="1"/>
  <c r="AA207" i="1"/>
  <c r="U207" i="1"/>
  <c r="W207" i="1"/>
  <c r="Y249" i="1"/>
  <c r="AA249" i="1"/>
  <c r="U249" i="1"/>
  <c r="W249" i="1"/>
  <c r="Y273" i="1"/>
  <c r="U273" i="1"/>
  <c r="W273" i="1"/>
  <c r="AA273" i="1"/>
  <c r="AA289" i="1"/>
  <c r="Y289" i="1"/>
  <c r="W289" i="1"/>
  <c r="U289" i="1"/>
  <c r="Y313" i="1"/>
  <c r="AA313" i="1"/>
  <c r="U313" i="1"/>
  <c r="W313" i="1"/>
  <c r="U329" i="1"/>
  <c r="Y329" i="1"/>
  <c r="AA329" i="1"/>
  <c r="W329" i="1"/>
  <c r="Y353" i="1"/>
  <c r="U353" i="1"/>
  <c r="AA353" i="1"/>
  <c r="W353" i="1"/>
  <c r="AA369" i="1"/>
  <c r="Y369" i="1"/>
  <c r="U369" i="1"/>
  <c r="W369" i="1"/>
  <c r="U34" i="1"/>
  <c r="W34" i="1"/>
  <c r="Y34" i="1"/>
  <c r="AA34" i="1"/>
  <c r="U50" i="1"/>
  <c r="W50" i="1"/>
  <c r="Y50" i="1"/>
  <c r="AA50" i="1"/>
  <c r="U66" i="1"/>
  <c r="W66" i="1"/>
  <c r="Y66" i="1"/>
  <c r="AA66" i="1"/>
  <c r="U82" i="1"/>
  <c r="W82" i="1"/>
  <c r="Y82" i="1"/>
  <c r="AA82" i="1"/>
  <c r="U98" i="1"/>
  <c r="W98" i="1"/>
  <c r="Y98" i="1"/>
  <c r="AA98" i="1"/>
  <c r="U114" i="1"/>
  <c r="W114" i="1"/>
  <c r="Y114" i="1"/>
  <c r="AA114" i="1"/>
  <c r="U122" i="1"/>
  <c r="W122" i="1"/>
  <c r="Y122" i="1"/>
  <c r="AA122" i="1"/>
  <c r="U138" i="1"/>
  <c r="W138" i="1"/>
  <c r="Y138" i="1"/>
  <c r="AA138" i="1"/>
  <c r="W154" i="1"/>
  <c r="Y154" i="1"/>
  <c r="AA154" i="1"/>
  <c r="U154" i="1"/>
  <c r="AA162" i="1"/>
  <c r="U162" i="1"/>
  <c r="W162" i="1"/>
  <c r="Y162" i="1"/>
  <c r="AA170" i="1"/>
  <c r="U170" i="1"/>
  <c r="W170" i="1"/>
  <c r="Y170" i="1"/>
  <c r="AA186" i="1"/>
  <c r="U186" i="1"/>
  <c r="Y186" i="1"/>
  <c r="W186" i="1"/>
  <c r="Y210" i="1"/>
  <c r="AA210" i="1"/>
  <c r="U210" i="1"/>
  <c r="W210" i="1"/>
  <c r="Y228" i="1"/>
  <c r="AA228" i="1"/>
  <c r="U228" i="1"/>
  <c r="W228" i="1"/>
  <c r="Y244" i="1"/>
  <c r="AA244" i="1"/>
  <c r="U244" i="1"/>
  <c r="W244" i="1"/>
  <c r="Y260" i="1"/>
  <c r="AA260" i="1"/>
  <c r="U260" i="1"/>
  <c r="W260" i="1"/>
  <c r="Y276" i="1"/>
  <c r="U276" i="1"/>
  <c r="W276" i="1"/>
  <c r="AA276" i="1"/>
  <c r="AA292" i="1"/>
  <c r="Y292" i="1"/>
  <c r="U292" i="1"/>
  <c r="W292" i="1"/>
  <c r="Y300" i="1"/>
  <c r="AA300" i="1"/>
  <c r="U300" i="1"/>
  <c r="W300" i="1"/>
  <c r="Y316" i="1"/>
  <c r="AA316" i="1"/>
  <c r="U316" i="1"/>
  <c r="W316" i="1"/>
  <c r="U324" i="1"/>
  <c r="Y324" i="1"/>
  <c r="AA324" i="1"/>
  <c r="W324" i="1"/>
  <c r="U340" i="1"/>
  <c r="Y340" i="1"/>
  <c r="AA340" i="1"/>
  <c r="W340" i="1"/>
  <c r="U348" i="1"/>
  <c r="Y348" i="1"/>
  <c r="AA348" i="1"/>
  <c r="W348" i="1"/>
  <c r="U364" i="1"/>
  <c r="Y364" i="1"/>
  <c r="AA364" i="1"/>
  <c r="W364" i="1"/>
  <c r="U35" i="1"/>
  <c r="W35" i="1"/>
  <c r="Y35" i="1"/>
  <c r="AA35" i="1"/>
  <c r="U51" i="1"/>
  <c r="W51" i="1"/>
  <c r="Y51" i="1"/>
  <c r="AA51" i="1"/>
  <c r="U59" i="1"/>
  <c r="W59" i="1"/>
  <c r="Y59" i="1"/>
  <c r="AA59" i="1"/>
  <c r="U75" i="1"/>
  <c r="W75" i="1"/>
  <c r="Y75" i="1"/>
  <c r="AA75" i="1"/>
  <c r="U91" i="1"/>
  <c r="Y91" i="1"/>
  <c r="AA91" i="1"/>
  <c r="W91" i="1"/>
  <c r="U99" i="1"/>
  <c r="Y99" i="1"/>
  <c r="AA99" i="1"/>
  <c r="W99" i="1"/>
  <c r="U123" i="1"/>
  <c r="W123" i="1"/>
  <c r="Y123" i="1"/>
  <c r="AA123" i="1"/>
  <c r="U147" i="1"/>
  <c r="W147" i="1"/>
  <c r="Y147" i="1"/>
  <c r="AA147" i="1"/>
  <c r="AA187" i="1"/>
  <c r="U187" i="1"/>
  <c r="W187" i="1"/>
  <c r="Y187" i="1"/>
  <c r="Y211" i="1"/>
  <c r="AA211" i="1"/>
  <c r="U211" i="1"/>
  <c r="W211" i="1"/>
  <c r="Y269" i="1"/>
  <c r="AA269" i="1"/>
  <c r="U269" i="1"/>
  <c r="W269" i="1"/>
  <c r="U28" i="1"/>
  <c r="W28" i="1"/>
  <c r="Y28" i="1"/>
  <c r="AA28" i="1"/>
  <c r="U36" i="1"/>
  <c r="W36" i="1"/>
  <c r="Y36" i="1"/>
  <c r="AA36" i="1"/>
  <c r="U44" i="1"/>
  <c r="W44" i="1"/>
  <c r="Y44" i="1"/>
  <c r="AA44" i="1"/>
  <c r="U52" i="1"/>
  <c r="W52" i="1"/>
  <c r="Y52" i="1"/>
  <c r="AA52" i="1"/>
  <c r="U60" i="1"/>
  <c r="W60" i="1"/>
  <c r="Y60" i="1"/>
  <c r="AA60" i="1"/>
  <c r="U68" i="1"/>
  <c r="W68" i="1"/>
  <c r="Y68" i="1"/>
  <c r="AA68" i="1"/>
  <c r="U76" i="1"/>
  <c r="W76" i="1"/>
  <c r="Y76" i="1"/>
  <c r="AA76" i="1"/>
  <c r="U84" i="1"/>
  <c r="W84" i="1"/>
  <c r="Y84" i="1"/>
  <c r="AA84" i="1"/>
  <c r="U92" i="1"/>
  <c r="Y92" i="1"/>
  <c r="AA92" i="1"/>
  <c r="W92" i="1"/>
  <c r="U100" i="1"/>
  <c r="Y100" i="1"/>
  <c r="AA100" i="1"/>
  <c r="W100" i="1"/>
  <c r="U108" i="1"/>
  <c r="Y108" i="1"/>
  <c r="AA108" i="1"/>
  <c r="W108" i="1"/>
  <c r="U116" i="1"/>
  <c r="W116" i="1"/>
  <c r="Y116" i="1"/>
  <c r="AA116" i="1"/>
  <c r="U124" i="1"/>
  <c r="W124" i="1"/>
  <c r="Y124" i="1"/>
  <c r="AA124" i="1"/>
  <c r="U132" i="1"/>
  <c r="W132" i="1"/>
  <c r="Y132" i="1"/>
  <c r="AA132" i="1"/>
  <c r="U140" i="1"/>
  <c r="W140" i="1"/>
  <c r="Y140" i="1"/>
  <c r="AA140" i="1"/>
  <c r="U148" i="1"/>
  <c r="W148" i="1"/>
  <c r="Y148" i="1"/>
  <c r="AA148" i="1"/>
  <c r="W156" i="1"/>
  <c r="AA156" i="1"/>
  <c r="Y156" i="1"/>
  <c r="U156" i="1"/>
  <c r="AA164" i="1"/>
  <c r="U164" i="1"/>
  <c r="W164" i="1"/>
  <c r="Y164" i="1"/>
  <c r="AA172" i="1"/>
  <c r="U172" i="1"/>
  <c r="Y172" i="1"/>
  <c r="W172" i="1"/>
  <c r="AA180" i="1"/>
  <c r="U180" i="1"/>
  <c r="Y180" i="1"/>
  <c r="W180" i="1"/>
  <c r="AA188" i="1"/>
  <c r="U188" i="1"/>
  <c r="Y188" i="1"/>
  <c r="W188" i="1"/>
  <c r="AA196" i="1"/>
  <c r="W196" i="1"/>
  <c r="Y196" i="1"/>
  <c r="U196" i="1"/>
  <c r="Y204" i="1"/>
  <c r="AA204" i="1"/>
  <c r="U204" i="1"/>
  <c r="W204" i="1"/>
  <c r="Y214" i="1"/>
  <c r="AA214" i="1"/>
  <c r="U214" i="1"/>
  <c r="W214" i="1"/>
  <c r="Y222" i="1"/>
  <c r="AA222" i="1"/>
  <c r="U222" i="1"/>
  <c r="W222" i="1"/>
  <c r="Y230" i="1"/>
  <c r="AA230" i="1"/>
  <c r="U230" i="1"/>
  <c r="W230" i="1"/>
  <c r="Y238" i="1"/>
  <c r="AA238" i="1"/>
  <c r="U238" i="1"/>
  <c r="W238" i="1"/>
  <c r="Y246" i="1"/>
  <c r="AA246" i="1"/>
  <c r="U246" i="1"/>
  <c r="W246" i="1"/>
  <c r="Y254" i="1"/>
  <c r="AA254" i="1"/>
  <c r="U254" i="1"/>
  <c r="W254" i="1"/>
  <c r="Y262" i="1"/>
  <c r="AA262" i="1"/>
  <c r="U262" i="1"/>
  <c r="W262" i="1"/>
  <c r="Y270" i="1"/>
  <c r="U270" i="1"/>
  <c r="W270" i="1"/>
  <c r="AA270" i="1"/>
  <c r="Y278" i="1"/>
  <c r="U278" i="1"/>
  <c r="W278" i="1"/>
  <c r="AA278" i="1"/>
  <c r="AA286" i="1"/>
  <c r="Y286" i="1"/>
  <c r="U286" i="1"/>
  <c r="W286" i="1"/>
  <c r="Y294" i="1"/>
  <c r="AA294" i="1"/>
  <c r="W294" i="1"/>
  <c r="U294" i="1"/>
  <c r="AA302" i="1"/>
  <c r="Y302" i="1"/>
  <c r="U302" i="1"/>
  <c r="W302" i="1"/>
  <c r="AA310" i="1"/>
  <c r="Y310" i="1"/>
  <c r="U310" i="1"/>
  <c r="W310" i="1"/>
  <c r="Y318" i="1"/>
  <c r="AA318" i="1"/>
  <c r="U318" i="1"/>
  <c r="W318" i="1"/>
  <c r="Y326" i="1"/>
  <c r="AA326" i="1"/>
  <c r="U326" i="1"/>
  <c r="W326" i="1"/>
  <c r="Y334" i="1"/>
  <c r="AA334" i="1"/>
  <c r="U334" i="1"/>
  <c r="W334" i="1"/>
  <c r="AA342" i="1"/>
  <c r="Y342" i="1"/>
  <c r="U342" i="1"/>
  <c r="W342" i="1"/>
  <c r="Y350" i="1"/>
  <c r="AA350" i="1"/>
  <c r="U350" i="1"/>
  <c r="W350" i="1"/>
  <c r="Y358" i="1"/>
  <c r="AA358" i="1"/>
  <c r="U358" i="1"/>
  <c r="W358" i="1"/>
  <c r="AA366" i="1"/>
  <c r="Y366" i="1"/>
  <c r="U366" i="1"/>
  <c r="W366" i="1"/>
  <c r="U38" i="1"/>
  <c r="W38" i="1"/>
  <c r="Y38" i="1"/>
  <c r="AA38" i="1"/>
  <c r="U54" i="1"/>
  <c r="W54" i="1"/>
  <c r="Y54" i="1"/>
  <c r="AA54" i="1"/>
  <c r="U102" i="1"/>
  <c r="AA102" i="1"/>
  <c r="Y102" i="1"/>
  <c r="W102" i="1"/>
  <c r="U150" i="1"/>
  <c r="W150" i="1"/>
  <c r="Y150" i="1"/>
  <c r="AA150" i="1"/>
  <c r="AA182" i="1"/>
  <c r="U182" i="1"/>
  <c r="Y182" i="1"/>
  <c r="W182" i="1"/>
  <c r="Y216" i="1"/>
  <c r="AA216" i="1"/>
  <c r="U216" i="1"/>
  <c r="W216" i="1"/>
  <c r="Y272" i="1"/>
  <c r="U272" i="1"/>
  <c r="AA272" i="1"/>
  <c r="W272" i="1"/>
  <c r="Y320" i="1"/>
  <c r="AA320" i="1"/>
  <c r="U320" i="1"/>
  <c r="W320" i="1"/>
  <c r="U368" i="1"/>
  <c r="Y368" i="1"/>
  <c r="AA368" i="1"/>
  <c r="W368" i="1"/>
  <c r="U31" i="1"/>
  <c r="W31" i="1"/>
  <c r="Y31" i="1"/>
  <c r="AA31" i="1"/>
  <c r="U55" i="1"/>
  <c r="W55" i="1"/>
  <c r="Y55" i="1"/>
  <c r="AA55" i="1"/>
  <c r="U63" i="1"/>
  <c r="W63" i="1"/>
  <c r="Y63" i="1"/>
  <c r="AA63" i="1"/>
  <c r="U95" i="1"/>
  <c r="W95" i="1"/>
  <c r="Y95" i="1"/>
  <c r="AA95" i="1"/>
  <c r="U119" i="1"/>
  <c r="W119" i="1"/>
  <c r="Y119" i="1"/>
  <c r="AA119" i="1"/>
  <c r="U143" i="1"/>
  <c r="W143" i="1"/>
  <c r="Y143" i="1"/>
  <c r="AA143" i="1"/>
  <c r="AA175" i="1"/>
  <c r="U175" i="1"/>
  <c r="W175" i="1"/>
  <c r="Y175" i="1"/>
  <c r="Y199" i="1"/>
  <c r="AA199" i="1"/>
  <c r="U199" i="1"/>
  <c r="W199" i="1"/>
  <c r="Y233" i="1"/>
  <c r="AA233" i="1"/>
  <c r="U233" i="1"/>
  <c r="W233" i="1"/>
  <c r="Y257" i="1"/>
  <c r="AA257" i="1"/>
  <c r="U257" i="1"/>
  <c r="W257" i="1"/>
  <c r="Y297" i="1"/>
  <c r="AA297" i="1"/>
  <c r="U297" i="1"/>
  <c r="W297" i="1"/>
  <c r="Y345" i="1"/>
  <c r="AA345" i="1"/>
  <c r="U345" i="1"/>
  <c r="W345" i="1"/>
  <c r="U42" i="1"/>
  <c r="W42" i="1"/>
  <c r="Y42" i="1"/>
  <c r="AA42" i="1"/>
  <c r="U90" i="1"/>
  <c r="W90" i="1"/>
  <c r="Y90" i="1"/>
  <c r="AA90" i="1"/>
  <c r="AA194" i="1"/>
  <c r="U194" i="1"/>
  <c r="Y194" i="1"/>
  <c r="W194" i="1"/>
  <c r="U27" i="1"/>
  <c r="W27" i="1"/>
  <c r="Y27" i="1"/>
  <c r="AA27" i="1"/>
  <c r="U67" i="1"/>
  <c r="W67" i="1"/>
  <c r="Y67" i="1"/>
  <c r="AA67" i="1"/>
  <c r="U115" i="1"/>
  <c r="W115" i="1"/>
  <c r="Y115" i="1"/>
  <c r="AA115" i="1"/>
  <c r="AA171" i="1"/>
  <c r="U171" i="1"/>
  <c r="W171" i="1"/>
  <c r="Y171" i="1"/>
  <c r="Y245" i="1"/>
  <c r="AA245" i="1"/>
  <c r="U245" i="1"/>
  <c r="W245" i="1"/>
  <c r="U29" i="1"/>
  <c r="W29" i="1"/>
  <c r="AA29" i="1"/>
  <c r="Y29" i="1"/>
  <c r="U37" i="1"/>
  <c r="W37" i="1"/>
  <c r="AA37" i="1"/>
  <c r="Y37" i="1"/>
  <c r="U45" i="1"/>
  <c r="W45" i="1"/>
  <c r="AA45" i="1"/>
  <c r="Y45" i="1"/>
  <c r="U53" i="1"/>
  <c r="W53" i="1"/>
  <c r="AA53" i="1"/>
  <c r="Y53" i="1"/>
  <c r="U61" i="1"/>
  <c r="W61" i="1"/>
  <c r="AA61" i="1"/>
  <c r="Y61" i="1"/>
  <c r="U69" i="1"/>
  <c r="W69" i="1"/>
  <c r="AA69" i="1"/>
  <c r="Y69" i="1"/>
  <c r="U77" i="1"/>
  <c r="W77" i="1"/>
  <c r="AA77" i="1"/>
  <c r="Y77" i="1"/>
  <c r="U85" i="1"/>
  <c r="W85" i="1"/>
  <c r="AA85" i="1"/>
  <c r="Y85" i="1"/>
  <c r="U93" i="1"/>
  <c r="AA93" i="1"/>
  <c r="W93" i="1"/>
  <c r="Y93" i="1"/>
  <c r="U101" i="1"/>
  <c r="AA101" i="1"/>
  <c r="W101" i="1"/>
  <c r="Y101" i="1"/>
  <c r="U109" i="1"/>
  <c r="AA109" i="1"/>
  <c r="W109" i="1"/>
  <c r="Y109" i="1"/>
  <c r="U117" i="1"/>
  <c r="W117" i="1"/>
  <c r="AA117" i="1"/>
  <c r="Y117" i="1"/>
  <c r="U125" i="1"/>
  <c r="W125" i="1"/>
  <c r="AA125" i="1"/>
  <c r="Y125" i="1"/>
  <c r="U133" i="1"/>
  <c r="W133" i="1"/>
  <c r="AA133" i="1"/>
  <c r="Y133" i="1"/>
  <c r="U141" i="1"/>
  <c r="W141" i="1"/>
  <c r="AA141" i="1"/>
  <c r="Y141" i="1"/>
  <c r="U149" i="1"/>
  <c r="W149" i="1"/>
  <c r="AA149" i="1"/>
  <c r="Y149" i="1"/>
  <c r="AA157" i="1"/>
  <c r="U157" i="1"/>
  <c r="W157" i="1"/>
  <c r="Y157" i="1"/>
  <c r="AA165" i="1"/>
  <c r="U165" i="1"/>
  <c r="W165" i="1"/>
  <c r="Y165" i="1"/>
  <c r="AA173" i="1"/>
  <c r="U173" i="1"/>
  <c r="W173" i="1"/>
  <c r="Y173" i="1"/>
  <c r="AA181" i="1"/>
  <c r="U181" i="1"/>
  <c r="W181" i="1"/>
  <c r="Y181" i="1"/>
  <c r="AA189" i="1"/>
  <c r="U189" i="1"/>
  <c r="W189" i="1"/>
  <c r="Y189" i="1"/>
  <c r="AA197" i="1"/>
  <c r="Y197" i="1"/>
  <c r="U197" i="1"/>
  <c r="W197" i="1"/>
  <c r="Y205" i="1"/>
  <c r="AA205" i="1"/>
  <c r="U205" i="1"/>
  <c r="W205" i="1"/>
  <c r="Y215" i="1"/>
  <c r="AA215" i="1"/>
  <c r="U215" i="1"/>
  <c r="W215" i="1"/>
  <c r="Y223" i="1"/>
  <c r="AA223" i="1"/>
  <c r="U223" i="1"/>
  <c r="W223" i="1"/>
  <c r="Y231" i="1"/>
  <c r="AA231" i="1"/>
  <c r="U231" i="1"/>
  <c r="W231" i="1"/>
  <c r="Y239" i="1"/>
  <c r="AA239" i="1"/>
  <c r="U239" i="1"/>
  <c r="W239" i="1"/>
  <c r="Y247" i="1"/>
  <c r="AA247" i="1"/>
  <c r="U247" i="1"/>
  <c r="W247" i="1"/>
  <c r="Y255" i="1"/>
  <c r="AA255" i="1"/>
  <c r="U255" i="1"/>
  <c r="W255" i="1"/>
  <c r="Y263" i="1"/>
  <c r="AA263" i="1"/>
  <c r="U263" i="1"/>
  <c r="W263" i="1"/>
  <c r="Y271" i="1"/>
  <c r="U271" i="1"/>
  <c r="W271" i="1"/>
  <c r="AA271" i="1"/>
  <c r="Y279" i="1"/>
  <c r="U279" i="1"/>
  <c r="W279" i="1"/>
  <c r="AA279" i="1"/>
  <c r="Y287" i="1"/>
  <c r="AA287" i="1"/>
  <c r="W287" i="1"/>
  <c r="U287" i="1"/>
  <c r="AA295" i="1"/>
  <c r="W295" i="1"/>
  <c r="Y295" i="1"/>
  <c r="U295" i="1"/>
  <c r="Y303" i="1"/>
  <c r="AA303" i="1"/>
  <c r="U303" i="1"/>
  <c r="W303" i="1"/>
  <c r="Y311" i="1"/>
  <c r="AA311" i="1"/>
  <c r="U311" i="1"/>
  <c r="W311" i="1"/>
  <c r="AA319" i="1"/>
  <c r="Y319" i="1"/>
  <c r="U319" i="1"/>
  <c r="W319" i="1"/>
  <c r="AA327" i="1"/>
  <c r="Y327" i="1"/>
  <c r="U327" i="1"/>
  <c r="W327" i="1"/>
  <c r="Y335" i="1"/>
  <c r="AA335" i="1"/>
  <c r="U335" i="1"/>
  <c r="W335" i="1"/>
  <c r="Y343" i="1"/>
  <c r="AA343" i="1"/>
  <c r="U343" i="1"/>
  <c r="W343" i="1"/>
  <c r="AA351" i="1"/>
  <c r="Y351" i="1"/>
  <c r="U351" i="1"/>
  <c r="W351" i="1"/>
  <c r="Y359" i="1"/>
  <c r="AA359" i="1"/>
  <c r="U359" i="1"/>
  <c r="W359" i="1"/>
  <c r="Y367" i="1"/>
  <c r="AA367" i="1"/>
  <c r="U367" i="1"/>
  <c r="W367" i="1"/>
  <c r="AN78" i="2" l="1"/>
  <c r="AF78" i="2"/>
  <c r="AR78" i="2"/>
  <c r="AJ78" i="2"/>
</calcChain>
</file>

<file path=xl/sharedStrings.xml><?xml version="1.0" encoding="utf-8"?>
<sst xmlns="http://schemas.openxmlformats.org/spreadsheetml/2006/main" count="8171" uniqueCount="1652">
  <si>
    <t xml:space="preserve">SOLICITUD DE COTIZACIÓN </t>
  </si>
  <si>
    <t xml:space="preserve">Objeto: Servicio de mantenimiento preventivo y correctivo con suministro de repuestos originales, revisión técnico-mecánica y actividades periódicas, para los vehículos a cargo del ministerio de justicia y del derecho (MJD). </t>
  </si>
  <si>
    <t xml:space="preserve">EMPRESA: </t>
  </si>
  <si>
    <t>NIT:</t>
  </si>
  <si>
    <t>FECHA:</t>
  </si>
  <si>
    <t>CONTACTO:</t>
  </si>
  <si>
    <t>CARGO:</t>
  </si>
  <si>
    <t>TEL. CELULAR :</t>
  </si>
  <si>
    <t>E-MAIL:</t>
  </si>
  <si>
    <t>DIRECCIÓN:</t>
  </si>
  <si>
    <t>TELEFONO FIJO:</t>
  </si>
  <si>
    <t>INSTRUCCIONES PARA EL DILIGENCIAMIENTO DEL FORMATO DE COTIZACIÓN</t>
  </si>
  <si>
    <t>• Por favor diligenciar solo las celdas en AZUL. 
• Revisar todos los requerimientos que se exponen en el documento "Ficha Técnica" y formular su cotización en concordancia con este,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No modificar, agregar o quitar ningún ítem o sub-ítem.</t>
  </si>
  <si>
    <r>
      <rPr>
        <b/>
        <sz val="9"/>
        <color rgb="FF000000"/>
        <rFont val="Arial Narrow"/>
        <family val="2"/>
      </rPr>
      <t>Notas:</t>
    </r>
    <r>
      <rPr>
        <sz val="9"/>
        <color rgb="FF000000"/>
        <rFont val="Arial Narrow"/>
        <family val="2"/>
      </rPr>
      <t xml:space="preserve">
</t>
    </r>
    <r>
      <rPr>
        <b/>
        <sz val="9"/>
        <color rgb="FFFF0000"/>
        <rFont val="Arial Narrow"/>
        <family val="2"/>
      </rPr>
      <t>(1)</t>
    </r>
    <r>
      <rPr>
        <sz val="9"/>
        <color rgb="FF000000"/>
        <rFont val="Arial Narrow"/>
        <family val="2"/>
      </rPr>
      <t xml:space="preserve"> Si remite su cotización mediante el módulo de Solicitud de información a proveedores de la plataforma SECOP II, diligencie en la plataforma el valor de la celda </t>
    </r>
    <r>
      <rPr>
        <b/>
        <sz val="9"/>
        <color rgb="FFFF0000"/>
        <rFont val="Arial Narrow"/>
        <family val="2"/>
      </rPr>
      <t xml:space="preserve">E16 </t>
    </r>
    <r>
      <rPr>
        <sz val="9"/>
        <color rgb="FF000000"/>
        <rFont val="Arial Narrow"/>
        <family val="2"/>
      </rPr>
      <t>e incluya el presente formato diligenciado como respuesta a la pregunta tipo anexo.</t>
    </r>
    <r>
      <rPr>
        <sz val="9"/>
        <color theme="1"/>
        <rFont val="Arial Narrow"/>
        <family val="2"/>
      </rPr>
      <t xml:space="preserve">
</t>
    </r>
    <r>
      <rPr>
        <b/>
        <sz val="9"/>
        <color rgb="FFFF0000"/>
        <rFont val="Arial Narrow"/>
        <family val="2"/>
      </rPr>
      <t xml:space="preserve">(2) </t>
    </r>
    <r>
      <rPr>
        <sz val="9"/>
        <color theme="1"/>
        <rFont val="Arial Narrow"/>
        <family val="2"/>
      </rPr>
      <t>En caso de presentar alguna observaciones frente a los items planteados en la presente cotización, por favor dejar las anotaciones correspondientes.</t>
    </r>
  </si>
  <si>
    <t>Revisión técnico mecánica de Vehículos</t>
  </si>
  <si>
    <t>Item</t>
  </si>
  <si>
    <t>Concepto</t>
  </si>
  <si>
    <t>cantidad</t>
  </si>
  <si>
    <r>
      <t xml:space="preserve">valor unitario </t>
    </r>
    <r>
      <rPr>
        <b/>
        <sz val="9"/>
        <color rgb="FFFF0000"/>
        <rFont val="Arial Narrow"/>
        <family val="2"/>
      </rPr>
      <t>incluido impuestos</t>
    </r>
  </si>
  <si>
    <r>
      <t xml:space="preserve">Observaciones </t>
    </r>
    <r>
      <rPr>
        <b/>
        <sz val="9"/>
        <color rgb="FFFF0000"/>
        <rFont val="Arial Narrow"/>
        <family val="2"/>
      </rPr>
      <t>(nota 2)</t>
    </r>
  </si>
  <si>
    <t>Revision tecnicomecanica vehiculo tipo liviano inferior a 3,5 toneladas</t>
  </si>
  <si>
    <r>
      <t xml:space="preserve">Valor Total </t>
    </r>
    <r>
      <rPr>
        <b/>
        <sz val="9"/>
        <color rgb="FFFF0000"/>
        <rFont val="Arial Narrow"/>
        <family val="2"/>
      </rPr>
      <t>(nota 1)</t>
    </r>
    <r>
      <rPr>
        <b/>
        <sz val="9"/>
        <rFont val="Arial Narrow"/>
        <family val="2"/>
      </rPr>
      <t>---&gt;</t>
    </r>
  </si>
  <si>
    <t>Mantenimiento de vehículos</t>
  </si>
  <si>
    <t xml:space="preserve">Hora de mantenimiento </t>
  </si>
  <si>
    <t>Respuestos de Vehículos</t>
  </si>
  <si>
    <r>
      <t xml:space="preserve">valor unitario Modelos AUTOMOVIL MARCA HONGOI 2261 CC Automatica 2012-Gasolina  con placas OBG854  </t>
    </r>
    <r>
      <rPr>
        <b/>
        <sz val="9"/>
        <color rgb="FFFF0000"/>
        <rFont val="Arial Narrow"/>
        <family val="2"/>
      </rPr>
      <t>incluido impuestos</t>
    </r>
  </si>
  <si>
    <r>
      <t xml:space="preserve">valor unitario Modelos AUTOMOVIL MARCA HONGOI 2261 CC Automatica 2012-Gasolina  con placas OBG696  </t>
    </r>
    <r>
      <rPr>
        <b/>
        <sz val="9"/>
        <color rgb="FFFF0000"/>
        <rFont val="Arial Narrow"/>
        <family val="2"/>
      </rPr>
      <t>incluido impuestos</t>
    </r>
  </si>
  <si>
    <t>CUARTO DE ACEITE HIDRÁULICO</t>
  </si>
  <si>
    <t xml:space="preserve">CUARTO DE ACEITE HIDRÁULICO  SELLADO PARA CAJA </t>
  </si>
  <si>
    <t>CUARTO DE ACEITE HIDRÁULICO  SELLADO PARA DIRECCIÓN</t>
  </si>
  <si>
    <t>CUARTO DE ACEITE MOTOR  SELLADO</t>
  </si>
  <si>
    <t>CUARTO DE LIQUIDO DE FRENOS AT 1/4</t>
  </si>
  <si>
    <t>CUARTO DE LÍQUIDO DE FRENOS DOT 4.</t>
  </si>
  <si>
    <t>GALON DE ADITIVO RADIADOR ( REFRIGERANTE )</t>
  </si>
  <si>
    <t>JUEGO DE BANDAS CAMPANA FRENO DE EMERGENCIA</t>
  </si>
  <si>
    <t>JUEGO DE BOMBILLOS LUCES MEDIAS</t>
  </si>
  <si>
    <t>JUEGO DE BUJES  TEMPLETE  TRASERO CORTO</t>
  </si>
  <si>
    <t>JUEGO DE BUJES  TEMPLETE  TRASERO LARGO</t>
  </si>
  <si>
    <t>JUEGO DE BUJES BARRA ESTABILIZADORA DELANTERA</t>
  </si>
  <si>
    <t>JUEGO DE BUJES BARRA ESTABILIZADORA TRASERA</t>
  </si>
  <si>
    <t xml:space="preserve">JUEGO DE BUJES CONTROL CAMBIOS </t>
  </si>
  <si>
    <t>JUEGO DE BUJES DE TIJERA</t>
  </si>
  <si>
    <t xml:space="preserve">JUEGO DE BUJES MOTOR ARRANQUE </t>
  </si>
  <si>
    <t>JUEGO DE BUJES PARA MORDAZA</t>
  </si>
  <si>
    <t>JUEGO DE BUJES TEMPLETE DELANTERO</t>
  </si>
  <si>
    <t>JUEGO DE BUJES TEMPLETE TRASERO</t>
  </si>
  <si>
    <t>JUEGO DE BUJES TIJERA INFERIOR DELANTERA</t>
  </si>
  <si>
    <t>JUEGO DE COPA RUEDAS</t>
  </si>
  <si>
    <t>JUEGO DE EMPAQUETADURA CAJA DIRECCIÓN ORIGINAL</t>
  </si>
  <si>
    <t>JUEGO DE EMPAQUETADURA DE MOTOR</t>
  </si>
  <si>
    <t xml:space="preserve">JUEGO DE GRADUADORES BANDAS FRENO DE MANO </t>
  </si>
  <si>
    <t>JUEGO DE INYECTORES DE COMBUSTIBLE</t>
  </si>
  <si>
    <t>JUEGO DE JUEGO CASQUETES DE BANCADA</t>
  </si>
  <si>
    <t>JUEGO DE JUEGO CASQUETES DE BIELA</t>
  </si>
  <si>
    <t>JUEGO DE JUEGO CAUCHOS BARRA ESTABILIZADORA</t>
  </si>
  <si>
    <t>JUEGO DE JUEGO DE ANILLOS</t>
  </si>
  <si>
    <t xml:space="preserve">JUEGO DE JUEGO DE BANDAS FRENOS TRASERO </t>
  </si>
  <si>
    <t>JUEGO DE JUEGO DE BOMBILLOS STROBER  TRASEROS</t>
  </si>
  <si>
    <t>JUEGO DE JUEGO DE BOMBILLOS STROBER DELANTEROS</t>
  </si>
  <si>
    <t>JUEGO DE JUEGO DE BUJÍAS</t>
  </si>
  <si>
    <t>JUEGO DE JUEGO DE CABLES DE IGNICIÓN</t>
  </si>
  <si>
    <t>JUEGO DE JUEGO DE CAMISAS</t>
  </si>
  <si>
    <t>JUEGO DE JUEGO DE DISCOS FRENOS DELANTEROS</t>
  </si>
  <si>
    <t>JUEGO DE JUEGO DE DISCOS FRENOS TRASEROS</t>
  </si>
  <si>
    <t>JUEGO DE JUEGO DE ESCOBILLAS ALTERNADOR</t>
  </si>
  <si>
    <t>JUEGO DE JUEGO DE ESCOBILLAS DEL ARRANQUE</t>
  </si>
  <si>
    <t>JUEGO DE JUEGO DE GUÍAS DE VÁLVULA</t>
  </si>
  <si>
    <t>JUEGO DE JUEGO DE LIGAS DE MORDAZA</t>
  </si>
  <si>
    <t>JUEGO DE JUEGO DE PASTILLAS  FRENO DELANTERO</t>
  </si>
  <si>
    <t>JUEGO DE JUEGO DE PISTONES</t>
  </si>
  <si>
    <t>JUEGO DE JUEGO DE SEGUROS LUNA DE ESPEJOS</t>
  </si>
  <si>
    <t>JUEGO DE JUEGO DE SOPORTE DE MOTOR</t>
  </si>
  <si>
    <t>JUEGO DE JUEGO DE TAPETES</t>
  </si>
  <si>
    <t xml:space="preserve">JUEGO DE JUEGO DE VALVULAS DE ADMISISON </t>
  </si>
  <si>
    <t>JUEGO DE JUEGO DE VÁLVULAS DE ESCAPE</t>
  </si>
  <si>
    <t>JUEGO DE JUEGO PASTILLAS TRASERAS</t>
  </si>
  <si>
    <t>JUEGO DE KIT DE CARRETERAS</t>
  </si>
  <si>
    <t>JUEGO DE KIT DE HERRAMIENTAS</t>
  </si>
  <si>
    <t>JUEGO DE KIT DE REPARACIÓN CAJA AUTOMÁTICA (VEHÍCULO AUTOMÁTICO)</t>
  </si>
  <si>
    <t>JUEGO DE KIT PRE FILTROS INYECTORES</t>
  </si>
  <si>
    <t>JUEGO DE LAMINILLAS PASTILLAS DELANTERAS</t>
  </si>
  <si>
    <t>JUEGO DE LAMINILLAS PASTILLAS TRASERAS</t>
  </si>
  <si>
    <t>JUEGO DE MANGUERAS DELANTERAS DE FRENO</t>
  </si>
  <si>
    <t>JUEGO DE MANGUERAS TRASERAS DE FRENO</t>
  </si>
  <si>
    <t>JUEGO DE MUÑECO BARRA ESTABILIZADORA DELANTERA</t>
  </si>
  <si>
    <t>JUEGO DE MUÑECOS BARRA ESTABILIZADORA TRASERA</t>
  </si>
  <si>
    <t>JUEGO DE PASADOR PARA MORDAZA</t>
  </si>
  <si>
    <t>JUEGO DE PASADORES TIJERA INFERIOR</t>
  </si>
  <si>
    <t>JUEGO DE PASADORES TIJERA SUPERIOR</t>
  </si>
  <si>
    <t xml:space="preserve">JUEGO DE PLUMILLAS LIMPIA BRISAS </t>
  </si>
  <si>
    <t xml:space="preserve">JUEGO DE RODAMIENTOS DEL ALTERNADOR </t>
  </si>
  <si>
    <t>JUEGO DE RODAMIENTOS DELANTEROS</t>
  </si>
  <si>
    <t>JUEGO DE RODAMIENTOS RUEDA TRASEROS</t>
  </si>
  <si>
    <t>JUEGO DE SEGUROS ESPEJOS RETROVISORES</t>
  </si>
  <si>
    <t>JUEGO DE SOPORTES CAJA DIRECCIÓN</t>
  </si>
  <si>
    <t>JUEGO DE SOPORTES DE AMORTIGUADOR</t>
  </si>
  <si>
    <t>JUEGO DE TERMINALES DIRECCIÓN</t>
  </si>
  <si>
    <t>UNIDAD DE ABRAZADERA METALICA</t>
  </si>
  <si>
    <t>UNIDAD DE ALARMA</t>
  </si>
  <si>
    <t>UNIDAD DE ALTERNADOR</t>
  </si>
  <si>
    <t xml:space="preserve">UNIDAD DE AMARRE PLASTICO </t>
  </si>
  <si>
    <t xml:space="preserve">UNIDAD DE AMORTIGUADOR DE DIRECCION </t>
  </si>
  <si>
    <t>UNIDAD DE AMORTIGUADOR DELANTERO</t>
  </si>
  <si>
    <t>UNIDAD DE AMORTIGUADOR TRASERO</t>
  </si>
  <si>
    <t xml:space="preserve">UNIDAD DE BASE AMORTIGUADOR </t>
  </si>
  <si>
    <t>UNIDAD DE BATERÍA</t>
  </si>
  <si>
    <t xml:space="preserve">UNIDAD DE BENDIX DEL ARRANQUE </t>
  </si>
  <si>
    <t>UNIDAD DE BOBINA DE ENCENDIDO</t>
  </si>
  <si>
    <t>UNIDAD DE BOMBA DE ACEITE</t>
  </si>
  <si>
    <t xml:space="preserve">UNIDAD DE BOMBA DE AGUA </t>
  </si>
  <si>
    <t>UNIDAD DE BOMBA DE GASOLINA</t>
  </si>
  <si>
    <t>UNIDAD DE BOMBA HIDRÁULICO</t>
  </si>
  <si>
    <t xml:space="preserve">UNIDAD DE BOMBA PRINCIPAL FRENOS </t>
  </si>
  <si>
    <t>UNIDAD DE BOMBILLO DE EXPLORADORA</t>
  </si>
  <si>
    <t>UNIDAD DE BOMBILLO DE STOP TRASERO</t>
  </si>
  <si>
    <t>UNIDAD DE BOMBILLO DE UNIDAD DELANTERA</t>
  </si>
  <si>
    <t>UNIDAD DE BOMBILLO STROBER</t>
  </si>
  <si>
    <t>UNIDAD DE BRAZO AXIAL DIRECCIÓN</t>
  </si>
  <si>
    <t>UNIDAD DE BRAZO OSCILANTE</t>
  </si>
  <si>
    <t>UNIDAD DE BRAZO SUSPENSION TRASERA</t>
  </si>
  <si>
    <t>UNIDAD DE BUJIA</t>
  </si>
  <si>
    <t xml:space="preserve">UNIDAD DE BUJÍA DOBLE ELECTRODO </t>
  </si>
  <si>
    <t xml:space="preserve">UNIDAD DE CADENA O CORREA DE REPARTICION </t>
  </si>
  <si>
    <t>UNIDAD DE CAJA DE DIRECCION</t>
  </si>
  <si>
    <t xml:space="preserve">UNIDAD DE CAMPANA FRENO TRASERO </t>
  </si>
  <si>
    <t>UNIDAD DE CATALIZADOR</t>
  </si>
  <si>
    <t>UNIDAD DE CILINDRO DE CAMPANA TRASERA</t>
  </si>
  <si>
    <t>UNIDAD DE CONTROL ALARMA</t>
  </si>
  <si>
    <t xml:space="preserve">UNIDAD DE CORREA   ALTERNADOR </t>
  </si>
  <si>
    <t>UNIDAD DE CORREA  UNICA MOTOR</t>
  </si>
  <si>
    <t>UNIDAD DE CORREA AIRE ACONDICIONADO</t>
  </si>
  <si>
    <t>UNIDAD DE CORREA HIDRÁULICO</t>
  </si>
  <si>
    <t>UNIDAD DE CRUCETA AFLOJA PERNOS</t>
  </si>
  <si>
    <t>UNIDAD DE CUERPO DE VÁLVULAS (VEHÍCULO AUTOMÁTICO)</t>
  </si>
  <si>
    <t>UNIDAD DE DISCO FRENO DELANTERO</t>
  </si>
  <si>
    <t>UNIDAD DE DISCO FRENO TRASERO</t>
  </si>
  <si>
    <t>UNIDAD DE EJE DELANTERO</t>
  </si>
  <si>
    <t xml:space="preserve">UNIDAD DE EMPAQUE CÁMARA DE ADMISIÓN </t>
  </si>
  <si>
    <t>UNIDAD DE EMPAQUE DE LA CÁMARA DINÁMICA</t>
  </si>
  <si>
    <t xml:space="preserve">UNIDAD DE EMPAQUE DE TERMOSTATO </t>
  </si>
  <si>
    <t xml:space="preserve">UNIDAD DE EMPAQUE TAPON DE ACEITE </t>
  </si>
  <si>
    <t>UNIDAD DE FILTRO AIRE ACONDICIONADO</t>
  </si>
  <si>
    <t>UNIDAD DE FILTRO DE ACEITE</t>
  </si>
  <si>
    <t>UNIDAD DE FILTRO DE ACEITE HIDRÁULICO (VEHÍCULO AUTOMÁTICO)</t>
  </si>
  <si>
    <t>UNIDAD DE FILTRO DE AIRE MOTOR</t>
  </si>
  <si>
    <t>UNIDAD DE FLOTADOR GASOLINA</t>
  </si>
  <si>
    <t>UNIDAD DE GATO DE BOTELLA 2 TONELADAS</t>
  </si>
  <si>
    <t>UNIDAD DE GATO DE ZORRA DE 3 TONELADAS</t>
  </si>
  <si>
    <t>UNIDAD DE GUARDAPOLVO MORDAZA</t>
  </si>
  <si>
    <t>UNIDAD DE GUAYA CAPO</t>
  </si>
  <si>
    <t>UNIDAD DE GUAYA FRENO DE EMERGENCIA</t>
  </si>
  <si>
    <t>UNIDAD DE GUAYA TAPA DE COMBUSTIBLE</t>
  </si>
  <si>
    <t>UNIDAD DE HORQUILLA DEL ARRANQUE</t>
  </si>
  <si>
    <t>UNIDAD DE INSTALACIÓN ALTA</t>
  </si>
  <si>
    <t xml:space="preserve">UNIDAD DE LIMPIADOR DE FRENOS </t>
  </si>
  <si>
    <t xml:space="preserve">UNIDAD DE LLANTAS SEGÚN ESPECIFICACIÓN RIN MARCAS MICHELIN-GOODYEAR -CONTINENTAL -HANKOOK  O  DE CALIDAD SIMILAR </t>
  </si>
  <si>
    <t>UNIDAD DE LLAVE SWICHT DE IGNICIÓN</t>
  </si>
  <si>
    <t xml:space="preserve">UNIDAD DE LUBRICANTE AFLOJATODO </t>
  </si>
  <si>
    <t xml:space="preserve">UNIDAD DE MANGUERA CALEFACCION </t>
  </si>
  <si>
    <t>UNIDAD DE MANGUERA DE AIRE ACONDICIONADO</t>
  </si>
  <si>
    <t xml:space="preserve">UNIDAD DE MANGUERA DE FRENOS </t>
  </si>
  <si>
    <t>UNIDAD DE MANGUERA INF. RADIADOR</t>
  </si>
  <si>
    <t>UNIDAD DE MANGUERA PRINCIPAL HIDRÁULICO</t>
  </si>
  <si>
    <t>UNIDAD DE MANGUERA SUP  DEL RADIADOR</t>
  </si>
  <si>
    <t>UNIDAD DE MOGOLLAS AMORTIGUADORES</t>
  </si>
  <si>
    <t>UNIDAD DE MORDAZA DELANTERA</t>
  </si>
  <si>
    <t>UNIDAD DE MORDAZA TRASERA</t>
  </si>
  <si>
    <t>UNIDAD DE MOTOR DE ARRANQUE</t>
  </si>
  <si>
    <t>UNIDAD DE MOTOR ELEVAVIDRIOS</t>
  </si>
  <si>
    <t>UNIDAD DE PANORAMICO</t>
  </si>
  <si>
    <t xml:space="preserve">UNIDAD DE PERA DE ACEITE </t>
  </si>
  <si>
    <t>UNIDAD DE PERA DE TEMPERATURA</t>
  </si>
  <si>
    <t>UNIDAD DE PERA FRENO</t>
  </si>
  <si>
    <t>UNIDAD DE PISTON MORDAZA</t>
  </si>
  <si>
    <t xml:space="preserve">UNIDAD DE POLARIZADO GENERAL </t>
  </si>
  <si>
    <t xml:space="preserve">UNIDAD DE PORTA DIODOS ALTERNADOR </t>
  </si>
  <si>
    <t>UNIDAD DE PUNTAS DE EJES ORIGINALES</t>
  </si>
  <si>
    <t>UNIDAD DE RACORES</t>
  </si>
  <si>
    <t>UNIDAD DE RADIADOR ACEITE</t>
  </si>
  <si>
    <t>UNIDAD DE RADIADOR AGUA</t>
  </si>
  <si>
    <t xml:space="preserve">UNIDAD DE RADIO FM </t>
  </si>
  <si>
    <t>UNIDAD DE REGULADOR ALTERNADOR</t>
  </si>
  <si>
    <t xml:space="preserve">UNIDAD DE RETEN CONTROL CAMBIOS </t>
  </si>
  <si>
    <t>UNIDAD DE RETEN DELANTERO CAJA</t>
  </si>
  <si>
    <t xml:space="preserve">UNIDAD DE RETEN EJE </t>
  </si>
  <si>
    <t xml:space="preserve">UNIDAD DE RETEN POLEA DEL CIGÜEÑAL </t>
  </si>
  <si>
    <t xml:space="preserve">UNIDAD DE RETEN TRASERO DEL CIGÜEÑAL </t>
  </si>
  <si>
    <t>UNIDAD DE ROTOR HIDRÁULICO</t>
  </si>
  <si>
    <t>UNIDAD DE ROTULA INFERIOR</t>
  </si>
  <si>
    <t xml:space="preserve">UNIDAD DE SEGURO LLANTA DE REPUESTO </t>
  </si>
  <si>
    <t>UNIDAD DE SELLANTE CARROCERIA</t>
  </si>
  <si>
    <t>UNIDAD DE SENSOR DE MINIMA</t>
  </si>
  <si>
    <t xml:space="preserve">UNIDAD DE SENSOR DE OXIGENO </t>
  </si>
  <si>
    <t>UNIDAD DE SENSOR DE REVERSO</t>
  </si>
  <si>
    <t>UNIDAD DE SENSOR FLUJO DE AIRE</t>
  </si>
  <si>
    <t>UNIDAD DE SENSOR MAP</t>
  </si>
  <si>
    <t>UNIDAD DE SENSOR RUEDA</t>
  </si>
  <si>
    <t xml:space="preserve">UNIDAD DE SILENCIADOR EXHOSTO </t>
  </si>
  <si>
    <t>UNIDAD DE SIRENA OFICIAL</t>
  </si>
  <si>
    <t xml:space="preserve">UNIDAD DE SOPORTE AMORTIGUADOR </t>
  </si>
  <si>
    <t>UNIDAD DE STOP TRASERO</t>
  </si>
  <si>
    <t>UNIDAD DE SWICHT DE IGNICION</t>
  </si>
  <si>
    <t>UNIDAD DE SWICHT DE LIMPIA VIDRIOS</t>
  </si>
  <si>
    <t>UNIDAD DE SWICHT DE LUCES</t>
  </si>
  <si>
    <t>UNIDAD DE TANQUE RADIADOR</t>
  </si>
  <si>
    <t xml:space="preserve">UNIDAD DE TAPA ACEITE </t>
  </si>
  <si>
    <t>UNIDAD DE TAPA RADIADOR</t>
  </si>
  <si>
    <t>UNIDAD DE TENSOR CORREA</t>
  </si>
  <si>
    <t>UNIDAD DE TENSORES DE FRENO</t>
  </si>
  <si>
    <t>UNIDAD DE TERMINAL DIRECCION CORTA</t>
  </si>
  <si>
    <t xml:space="preserve">UNIDAD DE TERMOSTATO </t>
  </si>
  <si>
    <t xml:space="preserve">UNIDAD DE TIJERA INFERIOR </t>
  </si>
  <si>
    <t>UNIDAD DE TIJERA SUPERIOR</t>
  </si>
  <si>
    <t>UNIDAD DE TUBERIA DE COBRE</t>
  </si>
  <si>
    <t>UNIDAD DE UNIDAD DELANTERA</t>
  </si>
  <si>
    <t>UNIDAD DE VARILLA ESTABILIZADORA</t>
  </si>
  <si>
    <t>Servicios para el mantenimiento correctivo</t>
  </si>
  <si>
    <t xml:space="preserve">AJUSTE BLINDAJE </t>
  </si>
  <si>
    <t xml:space="preserve">AJUSTE SUSPENSIÓN DELANTERA </t>
  </si>
  <si>
    <t xml:space="preserve">AJUSTE SUSPENSIÓN TRASERA </t>
  </si>
  <si>
    <t>ALINEACION DIRECCION</t>
  </si>
  <si>
    <t>ALINEACIÓN LUCES</t>
  </si>
  <si>
    <t>ANILLAR MOTOR</t>
  </si>
  <si>
    <t>ARREGLAR SISTEMA ELÉCTRICO</t>
  </si>
  <si>
    <t>ARREGLO ALTERNADOR</t>
  </si>
  <si>
    <t>ARREGLO BOMBA DE INYECCION</t>
  </si>
  <si>
    <t>ARREGLO BOMBA DIRECCIÓN</t>
  </si>
  <si>
    <t>ARREGLO GENERAL  FRENOS</t>
  </si>
  <si>
    <t xml:space="preserve">ARREGLO GENERAL DE LUCES </t>
  </si>
  <si>
    <t>ARREGLO MOTOR DE ARRANQUE</t>
  </si>
  <si>
    <t>ARREGLO RADIADOR</t>
  </si>
  <si>
    <t>BALANCEO</t>
  </si>
  <si>
    <t xml:space="preserve">BALANCEO RINES CADA UNO </t>
  </si>
  <si>
    <t>CALIBRACIÓN VÁLVULAS</t>
  </si>
  <si>
    <t>CAMBIO  BOBINA DE ENCENDIDO</t>
  </si>
  <si>
    <t>CAMBIO ABRAZADERA</t>
  </si>
  <si>
    <t>CAMBIO ACEITE MOTOR</t>
  </si>
  <si>
    <t>CAMBIO AMORTIGUADOR DELANTERO</t>
  </si>
  <si>
    <t>CAMBIO AMORTIGUADOR TRASERO</t>
  </si>
  <si>
    <t xml:space="preserve">CAMBIO AMORTIGUADORES DIRECCION </t>
  </si>
  <si>
    <t>CAMBIO AMORTIGUADORES TRASEROS</t>
  </si>
  <si>
    <t>CAMBIO BANDAS DE FRENO AUXILIAR</t>
  </si>
  <si>
    <t xml:space="preserve">CAMBIO BARZO OSCILANTE </t>
  </si>
  <si>
    <t xml:space="preserve">CAMBIO BATERÍA </t>
  </si>
  <si>
    <t xml:space="preserve">CAMBIO BOMBA FRENOS </t>
  </si>
  <si>
    <t>CAMBIO BOMBILLO</t>
  </si>
  <si>
    <t>CAMBIO BRAZO AXIAL</t>
  </si>
  <si>
    <t xml:space="preserve">CAMBIO BUJES CONTROL CAMBIOS </t>
  </si>
  <si>
    <t xml:space="preserve">CAMBIO BUJES TIJERAS </t>
  </si>
  <si>
    <t xml:space="preserve">CAMBIO BUJES VARILLA ESTABILIZADORA </t>
  </si>
  <si>
    <t>CAMBIO BUJES Y LIGAS MORDAZAS</t>
  </si>
  <si>
    <t xml:space="preserve">CAMBIO CASQUETES BIELA </t>
  </si>
  <si>
    <t xml:space="preserve">CAMBIO CHUPAS CILINDRO </t>
  </si>
  <si>
    <t>CAMBIO CILINDRO RUEDA</t>
  </si>
  <si>
    <t>CAMBIO CORREA DE REPARTICIÓN</t>
  </si>
  <si>
    <t xml:space="preserve">CAMBIO CRUCETAS CARDAN </t>
  </si>
  <si>
    <t>CAMBIO DE ROTULA</t>
  </si>
  <si>
    <t>CAMBIO DISCO C / U</t>
  </si>
  <si>
    <t>CAMBIO DISCOS</t>
  </si>
  <si>
    <t xml:space="preserve">CAMBIO DISCOS FRENOS DELANTEROS </t>
  </si>
  <si>
    <t xml:space="preserve">CAMBIO DISCOS FRENOS TRASEROS </t>
  </si>
  <si>
    <t>CAMBIO EMPAQUE CULATA</t>
  </si>
  <si>
    <t xml:space="preserve">CAMBIO FILTRO ACEITE MOTOR </t>
  </si>
  <si>
    <t>CAMBIO FILTRO AIRE ACONDICIONADO</t>
  </si>
  <si>
    <t>CAMBIO FILTRO DE ACEITE HIDRÁULICO (VEHICULO AUTOMÁTICO)</t>
  </si>
  <si>
    <t>CAMBIO FILTRO DE AIRE MOTOR</t>
  </si>
  <si>
    <t>CAMBIO FLOTADOR GASOLINA</t>
  </si>
  <si>
    <t>CAMBIO GUARDAPOLVOS</t>
  </si>
  <si>
    <t>CAMBIO INYECTORES DE COMBUSTIBLE</t>
  </si>
  <si>
    <t xml:space="preserve">CAMBIO KIT PREFILTROS INYECTORES </t>
  </si>
  <si>
    <t xml:space="preserve">CAMBIO MANGUERA DE FRENO </t>
  </si>
  <si>
    <t>CAMBIO MANGUERA INFERIOR RADIADOR</t>
  </si>
  <si>
    <t xml:space="preserve">CAMBIO MANNGUERA SUPERIOR RADIADOR </t>
  </si>
  <si>
    <t>CAMBIO MOTOR ELEVAVIDRIOS</t>
  </si>
  <si>
    <t>CAMBIO MUÑECOS</t>
  </si>
  <si>
    <t>CAMBIO O REPARACION ALARMA</t>
  </si>
  <si>
    <t xml:space="preserve">CAMBIO PANORAMICO </t>
  </si>
  <si>
    <t xml:space="preserve">CAMBIO PASADORES TIJERAS </t>
  </si>
  <si>
    <t>CAMBIO PASTILLAS FRENOS DELANTEROS</t>
  </si>
  <si>
    <t>CAMBIO PASTILLAS FRENOS TRASEROS</t>
  </si>
  <si>
    <t>CAMBIO PERA FRENO</t>
  </si>
  <si>
    <t>CAMBIO PISTONES PARA MORDAZAS</t>
  </si>
  <si>
    <t>CAMBIO REGULADOR ALTERNADOR</t>
  </si>
  <si>
    <t xml:space="preserve">CAMBIO RETEN CONTROL CAMBIOS </t>
  </si>
  <si>
    <t>CAMBIO RETEN EJE</t>
  </si>
  <si>
    <t>CAMBIO RETEN POLEA DEL SIGÜEÑAL</t>
  </si>
  <si>
    <t>CAMBIO RETEN TRASERO DEL CIGÜEÑAL</t>
  </si>
  <si>
    <t xml:space="preserve">CAMBIO RODAMIENTOS </t>
  </si>
  <si>
    <t xml:space="preserve">CAMBIO RODAMIENTOS DELANTEROS </t>
  </si>
  <si>
    <t>CAMBIO RODAMIENTOS TRASEROS</t>
  </si>
  <si>
    <t>CAMBIO SENSOR DE MINIMA</t>
  </si>
  <si>
    <t xml:space="preserve">CAMBIO SENSOR DE OXIGENO </t>
  </si>
  <si>
    <t>CAMBIO SENSOR DE REVERSO</t>
  </si>
  <si>
    <t>CAMBIO SENSOR FLUJO DE AIRE</t>
  </si>
  <si>
    <t>CAMBIO SENSOR MAP</t>
  </si>
  <si>
    <t xml:space="preserve">CAMBIO SENSOR RUEDA </t>
  </si>
  <si>
    <t>CAMBIO SOPORTE AMORTIGUADOR</t>
  </si>
  <si>
    <t xml:space="preserve">CAMBIO SOPORTE MOTOR </t>
  </si>
  <si>
    <t>CAMBIO SWICHT DE IGNICION</t>
  </si>
  <si>
    <t>CAMBIO SWICHT DE LIMPIA VIDRIOS</t>
  </si>
  <si>
    <t>CAMBIO SWICHT DE LUCES</t>
  </si>
  <si>
    <t xml:space="preserve">CAMBIO TANQUE RADIADOR </t>
  </si>
  <si>
    <t>CAMBIO TERMINALES DIRECCIÓN</t>
  </si>
  <si>
    <t>CAMBIO TERMOSTATO</t>
  </si>
  <si>
    <t>CAMBIO TIJERAS</t>
  </si>
  <si>
    <t>CAMBIO VÁLVULAS</t>
  </si>
  <si>
    <t xml:space="preserve">CAMBIO VARILLA CENTRAL </t>
  </si>
  <si>
    <t>CAMBIOS ASBESTOS</t>
  </si>
  <si>
    <t xml:space="preserve">CAMBIOS DE MUÑECOS </t>
  </si>
  <si>
    <t>CAMBIOS ROTULAS SUPERIOR E INFERIOR</t>
  </si>
  <si>
    <t xml:space="preserve">CARGA DE AIRE ACONDICIONADO </t>
  </si>
  <si>
    <t>CEPILLAR CULATA</t>
  </si>
  <si>
    <t>CUERPO DE VÁLVULAS (VEHÍCULO AUTOMATICO)</t>
  </si>
  <si>
    <t xml:space="preserve">D/M ALTERNADOR </t>
  </si>
  <si>
    <t xml:space="preserve">D/M EJES </t>
  </si>
  <si>
    <t>D/M INYECTORES</t>
  </si>
  <si>
    <t xml:space="preserve">D/M TIJERAS INFERIORES </t>
  </si>
  <si>
    <t>D/M TIJERAS SUPERIORES</t>
  </si>
  <si>
    <t>DESMONTAR Y MONTAJE MOTOR</t>
  </si>
  <si>
    <t xml:space="preserve">DESMONTAR Y MONTAR BOSTER </t>
  </si>
  <si>
    <t xml:space="preserve">DESMONTAR Y MONTAR TANQUE COMBUSTIBLE </t>
  </si>
  <si>
    <t>DESMONTE Y MONTE CAJA VELOCIDADES</t>
  </si>
  <si>
    <t>DESMONTE Y MONTE TANQUE COMBUSTIBLE</t>
  </si>
  <si>
    <t>DESPINCHADA</t>
  </si>
  <si>
    <t>DESPINCHE LLANTA BLINDADA</t>
  </si>
  <si>
    <t xml:space="preserve">DESPINCHE LLANTA NORMAL </t>
  </si>
  <si>
    <t>ENGRASE GENERAL</t>
  </si>
  <si>
    <t>GRAFITADA</t>
  </si>
  <si>
    <t xml:space="preserve">INSTALACION SIRENA </t>
  </si>
  <si>
    <t>KIT DE REPARACIÓN CAJA AUTOMÁTICA (VEHICULO AIJTOMATICO)</t>
  </si>
  <si>
    <t xml:space="preserve">LAVADO DE MOTOR </t>
  </si>
  <si>
    <t>LAVADO GENERAL</t>
  </si>
  <si>
    <t>LAVADO TAPIZADO</t>
  </si>
  <si>
    <t>LIMPIEZA CUERPO ACELERADOR</t>
  </si>
  <si>
    <t>LIMPIEZA INYECTORES</t>
  </si>
  <si>
    <t>LIMPIEZA TANQUE COMBUSTIBLE</t>
  </si>
  <si>
    <t xml:space="preserve">MANTENIMIENTO ELEVAVIDRIOS </t>
  </si>
  <si>
    <t xml:space="preserve">MANTENIMIENTO Y ARREGLO DE MORDAZAS </t>
  </si>
  <si>
    <t xml:space="preserve">MANTENIMIENTO Y ENGRACE DE MORDAZAS </t>
  </si>
  <si>
    <t>MONTAJE LLANTAS</t>
  </si>
  <si>
    <t>POLICHADO</t>
  </si>
  <si>
    <t>PURGAR SISTEMA REFRIGERACIÓN</t>
  </si>
  <si>
    <t>RECTIFICACION CAMPANAS</t>
  </si>
  <si>
    <t>RECTIFICACION DISCOS</t>
  </si>
  <si>
    <t>RECTIFICACION MOTOR</t>
  </si>
  <si>
    <t>RECTIFICAR CAMPANAS</t>
  </si>
  <si>
    <t>RECTIFICAR CULATA</t>
  </si>
  <si>
    <t>RECTIFICAR DISCOS</t>
  </si>
  <si>
    <t>RECTIFICAR RIN DE MAGNESIO</t>
  </si>
  <si>
    <t>RECTIFICAR RINES</t>
  </si>
  <si>
    <t xml:space="preserve">REMACHAR Y/O PEGAR BANDAS TRASERAS </t>
  </si>
  <si>
    <t xml:space="preserve">REPARACION ALTERNADOR </t>
  </si>
  <si>
    <t xml:space="preserve">REPARACION ARRANQUE </t>
  </si>
  <si>
    <t>REPARACIÓN CAJA VELOCIDADES</t>
  </si>
  <si>
    <t xml:space="preserve">REPARACION DE MOTOR LIMPIABRISAS </t>
  </si>
  <si>
    <t>REPARACIÓN DIRECCIÓN</t>
  </si>
  <si>
    <t>REPARACIÓN SUSPENSIÓN DELANTERA</t>
  </si>
  <si>
    <t>REPARACIÓN SUSPENSIÓN TRASERA</t>
  </si>
  <si>
    <t>REPARAR CAJA DIRECCIÓN</t>
  </si>
  <si>
    <t>REPARAR MOTOR</t>
  </si>
  <si>
    <t>REVISAR FUGA MOTOR</t>
  </si>
  <si>
    <t>REVISION DE DIRECCION</t>
  </si>
  <si>
    <t>REVISIÓN GENERAL FRENOS</t>
  </si>
  <si>
    <t>REVISIÓN GENERAL LUCES</t>
  </si>
  <si>
    <t xml:space="preserve">REVISIÓN SISTAMA DE CARGA </t>
  </si>
  <si>
    <t>REVISIÓN SISTEMA TEMPERATURA</t>
  </si>
  <si>
    <t>ROTACIÓN LLANTAS</t>
  </si>
  <si>
    <t>SERVICIO DE DESVARE</t>
  </si>
  <si>
    <t xml:space="preserve">SERVICIO DE GRUA </t>
  </si>
  <si>
    <t>SERVICIO SCANNER</t>
  </si>
  <si>
    <t>SINCRONIZAR MOTOR</t>
  </si>
  <si>
    <t>SOLDAR EXOSTO</t>
  </si>
  <si>
    <t xml:space="preserve">SOLDAR TANQUE DE COMBUSTIBLE </t>
  </si>
  <si>
    <t>TENSIONAR FRENOS</t>
  </si>
  <si>
    <t>La presente cotización:</t>
  </si>
  <si>
    <t>• Incluye todos los costos y gastos directos e indirectos en que debe incurrir el contratista durante la ejecución del contrato de acuerdo con las especificaciones de la Ficha Técnica, las obligaciones tributarias de acuerdo con las normas aplicables para el tipo de servicio y contrato correspondiente, y los costos de las pólizas.
• Se remite como parte del estudio de sector previo a la contratación, y no implica ninguna obligación de contratar.
• Tiene una vigencia de 90 dias a partir de la fecha de diligenciamiento.</t>
  </si>
  <si>
    <t>860076670-1</t>
  </si>
  <si>
    <t>JOHN JAIRO OSORIO</t>
  </si>
  <si>
    <t>americanaautomotriz@gmail.com</t>
  </si>
  <si>
    <t>SERMAKO SAS</t>
  </si>
  <si>
    <t>830036815-2</t>
  </si>
  <si>
    <t>NELSON ORTIZ PORRAS</t>
  </si>
  <si>
    <t>GERENTE</t>
  </si>
  <si>
    <t>sermakoltda@gmail.com</t>
  </si>
  <si>
    <t>CALLE 24 A No 26-02</t>
  </si>
  <si>
    <r>
      <t xml:space="preserve">valor unitario Modelos CAMIONETA MARCA TOYOTA 2982 CC (BLINDADA) Automatica 2017- Diesel  con placas OKZ684   </t>
    </r>
    <r>
      <rPr>
        <b/>
        <sz val="9"/>
        <color rgb="FFFF0000"/>
        <rFont val="Arial Narrow"/>
        <family val="2"/>
      </rPr>
      <t>incluido impuestos</t>
    </r>
  </si>
  <si>
    <r>
      <t xml:space="preserve">valor unitario ModelosCAMIONETA MARCA TOYOTA 3956 CC (BLINDADA) Automatica 2013- Gasolina  con placas MKZ451  </t>
    </r>
    <r>
      <rPr>
        <b/>
        <sz val="9"/>
        <color rgb="FFFF0000"/>
        <rFont val="Arial Narrow"/>
        <family val="2"/>
      </rPr>
      <t>incluido impuestos</t>
    </r>
  </si>
  <si>
    <r>
      <t xml:space="preserve">valor unitario Modelos CAMIONETA MARCA TOYOTA 2982 CC (BLINDADA) Automatica 2012-Diesel  con placas ROK638  </t>
    </r>
    <r>
      <rPr>
        <b/>
        <sz val="9"/>
        <color rgb="FFFF0000"/>
        <rFont val="Arial Narrow"/>
        <family val="2"/>
      </rPr>
      <t>incluido impuestos</t>
    </r>
  </si>
  <si>
    <r>
      <t xml:space="preserve">valor unitario Modelos CAMIONETA MARCA TOYOTA 4461 CC (BLINDADA) Automatica 2017- Diesel  con placas DBW391   </t>
    </r>
    <r>
      <rPr>
        <b/>
        <sz val="9"/>
        <color rgb="FFFF0000"/>
        <rFont val="Arial Narrow"/>
        <family val="2"/>
      </rPr>
      <t>incluido impuestos</t>
    </r>
  </si>
  <si>
    <t>JUEGO DE LUCES OFICIALES DELANTERAS Y TRASERAS</t>
  </si>
  <si>
    <t>UNIDAD DE BOMBA DE COMBUSTIBLE</t>
  </si>
  <si>
    <t>UNIDAD DE CRUCETA CARDAN</t>
  </si>
  <si>
    <t>UNIDAD DE EJE TRASERO</t>
  </si>
  <si>
    <t>UNIDAD DE FILTRO COMBUSTIBLE</t>
  </si>
  <si>
    <t xml:space="preserve">UNIDAD DE FILTRO COMBUSTIBLE TRAMPA </t>
  </si>
  <si>
    <t>UNIDAD DE ROTULA SUPERIOR</t>
  </si>
  <si>
    <t>UNIDAD DE TURBO</t>
  </si>
  <si>
    <t>UNIDAD DE VALVULINA PARA DIFERENCIAL SELLADO</t>
  </si>
  <si>
    <r>
      <t xml:space="preserve">valor unitario Modelos CAMIONETA MARCA LEXUS 4600 CC (BLINDADA) Automatica 2019- Gasolina  con placas GKY245   </t>
    </r>
    <r>
      <rPr>
        <b/>
        <sz val="9"/>
        <color rgb="FFFF0000"/>
        <rFont val="Arial Narrow"/>
        <family val="2"/>
      </rPr>
      <t>incluido impuestos</t>
    </r>
  </si>
  <si>
    <t>AMERICANA AUTOMOTRIZ SAS</t>
  </si>
  <si>
    <t>ALMACENISTA</t>
  </si>
  <si>
    <t>CALLE 24 No 19B-40</t>
  </si>
  <si>
    <t>CALLE 24 A No 26-020</t>
  </si>
  <si>
    <t>CALLE 24A No 26-02</t>
  </si>
  <si>
    <t>COSTO UNITARIO PROMEDIO</t>
  </si>
  <si>
    <t>COSTO UNITARIO MEDIA ACOTADA</t>
  </si>
  <si>
    <t>COSTO UNITARIO MÁXIMOS</t>
  </si>
  <si>
    <t>valor unitario incluido impuestos</t>
  </si>
  <si>
    <t>COSTO UNITARIO MINIMOS</t>
  </si>
  <si>
    <t>valor unitario Modelos AUTOMOVIL MARCA HONGOI 2261 CC Automatica 2012-Gasolina  con placas OBG854  incluido impuestos</t>
  </si>
  <si>
    <t>valor unitario Modelos AUTOMOVIL MARCA HONGOI 2261 CC Automatica 2012-Gasolina  con placas OBG696  incluido impuestos</t>
  </si>
  <si>
    <t>COSTO UNITARIO x MÁXIMOS</t>
  </si>
  <si>
    <t>COSTO UNITARIO x MINIMOS</t>
  </si>
  <si>
    <t>COSTO UNITARIO x MEDIA ACOTADA</t>
  </si>
  <si>
    <t>COSTO UNITARIO x PROMEDIO</t>
  </si>
  <si>
    <t>valor unitario Modelos CAMIONETA MARCA TOYOTA 2982 CC (BLINDADA) Automatica 2017- Diesel  con placas OKZ684   incluido impuestos</t>
  </si>
  <si>
    <t>valor unitario ModelosCAMIONETA MARCA TOYOTA 3956 CC (BLINDADA) Automatica 2013- Gasolina  con placas MKZ451  incluido impuestos</t>
  </si>
  <si>
    <t>valor unitario Modelos CAMIONETA MARCA TOYOTA 2982 CC (BLINDADA) Automatica 2012-Diesel  con placas ROK638  incluido impuestos</t>
  </si>
  <si>
    <t>valor unitario Modelos CAMIONETA MARCA TOYOTA 4461 CC (BLINDADA) Automatica 2017- Diesel  con placas DBW391   incluido impuestos</t>
  </si>
  <si>
    <t>valor unitario Modelos CAMIONETA MARCA LEXUS 4600 CC (BLINDADA) Automatica 2019- Gasolina  con placas GKY245   incluido impuestos</t>
  </si>
  <si>
    <t>Comparativos cotizaciones</t>
  </si>
  <si>
    <t>Comparativos cotizaciones con historicos</t>
  </si>
  <si>
    <t>ANEXO DE VALORES UNITARIOS ESTIMADOS VEHICULOS HONGOI</t>
  </si>
  <si>
    <t>Ref. Artículo</t>
  </si>
  <si>
    <t>Código UNSPSC</t>
  </si>
  <si>
    <t>Descripción</t>
  </si>
  <si>
    <t>Cantidad</t>
  </si>
  <si>
    <t>Unidad</t>
  </si>
  <si>
    <t>ANTES IVA</t>
  </si>
  <si>
    <t>Precio unitario estimado</t>
  </si>
  <si>
    <t>VALOR ANTES IVA</t>
  </si>
  <si>
    <t>IVA</t>
  </si>
  <si>
    <t>VALOT IVA INC</t>
  </si>
  <si>
    <t xml:space="preserve">INCREMENTO </t>
  </si>
  <si>
    <t>Valor Respuesto 2021</t>
  </si>
  <si>
    <t>PRECAR SAS</t>
  </si>
  <si>
    <t>% DESCUENTO</t>
  </si>
  <si>
    <t>REPUESTOS</t>
  </si>
  <si>
    <t xml:space="preserve"> Juego de pistones</t>
  </si>
  <si>
    <t xml:space="preserve"> Juego de anillos</t>
  </si>
  <si>
    <t xml:space="preserve"> Juego casquetes de biela</t>
  </si>
  <si>
    <t xml:space="preserve"> Juego casquetes de bancada</t>
  </si>
  <si>
    <t xml:space="preserve"> Juego de válvulas de admisión</t>
  </si>
  <si>
    <t xml:space="preserve"> Juego de válvulas de escape</t>
  </si>
  <si>
    <t xml:space="preserve"> Juego de guías de válvula</t>
  </si>
  <si>
    <t xml:space="preserve"> Empaquetadura de motor</t>
  </si>
  <si>
    <t xml:space="preserve"> Juego de soporte de motor</t>
  </si>
  <si>
    <t xml:space="preserve"> Soporte Motor </t>
  </si>
  <si>
    <t xml:space="preserve"> Sensor de Oxigeno </t>
  </si>
  <si>
    <t xml:space="preserve"> Correa de alternador</t>
  </si>
  <si>
    <t xml:space="preserve"> Correa aire acondicionado</t>
  </si>
  <si>
    <t xml:space="preserve"> Porta diodos alternador </t>
  </si>
  <si>
    <t xml:space="preserve"> Regulador alternador </t>
  </si>
  <si>
    <t xml:space="preserve"> Correa hidráulico</t>
  </si>
  <si>
    <t xml:space="preserve"> Bomba de aceite</t>
  </si>
  <si>
    <t xml:space="preserve"> Bomba de gasolina</t>
  </si>
  <si>
    <t xml:space="preserve"> Tensor correa</t>
  </si>
  <si>
    <t xml:space="preserve"> Correa de repartición</t>
  </si>
  <si>
    <t xml:space="preserve"> Prensa embrague</t>
  </si>
  <si>
    <t xml:space="preserve"> Disco embrague</t>
  </si>
  <si>
    <t xml:space="preserve"> Balinera embrague</t>
  </si>
  <si>
    <t xml:space="preserve"> Bomba auxiliar embrague</t>
  </si>
  <si>
    <t xml:space="preserve"> Bomba principal embrague</t>
  </si>
  <si>
    <t xml:space="preserve"> Kit de reparación caja automática (vehículo automático)</t>
  </si>
  <si>
    <t xml:space="preserve"> Cuerpo de válvulas (vehículo automático)</t>
  </si>
  <si>
    <t xml:space="preserve"> Filtro de aceite hidráulico (vehículo automático)</t>
  </si>
  <si>
    <t xml:space="preserve"> Radiador</t>
  </si>
  <si>
    <t xml:space="preserve"> Manguera superior</t>
  </si>
  <si>
    <t xml:space="preserve"> Manguera inferior</t>
  </si>
  <si>
    <t xml:space="preserve"> Líquido refrigerante</t>
  </si>
  <si>
    <t xml:space="preserve"> Abrazadera metalica</t>
  </si>
  <si>
    <t xml:space="preserve"> Tanque radiador</t>
  </si>
  <si>
    <t xml:space="preserve"> Termostato </t>
  </si>
  <si>
    <t xml:space="preserve"> Tapa radiador</t>
  </si>
  <si>
    <t xml:space="preserve"> Juego de bujías</t>
  </si>
  <si>
    <t xml:space="preserve"> Juego de inyectores</t>
  </si>
  <si>
    <t xml:space="preserve"> Empaque de la cámara dinámica</t>
  </si>
  <si>
    <t xml:space="preserve"> Instalación alta</t>
  </si>
  <si>
    <t xml:space="preserve"> Kit pre filtros inyectores</t>
  </si>
  <si>
    <t xml:space="preserve"> Empaque cámara de admisión </t>
  </si>
  <si>
    <t xml:space="preserve"> Bujía doble electrodo </t>
  </si>
  <si>
    <t xml:space="preserve"> Rotor Timer</t>
  </si>
  <si>
    <t xml:space="preserve"> Tapa Timer</t>
  </si>
  <si>
    <t xml:space="preserve"> Disco freno delantero</t>
  </si>
  <si>
    <t xml:space="preserve"> Disco freno trasero</t>
  </si>
  <si>
    <t xml:space="preserve"> Juego de discos frenos delanteros</t>
  </si>
  <si>
    <t xml:space="preserve"> Juego de discos frenos traseros</t>
  </si>
  <si>
    <t xml:space="preserve"> Bandas campana freno de emergencia</t>
  </si>
  <si>
    <t xml:space="preserve"> limpieza bandas de freno </t>
  </si>
  <si>
    <t xml:space="preserve"> Soporte amortiguador </t>
  </si>
  <si>
    <t xml:space="preserve"> graduación bandas freno de mano </t>
  </si>
  <si>
    <t>INSUMOS</t>
  </si>
  <si>
    <t xml:space="preserve"> limpiador de frenos </t>
  </si>
  <si>
    <t>Cuarto</t>
  </si>
  <si>
    <t xml:space="preserve"> Mordaza delantera</t>
  </si>
  <si>
    <t xml:space="preserve"> Mordaza trasera</t>
  </si>
  <si>
    <t xml:space="preserve"> Manguera de Frenos </t>
  </si>
  <si>
    <t xml:space="preserve"> Guardapolvo mordaza</t>
  </si>
  <si>
    <t xml:space="preserve"> Bujes para mordaza</t>
  </si>
  <si>
    <t xml:space="preserve"> Juego de ligas de mordaza</t>
  </si>
  <si>
    <t xml:space="preserve"> Campana trasera</t>
  </si>
  <si>
    <t xml:space="preserve"> Cilindro de campana trasera</t>
  </si>
  <si>
    <t xml:space="preserve"> Buje para mordaza</t>
  </si>
  <si>
    <t xml:space="preserve"> Pasador para mordaza</t>
  </si>
  <si>
    <t xml:space="preserve"> Liquido limpiador de frenos</t>
  </si>
  <si>
    <t xml:space="preserve"> Líquido de frenos DOT 4.</t>
  </si>
  <si>
    <t>Litro</t>
  </si>
  <si>
    <t xml:space="preserve"> Amortiguador delantero</t>
  </si>
  <si>
    <t xml:space="preserve"> Amortiguador trasero</t>
  </si>
  <si>
    <t xml:space="preserve"> Juego amortiguadores delanteros</t>
  </si>
  <si>
    <t xml:space="preserve"> Juego amortiguadores traseros</t>
  </si>
  <si>
    <t xml:space="preserve"> Tijera Superior</t>
  </si>
  <si>
    <t xml:space="preserve"> Tijera Inferior </t>
  </si>
  <si>
    <t xml:space="preserve"> Bujes de tijera</t>
  </si>
  <si>
    <t xml:space="preserve"> Bujes templete delantero</t>
  </si>
  <si>
    <t xml:space="preserve"> Bujes templete trasero</t>
  </si>
  <si>
    <t xml:space="preserve"> Base amortiguador </t>
  </si>
  <si>
    <t xml:space="preserve"> Eje delantero</t>
  </si>
  <si>
    <t xml:space="preserve"> Eje trasero</t>
  </si>
  <si>
    <t xml:space="preserve"> Rotula superior</t>
  </si>
  <si>
    <t xml:space="preserve"> Rotula inferior</t>
  </si>
  <si>
    <t xml:space="preserve"> Pasadores tijera superior</t>
  </si>
  <si>
    <t xml:space="preserve"> Pasadores tijera inferior</t>
  </si>
  <si>
    <t xml:space="preserve"> Varilla estabilizadora</t>
  </si>
  <si>
    <t xml:space="preserve"> Bujes varilla estabilizadora</t>
  </si>
  <si>
    <t xml:space="preserve"> Muñeco varilla estabilizadora</t>
  </si>
  <si>
    <t xml:space="preserve"> Puntas de ejes originales</t>
  </si>
  <si>
    <t xml:space="preserve"> Mogollas amortiguadores</t>
  </si>
  <si>
    <t xml:space="preserve"> Levas suspensión original</t>
  </si>
  <si>
    <t xml:space="preserve"> Terminales dirección</t>
  </si>
  <si>
    <t xml:space="preserve"> Rodamientos delanteros</t>
  </si>
  <si>
    <t xml:space="preserve"> Rodamientos Traseros</t>
  </si>
  <si>
    <t xml:space="preserve"> Bomba hidráulico</t>
  </si>
  <si>
    <t xml:space="preserve"> Rotor Hidráulico</t>
  </si>
  <si>
    <t xml:space="preserve"> Empaquetadura caja dirección original</t>
  </si>
  <si>
    <t xml:space="preserve"> Soportes caja dirección</t>
  </si>
  <si>
    <t xml:space="preserve"> Brazo Axial Dirección</t>
  </si>
  <si>
    <t xml:space="preserve"> Brazo Oscilante</t>
  </si>
  <si>
    <t xml:space="preserve"> Maguero principal hidráulico</t>
  </si>
  <si>
    <t xml:space="preserve"> Batería</t>
  </si>
  <si>
    <t xml:space="preserve"> Bombillo de unidad delantera</t>
  </si>
  <si>
    <t xml:space="preserve"> Bombillo de stop trasero</t>
  </si>
  <si>
    <t xml:space="preserve"> Bombillo de exploradora</t>
  </si>
  <si>
    <t xml:space="preserve"> Unidad delantera</t>
  </si>
  <si>
    <t xml:space="preserve"> Stop izquierdo o Derecho </t>
  </si>
  <si>
    <t xml:space="preserve"> Bombillo Strober</t>
  </si>
  <si>
    <t xml:space="preserve"> Juego de Bombillos Strober delanteros</t>
  </si>
  <si>
    <t xml:space="preserve"> Sirena Oficial</t>
  </si>
  <si>
    <t xml:space="preserve"> Luces Oficiales</t>
  </si>
  <si>
    <t xml:space="preserve"> Control alarma</t>
  </si>
  <si>
    <t xml:space="preserve"> Copa ruedas</t>
  </si>
  <si>
    <t xml:space="preserve"> Filtro de aire</t>
  </si>
  <si>
    <t xml:space="preserve"> Filtro de aceite</t>
  </si>
  <si>
    <t xml:space="preserve"> Filtro combustible</t>
  </si>
  <si>
    <t xml:space="preserve"> Filtro combustible trampa </t>
  </si>
  <si>
    <t xml:space="preserve"> Filtro aire acondicionado</t>
  </si>
  <si>
    <t xml:space="preserve">Cuarto </t>
  </si>
  <si>
    <t xml:space="preserve"> Gato de zorra de 3 Toneladas</t>
  </si>
  <si>
    <t xml:space="preserve"> Gato de Botella 2 Toneladas</t>
  </si>
  <si>
    <t xml:space="preserve"> Gato de Botella 3 Toneladas</t>
  </si>
  <si>
    <t xml:space="preserve"> Juego de Plumillas 18 Pulgadas</t>
  </si>
  <si>
    <t xml:space="preserve"> Cruceta</t>
  </si>
  <si>
    <t xml:space="preserve"> Sensor Rueda</t>
  </si>
  <si>
    <t xml:space="preserve"> Kit de carreteras</t>
  </si>
  <si>
    <t xml:space="preserve"> Kit de Herramientas</t>
  </si>
  <si>
    <t xml:space="preserve"> Juego de Cables de Ignición</t>
  </si>
  <si>
    <t xml:space="preserve"> Juego de seguros luna de espejos</t>
  </si>
  <si>
    <t xml:space="preserve"> Juego de Tapetes</t>
  </si>
  <si>
    <t xml:space="preserve"> Llave Swicht de ignición</t>
  </si>
  <si>
    <t xml:space="preserve"> Valvulina para diferencial sellado</t>
  </si>
  <si>
    <t xml:space="preserve"> Lubricante aflojatodo </t>
  </si>
  <si>
    <t xml:space="preserve">MANO DE OBRA </t>
  </si>
  <si>
    <t xml:space="preserve"> Calibración válvulas</t>
  </si>
  <si>
    <t xml:space="preserve"> cambio válvulas</t>
  </si>
  <si>
    <t xml:space="preserve"> Reparar motor</t>
  </si>
  <si>
    <t xml:space="preserve"> Cambio soporte motor </t>
  </si>
  <si>
    <t xml:space="preserve"> Cepillar culata</t>
  </si>
  <si>
    <t xml:space="preserve"> Revisar fuga motor</t>
  </si>
  <si>
    <t xml:space="preserve"> Cambio sensor de oxigeno </t>
  </si>
  <si>
    <t xml:space="preserve"> Anillar motor</t>
  </si>
  <si>
    <t xml:space="preserve"> Cambio correa de repartición</t>
  </si>
  <si>
    <t xml:space="preserve"> Desmontar y montaje motor</t>
  </si>
  <si>
    <t xml:space="preserve"> D/M alternador </t>
  </si>
  <si>
    <t xml:space="preserve"> Revisión sistama de carga </t>
  </si>
  <si>
    <t xml:space="preserve"> Cambio casquetes biela </t>
  </si>
  <si>
    <t xml:space="preserve"> Rectificar motor</t>
  </si>
  <si>
    <t xml:space="preserve"> Rectificar culata</t>
  </si>
  <si>
    <t xml:space="preserve"> Cambio embrague</t>
  </si>
  <si>
    <t xml:space="preserve"> Cambio bomba principal embrague</t>
  </si>
  <si>
    <t xml:space="preserve"> Cambio bomba auxiliar embrague</t>
  </si>
  <si>
    <t xml:space="preserve"> Reparación caja velocidades</t>
  </si>
  <si>
    <t xml:space="preserve"> Desmonte y monte caja velocidades</t>
  </si>
  <si>
    <t xml:space="preserve"> Kit de reparación caja automática (VEHICULO AIJTOMATICO)</t>
  </si>
  <si>
    <t xml:space="preserve"> Cuerpo de válvulas (Vehículo AUTOMATICO)</t>
  </si>
  <si>
    <t xml:space="preserve"> Cambio Filtro de aceite hidráulico (VEHICULO AUTOMÁTICO)</t>
  </si>
  <si>
    <t xml:space="preserve"> Revisión sistema temperatura</t>
  </si>
  <si>
    <t xml:space="preserve"> Purgar sistema refrigeración</t>
  </si>
  <si>
    <t xml:space="preserve"> Cambio Manguera inferior radiador</t>
  </si>
  <si>
    <t xml:space="preserve"> Cambio mannguera superior radiador </t>
  </si>
  <si>
    <t xml:space="preserve"> Cambio termostato</t>
  </si>
  <si>
    <t xml:space="preserve"> Cambio abrazadera</t>
  </si>
  <si>
    <t xml:space="preserve"> Cambio tanque radiador </t>
  </si>
  <si>
    <t xml:space="preserve"> Arreglo radiador</t>
  </si>
  <si>
    <t xml:space="preserve"> Sincronizar motor</t>
  </si>
  <si>
    <t xml:space="preserve"> limpieza inyectores</t>
  </si>
  <si>
    <t xml:space="preserve"> kit prefiltros inyectores </t>
  </si>
  <si>
    <t xml:space="preserve"> Limpieza cuerpo acelerador</t>
  </si>
  <si>
    <t xml:space="preserve"> D/M Inyectores</t>
  </si>
  <si>
    <t xml:space="preserve"> Limpieza tanque combustible</t>
  </si>
  <si>
    <t xml:space="preserve"> Servicio scanner</t>
  </si>
  <si>
    <t xml:space="preserve"> Desmonte y monte tanque combustible</t>
  </si>
  <si>
    <t xml:space="preserve"> Revisión general frenos</t>
  </si>
  <si>
    <t xml:space="preserve"> Cambio pastillas frenos delanteros</t>
  </si>
  <si>
    <t xml:space="preserve"> Cambio pastillas frenos traseros</t>
  </si>
  <si>
    <t xml:space="preserve"> cambio Discos Frenos Delanteros </t>
  </si>
  <si>
    <t xml:space="preserve"> Cambio Discos Frenos Traseros </t>
  </si>
  <si>
    <t xml:space="preserve"> Cambio Manguera de Freno </t>
  </si>
  <si>
    <t xml:space="preserve"> Cambio Campanas </t>
  </si>
  <si>
    <t xml:space="preserve"> Cambio bomba frenos</t>
  </si>
  <si>
    <t xml:space="preserve"> Mantenimiento y arreglo de mordazas </t>
  </si>
  <si>
    <t xml:space="preserve"> Mantenimiento y engrace de mordazas </t>
  </si>
  <si>
    <t xml:space="preserve"> Cambio bujes y ligas mordazas</t>
  </si>
  <si>
    <t xml:space="preserve"> Cambio pistones para mordazas</t>
  </si>
  <si>
    <t xml:space="preserve"> Cambio guardapolvos</t>
  </si>
  <si>
    <t xml:space="preserve"> Rectificar discos</t>
  </si>
  <si>
    <t xml:space="preserve"> Cambios asbestos</t>
  </si>
  <si>
    <t xml:space="preserve"> Cambio Discos</t>
  </si>
  <si>
    <t xml:space="preserve"> Rectificar Campanas</t>
  </si>
  <si>
    <t xml:space="preserve"> Reparación suspensión delantera</t>
  </si>
  <si>
    <t xml:space="preserve"> Reparación suspensión trasera</t>
  </si>
  <si>
    <t xml:space="preserve"> Cambio de Rotula</t>
  </si>
  <si>
    <t xml:space="preserve"> D/M tijeras inferiores </t>
  </si>
  <si>
    <t xml:space="preserve"> D/M tijeras superiores</t>
  </si>
  <si>
    <t xml:space="preserve"> Cambio soporte amortiguador</t>
  </si>
  <si>
    <t xml:space="preserve"> D/M ejes </t>
  </si>
  <si>
    <t xml:space="preserve"> Ajuste suspención Delantera </t>
  </si>
  <si>
    <t xml:space="preserve"> Cambio pasadores tijeras </t>
  </si>
  <si>
    <t xml:space="preserve"> Ajuste suspención Trasera </t>
  </si>
  <si>
    <t xml:space="preserve"> Cambio amortiguador delantero</t>
  </si>
  <si>
    <t xml:space="preserve"> Cambio Amortiguador Trasero</t>
  </si>
  <si>
    <t xml:space="preserve"> Reparación Dirección</t>
  </si>
  <si>
    <t xml:space="preserve"> Reparar caja Dirección</t>
  </si>
  <si>
    <t xml:space="preserve"> Arreglo bomba dirección</t>
  </si>
  <si>
    <t xml:space="preserve"> Alineación Dirección</t>
  </si>
  <si>
    <t xml:space="preserve"> Cambio brazo axial</t>
  </si>
  <si>
    <t xml:space="preserve"> Cambio muñecos</t>
  </si>
  <si>
    <t xml:space="preserve"> cambio Rodamientos </t>
  </si>
  <si>
    <t xml:space="preserve"> cambio Barzo oscilante </t>
  </si>
  <si>
    <t xml:space="preserve"> Cambio terminales dirección</t>
  </si>
  <si>
    <t xml:space="preserve"> Arreglar sistema eléctrico</t>
  </si>
  <si>
    <t xml:space="preserve"> Cambio Bombillo</t>
  </si>
  <si>
    <t xml:space="preserve"> Revisión General luces</t>
  </si>
  <si>
    <t xml:space="preserve"> Arreglo alternador</t>
  </si>
  <si>
    <t xml:space="preserve"> Arreglo Motor de Arranque</t>
  </si>
  <si>
    <t xml:space="preserve"> cambio batería </t>
  </si>
  <si>
    <t xml:space="preserve"> instalacion sirena </t>
  </si>
  <si>
    <t xml:space="preserve"> Rectificar Rin de Magnesio</t>
  </si>
  <si>
    <t xml:space="preserve"> Soldar exosto</t>
  </si>
  <si>
    <t xml:space="preserve"> Lavado tapizado</t>
  </si>
  <si>
    <t xml:space="preserve"> Lavado general</t>
  </si>
  <si>
    <t xml:space="preserve"> Cambio filtro aire acondicionado</t>
  </si>
  <si>
    <t xml:space="preserve"> Lavado motor</t>
  </si>
  <si>
    <t xml:space="preserve"> Grafitada</t>
  </si>
  <si>
    <t xml:space="preserve"> Polichado</t>
  </si>
  <si>
    <t xml:space="preserve"> Rotación llantas</t>
  </si>
  <si>
    <t xml:space="preserve"> Balanceo</t>
  </si>
  <si>
    <t xml:space="preserve"> Cambio Sensor Rueda </t>
  </si>
  <si>
    <t xml:space="preserve"> Mantenimiento elevavidrios </t>
  </si>
  <si>
    <t xml:space="preserve"> Despinchada</t>
  </si>
  <si>
    <t xml:space="preserve"> Montaje llantas</t>
  </si>
  <si>
    <t>ACEITE HIDRÁULICO</t>
  </si>
  <si>
    <t xml:space="preserve"> Aceite hidráulico sellado para caja</t>
  </si>
  <si>
    <t>juego de bandas campana freno de emergencia</t>
  </si>
  <si>
    <t>juego de bombillos luces medias</t>
  </si>
  <si>
    <t>juego de bujes barra estabilizadora delantera</t>
  </si>
  <si>
    <t>juego de bujes barra estabilizadora trasera</t>
  </si>
  <si>
    <t xml:space="preserve">juego de bujes control cambios </t>
  </si>
  <si>
    <t>juego de bujes de tijera</t>
  </si>
  <si>
    <t xml:space="preserve">juego de bujes motor arranque </t>
  </si>
  <si>
    <t>juego de bujes para mordaza</t>
  </si>
  <si>
    <t>juego de bujes templete delantero</t>
  </si>
  <si>
    <t>juego de bujes templete trasero</t>
  </si>
  <si>
    <t>juego de copa ruedas</t>
  </si>
  <si>
    <t>juego de empaquetadura de motor</t>
  </si>
  <si>
    <t xml:space="preserve">juego de graduadores bandas freno de mano </t>
  </si>
  <si>
    <t>juego de inyectores de combustible</t>
  </si>
  <si>
    <t>juego de laminillas pastillas delanteras</t>
  </si>
  <si>
    <t>juego de laminillas pastillas traseras</t>
  </si>
  <si>
    <t>juego de pasadores tijera inferior</t>
  </si>
  <si>
    <t>juego de pasadores tijera superior</t>
  </si>
  <si>
    <t xml:space="preserve">juego de plumillas limpia brisas </t>
  </si>
  <si>
    <t xml:space="preserve">juego de rodamientos del alternador </t>
  </si>
  <si>
    <t>juego de rodamientos delanteros</t>
  </si>
  <si>
    <t>juego de rodamientos rueda traseros</t>
  </si>
  <si>
    <t>juego de seguros espejos retrovisores</t>
  </si>
  <si>
    <t>juego de soportes caja dirección</t>
  </si>
  <si>
    <t>juego de soportes de amortiguador</t>
  </si>
  <si>
    <t>juego de terminales dirección</t>
  </si>
  <si>
    <t xml:space="preserve"> liquido de frenos at 1/4</t>
  </si>
  <si>
    <t xml:space="preserve"> líquido de frenos dot 4.</t>
  </si>
  <si>
    <t xml:space="preserve"> aditivo radiador ( refrigerante )</t>
  </si>
  <si>
    <t xml:space="preserve"> abrazadera metalica</t>
  </si>
  <si>
    <t xml:space="preserve"> alarma</t>
  </si>
  <si>
    <t xml:space="preserve"> alternador</t>
  </si>
  <si>
    <t xml:space="preserve"> amarre plastico </t>
  </si>
  <si>
    <t xml:space="preserve"> amortiguador de direccion </t>
  </si>
  <si>
    <t xml:space="preserve"> amortiguador delantero</t>
  </si>
  <si>
    <t xml:space="preserve"> amortiguador trasero</t>
  </si>
  <si>
    <t xml:space="preserve"> base amortiguador </t>
  </si>
  <si>
    <t xml:space="preserve"> batería</t>
  </si>
  <si>
    <t xml:space="preserve"> bendix del arranque </t>
  </si>
  <si>
    <t xml:space="preserve"> bobina de encendido</t>
  </si>
  <si>
    <t xml:space="preserve"> bomba de aceite</t>
  </si>
  <si>
    <t xml:space="preserve"> bomba de agua </t>
  </si>
  <si>
    <t xml:space="preserve"> bomba de gasolina</t>
  </si>
  <si>
    <t xml:space="preserve"> bomba hidráulico</t>
  </si>
  <si>
    <t xml:space="preserve"> bomba principal frenos </t>
  </si>
  <si>
    <t xml:space="preserve"> bombillo de exploradora</t>
  </si>
  <si>
    <t xml:space="preserve"> bombillo de stop trasero</t>
  </si>
  <si>
    <t xml:space="preserve"> bombillo strober</t>
  </si>
  <si>
    <t xml:space="preserve"> brazo axial dirección</t>
  </si>
  <si>
    <t xml:space="preserve"> brazo oscilante</t>
  </si>
  <si>
    <t xml:space="preserve"> brazo suspension trasera</t>
  </si>
  <si>
    <t xml:space="preserve"> bujia</t>
  </si>
  <si>
    <t xml:space="preserve"> bujía doble electrodo </t>
  </si>
  <si>
    <t xml:space="preserve"> caja de direccion</t>
  </si>
  <si>
    <t xml:space="preserve"> campana freno trasero </t>
  </si>
  <si>
    <t xml:space="preserve"> catalizador</t>
  </si>
  <si>
    <t xml:space="preserve"> cilindro de campana trasera</t>
  </si>
  <si>
    <t xml:space="preserve"> control alarma</t>
  </si>
  <si>
    <t xml:space="preserve"> correa aire acondicionado</t>
  </si>
  <si>
    <t xml:space="preserve"> correa hidráulico</t>
  </si>
  <si>
    <t xml:space="preserve"> cuerpo de válvulas (vehículo automático)</t>
  </si>
  <si>
    <t xml:space="preserve"> disco freno delantero</t>
  </si>
  <si>
    <t xml:space="preserve"> disco freno trasero</t>
  </si>
  <si>
    <t xml:space="preserve"> eje delantero</t>
  </si>
  <si>
    <t xml:space="preserve"> empaque cámara de admisión </t>
  </si>
  <si>
    <t xml:space="preserve"> empaque de la cámara dinámica</t>
  </si>
  <si>
    <t xml:space="preserve"> empaque de termostato </t>
  </si>
  <si>
    <t xml:space="preserve"> empaque tapon de aceite </t>
  </si>
  <si>
    <t xml:space="preserve"> filtro aire acondicionado</t>
  </si>
  <si>
    <t xml:space="preserve"> filtro de aceite</t>
  </si>
  <si>
    <t xml:space="preserve"> filtro de aceite hidráulico (vehículo automático)</t>
  </si>
  <si>
    <t xml:space="preserve"> flotador gasolina</t>
  </si>
  <si>
    <t xml:space="preserve"> gato de botella 2 toneladas</t>
  </si>
  <si>
    <t xml:space="preserve"> gato de zorra de 3 toneladas</t>
  </si>
  <si>
    <t xml:space="preserve"> guardapolvo mordaza</t>
  </si>
  <si>
    <t xml:space="preserve"> guaya capo</t>
  </si>
  <si>
    <t xml:space="preserve"> guaya freno de emergencia</t>
  </si>
  <si>
    <t xml:space="preserve"> guaya tapa de combustible</t>
  </si>
  <si>
    <t xml:space="preserve"> horquilla del arranque</t>
  </si>
  <si>
    <t xml:space="preserve"> instalación alta</t>
  </si>
  <si>
    <t xml:space="preserve"> llave swicht de ignición</t>
  </si>
  <si>
    <t xml:space="preserve"> lubricante aflojatodo </t>
  </si>
  <si>
    <t xml:space="preserve"> manguera calefaccion </t>
  </si>
  <si>
    <t xml:space="preserve"> manguera de aire acondicionado</t>
  </si>
  <si>
    <t xml:space="preserve"> manguera de frenos </t>
  </si>
  <si>
    <t xml:space="preserve"> manguera inf. radiador</t>
  </si>
  <si>
    <t xml:space="preserve"> manguera principal hidráulico</t>
  </si>
  <si>
    <t xml:space="preserve"> mogollas amortiguadores</t>
  </si>
  <si>
    <t xml:space="preserve"> mordaza delantera</t>
  </si>
  <si>
    <t xml:space="preserve"> mordaza trasera</t>
  </si>
  <si>
    <t xml:space="preserve"> motor de arranque</t>
  </si>
  <si>
    <t xml:space="preserve"> motor elevavidrios</t>
  </si>
  <si>
    <t xml:space="preserve"> panoramico</t>
  </si>
  <si>
    <t xml:space="preserve"> pera de aceite </t>
  </si>
  <si>
    <t xml:space="preserve"> pera de temperatura</t>
  </si>
  <si>
    <t xml:space="preserve"> pera freno</t>
  </si>
  <si>
    <t xml:space="preserve"> piston mordaza</t>
  </si>
  <si>
    <t xml:space="preserve"> polarizado general </t>
  </si>
  <si>
    <t xml:space="preserve"> porta diodos alternador </t>
  </si>
  <si>
    <t xml:space="preserve"> puntas de ejes originales</t>
  </si>
  <si>
    <t xml:space="preserve"> racores</t>
  </si>
  <si>
    <t xml:space="preserve"> radiador aceite</t>
  </si>
  <si>
    <t xml:space="preserve"> radiador agua</t>
  </si>
  <si>
    <t xml:space="preserve"> radio fm </t>
  </si>
  <si>
    <t xml:space="preserve"> regulador alternador</t>
  </si>
  <si>
    <t xml:space="preserve"> reten control cambios </t>
  </si>
  <si>
    <t xml:space="preserve"> reten delantero caja</t>
  </si>
  <si>
    <t xml:space="preserve"> reten eje </t>
  </si>
  <si>
    <t xml:space="preserve"> reten polea del cigüeñal </t>
  </si>
  <si>
    <t xml:space="preserve"> reten trasero del cigüeñal </t>
  </si>
  <si>
    <t xml:space="preserve"> rotor hidráulico</t>
  </si>
  <si>
    <t xml:space="preserve"> rotula inferior</t>
  </si>
  <si>
    <t xml:space="preserve"> seguro llanta de repuesto </t>
  </si>
  <si>
    <t xml:space="preserve"> sellante carroceria</t>
  </si>
  <si>
    <t xml:space="preserve"> sensor de minima</t>
  </si>
  <si>
    <t xml:space="preserve"> sensor de oxigeno </t>
  </si>
  <si>
    <t xml:space="preserve"> sensor de reverso</t>
  </si>
  <si>
    <t xml:space="preserve"> sensor flujo de aire</t>
  </si>
  <si>
    <t xml:space="preserve"> sensor map</t>
  </si>
  <si>
    <t xml:space="preserve"> sensor rueda</t>
  </si>
  <si>
    <t xml:space="preserve"> silenciador exhosto </t>
  </si>
  <si>
    <t xml:space="preserve"> sirena oficial</t>
  </si>
  <si>
    <t xml:space="preserve"> swicht de ignicion</t>
  </si>
  <si>
    <t xml:space="preserve"> swicht de limpia vidrios</t>
  </si>
  <si>
    <t xml:space="preserve"> swicht de luces</t>
  </si>
  <si>
    <t xml:space="preserve"> tanque radiador</t>
  </si>
  <si>
    <t xml:space="preserve"> tapa aceite </t>
  </si>
  <si>
    <t xml:space="preserve"> tapa radiador</t>
  </si>
  <si>
    <t xml:space="preserve"> tensor correa</t>
  </si>
  <si>
    <t xml:space="preserve"> tensores de freno</t>
  </si>
  <si>
    <t xml:space="preserve"> termostato </t>
  </si>
  <si>
    <t xml:space="preserve"> tijera inferior </t>
  </si>
  <si>
    <t xml:space="preserve"> tijera superior</t>
  </si>
  <si>
    <t xml:space="preserve"> tuberia de cobre</t>
  </si>
  <si>
    <t xml:space="preserve"> lantera</t>
  </si>
  <si>
    <t xml:space="preserve"> varilla estabilizadora</t>
  </si>
  <si>
    <t xml:space="preserve"> liquido limpiador de frenos</t>
  </si>
  <si>
    <t xml:space="preserve"> valvulina para diferencial sellado</t>
  </si>
  <si>
    <t xml:space="preserve"> aceite hidráulico sellado para caja</t>
  </si>
  <si>
    <t xml:space="preserve"> juego de pistones</t>
  </si>
  <si>
    <t xml:space="preserve"> juego de anillos</t>
  </si>
  <si>
    <t xml:space="preserve"> juego de válvulas de admisión</t>
  </si>
  <si>
    <t xml:space="preserve"> juego de válvulas de escape</t>
  </si>
  <si>
    <t xml:space="preserve"> juego de guías de válvula</t>
  </si>
  <si>
    <t xml:space="preserve"> juego de soporte de motor</t>
  </si>
  <si>
    <t xml:space="preserve"> soporte motor </t>
  </si>
  <si>
    <t xml:space="preserve"> correa de repartición</t>
  </si>
  <si>
    <t xml:space="preserve"> prensa embrague</t>
  </si>
  <si>
    <t xml:space="preserve"> disco embrague</t>
  </si>
  <si>
    <t xml:space="preserve"> balinera embrague</t>
  </si>
  <si>
    <t xml:space="preserve"> bomba auxiliar embrague</t>
  </si>
  <si>
    <t xml:space="preserve"> bomba principal embrague</t>
  </si>
  <si>
    <t xml:space="preserve"> kit de reparación caja automática (vehículo automático)</t>
  </si>
  <si>
    <t xml:space="preserve"> radiador</t>
  </si>
  <si>
    <t xml:space="preserve"> juego de bujías</t>
  </si>
  <si>
    <t xml:space="preserve"> kit pre filtros inyectores</t>
  </si>
  <si>
    <t xml:space="preserve"> rotor timer</t>
  </si>
  <si>
    <t xml:space="preserve"> tapa timer</t>
  </si>
  <si>
    <t xml:space="preserve"> juego de discos frenos delanteros</t>
  </si>
  <si>
    <t xml:space="preserve"> juego de discos frenos traseros</t>
  </si>
  <si>
    <t xml:space="preserve"> bujes para mordaza</t>
  </si>
  <si>
    <t xml:space="preserve"> juego de ligas de mordaza</t>
  </si>
  <si>
    <t xml:space="preserve"> pasador para mordaza</t>
  </si>
  <si>
    <t xml:space="preserve"> juego amortiguadores delanteros</t>
  </si>
  <si>
    <t xml:space="preserve"> juego amortiguadores traseros</t>
  </si>
  <si>
    <t xml:space="preserve"> bujes templete delantero</t>
  </si>
  <si>
    <t xml:space="preserve"> eje trasero</t>
  </si>
  <si>
    <t xml:space="preserve"> rotula superior</t>
  </si>
  <si>
    <t xml:space="preserve"> muñeco varilla estabilizadora</t>
  </si>
  <si>
    <t xml:space="preserve"> levas suspensión original</t>
  </si>
  <si>
    <t xml:space="preserve"> empaquetadura caja dirección original</t>
  </si>
  <si>
    <t xml:space="preserve"> maguero principal hidráulico</t>
  </si>
  <si>
    <t xml:space="preserve"> bombillo de unidad delantera</t>
  </si>
  <si>
    <t xml:space="preserve"> unidad delantera</t>
  </si>
  <si>
    <t xml:space="preserve"> stop izquierdo o derecho </t>
  </si>
  <si>
    <t xml:space="preserve"> juego de bombillos strober delanteros</t>
  </si>
  <si>
    <t xml:space="preserve"> luces oficiales</t>
  </si>
  <si>
    <t xml:space="preserve"> filtro de aire</t>
  </si>
  <si>
    <t xml:space="preserve"> filtro combustible</t>
  </si>
  <si>
    <t xml:space="preserve"> filtro combustible trampa </t>
  </si>
  <si>
    <t xml:space="preserve"> gato de botella 3 toneladas</t>
  </si>
  <si>
    <t xml:space="preserve"> cruceta</t>
  </si>
  <si>
    <t xml:space="preserve"> kit de carreteras</t>
  </si>
  <si>
    <t xml:space="preserve"> kit de herramientas</t>
  </si>
  <si>
    <t xml:space="preserve"> juego de cables de ignición</t>
  </si>
  <si>
    <t xml:space="preserve"> juego de seguros luna de espejos</t>
  </si>
  <si>
    <t xml:space="preserve"> juego de tapetes</t>
  </si>
  <si>
    <t/>
  </si>
  <si>
    <t xml:space="preserve"> calibración válvulas</t>
  </si>
  <si>
    <t xml:space="preserve"> reparar motor</t>
  </si>
  <si>
    <t xml:space="preserve"> cambio soporte motor </t>
  </si>
  <si>
    <t xml:space="preserve"> cepillar culata</t>
  </si>
  <si>
    <t xml:space="preserve"> revisar fuga motor</t>
  </si>
  <si>
    <t xml:space="preserve"> cambio sensor de oxigeno </t>
  </si>
  <si>
    <t xml:space="preserve"> anillar motor</t>
  </si>
  <si>
    <t xml:space="preserve"> cambio correa de repartición</t>
  </si>
  <si>
    <t xml:space="preserve"> desmontar y montaje motor</t>
  </si>
  <si>
    <t xml:space="preserve"> d/m alternador </t>
  </si>
  <si>
    <t xml:space="preserve"> revisión sistama de carga </t>
  </si>
  <si>
    <t xml:space="preserve"> cambio casquetes biela </t>
  </si>
  <si>
    <t xml:space="preserve"> rectificar motor</t>
  </si>
  <si>
    <t xml:space="preserve"> rectificar culata</t>
  </si>
  <si>
    <t xml:space="preserve"> cambio embrague</t>
  </si>
  <si>
    <t xml:space="preserve"> cambio bomba principal embrague</t>
  </si>
  <si>
    <t xml:space="preserve"> cambio bomba auxiliar embrague</t>
  </si>
  <si>
    <t xml:space="preserve"> reparación caja velocidades</t>
  </si>
  <si>
    <t xml:space="preserve"> desmonte y monte caja velocidades</t>
  </si>
  <si>
    <t xml:space="preserve"> kit de reparación caja automática (vehiculo aijtomatico)</t>
  </si>
  <si>
    <t xml:space="preserve"> cuerpo de válvulas (vehículo automatico)</t>
  </si>
  <si>
    <t xml:space="preserve"> cambio filtro de aceite hidráulico (vehiculo automático)</t>
  </si>
  <si>
    <t xml:space="preserve"> revisión sistema temperatura</t>
  </si>
  <si>
    <t xml:space="preserve"> purgar sistema refrigeración</t>
  </si>
  <si>
    <t xml:space="preserve"> cambio manguera inferior radiador</t>
  </si>
  <si>
    <t xml:space="preserve"> cambio mannguera superior radiador </t>
  </si>
  <si>
    <t xml:space="preserve"> cambio termostato</t>
  </si>
  <si>
    <t xml:space="preserve"> cambio abrazadera</t>
  </si>
  <si>
    <t xml:space="preserve"> cambio tanque radiador </t>
  </si>
  <si>
    <t xml:space="preserve"> arreglo radiador</t>
  </si>
  <si>
    <t xml:space="preserve"> sincronizar motor</t>
  </si>
  <si>
    <t xml:space="preserve"> limpieza cuerpo acelerador</t>
  </si>
  <si>
    <t xml:space="preserve"> d/m inyectores</t>
  </si>
  <si>
    <t xml:space="preserve"> limpieza tanque combustible</t>
  </si>
  <si>
    <t xml:space="preserve"> servicio scanner</t>
  </si>
  <si>
    <t xml:space="preserve"> desmonte y monte tanque combustible</t>
  </si>
  <si>
    <t xml:space="preserve"> revisión general frenos</t>
  </si>
  <si>
    <t xml:space="preserve"> cambio pastillas frenos delanteros</t>
  </si>
  <si>
    <t xml:space="preserve"> cambio pastillas frenos traseros</t>
  </si>
  <si>
    <t xml:space="preserve"> cambio discos frenos delanteros </t>
  </si>
  <si>
    <t xml:space="preserve"> cambio discos frenos traseros </t>
  </si>
  <si>
    <t xml:space="preserve"> cambio manguera de freno </t>
  </si>
  <si>
    <t xml:space="preserve"> cambio campanas </t>
  </si>
  <si>
    <t xml:space="preserve"> cambio bomba frenos</t>
  </si>
  <si>
    <t xml:space="preserve"> mantenimiento y arreglo de mordazas </t>
  </si>
  <si>
    <t xml:space="preserve"> mantenimiento y engrace de mordazas </t>
  </si>
  <si>
    <t xml:space="preserve"> cambio bujes y ligas mordazas</t>
  </si>
  <si>
    <t xml:space="preserve"> cambio pistones para mordazas</t>
  </si>
  <si>
    <t xml:space="preserve"> cambio guardapolvos</t>
  </si>
  <si>
    <t xml:space="preserve"> rectificar discos</t>
  </si>
  <si>
    <t xml:space="preserve"> cambios asbestos</t>
  </si>
  <si>
    <t xml:space="preserve"> cambio discos</t>
  </si>
  <si>
    <t xml:space="preserve"> rectificar campanas</t>
  </si>
  <si>
    <t xml:space="preserve"> reparación suspensión delantera</t>
  </si>
  <si>
    <t xml:space="preserve"> reparación suspensión trasera</t>
  </si>
  <si>
    <t xml:space="preserve"> cambio de rotula</t>
  </si>
  <si>
    <t xml:space="preserve"> d/m tijeras inferiores </t>
  </si>
  <si>
    <t xml:space="preserve"> d/m tijeras superiores</t>
  </si>
  <si>
    <t xml:space="preserve"> cambio soporte amortiguador</t>
  </si>
  <si>
    <t xml:space="preserve"> d/m ejes </t>
  </si>
  <si>
    <t xml:space="preserve"> cambio pasadores tijeras </t>
  </si>
  <si>
    <t xml:space="preserve"> cambio amortiguador delantero</t>
  </si>
  <si>
    <t xml:space="preserve"> cambio amortiguador trasero</t>
  </si>
  <si>
    <t xml:space="preserve"> reparación dirección</t>
  </si>
  <si>
    <t xml:space="preserve"> reparar caja dirección</t>
  </si>
  <si>
    <t xml:space="preserve"> arreglo bomba dirección</t>
  </si>
  <si>
    <t xml:space="preserve"> alineación dirección</t>
  </si>
  <si>
    <t xml:space="preserve"> cambio brazo axial</t>
  </si>
  <si>
    <t xml:space="preserve"> cambio muñecos</t>
  </si>
  <si>
    <t xml:space="preserve"> cambio rodamientos </t>
  </si>
  <si>
    <t xml:space="preserve"> cambio barzo oscilante </t>
  </si>
  <si>
    <t xml:space="preserve"> cambio terminales dirección</t>
  </si>
  <si>
    <t xml:space="preserve"> arreglar sistema eléctrico</t>
  </si>
  <si>
    <t xml:space="preserve"> cambio bombillo</t>
  </si>
  <si>
    <t xml:space="preserve"> revisión general luces</t>
  </si>
  <si>
    <t xml:space="preserve"> arreglo alternador</t>
  </si>
  <si>
    <t xml:space="preserve"> arreglo motor de arranque</t>
  </si>
  <si>
    <t xml:space="preserve"> rectificar rin de magnesio</t>
  </si>
  <si>
    <t xml:space="preserve"> soldar exosto</t>
  </si>
  <si>
    <t xml:space="preserve"> lavado tapizado</t>
  </si>
  <si>
    <t xml:space="preserve"> lavado general</t>
  </si>
  <si>
    <t xml:space="preserve"> cambio filtro aire acondicionado</t>
  </si>
  <si>
    <t xml:space="preserve"> lavado motor</t>
  </si>
  <si>
    <t xml:space="preserve"> grafitada</t>
  </si>
  <si>
    <t xml:space="preserve"> polichado</t>
  </si>
  <si>
    <t xml:space="preserve"> rotación llantas</t>
  </si>
  <si>
    <t xml:space="preserve"> balanceo</t>
  </si>
  <si>
    <t xml:space="preserve"> cambio sensor rueda </t>
  </si>
  <si>
    <t xml:space="preserve"> mantenimiento elevavidrios </t>
  </si>
  <si>
    <t xml:space="preserve"> despinchada</t>
  </si>
  <si>
    <t xml:space="preserve"> montaje llantas</t>
  </si>
  <si>
    <t xml:space="preserve">Descripción
HONGOI Besturn RN B70 - Secuencial
OBG339, OBG340, OBG343, OBG696
OBG854
</t>
  </si>
  <si>
    <t xml:space="preserve"> Aceite motor sellado</t>
  </si>
  <si>
    <t xml:space="preserve"> aceite motor sellado</t>
  </si>
  <si>
    <t xml:space="preserve"> Aceite hidráulico sellado para dirección</t>
  </si>
  <si>
    <t xml:space="preserve"> aceite hidráulico sellado para dirección</t>
  </si>
  <si>
    <t xml:space="preserve"> Pastillas frenos delanteros - Bosch - Mitti o calidad similar </t>
  </si>
  <si>
    <t xml:space="preserve"> Pastillas frenos traseros marcas - Bosch - Mitti o calidad similar</t>
  </si>
  <si>
    <t xml:space="preserve"> pastillas frenos traseros marcas - bosch - mitti o calidad similar</t>
  </si>
  <si>
    <t xml:space="preserve"> Juego de pastillas delanteras - Bosch - Mitti o calidad similar</t>
  </si>
  <si>
    <t xml:space="preserve"> Juego pastillas traseras - Bosch - Mitti o calidad similar</t>
  </si>
  <si>
    <t xml:space="preserve"> Juego de Bombillos Strober traseros</t>
  </si>
  <si>
    <t xml:space="preserve"> juego de bombillos strober traseros</t>
  </si>
  <si>
    <t xml:space="preserve"> Llantas según especificación Rin (205/55/Rin16), (235/60/Rin17), (235/60/Rin16), (245/65/Rin17), (255/70/Rin16), (235/40Z/Rin18), Marcas Michelin - Goodyear - Continental - Kenda - Hankook o de calidad similar </t>
  </si>
  <si>
    <t xml:space="preserve"> Alineación luces</t>
  </si>
  <si>
    <t xml:space="preserve"> alineación luces</t>
  </si>
  <si>
    <t>juego de bujes templete trasero corto</t>
  </si>
  <si>
    <t>juego de bujes templete trasero largo</t>
  </si>
  <si>
    <t xml:space="preserve"> correa unica motor</t>
  </si>
  <si>
    <t xml:space="preserve"> llantas según especificación rin marcas michelin-goodyear -continental -hankook o de calidad similar </t>
  </si>
  <si>
    <t xml:space="preserve"> manguera sup del radiador</t>
  </si>
  <si>
    <t xml:space="preserve"> ajuste blindaje </t>
  </si>
  <si>
    <t xml:space="preserve"> arreglo bomba de inyeccion</t>
  </si>
  <si>
    <t xml:space="preserve"> cambio aceite motor</t>
  </si>
  <si>
    <t xml:space="preserve"> cambio amortiguadores direccion </t>
  </si>
  <si>
    <t xml:space="preserve"> cambio bandas de freno auxiliar</t>
  </si>
  <si>
    <t xml:space="preserve"> cambio bujes control cambios </t>
  </si>
  <si>
    <t xml:space="preserve"> cambio bujes tijeras </t>
  </si>
  <si>
    <t xml:space="preserve"> cambio bujes varilla estabilizadora </t>
  </si>
  <si>
    <t xml:space="preserve"> cambio chupas cilindro </t>
  </si>
  <si>
    <t xml:space="preserve"> cambio cilindro rueda</t>
  </si>
  <si>
    <t xml:space="preserve"> cambio crucetas cardan </t>
  </si>
  <si>
    <t xml:space="preserve"> cambio empaque culata</t>
  </si>
  <si>
    <t xml:space="preserve"> cambio filtro aceite motor </t>
  </si>
  <si>
    <t xml:space="preserve"> cambio filtro de aire motor</t>
  </si>
  <si>
    <t xml:space="preserve"> cambio flotador gasolina</t>
  </si>
  <si>
    <t xml:space="preserve"> cambio inyectores de combustible</t>
  </si>
  <si>
    <t xml:space="preserve"> cambio motor elevavidrios</t>
  </si>
  <si>
    <t xml:space="preserve"> cambio o reparacion alarma</t>
  </si>
  <si>
    <t xml:space="preserve"> cambio panoramico </t>
  </si>
  <si>
    <t xml:space="preserve"> cambio pera freno</t>
  </si>
  <si>
    <t xml:space="preserve"> cambio regulador alternador</t>
  </si>
  <si>
    <t xml:space="preserve"> cambio reten control cambios </t>
  </si>
  <si>
    <t xml:space="preserve"> cambio reten eje</t>
  </si>
  <si>
    <t xml:space="preserve"> cambio reten polea del sigüeñal</t>
  </si>
  <si>
    <t xml:space="preserve"> cambio reten trasero del cigüeñal</t>
  </si>
  <si>
    <t xml:space="preserve"> cambio rodamientos delanteros </t>
  </si>
  <si>
    <t xml:space="preserve"> cambio rodamientos traseros</t>
  </si>
  <si>
    <t xml:space="preserve"> cambio sensor de minima</t>
  </si>
  <si>
    <t xml:space="preserve"> cambio sensor de reverso</t>
  </si>
  <si>
    <t xml:space="preserve"> cambio sensor flujo de aire</t>
  </si>
  <si>
    <t xml:space="preserve"> cambio sensor map</t>
  </si>
  <si>
    <t xml:space="preserve"> cambio swicht de ignicion</t>
  </si>
  <si>
    <t xml:space="preserve"> cambio swicht de limpia vidrios</t>
  </si>
  <si>
    <t xml:space="preserve"> cambio swicht de luces</t>
  </si>
  <si>
    <t xml:space="preserve"> cambio tijeras</t>
  </si>
  <si>
    <t xml:space="preserve"> cambio varilla central </t>
  </si>
  <si>
    <t xml:space="preserve"> carga de aire acondicionado </t>
  </si>
  <si>
    <t xml:space="preserve"> desmontar y montar boster </t>
  </si>
  <si>
    <t xml:space="preserve"> despinche llanta blindada</t>
  </si>
  <si>
    <t xml:space="preserve"> engrase general</t>
  </si>
  <si>
    <t xml:space="preserve"> remachar y/o pegar bandas traseras </t>
  </si>
  <si>
    <t xml:space="preserve"> reparacion arranque </t>
  </si>
  <si>
    <t xml:space="preserve"> reparacion de motor limpiabrisas </t>
  </si>
  <si>
    <t xml:space="preserve"> revision de direccion</t>
  </si>
  <si>
    <t xml:space="preserve"> servicio de desvare</t>
  </si>
  <si>
    <t xml:space="preserve"> servicio de grua </t>
  </si>
  <si>
    <t xml:space="preserve"> soldar tanque de combustible </t>
  </si>
  <si>
    <t xml:space="preserve"> tensionar frenos</t>
  </si>
  <si>
    <t xml:space="preserve"> ajuste suspensión delantera</t>
  </si>
  <si>
    <t xml:space="preserve"> ajuste suspensión trasera</t>
  </si>
  <si>
    <t xml:space="preserve"> juego de casquetes de bancada</t>
  </si>
  <si>
    <t xml:space="preserve"> juego de casquetes de biela</t>
  </si>
  <si>
    <t xml:space="preserve"> juego de cauchos barra estabilizadora</t>
  </si>
  <si>
    <t xml:space="preserve"> juego de bandas frenos trasero </t>
  </si>
  <si>
    <t xml:space="preserve"> juego de camisas</t>
  </si>
  <si>
    <t xml:space="preserve"> juego de escobillas alternador</t>
  </si>
  <si>
    <t xml:space="preserve"> juego de escobillas del arranque</t>
  </si>
  <si>
    <t xml:space="preserve"> juego de pastillas freno delantero</t>
  </si>
  <si>
    <t xml:space="preserve"> juego de pastillas traseras</t>
  </si>
  <si>
    <t xml:space="preserve"> correa alternador </t>
  </si>
  <si>
    <t xml:space="preserve"> cambio bobina de encendido</t>
  </si>
  <si>
    <t xml:space="preserve"> juego de pastillas delanteras</t>
  </si>
  <si>
    <t xml:space="preserve"> manguera inf. Radiador</t>
  </si>
  <si>
    <t>No encontrado</t>
  </si>
  <si>
    <t>PARQUE AUTOMOTOR MARCA TOYOTA</t>
  </si>
  <si>
    <t>ITEM</t>
  </si>
  <si>
    <t>PLACA</t>
  </si>
  <si>
    <t>MARCA</t>
  </si>
  <si>
    <t>1</t>
  </si>
  <si>
    <t>2</t>
  </si>
  <si>
    <t>3</t>
  </si>
  <si>
    <t>4</t>
  </si>
  <si>
    <t>5</t>
  </si>
  <si>
    <t>6</t>
  </si>
  <si>
    <t>7</t>
  </si>
  <si>
    <t>8</t>
  </si>
  <si>
    <t>9</t>
  </si>
  <si>
    <t>10</t>
  </si>
  <si>
    <t>23</t>
  </si>
  <si>
    <t>24</t>
  </si>
  <si>
    <t>25</t>
  </si>
  <si>
    <t>CAMBIO BUJES TIJERAS</t>
  </si>
  <si>
    <t>26</t>
  </si>
  <si>
    <t>27</t>
  </si>
  <si>
    <t>28</t>
  </si>
  <si>
    <t>29</t>
  </si>
  <si>
    <t>30</t>
  </si>
  <si>
    <t>CAMBIOS DE MUÑECOS</t>
  </si>
  <si>
    <t>31</t>
  </si>
  <si>
    <t>CAMBIO VARILLA CENTRAL</t>
  </si>
  <si>
    <t>32</t>
  </si>
  <si>
    <t>33</t>
  </si>
  <si>
    <t>34</t>
  </si>
  <si>
    <t>35</t>
  </si>
  <si>
    <t>FRENOS</t>
  </si>
  <si>
    <t>36</t>
  </si>
  <si>
    <t>37</t>
  </si>
  <si>
    <t>CAMBIO PASTILLAS</t>
  </si>
  <si>
    <t>38</t>
  </si>
  <si>
    <t>39</t>
  </si>
  <si>
    <t>CAMBIO BOMBA FRENOS</t>
  </si>
  <si>
    <t>40</t>
  </si>
  <si>
    <t>41</t>
  </si>
  <si>
    <t>42</t>
  </si>
  <si>
    <t>43</t>
  </si>
  <si>
    <t>CAMBIO CHUPAS CILINDRO</t>
  </si>
  <si>
    <t>44</t>
  </si>
  <si>
    <t>45</t>
  </si>
  <si>
    <t>46</t>
  </si>
  <si>
    <t>TENSIONADA DE FRENOS</t>
  </si>
  <si>
    <t>EMBRAGUE</t>
  </si>
  <si>
    <t>47</t>
  </si>
  <si>
    <t>CAMBIO DE EMBRAGUE</t>
  </si>
  <si>
    <t>48</t>
  </si>
  <si>
    <t>CAMBIO BOMBA AUXILIAR</t>
  </si>
  <si>
    <t>49</t>
  </si>
  <si>
    <t>CAMBIO BOMBA PRINCIPAL</t>
  </si>
  <si>
    <t>MOTOR</t>
  </si>
  <si>
    <t>50</t>
  </si>
  <si>
    <t>REPARACION GENERAL</t>
  </si>
  <si>
    <t>51</t>
  </si>
  <si>
    <t>52</t>
  </si>
  <si>
    <t>53</t>
  </si>
  <si>
    <t>54</t>
  </si>
  <si>
    <t>55</t>
  </si>
  <si>
    <t>56</t>
  </si>
  <si>
    <t>ARREGLO CARBURADOR</t>
  </si>
  <si>
    <t>N.A.</t>
  </si>
  <si>
    <t>CAJA DE VELOCIDADES</t>
  </si>
  <si>
    <t>57</t>
  </si>
  <si>
    <t>58</t>
  </si>
  <si>
    <t>VARIOS</t>
  </si>
  <si>
    <t>59</t>
  </si>
  <si>
    <t>60</t>
  </si>
  <si>
    <t>61</t>
  </si>
  <si>
    <t>62</t>
  </si>
  <si>
    <t>63</t>
  </si>
  <si>
    <t>LAVADO DE MOTOR</t>
  </si>
  <si>
    <t>64</t>
  </si>
  <si>
    <t>65</t>
  </si>
  <si>
    <t>SERVICIO DE GRUA</t>
  </si>
  <si>
    <t>66</t>
  </si>
  <si>
    <t>67</t>
  </si>
  <si>
    <t>CAMBIO CRUCETAS CARDAN</t>
  </si>
  <si>
    <t>68</t>
  </si>
  <si>
    <t>PRECIOS INCLUIDO I.V.A.</t>
  </si>
  <si>
    <t>CONCEPTO</t>
  </si>
  <si>
    <t>TOYOTA (BLINDADA NIVEL_x000D_
III) CAMIONETA 2013 LAND_x000D_
CRUISER PLATA METALICO_x000D_
3956 GASOLINA</t>
  </si>
  <si>
    <t>TOYOTA CAMIONETA 2017_x000D_
PRADO P4 PLATA PERLADO_x000D_
2982 DIESEL</t>
  </si>
  <si>
    <t>TOYOTA CAMIONETA 2012_x000D_
LAND CRUISER 200 WAGON_x000D_
BLANCA 1975 DIESEL</t>
  </si>
  <si>
    <t>RAV4 [1] 2.0L GRIS_x000D_
METALICO 2494 GASOLINA</t>
  </si>
  <si>
    <t>TOYOTA CAMPERO 2017_x000D_
FORTUNER PLATA_x000D_
METALICO 2755 DIESEL</t>
  </si>
  <si>
    <t>TOYOTA CAMIONETA_x000D_
PASAJEROS 2017_x000D_
FORTUNER SUPER BLANCO_x000D_
2694 GASOLINA</t>
  </si>
  <si>
    <t>REPUESTOS ELECTRICOS</t>
  </si>
  <si>
    <t>BATERIA</t>
  </si>
  <si>
    <t>INSTALACION DE ALTA</t>
  </si>
  <si>
    <t>BUJIA</t>
  </si>
  <si>
    <t>ALTERNADOR</t>
  </si>
  <si>
    <t>BOMBILLOS LUCES MEDIAS</t>
  </si>
  <si>
    <t>TAPA DISTRIBUIDOR</t>
  </si>
  <si>
    <t>N..A.</t>
  </si>
  <si>
    <t>MOTOR DE ARRANQUE</t>
  </si>
  <si>
    <t>BENDIX DEL ARRANQUE</t>
  </si>
  <si>
    <t>HORQUILLA DEL ARRANQUE</t>
  </si>
  <si>
    <t>N.S.</t>
  </si>
  <si>
    <t>11</t>
  </si>
  <si>
    <t>BUJES MOTOR ARRANQUE</t>
  </si>
  <si>
    <t>12</t>
  </si>
  <si>
    <t>13</t>
  </si>
  <si>
    <t>14</t>
  </si>
  <si>
    <t>15</t>
  </si>
  <si>
    <t>CORREA ALTERNADOR</t>
  </si>
  <si>
    <t>16</t>
  </si>
  <si>
    <t>BOBINA DE ENCENDIDO</t>
  </si>
  <si>
    <t>17</t>
  </si>
  <si>
    <t>SENSOR DE MINIMA</t>
  </si>
  <si>
    <t>18</t>
  </si>
  <si>
    <t>SENSOR FLUJO DE AIRE</t>
  </si>
  <si>
    <t>19</t>
  </si>
  <si>
    <t>SENSOR MAP</t>
  </si>
  <si>
    <t>20</t>
  </si>
  <si>
    <t>REGULADOR ALTERNADOR</t>
  </si>
  <si>
    <t>21</t>
  </si>
  <si>
    <t>MOTOR ELEVAVIDRIOS</t>
  </si>
  <si>
    <t>22</t>
  </si>
  <si>
    <t>SWICHT DE IGNICION</t>
  </si>
  <si>
    <t>SENSOR DE REVERSO</t>
  </si>
  <si>
    <t>ALARMA</t>
  </si>
  <si>
    <t>FLOTADOR GASOLINA</t>
  </si>
  <si>
    <t>PERA FRENO</t>
  </si>
  <si>
    <t>SWICHT DE LUCES</t>
  </si>
  <si>
    <t>SWICHT DE LIMPIA VIDRIOS</t>
  </si>
  <si>
    <t>INYECTORES DE_x000D_
COMBUSTIBLE</t>
  </si>
  <si>
    <t>SUSPENSION</t>
  </si>
  <si>
    <t>RODAMIENTOS TRASEROS</t>
  </si>
  <si>
    <t>VARILLA ESTABILIZADORA</t>
  </si>
  <si>
    <t>CAJA DE DIRECCION</t>
  </si>
  <si>
    <t>BRAZO AXIAL</t>
  </si>
  <si>
    <t>PISTON MORDAZA</t>
  </si>
  <si>
    <t>BOMBA PRINCIPAL FRENOS</t>
  </si>
  <si>
    <t>CAMPANA FRENO TRASERO</t>
  </si>
  <si>
    <t>MANGUERAS DELANTERAS</t>
  </si>
  <si>
    <t>MANGUERAS TRASERAS</t>
  </si>
  <si>
    <t>LIMITADOR DE FRENADO</t>
  </si>
  <si>
    <t>TUBERIA DE COBRE</t>
  </si>
  <si>
    <t>MANO DE OBRA</t>
  </si>
  <si>
    <t>SERVICIO ELECTRICO</t>
  </si>
  <si>
    <t>REPARACION ALTERNADOR</t>
  </si>
  <si>
    <t>REPARACION ARRANQUE</t>
  </si>
  <si>
    <t>RACORES</t>
  </si>
  <si>
    <t>TENSORES DE FRENO</t>
  </si>
  <si>
    <t>KIT DE EMBRAGUE</t>
  </si>
  <si>
    <t>LIQUIDO DE FRENOS AT 1/4</t>
  </si>
  <si>
    <t>RETEN DELANTERO CAJA</t>
  </si>
  <si>
    <t>69</t>
  </si>
  <si>
    <t>BOMBA AUXILIAR</t>
  </si>
  <si>
    <t>70</t>
  </si>
  <si>
    <t>BOMBA PRINCIPAL</t>
  </si>
  <si>
    <t>72</t>
  </si>
  <si>
    <t>PERA DE ACEITE</t>
  </si>
  <si>
    <t>73</t>
  </si>
  <si>
    <t>BOMBA DE ACEITE</t>
  </si>
  <si>
    <t>74</t>
  </si>
  <si>
    <t>JUEGO DE CAMISAS</t>
  </si>
  <si>
    <t>75</t>
  </si>
  <si>
    <t>JUEGO DE PISTONES</t>
  </si>
  <si>
    <t>76</t>
  </si>
  <si>
    <t>JUEGO DE ANILLOS</t>
  </si>
  <si>
    <t>77</t>
  </si>
  <si>
    <t>78</t>
  </si>
  <si>
    <t>79</t>
  </si>
  <si>
    <t>80</t>
  </si>
  <si>
    <t>81</t>
  </si>
  <si>
    <t>BOMBA DE COMBUSTIBLE</t>
  </si>
  <si>
    <t>82</t>
  </si>
  <si>
    <t>83</t>
  </si>
  <si>
    <t>EMPAQUETADURA MOTOR</t>
  </si>
  <si>
    <t>84</t>
  </si>
  <si>
    <t>85</t>
  </si>
  <si>
    <t>86</t>
  </si>
  <si>
    <t>87</t>
  </si>
  <si>
    <t>SILENCIADOR EXHOSTO</t>
  </si>
  <si>
    <t>89</t>
  </si>
  <si>
    <t>SOPORTES DE MOTOR</t>
  </si>
  <si>
    <t>90</t>
  </si>
  <si>
    <t>TAPA ACEITE</t>
  </si>
  <si>
    <t>91</t>
  </si>
  <si>
    <t>CORREA UNICA MOTOR</t>
  </si>
  <si>
    <t>92</t>
  </si>
  <si>
    <t>RETEN EJE</t>
  </si>
  <si>
    <t>#N/D</t>
  </si>
  <si>
    <t>93</t>
  </si>
  <si>
    <t>RETEN CONTROL CAMBIOS</t>
  </si>
  <si>
    <t>94</t>
  </si>
  <si>
    <t>BUJES CONTROL CAMBIOS</t>
  </si>
  <si>
    <t>LUBRICANTES Y FILTROS</t>
  </si>
  <si>
    <t>95</t>
  </si>
  <si>
    <t>CUARTO DE ACEITE MOTOR</t>
  </si>
  <si>
    <t>96</t>
  </si>
  <si>
    <t>97</t>
  </si>
  <si>
    <t>98</t>
  </si>
  <si>
    <t>FILTRO DE ACEITE</t>
  </si>
  <si>
    <t>99</t>
  </si>
  <si>
    <t>FILTRO DE AIRE</t>
  </si>
  <si>
    <t>100</t>
  </si>
  <si>
    <t>FILTRO GASOLINA</t>
  </si>
  <si>
    <t>101</t>
  </si>
  <si>
    <t>REFRIGERACIÓN</t>
  </si>
  <si>
    <t>102</t>
  </si>
  <si>
    <t>ADITIVO RADIADOR</t>
  </si>
  <si>
    <t>103</t>
  </si>
  <si>
    <t>BOMBA DE AGUA</t>
  </si>
  <si>
    <t>104</t>
  </si>
  <si>
    <t>EMPAQUE DE TERMOSTATO</t>
  </si>
  <si>
    <t>105</t>
  </si>
  <si>
    <t>106</t>
  </si>
  <si>
    <t>MANGUERA INF. RADIADOR</t>
  </si>
  <si>
    <t>107</t>
  </si>
  <si>
    <t>108</t>
  </si>
  <si>
    <t>MANGUERA CALEFACCION</t>
  </si>
  <si>
    <t>109</t>
  </si>
  <si>
    <t>PERA DE TEMPERATURA</t>
  </si>
  <si>
    <t>110</t>
  </si>
  <si>
    <t>RADIADOR</t>
  </si>
  <si>
    <t>111</t>
  </si>
  <si>
    <t>TAPA RADIADOR</t>
  </si>
  <si>
    <t>112</t>
  </si>
  <si>
    <t>TERMOSTATO</t>
  </si>
  <si>
    <t>113</t>
  </si>
  <si>
    <t>CRUCETA CARDAN</t>
  </si>
  <si>
    <t>114</t>
  </si>
  <si>
    <t>115</t>
  </si>
  <si>
    <t>TOYOTA (BLINDADA NIVEL
III) CAMIONETA 2013 LAND
CRUISER PLATA METALICO
3956 GASOLINA
MKZ 451</t>
  </si>
  <si>
    <t>TOYOTA CAMIONETA 2017
PRADO P4 PLATA PERLADO
2982 DIESEL
OKZ684</t>
  </si>
  <si>
    <t>TOYOTA CAMIONETA 2012
LAND CRUISER 200 WAGON
BLANCA 1975 DIESEL
ROK638</t>
  </si>
  <si>
    <t>RAV4 [1] 2.0L GRIS
METALICO 2494 GASOLINA
IXR858</t>
  </si>
  <si>
    <t>TOYOTA CAMPERO 2017
FORTUNER PLATA
METALICO 2755 DIESEL
INR377</t>
  </si>
  <si>
    <t>TOYOTA CAMIONETA
PASAJEROS 2017
FORTUNER SUPER BLANCO
2694 GASOLINA
JBP926</t>
  </si>
  <si>
    <t>CUARTO DE REFRIGERANTE MOTOR</t>
  </si>
  <si>
    <t>CUARTO DE ACEITE CAJA Y TRANSMISION</t>
  </si>
  <si>
    <t>ABRAZADERA METALICA</t>
  </si>
  <si>
    <t xml:space="preserve">AMARRE PLASTICO </t>
  </si>
  <si>
    <t xml:space="preserve">AMORTIGUADOR DE DIRECCION </t>
  </si>
  <si>
    <t xml:space="preserve">BASE AMORTIGUADOR </t>
  </si>
  <si>
    <t xml:space="preserve">BENDIX DEL ARRANQUE </t>
  </si>
  <si>
    <t xml:space="preserve">BOMBA DE AGUA </t>
  </si>
  <si>
    <t>BOMBA HIDRÁULICO</t>
  </si>
  <si>
    <t xml:space="preserve">BOMBA PRINCIPAL FRENOS </t>
  </si>
  <si>
    <t>BOMBILLO DE EXPLORADORA</t>
  </si>
  <si>
    <t>BOMBILLO DE STOP TRASERO</t>
  </si>
  <si>
    <t>BOMBILLO DE UNIDAD DELANTERA</t>
  </si>
  <si>
    <t>BOMBILLO STROBER</t>
  </si>
  <si>
    <t>BRAZO SUSPENSION TRASERA</t>
  </si>
  <si>
    <t xml:space="preserve">BUJÍA DOBLE ELECTRODO </t>
  </si>
  <si>
    <t xml:space="preserve">CADENA O CORREA DE REPARTICION </t>
  </si>
  <si>
    <t xml:space="preserve">CAMPANA FRENO TRASERO </t>
  </si>
  <si>
    <t>CATALIZADOR</t>
  </si>
  <si>
    <t>CILINDRO DE CAMPANA TRASERA</t>
  </si>
  <si>
    <t>CONTROL ALARMA</t>
  </si>
  <si>
    <t xml:space="preserve">CORREA   ALTERNADOR </t>
  </si>
  <si>
    <t>CORREA  UNICA MOTOR</t>
  </si>
  <si>
    <t>CORREA AIRE ACONDICIONADO</t>
  </si>
  <si>
    <t>CORREA HIDRÁULICO</t>
  </si>
  <si>
    <t>CRUCETA AFLOJA PERNOS</t>
  </si>
  <si>
    <t>CUERPO DE VÁLVULAS (VEHÍCULO AUTOMÁTICO)</t>
  </si>
  <si>
    <t>DISCO FRENO TRASERO</t>
  </si>
  <si>
    <t>EJE DELANTERO</t>
  </si>
  <si>
    <t>EJE TRASERO</t>
  </si>
  <si>
    <t xml:space="preserve">EMPAQUE CÁMARA DE ADMISIÓN </t>
  </si>
  <si>
    <t>EMPAQUE DE LA CÁMARA DINÁMICA</t>
  </si>
  <si>
    <t xml:space="preserve">EMPAQUE DE TERMOSTATO </t>
  </si>
  <si>
    <t xml:space="preserve">EMPAQUE TAPON DE ACEITE </t>
  </si>
  <si>
    <t xml:space="preserve">FILTRO COMBUSTIBLE TRAMPA </t>
  </si>
  <si>
    <t>FILTRO DE ACEITE HIDRÁULICO (VEHÍCULO AUTOMÁTICO)</t>
  </si>
  <si>
    <t>FILTRO DE AIRE MOTOR</t>
  </si>
  <si>
    <t>GATO DE BOTELLA 2 TONELADAS</t>
  </si>
  <si>
    <t>GATO DE ZORRA DE 3 TONELADAS</t>
  </si>
  <si>
    <t>GUARDAPOLVO MORDAZA</t>
  </si>
  <si>
    <t>GUAYA CAPO</t>
  </si>
  <si>
    <t>GUAYA FRENO DE EMERGENCIA</t>
  </si>
  <si>
    <t>GUAYA TAPA DE COMBUSTIBLE</t>
  </si>
  <si>
    <t xml:space="preserve">LIMPIADOR DE FRENOS </t>
  </si>
  <si>
    <t>LLAVE SWICHT DE IGNICIÓN</t>
  </si>
  <si>
    <t xml:space="preserve">LUBRICANTE AFLOJATODO </t>
  </si>
  <si>
    <t xml:space="preserve">MANGUERA CALEFACCION </t>
  </si>
  <si>
    <t>MANGUERA DE AIRE ACONDICIONADO</t>
  </si>
  <si>
    <t xml:space="preserve">MANGUERA DE FRENOS </t>
  </si>
  <si>
    <t>MANGUERA PRINCIPAL HIDRÁULICO</t>
  </si>
  <si>
    <t>MANGUERA SUP  DEL RADIADOR</t>
  </si>
  <si>
    <t>MOGOLLAS AMORTIGUADORES</t>
  </si>
  <si>
    <t>MORDAZA DELANTERA</t>
  </si>
  <si>
    <t>MORDAZA TRASERA</t>
  </si>
  <si>
    <t>PANORAMICO</t>
  </si>
  <si>
    <t xml:space="preserve">PERA DE ACEITE </t>
  </si>
  <si>
    <t xml:space="preserve">POLARIZADO GENERAL </t>
  </si>
  <si>
    <t xml:space="preserve">PORTA DIODOS ALTERNADOR </t>
  </si>
  <si>
    <t>PUNTAS DE EJES ORIGINALES</t>
  </si>
  <si>
    <t>RADIADOR ACEITE</t>
  </si>
  <si>
    <t>RADIADOR AGUA</t>
  </si>
  <si>
    <t xml:space="preserve">RADIO FM </t>
  </si>
  <si>
    <t xml:space="preserve">RETEN CONTROL CAMBIOS </t>
  </si>
  <si>
    <t xml:space="preserve">RETEN EJE </t>
  </si>
  <si>
    <t xml:space="preserve">RETEN POLEA DEL CIGÜEÑAL </t>
  </si>
  <si>
    <t xml:space="preserve">RETEN TRASERO DEL CIGÜEÑAL </t>
  </si>
  <si>
    <t>ROTOR HIDRÁULICO</t>
  </si>
  <si>
    <t>ROTULA INFERIOR</t>
  </si>
  <si>
    <t>ROTULA SUPERIOR</t>
  </si>
  <si>
    <t xml:space="preserve">SEGURO LLANTA DE REPUESTO </t>
  </si>
  <si>
    <t>SELLANTE CARROCERIA</t>
  </si>
  <si>
    <t xml:space="preserve">SENSOR DE OXIGENO </t>
  </si>
  <si>
    <t>SENSOR RUEDA</t>
  </si>
  <si>
    <t xml:space="preserve">SILENCIADOR EXHOSTO </t>
  </si>
  <si>
    <t>SIRENA OFICIAL</t>
  </si>
  <si>
    <t xml:space="preserve">SOPORTE AMORTIGUADOR </t>
  </si>
  <si>
    <t>STOP TRASERO</t>
  </si>
  <si>
    <t>TANQUE RADIADOR</t>
  </si>
  <si>
    <t xml:space="preserve">TAPA ACEITE </t>
  </si>
  <si>
    <t>TENSOR CORREA</t>
  </si>
  <si>
    <t>TERMINAL DIRECCION CORTA</t>
  </si>
  <si>
    <t xml:space="preserve">TERMOSTATO </t>
  </si>
  <si>
    <t xml:space="preserve">TIJERA INFERIOR </t>
  </si>
  <si>
    <t>TIJERA SUPERIOR</t>
  </si>
  <si>
    <t>TURBO</t>
  </si>
  <si>
    <t>UNIDAD DELANTERA</t>
  </si>
  <si>
    <t>VALVULINA PARA DIFERENCIAL SELLADO</t>
  </si>
  <si>
    <t>BANDAS CAMPANA FRENO DE EMERGENCIA</t>
  </si>
  <si>
    <t xml:space="preserve">BUJES CONTROL CAMBIOS </t>
  </si>
  <si>
    <t xml:space="preserve">BUJES MOTOR ARRANQUE </t>
  </si>
  <si>
    <t>BUJES PARA MORDAZA</t>
  </si>
  <si>
    <t>BUJES TEMPLETE DELANTERO</t>
  </si>
  <si>
    <t>BUJES TEMPLETE TRASERO</t>
  </si>
  <si>
    <t>BUJES TIJERA INFERIOR DELANTERA</t>
  </si>
  <si>
    <t>COPA RUEDAS</t>
  </si>
  <si>
    <t>EMPAQUETADURA CAJA DIRECCIÓN ORIGINAL</t>
  </si>
  <si>
    <t xml:space="preserve">GRADUADORES BANDAS FRENO DE MANO </t>
  </si>
  <si>
    <t>INYECTORES DE COMBUSTIBLE</t>
  </si>
  <si>
    <t>JUEGO CAUCHOS BARRA ESTABILIZADORA</t>
  </si>
  <si>
    <t>BOMBILLOS STROBER  TRASEROS</t>
  </si>
  <si>
    <t>BOMBILLOS STROBER DELANTEROS</t>
  </si>
  <si>
    <t>CABLES DE IGNICIÓN</t>
  </si>
  <si>
    <t>DISCOS FRENOS TRASEROS</t>
  </si>
  <si>
    <t>JUEGO PASTILLAS TRASERAS</t>
  </si>
  <si>
    <t>KIT DE CARRETERAS</t>
  </si>
  <si>
    <t>KIT DE HERRAMIENTAS</t>
  </si>
  <si>
    <t>KIT DE REPARACIÓN CAJA AUTOMÁTICA (VEHÍCULO AUTOMÁTICO)</t>
  </si>
  <si>
    <t>LAMINILLAS PASTILLAS DELANTERAS</t>
  </si>
  <si>
    <t xml:space="preserve">RODAMIENTOS DEL ALTERNADOR </t>
  </si>
  <si>
    <t>RODAMIENTOS DELANTEROS</t>
  </si>
  <si>
    <t>SOPORTES DE AMORTIGUADOR</t>
  </si>
  <si>
    <t>BUJE TEMPLETE TRASERO CORTO</t>
  </si>
  <si>
    <t>BUJE TEMPLETE TRASERO LARGO</t>
  </si>
  <si>
    <t>BUJES VARILLA ESTABILIZADORA (juego)</t>
  </si>
  <si>
    <t>KIT PREFILTROS DE INYECTORES</t>
  </si>
  <si>
    <t>JUEGO DE CASQUETES BANCADA</t>
  </si>
  <si>
    <t>JUEGO DE CASQUETES DE BIELA</t>
  </si>
  <si>
    <t>JUEGO DE BANDAS FRENOS TRASERO</t>
  </si>
  <si>
    <t>DISCO FRENO DELANTERO (unidad)</t>
  </si>
  <si>
    <t>JUEGO DE ESCOBILLAS ALTERNADOR</t>
  </si>
  <si>
    <t>RODAMIENTOS DEL ALTERNADOR</t>
  </si>
  <si>
    <t>PORTADIODOS DEL ALTERNADOR</t>
  </si>
  <si>
    <t>JUEGO DE ESCOBILLAS DEL ARRANQUE</t>
  </si>
  <si>
    <t>JUEGO DE GUÍAS DE VÁLVULA</t>
  </si>
  <si>
    <t>JUEGO DE LIGAS DE MORDAZA</t>
  </si>
  <si>
    <t>JUEGO DE PASTILLAS  FRENO DELANTERO</t>
  </si>
  <si>
    <t>JUEGO DE SEGUROS LUNA DE ESPEJOS</t>
  </si>
  <si>
    <t>JUEGO DE SOPORTE DE MOTOR</t>
  </si>
  <si>
    <t>JUEGO DE TAPETES</t>
  </si>
  <si>
    <t xml:space="preserve">JUEGO DE VALVULAS DE ADMISISON </t>
  </si>
  <si>
    <t>AMORTIGUADORES DELANTEROS UNIDAD</t>
  </si>
  <si>
    <t>AMORTIGUADORES TRASEROS UNIDAD</t>
  </si>
  <si>
    <t>AMORTIGUADOR DE DIRECCION</t>
  </si>
  <si>
    <t>MANGUERA SUP DEL RADIADOR</t>
  </si>
  <si>
    <t>JUEGO DE VALVULAS DE ADMISISON</t>
  </si>
  <si>
    <t>JUEGO DE VALVULAS DE ESCAPE</t>
  </si>
  <si>
    <t>JUEGO DE PASTILLAS FRENO DELANTERO</t>
  </si>
  <si>
    <t>MUÑECOS BARRA ESTABILIZADORA DELANTERA</t>
  </si>
  <si>
    <t>TIJERA INFERIOR DELANTERA</t>
  </si>
  <si>
    <t>ROTULAS TIJERA INFERIOR DELANTERA</t>
  </si>
  <si>
    <t>PLUMILLAS LIMPIA BRISAS JUEGO</t>
  </si>
  <si>
    <t>CADENA O CORREA DE REPARTICION</t>
  </si>
  <si>
    <t>CILINDROS FRENOS TRASERO (unidad)</t>
  </si>
  <si>
    <t>LLANTAS (especificar referencia y marca)</t>
  </si>
  <si>
    <t>RETEN POLEA CIGÜEÑAL</t>
  </si>
  <si>
    <t>RETEN TRASERO DEL CIGÜEÑAL</t>
  </si>
  <si>
    <t>ARREGLO GENERAL DE LUCES</t>
  </si>
  <si>
    <t>REPARACION DE MOTOR LIMPIABRISAS</t>
  </si>
  <si>
    <t>CAMBIO BOBINA DE ENCENDIDO</t>
  </si>
  <si>
    <t>CAMBIO TERMINALES DIRECCION</t>
  </si>
  <si>
    <t>CAMBIO AMORTIGUADORES DELANTEROS</t>
  </si>
  <si>
    <t>CAMBIO RODAMIENTOS DELANTEROS</t>
  </si>
  <si>
    <t>CAMBIO BUJES VARILLA ESTABILIZADORA</t>
  </si>
  <si>
    <t>BALANCEO RINES CADA UNO</t>
  </si>
  <si>
    <t>CAMBIO AMORTIGUADORES DIRECCION</t>
  </si>
  <si>
    <t>ARREGLO GENERAL FRENOS</t>
  </si>
  <si>
    <t>REMACHAR Y/O PEGAR BANDAS TRASERAS</t>
  </si>
  <si>
    <t>DESMONTAR Y MONTAR BOSTER</t>
  </si>
  <si>
    <t>CAMBIO RETEN CONTROL CAMBIOS</t>
  </si>
  <si>
    <t>CAMBIO BUJES CONTROL CAMBIOS</t>
  </si>
  <si>
    <t>DESMONTAR Y MONTAR TANQUE COMBUSTIBLE</t>
  </si>
  <si>
    <t>DESPINCHE LLANTA NORMAL</t>
  </si>
  <si>
    <t>CARGA DE AIRE ACONDICIONADO</t>
  </si>
  <si>
    <t>ARREGLO BOMBA DIRECCION</t>
  </si>
  <si>
    <t>CAMBIO VALVULAS</t>
  </si>
  <si>
    <t>REPARACION CAJA VELOCIDADES</t>
  </si>
  <si>
    <t>REVISION GENERAL FRENOS</t>
  </si>
  <si>
    <t>Toyota 451</t>
  </si>
  <si>
    <t xml:space="preserve">PLACA DEL VEHÍCULO: GKY245 
NRO. DE LICENCIA DE TRÁNSITO:10019959298ESTADO DEL VEHÍCULO:ACTIVO 
TIPO DE SERVICIO: Particular CLASE DE VEHÍCULO:CAMPERO
MARCA: LEXUS LÍNEA:GX 460 
MODELO:2019 COLOR:BLANCO
NÚMERO DE SERIE: JTJJM7FX1K5216139 NÚMERO DE MOTOR:1UR 0757751 
NÚMERO DE CHASIS: JTJJM7FX1K5216139NÚMERO DE VIN:JTJJM7FX1K5216139 
CILINDRAJE:4600TIPO DE CARROCERÍA: WAGON 
TIPO COMBUSTIBLE: GASOLINAFECHA DE MATRICULA INICIAL(DD/MM/AAAA): 03/09/2019 
AUTORIDAD DE TRÁNSITO:SDM - BOGOTA D.C. GRAVÁMENES A LA PROPIEDAD:NO 
CLÁSICO O ANTIGUO: NOREPOTENCIADO:NO 
REGRABACIÓN MOTOR (SI/NO):NONRO. REGRABACIÓN MOTOR 
REGRABACIÓN CHASIS (SI/NO):NONRO. REGRABACIÓN CHASIS 
REGRABACIÓN SERIE (SI/NO):NONRO. REGRABACIÓN SERIE 
REGRABACIÓN VIN (SI/NO):NONRO. REGRABACIÓN VIN 
VEHÍCULO ENSEÑANZA (SI/NO):NO PUERTAS:5 </t>
  </si>
  <si>
    <t xml:space="preserve">ITEM </t>
  </si>
  <si>
    <t xml:space="preserve">CONCEPTO </t>
  </si>
  <si>
    <t xml:space="preserve">SUSPENSION </t>
  </si>
  <si>
    <t xml:space="preserve">CAMBIO TERMINALES DIRECCION </t>
  </si>
  <si>
    <t xml:space="preserve">CAMBIO AMORTIGUADORES DELANTEROS </t>
  </si>
  <si>
    <t xml:space="preserve">FRENOS </t>
  </si>
  <si>
    <t xml:space="preserve"> ARREGLO GENERAL  FRENOS</t>
  </si>
  <si>
    <t xml:space="preserve">EMBRAGUE </t>
  </si>
  <si>
    <t xml:space="preserve">CAMBIO DE EMBRAGUE </t>
  </si>
  <si>
    <t xml:space="preserve">MOTOR </t>
  </si>
  <si>
    <t xml:space="preserve">REPARACION GENERAL </t>
  </si>
  <si>
    <t>N/A</t>
  </si>
  <si>
    <t xml:space="preserve"> CAMBIO RETEN CONTROL CAMBIOS </t>
  </si>
  <si>
    <t xml:space="preserve"> CAMBIO BUJES CONTROL CAMBIOS </t>
  </si>
  <si>
    <t xml:space="preserve">VARIOS </t>
  </si>
  <si>
    <t>TOYOTA  (BLINDADA NIVEL III) CAMIONETA 2013 LAND CRUISER  PLATA METALICO 3956 GASOLINA</t>
  </si>
  <si>
    <t xml:space="preserve">REPUESTOS ELECTRICOS </t>
  </si>
  <si>
    <t xml:space="preserve">INSTALACION DE ALTA </t>
  </si>
  <si>
    <t>INYECTOR DE COMBUSTIBLE</t>
  </si>
  <si>
    <t>AMORTIGUADORES DELANTEROS  UNIDAD</t>
  </si>
  <si>
    <t xml:space="preserve">RODAMIENTOS TRASEROS </t>
  </si>
  <si>
    <t xml:space="preserve">RODAMIENTOS DELANTEROS </t>
  </si>
  <si>
    <t xml:space="preserve">VARILLA ESTABILIZADORA </t>
  </si>
  <si>
    <t>BUJE  TEMPLETE  TRASERO CORTO</t>
  </si>
  <si>
    <t>BUJE  TEMPLETE  TRASERO LARGO</t>
  </si>
  <si>
    <t>DISCO FRENO DELANTERO  (unidad)</t>
  </si>
  <si>
    <t xml:space="preserve">JUEGO DE BANDAS FRENOS TRASERO </t>
  </si>
  <si>
    <t xml:space="preserve">BOMBA AUXILIAR </t>
  </si>
  <si>
    <t xml:space="preserve">BOMBA DE ACEITE </t>
  </si>
  <si>
    <t xml:space="preserve">JUEGO DE PISTONES </t>
  </si>
  <si>
    <t xml:space="preserve">JUEGO DE CASQUETES DE BIELA </t>
  </si>
  <si>
    <t xml:space="preserve">JUEGO DE CASQUETES BANCADA </t>
  </si>
  <si>
    <t xml:space="preserve">JUEGO DE VALVULAS DE ESCAPE </t>
  </si>
  <si>
    <t xml:space="preserve">EMPAQUETADURA MOTOR </t>
  </si>
  <si>
    <t>KIT PREFILTROS  DE INYECTORES</t>
  </si>
  <si>
    <t xml:space="preserve">SOPORTES DE MOTOR </t>
  </si>
  <si>
    <t>CUARTO DE ACEITE  MOTOR</t>
  </si>
  <si>
    <t xml:space="preserve">FILTRO DE ACEITE </t>
  </si>
  <si>
    <t xml:space="preserve">FILTRO DE AIRE </t>
  </si>
  <si>
    <t xml:space="preserve">FILTRO GASOLINA </t>
  </si>
  <si>
    <t xml:space="preserve">REFRIGERACIÓN </t>
  </si>
  <si>
    <t xml:space="preserve">ADITIVO RADIADOR </t>
  </si>
  <si>
    <t xml:space="preserve">RADIADOR </t>
  </si>
  <si>
    <t xml:space="preserve">TAPA RADIADOR </t>
  </si>
  <si>
    <t>JUEGO DE BOMBILLOS STROBER  TRASEROS</t>
  </si>
  <si>
    <t>JUEGO DE BOMBILLOS STROBER DELANTEROS</t>
  </si>
  <si>
    <t>JUEGO DE CABLES DE IGNICIÓN</t>
  </si>
  <si>
    <t>JUEGO DE DISCOS FRENOS TRASEROS</t>
  </si>
  <si>
    <t xml:space="preserve">BUJIA DOBLE ELECTRODO </t>
  </si>
  <si>
    <t xml:space="preserve">PROMEDIO PRECIOS HISTORICOS DE LA ENTIDAD </t>
  </si>
  <si>
    <t>República de Colombia
Ministerio de Justicia y del Derecho
Grupo de Almacén, Inventario y Transporte.</t>
  </si>
  <si>
    <t>INSTRUCCIONES PARA EL DILIGENCIAMIENTO DE OFERTA ECONOMICA</t>
  </si>
  <si>
    <t xml:space="preserve">Observación. Si ingresa algún valor mayor al precio techo se activará un mensaje para revisión por parte del oferente. </t>
  </si>
  <si>
    <t>VALOR OFERTADO</t>
  </si>
  <si>
    <t xml:space="preserve">Objeto: </t>
  </si>
  <si>
    <t>VALOR TOTAL OFERTADO</t>
  </si>
  <si>
    <t>TOTAL</t>
  </si>
  <si>
    <t>Placa</t>
  </si>
  <si>
    <t>SALA DE JUNTAS 10 PUESTOS</t>
  </si>
  <si>
    <t>MODULO RODANTE DE 6 UNIDADES DE CONSULTA INTERNA DE 200 X 90 X 40</t>
  </si>
  <si>
    <t>MODULO RODANTE DE 5 UNIDADES DE CONSULTA INTERNA DE 200 X 90 X 40</t>
  </si>
  <si>
    <t>MODULO RODANTE DE 6 UNIDADES DE CONSULTA INTERNA DE 200 X 90 X 40 2 ENCHAPES LATERALES</t>
  </si>
  <si>
    <t>PRECIO MINIMO A OFERTAR
Valor Razonable</t>
  </si>
  <si>
    <t>SILLA ZEN OPERATIVA NEUMATICA CB GRADUABLE BASE NYLON</t>
  </si>
  <si>
    <t>SILLA OPERATIVA ERGONÓMICA GRADUABLE CON RUEDAS</t>
  </si>
  <si>
    <t>SILLA FIJA PB 1097</t>
  </si>
  <si>
    <t>SILLA OPERATIVA ERGONOMICA GRADUABLE CON RUEDAS</t>
  </si>
  <si>
    <t>SILLA GERENCIAL CON RUEDAS</t>
  </si>
  <si>
    <t>SILLA TOSCANA GERENTE NEUMATICA CB GRADUABLE BASE ALUMINIO MAYA DN</t>
  </si>
  <si>
    <t>SILLA GIRATORIA PB 1260</t>
  </si>
  <si>
    <t>SILLA INTERLOCUTORIA CAFE , PLACA 23002</t>
  </si>
  <si>
    <t>SILLA AUXILIAR</t>
  </si>
  <si>
    <t>SILLA GIRATORIA PB 1077</t>
  </si>
  <si>
    <t>SILLA FIJA PB 3077</t>
  </si>
  <si>
    <t>SILLA GIRATORIA ERGONOMICA REF:  005 PLACA 46701</t>
  </si>
  <si>
    <t>SILLA ERGONOMICA, PLACA 47559</t>
  </si>
  <si>
    <t>SILLA GIRATORIA PB 118</t>
  </si>
  <si>
    <t>SILLA ERGONOMICA PLACA 47563</t>
  </si>
  <si>
    <t>SILLA GIRATORIA PB 2660</t>
  </si>
  <si>
    <t>SILLA AUXILIAR PB 2110</t>
  </si>
  <si>
    <t>SILLA GRIRATORIA GRADUABLE</t>
  </si>
  <si>
    <t>SILLA OPERATIVA- ATENCIÓN AL CIUDADANO</t>
  </si>
  <si>
    <t>SILLA ERGONOMICA CON RUEDAS</t>
  </si>
  <si>
    <t>SILLA GIRATORIA PB 3368</t>
  </si>
  <si>
    <t>SILLA OPERATIVA ERGONOMICA GRADUABLE</t>
  </si>
  <si>
    <t>SILLA GIRATORIA ERGONOMICA REF:  005. PLACA No. 46678</t>
  </si>
  <si>
    <t>SILLAS FIJA CON BRAZOS PLACA 22309</t>
  </si>
  <si>
    <t>SILLA GIRATORIA ERGONOMICA REF:  005 PLACA  46742</t>
  </si>
  <si>
    <t>SILLAS KYOTO</t>
  </si>
  <si>
    <t>SILLA GIRATORIA PB 669</t>
  </si>
  <si>
    <t>SILLA AUXILIAR PB 423</t>
  </si>
  <si>
    <t>SILLA OPERATIVA ERGONÓMICA  GRADUABLE CON RUEDAS</t>
  </si>
  <si>
    <t>SILLAS DIMENSIÓN ESTANDAR SIN BRAZOS  PLACA 45393</t>
  </si>
  <si>
    <t>SILLA GIRATORIA PB 1799</t>
  </si>
  <si>
    <t>SILLA GIRATORIA</t>
  </si>
  <si>
    <t>SILLA FIJA PLASTICA PLACA 20104</t>
  </si>
  <si>
    <t>SILLA FIJA PLASTICA PLACA 20096</t>
  </si>
  <si>
    <t>SILLAS OPERATIVAS, PLACA 47594</t>
  </si>
  <si>
    <t>SILLA GIRATORIA PB 1133</t>
  </si>
  <si>
    <t>SILLA GIRATORIA PB 252</t>
  </si>
  <si>
    <t>SILLA AUXILIAR PB 973</t>
  </si>
  <si>
    <t>SILLA INTERLOCUTOR(A) PLACA 17731</t>
  </si>
  <si>
    <t>SILLA FIJA RIMAX</t>
  </si>
  <si>
    <t>SILLA ERGONOMICA, PLACA 47556</t>
  </si>
  <si>
    <t>SILLA ERGONOMICA, PLACA 47557</t>
  </si>
  <si>
    <t>SILLA ERGONOMICA, PLACA 47561</t>
  </si>
  <si>
    <t>SILLAS OPERATIVAS, PLACA 47596</t>
  </si>
  <si>
    <t>SILLAS OPERATIVAS, PLACA 47598</t>
  </si>
  <si>
    <t>SILLAS   PLACA   22459</t>
  </si>
  <si>
    <t>ARCHIVADORES METALICO</t>
  </si>
  <si>
    <t>BIBLIOTECA PB 3283</t>
  </si>
  <si>
    <t>TAJALAPIZ ELECTRICO PB 4081</t>
  </si>
  <si>
    <t>ESTANTE EN MADERA  DE TRES PUESTOS PLACA 47335</t>
  </si>
  <si>
    <t>PAPELERAS DE SOBREMESA O ESCRITORIO PB 3687</t>
  </si>
  <si>
    <t>PAPELERAS DE SOBREMESA O ESCRITORIO PLACA 21695</t>
  </si>
  <si>
    <t>PAPELERAS DE SOBREMESA O ESCRITORIO PLACA 21919</t>
  </si>
  <si>
    <t>PAPELERAS DE SOBREMESA O ESCRITORIO   PLACA   21733</t>
  </si>
  <si>
    <t>PAPELERAS DE SOBREMESA O ESCRITORIO  PLACAS 21615</t>
  </si>
  <si>
    <t>PAPELERAS DE SOBREMESA O ESCRITORIO PB 1346</t>
  </si>
  <si>
    <t>PAPELERAS DE SOBREMESA O ESCRITORIO PB 1018</t>
  </si>
  <si>
    <t>PAPELERAS DE SOBREMESA O ESCRITORIO PLACA 10073</t>
  </si>
  <si>
    <t>PAPELERAS DE SOBREMESA O ESCRITORIO PLACA 21646</t>
  </si>
  <si>
    <t>PAPELERAS DE SOBREMESA O ESCRITORIO PB 1173</t>
  </si>
  <si>
    <t>PAPELERAS DE SOBREMESA O ESCRITORIO PB 3846</t>
  </si>
  <si>
    <t>PAPELERAS DE SOBREMESA O ESCRITORIO PLACA 4252</t>
  </si>
  <si>
    <t>PAPELERAS DE SOBREMESA O ESCRITORIO   PLACA  15745</t>
  </si>
  <si>
    <t>PAPELERAS DE SOBREMESA O ESCRITORIO PB 135</t>
  </si>
  <si>
    <t>PAPELERAS DE SOBREMESA O ESCRITORIO PB 3054</t>
  </si>
  <si>
    <t>PAPELERAS DE SOBREMESA O ESCRITORIO PLACA 21702</t>
  </si>
  <si>
    <t>PAPELERAS DE SOBREMESA O ESCRITORIO PB 3602</t>
  </si>
  <si>
    <t>PAPELERAS DE SOBREMESA O ESCRITORIO PB 100</t>
  </si>
  <si>
    <t>SILLA GIRATORIA TIPO EJECUTIVO. GRIS PLACA No. 7455</t>
  </si>
  <si>
    <t>PAPELERAS DE SOBREMESA O ESCRITORIO PB 1465</t>
  </si>
  <si>
    <t>PAPELERAS DE SOBREMESA O ESCRITORIO. PLACA No. 21653</t>
  </si>
  <si>
    <t>PAPELERAS DE SOBREMESA O ESCRITORIO  PLACA 4202</t>
  </si>
  <si>
    <t>PAPELERAS DE SOBREMESA O ESCRITORIO PB 2419</t>
  </si>
  <si>
    <t>APOYAPIES AJUSTABLE</t>
  </si>
  <si>
    <t>APOYA PIES GRADUABLE</t>
  </si>
  <si>
    <t>DESCANSA PIES EN MADERA PLACA 49193</t>
  </si>
  <si>
    <t>TABLERO EN ACRILICO PB 2455</t>
  </si>
  <si>
    <t>MESA EN FORMICA PB  2615</t>
  </si>
  <si>
    <t>PAPELERAS DE SOBREMESA O ESCRITORIO</t>
  </si>
  <si>
    <t>PAPELERAS DE SOBREMESA O ESCRITORIO PLACA 21571</t>
  </si>
  <si>
    <t>PAPELERAS DE SOBREMESA O ESCRITORIO PLACA 21710</t>
  </si>
  <si>
    <t>PAPELERAS DE ESCRITORIO</t>
  </si>
  <si>
    <t>PAPELERAS DE ESCRITORIO EN METAL. PLACA No. 31399</t>
  </si>
  <si>
    <t>PAPELERAS PARA ESCRITORIO PLACA No. 31405.</t>
  </si>
  <si>
    <t>PAPELERAS BASURERO CON COLILLERO PLACA  45329</t>
  </si>
  <si>
    <t>PAPELERA SENCILLA</t>
  </si>
  <si>
    <t>PAPELERA METALICA PARA PISO</t>
  </si>
  <si>
    <t>DESCANSA PIES CON MOVIMIENTO 8 POSICIONES. PLACA No. 42906</t>
  </si>
  <si>
    <t>DESCANSA PIES CON MOVIMIENTO 8 POSICIONES. PLACA No. 42913</t>
  </si>
  <si>
    <t>SILLA FIJA PB 578</t>
  </si>
  <si>
    <t>SILLA FIJA PB 1755</t>
  </si>
  <si>
    <t>SILLA AUXILIAR PB 2446</t>
  </si>
  <si>
    <t>SILLA AUXILIAR PB 1094</t>
  </si>
  <si>
    <t>SILLA FIJA SIN BRAZOS</t>
  </si>
  <si>
    <t>SILLA FIJA PB 2158</t>
  </si>
  <si>
    <t>MESAS TRAPEZOIDAL DE 1.40 X 0.70 X 0.74 PLACA 29040</t>
  </si>
  <si>
    <t>REPISA DE PARED</t>
  </si>
  <si>
    <t>BIBLIOTECAS, MUEBLES   PLACA  4927</t>
  </si>
  <si>
    <t>MESA PARA CAFETERIA</t>
  </si>
  <si>
    <t>SILLA AUXILIAR PB 420</t>
  </si>
  <si>
    <t>SILLA FIJA PB 2480</t>
  </si>
  <si>
    <t>SILLA FIJA PB 1092</t>
  </si>
  <si>
    <t>SILLA AUXILIAR PB 442</t>
  </si>
  <si>
    <t>SILLA AUXILIAR PB 412</t>
  </si>
  <si>
    <t>SILLA AUXILIAR  PLASTICA PB 424</t>
  </si>
  <si>
    <t>SILLA FIJA PB 2414</t>
  </si>
  <si>
    <t>SILLA AUXILIAR PB 3181</t>
  </si>
  <si>
    <t>SILLA AUXILIAR PB 409</t>
  </si>
  <si>
    <t>SILLA AUXILIAR PB 2918</t>
  </si>
  <si>
    <t>SILLA FIJA PB 1892</t>
  </si>
  <si>
    <t>SILLA AUXILIAR PB 421</t>
  </si>
  <si>
    <t>SILLA FIJA PB 706</t>
  </si>
  <si>
    <t>SILLA FIJA PB 2462</t>
  </si>
  <si>
    <t>SILLA FIJA PB 2450</t>
  </si>
  <si>
    <t>SILLA FIJA PB 414</t>
  </si>
  <si>
    <t>SILLA FIJA PB 2081</t>
  </si>
  <si>
    <t>SILLA AUXILIAR PB 441</t>
  </si>
  <si>
    <t>SILLA AUXILIAR PLASTICA PB 415</t>
  </si>
  <si>
    <t>SILLA FIJA PB 407</t>
  </si>
  <si>
    <t>SILLA AUXILIAR  PLASTICA  PB 417</t>
  </si>
  <si>
    <t>SILLA AUXILIAR PLASTICA PB 436</t>
  </si>
  <si>
    <t>SILLA FIJA PB 411</t>
  </si>
  <si>
    <t>SILLA FIJA PB 1336</t>
  </si>
  <si>
    <t>SILLA AUXILIAR PB 2327</t>
  </si>
  <si>
    <t>SILLA AUXILIAR PB 1891</t>
  </si>
  <si>
    <t>SILLA FIJA PB 440</t>
  </si>
  <si>
    <t>SILLA AUXILIAR PB 2335</t>
  </si>
  <si>
    <t>SILLA AUXILIAR PB 1898</t>
  </si>
  <si>
    <t>SILLA FIJA PB 1243</t>
  </si>
  <si>
    <t>SILLA AUXILIAR PB 2579</t>
  </si>
  <si>
    <t>PUESTO DOBLE DE TRABAJO</t>
  </si>
  <si>
    <t>PUESTO SENCILLO DE TRABAJO MODULAR RECTO OFICINA ABIERTA</t>
  </si>
  <si>
    <t>DIVISIONES PISO TECHO EN VIDRIO TEMPLADO</t>
  </si>
  <si>
    <t>DIVISIONES DE 1.62 X 0.90. PLACA No. 29455</t>
  </si>
  <si>
    <t>PUERTAS CORREDIZAS EN VIDRIO DE 1.00 X 2. PLACA No. 29508</t>
  </si>
  <si>
    <t>PUERTAS CORREDIZAS EN VIDRIO DE 1.00 X 2. PLACA No. 29509</t>
  </si>
  <si>
    <t>HOUSING METALICO PARA CAMARA  PLACA 45113</t>
  </si>
  <si>
    <t>HOUSING METALICO PARA CAMARA PLACA 45114</t>
  </si>
  <si>
    <t>HOUSING METALICO PARA CAMARA PLACA 45115</t>
  </si>
  <si>
    <t>HORNO MICROHONDAS</t>
  </si>
  <si>
    <t>NEVERA PB 10</t>
  </si>
  <si>
    <t>COMPRESOR</t>
  </si>
  <si>
    <t>COMPRESOR. POLEAS</t>
  </si>
  <si>
    <t>VENTILADOR TIPO TORRE. 28"- 70 CMS BIONAIRE</t>
  </si>
  <si>
    <t>CAMARA FOTOGRAFICA SONY S750. SERIE No. 5141666F, MEMORIA. 213228-0061. PLACA No. 46888</t>
  </si>
  <si>
    <t>TENSIOMETRO DIGITAL DE BRAZO ( VER DETALLE DE ESPECIFICACIONES )</t>
  </si>
  <si>
    <t>FORMATO OFERTA ECONÓMICA PRECIOS UNITARIOS</t>
  </si>
  <si>
    <t>ENAJENACIÓN DE LOS BIENES MUEBLES DE PROPIEDAD DEL MINISTERIO DE JUSTICIA Y DEL DERECHO</t>
  </si>
  <si>
    <t>AUTOMOVIL SEDAN HONGOI BESTURN B70 MODELO 2012 2.261 C.C. COLOR NEGRO PLACA OBG 339</t>
  </si>
  <si>
    <t>MOTOCICLETA SUZUKI GS 500 MODELO 2016 PLACA UKO90D</t>
  </si>
  <si>
    <r>
      <t xml:space="preserve">• Por favor diligenciar solo las celdas en AZUL. 
• Revisar todos los requerimientos que se exponen en el documento "Estudio de Sector" y " Estudio Previo" y formular su oferta en concordancia con estos, garantizando que los bienes y/o servcicios ofrecidos cumplan en su  totalidad con las especificaciones técnicas descritas.
• El precio de la cotización debe ser expresado en PESOS COLOMBIANOS.
• Los valores unitarios deberán aproximarse por exceso o por defecto al entero más cercano así: (i) Si es igual o superior a 50 centavos, se aproxima al entero siguiente; (ii)  si es inferior a 50 centavos se baja al entero anterior. 
• La oferta presentada debe incluir </t>
    </r>
    <r>
      <rPr>
        <b/>
        <sz val="9"/>
        <color rgb="FFFF0000"/>
        <rFont val="Arial Narrow"/>
        <family val="2"/>
      </rPr>
      <t>TODOS</t>
    </r>
    <r>
      <rPr>
        <sz val="9"/>
        <color rgb="FFFF0000"/>
        <rFont val="Arial Narrow"/>
        <family val="2"/>
      </rPr>
      <t xml:space="preserve"> </t>
    </r>
    <r>
      <rPr>
        <sz val="9"/>
        <rFont val="Arial Narrow"/>
        <family val="2"/>
      </rPr>
      <t>l</t>
    </r>
    <r>
      <rPr>
        <sz val="9"/>
        <color theme="1"/>
        <rFont val="Arial Narrow"/>
        <family val="2"/>
      </rPr>
      <t xml:space="preserve">os items desagregados, </t>
    </r>
    <r>
      <rPr>
        <b/>
        <sz val="9"/>
        <color rgb="FFFF0000"/>
        <rFont val="Arial Narrow"/>
        <family val="2"/>
      </rPr>
      <t>no se aceptan ofertas parciales.</t>
    </r>
    <r>
      <rPr>
        <sz val="9"/>
        <color theme="1"/>
        <rFont val="Arial Narrow"/>
        <family val="2"/>
      </rPr>
      <t xml:space="preserve">
• No modificar, agregar o quitar ningún ítem o sub-ítem.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</si>
</sst>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7">
    <numFmt numFmtId="5" formatCode="&quot;$&quot;\ #,##0;\-&quot;$&quot;\ #,##0"/>
    <numFmt numFmtId="6" formatCode="&quot;$&quot;\ #,##0;[Red]\-&quot;$&quot;\ #,##0"/>
    <numFmt numFmtId="8" formatCode="&quot;$&quot;\ #,##0.00;[Red]\-&quot;$&quot;\ #,##0.00"/>
    <numFmt numFmtId="41" formatCode="_-* #,##0_-;\-* #,##0_-;_-* &quot;-&quot;_-;_-@_-"/>
    <numFmt numFmtId="44" formatCode="_-&quot;$&quot;\ * #,##0.00_-;\-&quot;$&quot;\ * #,##0.00_-;_-&quot;$&quot;\ * &quot;-&quot;??_-;_-@_-"/>
    <numFmt numFmtId="43" formatCode="_-* #,##0.00_-;\-* #,##0.00_-;_-* &quot;-&quot;??_-;_-@_-"/>
    <numFmt numFmtId="164" formatCode="&quot;$&quot;#,##0.00_);[Red]\(&quot;$&quot;#,##0.00\)"/>
    <numFmt numFmtId="165" formatCode="_-[$$-240A]\ * #,##0.00_-;\-[$$-240A]\ * #,##0.00_-;_-[$$-240A]\ * &quot;-&quot;??_-;_-@_-"/>
    <numFmt numFmtId="166" formatCode="&quot;$&quot;#,##0.00"/>
    <numFmt numFmtId="167" formatCode="_(* #,##0_);_(* \(#,##0\);_(* &quot;-&quot;??_);_(@_)"/>
    <numFmt numFmtId="168" formatCode="&quot;$&quot;\ #,##0"/>
    <numFmt numFmtId="169" formatCode="_-&quot;$&quot;\ * #,##0_-;\-&quot;$&quot;\ * #,##0_-;_-&quot;$&quot;\ * &quot;-&quot;??_-;_-@_-"/>
    <numFmt numFmtId="170" formatCode="0.0%"/>
    <numFmt numFmtId="171" formatCode="&quot;$&quot;#,##0"/>
    <numFmt numFmtId="172" formatCode="_ &quot;$&quot;\ * #,##0.00_ ;_ &quot;$&quot;\ * \-#,##0.00_ ;_ &quot;$&quot;\ * &quot;-&quot;??_ ;_ @_ "/>
    <numFmt numFmtId="173" formatCode="_-&quot;$&quot;* #,##0_-;\-&quot;$&quot;* #,##0_-;_-&quot;$&quot;* &quot;-&quot;??_-;_-@"/>
    <numFmt numFmtId="174" formatCode="_-* #,##0_-;\-* #,##0_-;_-* &quot;-&quot;??_-;_-@_-"/>
  </numFmts>
  <fonts count="38" x14ac:knownFonts="1">
    <font>
      <sz val="11"/>
      <color theme="1"/>
      <name val="Calibri"/>
      <family val="2"/>
      <scheme val="minor"/>
    </font>
    <font>
      <sz val="11"/>
      <color theme="1"/>
      <name val="Calibri"/>
      <family val="2"/>
      <scheme val="minor"/>
    </font>
    <font>
      <sz val="11"/>
      <name val="Arial"/>
      <family val="2"/>
    </font>
    <font>
      <b/>
      <sz val="12"/>
      <color theme="1"/>
      <name val="Arial Narrow"/>
      <family val="2"/>
    </font>
    <font>
      <b/>
      <sz val="10"/>
      <color theme="1"/>
      <name val="Arial Narrow"/>
      <family val="2"/>
    </font>
    <font>
      <sz val="9"/>
      <color theme="1"/>
      <name val="Arial Narrow"/>
      <family val="2"/>
    </font>
    <font>
      <sz val="9"/>
      <color rgb="FF000000"/>
      <name val="Arial Narrow"/>
      <family val="2"/>
    </font>
    <font>
      <sz val="9"/>
      <name val="Arial Narrow"/>
      <family val="2"/>
    </font>
    <font>
      <sz val="8"/>
      <color rgb="FF000000"/>
      <name val="Arial Narrow"/>
      <family val="2"/>
    </font>
    <font>
      <u/>
      <sz val="11"/>
      <color theme="10"/>
      <name val="Calibri"/>
      <family val="2"/>
      <scheme val="minor"/>
    </font>
    <font>
      <b/>
      <sz val="9"/>
      <color theme="1"/>
      <name val="Arial Narrow"/>
      <family val="2"/>
    </font>
    <font>
      <b/>
      <sz val="9"/>
      <color rgb="FF000000"/>
      <name val="Arial Narrow"/>
      <family val="2"/>
    </font>
    <font>
      <b/>
      <sz val="9"/>
      <color rgb="FFFF0000"/>
      <name val="Arial Narrow"/>
      <family val="2"/>
    </font>
    <font>
      <b/>
      <sz val="9"/>
      <name val="Arial Narrow"/>
      <family val="2"/>
    </font>
    <font>
      <u/>
      <sz val="9"/>
      <color theme="10"/>
      <name val="Arial Narrow"/>
      <family val="2"/>
    </font>
    <font>
      <sz val="10"/>
      <color theme="1"/>
      <name val="Arial"/>
      <family val="2"/>
    </font>
    <font>
      <b/>
      <sz val="10"/>
      <color theme="1"/>
      <name val="Arial"/>
      <family val="2"/>
    </font>
    <font>
      <sz val="10"/>
      <color rgb="FF000000"/>
      <name val="Arial"/>
      <family val="2"/>
    </font>
    <font>
      <sz val="10"/>
      <name val="Arial"/>
      <family val="2"/>
    </font>
    <font>
      <b/>
      <sz val="10"/>
      <color theme="1"/>
      <name val="Verdana"/>
      <family val="2"/>
    </font>
    <font>
      <b/>
      <sz val="10"/>
      <name val="Arial"/>
      <family val="2"/>
    </font>
    <font>
      <sz val="18"/>
      <color theme="1"/>
      <name val="Calibri"/>
      <family val="2"/>
      <scheme val="minor"/>
    </font>
    <font>
      <b/>
      <sz val="12"/>
      <color theme="1"/>
      <name val="Calibri"/>
      <family val="2"/>
      <scheme val="minor"/>
    </font>
    <font>
      <sz val="11"/>
      <color rgb="FF000000"/>
      <name val="Calibri"/>
      <family val="2"/>
      <charset val="204"/>
    </font>
    <font>
      <b/>
      <sz val="9"/>
      <color theme="1"/>
      <name val="Arial"/>
      <family val="2"/>
    </font>
    <font>
      <b/>
      <sz val="18"/>
      <color theme="1"/>
      <name val="Calibri"/>
      <family val="2"/>
      <scheme val="minor"/>
    </font>
    <font>
      <sz val="11"/>
      <color indexed="8"/>
      <name val="Calibri"/>
      <family val="2"/>
    </font>
    <font>
      <b/>
      <sz val="12"/>
      <name val="Arial"/>
      <family val="2"/>
    </font>
    <font>
      <b/>
      <sz val="8"/>
      <name val="Arial"/>
      <family val="2"/>
    </font>
    <font>
      <sz val="8"/>
      <name val="Arial"/>
      <family val="2"/>
    </font>
    <font>
      <b/>
      <sz val="9"/>
      <color rgb="FF000000"/>
      <name val="Arial"/>
      <family val="2"/>
    </font>
    <font>
      <sz val="9"/>
      <color rgb="FF000000"/>
      <name val="Arial"/>
      <family val="2"/>
    </font>
    <font>
      <b/>
      <sz val="12"/>
      <color rgb="FF000000"/>
      <name val="Arial"/>
      <family val="2"/>
    </font>
    <font>
      <sz val="10"/>
      <color theme="1"/>
      <name val="Arial Narrow"/>
      <family val="2"/>
    </font>
    <font>
      <sz val="10"/>
      <color rgb="FF000000"/>
      <name val="Arial Narrow"/>
      <family val="2"/>
    </font>
    <font>
      <sz val="10"/>
      <name val="Arial Narrow"/>
      <family val="2"/>
    </font>
    <font>
      <b/>
      <sz val="11"/>
      <color theme="1"/>
      <name val="Calibri"/>
      <family val="2"/>
      <scheme val="minor"/>
    </font>
    <font>
      <sz val="9"/>
      <color rgb="FFFF0000"/>
      <name val="Arial Narrow"/>
      <family val="2"/>
    </font>
  </fonts>
  <fills count="12">
    <fill>
      <patternFill patternType="none"/>
    </fill>
    <fill>
      <patternFill patternType="gray125"/>
    </fill>
    <fill>
      <patternFill patternType="solid">
        <fgColor theme="4" tint="0.79998168889431442"/>
        <bgColor indexed="64"/>
      </patternFill>
    </fill>
    <fill>
      <patternFill patternType="solid">
        <fgColor theme="0"/>
        <bgColor theme="0"/>
      </patternFill>
    </fill>
    <fill>
      <patternFill patternType="solid">
        <fgColor theme="0"/>
        <bgColor indexed="64"/>
      </patternFill>
    </fill>
    <fill>
      <patternFill patternType="solid">
        <fgColor theme="5"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rgb="FFDBE5F1"/>
        <bgColor indexed="64"/>
      </patternFill>
    </fill>
    <fill>
      <patternFill patternType="solid">
        <fgColor rgb="FFFFFF00"/>
        <bgColor indexed="64"/>
      </patternFill>
    </fill>
    <fill>
      <patternFill patternType="solid">
        <fgColor rgb="FFBFBFBF"/>
        <bgColor indexed="64"/>
      </patternFill>
    </fill>
    <fill>
      <patternFill patternType="solid">
        <fgColor indexed="9"/>
        <bgColor indexed="64"/>
      </patternFill>
    </fill>
  </fills>
  <borders count="130">
    <border>
      <left/>
      <right/>
      <top/>
      <bottom/>
      <diagonal/>
    </border>
    <border>
      <left style="thin">
        <color theme="0" tint="-0.499984740745262"/>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theme="0" tint="-0.499984740745262"/>
      </right>
      <top style="thin">
        <color theme="0" tint="-0.499984740745262"/>
      </top>
      <bottom style="thin">
        <color theme="0" tint="-0.499984740745262"/>
      </bottom>
      <diagonal/>
    </border>
    <border>
      <left style="thin">
        <color theme="0" tint="-0.499984740745262"/>
      </left>
      <right style="thin">
        <color theme="0" tint="-0.499984740745262"/>
      </right>
      <top style="thin">
        <color theme="0" tint="-0.499984740745262"/>
      </top>
      <bottom style="thin">
        <color theme="0" tint="-0.499984740745262"/>
      </bottom>
      <diagonal/>
    </border>
    <border>
      <left style="thin">
        <color theme="0" tint="-0.499984740745262"/>
      </left>
      <right/>
      <top style="thin">
        <color theme="0" tint="-0.499984740745262"/>
      </top>
      <bottom/>
      <diagonal/>
    </border>
    <border>
      <left/>
      <right/>
      <top style="thin">
        <color theme="0" tint="-0.499984740745262"/>
      </top>
      <bottom/>
      <diagonal/>
    </border>
    <border>
      <left/>
      <right style="thin">
        <color theme="0" tint="-0.499984740745262"/>
      </right>
      <top style="thin">
        <color theme="0" tint="-0.499984740745262"/>
      </top>
      <bottom/>
      <diagonal/>
    </border>
    <border>
      <left style="thin">
        <color theme="0" tint="-0.34998626667073579"/>
      </left>
      <right/>
      <top style="thin">
        <color theme="0" tint="-0.34998626667073579"/>
      </top>
      <bottom style="thin">
        <color theme="0" tint="-0.34998626667073579"/>
      </bottom>
      <diagonal/>
    </border>
    <border>
      <left/>
      <right/>
      <top style="thin">
        <color theme="0" tint="-0.34998626667073579"/>
      </top>
      <bottom style="thin">
        <color theme="0" tint="-0.34998626667073579"/>
      </bottom>
      <diagonal/>
    </border>
    <border>
      <left/>
      <right style="thin">
        <color theme="0" tint="-0.34998626667073579"/>
      </right>
      <top style="thin">
        <color theme="0" tint="-0.34998626667073579"/>
      </top>
      <bottom style="thin">
        <color theme="0" tint="-0.34998626667073579"/>
      </bottom>
      <diagonal/>
    </border>
    <border>
      <left style="thin">
        <color theme="0" tint="-0.499984740745262"/>
      </left>
      <right style="thin">
        <color theme="0" tint="-0.499984740745262"/>
      </right>
      <top/>
      <bottom style="thin">
        <color theme="0" tint="-0.499984740745262"/>
      </bottom>
      <diagonal/>
    </border>
    <border>
      <left style="thin">
        <color theme="0" tint="-0.499984740745262"/>
      </left>
      <right/>
      <top/>
      <bottom style="thin">
        <color theme="0" tint="-0.499984740745262"/>
      </bottom>
      <diagonal/>
    </border>
    <border>
      <left/>
      <right style="thin">
        <color theme="0" tint="-0.499984740745262"/>
      </right>
      <top/>
      <bottom style="thin">
        <color theme="0" tint="-0.499984740745262"/>
      </bottom>
      <diagonal/>
    </border>
    <border>
      <left style="thin">
        <color theme="0" tint="-0.499984740745262"/>
      </left>
      <right style="thin">
        <color theme="0" tint="-0.499984740745262"/>
      </right>
      <top style="thin">
        <color theme="0" tint="-0.499984740745262"/>
      </top>
      <bottom/>
      <diagonal/>
    </border>
    <border>
      <left/>
      <right style="thin">
        <color theme="0" tint="-0.34998626667073579"/>
      </right>
      <top style="thin">
        <color theme="0" tint="-0.34998626667073579"/>
      </top>
      <bottom/>
      <diagonal/>
    </border>
    <border>
      <left style="thin">
        <color indexed="64"/>
      </left>
      <right style="thin">
        <color indexed="64"/>
      </right>
      <top style="thin">
        <color indexed="64"/>
      </top>
      <bottom style="thin">
        <color indexed="64"/>
      </bottom>
      <diagonal/>
    </border>
    <border>
      <left style="thin">
        <color theme="0" tint="-0.499984740745262"/>
      </left>
      <right/>
      <top/>
      <bottom/>
      <diagonal/>
    </border>
    <border>
      <left style="thin">
        <color theme="0" tint="-0.34998626667073579"/>
      </left>
      <right/>
      <top/>
      <bottom/>
      <diagonal/>
    </border>
    <border>
      <left style="thin">
        <color theme="0" tint="-0.34998626667073579"/>
      </left>
      <right/>
      <top style="thin">
        <color theme="0" tint="-0.34998626667073579"/>
      </top>
      <bottom/>
      <diagonal/>
    </border>
    <border>
      <left/>
      <right/>
      <top style="thin">
        <color theme="0" tint="-0.34998626667073579"/>
      </top>
      <bottom/>
      <diagonal/>
    </border>
    <border>
      <left/>
      <right/>
      <top/>
      <bottom style="thin">
        <color theme="0" tint="-0.499984740745262"/>
      </bottom>
      <diagonal/>
    </border>
    <border>
      <left style="thin">
        <color theme="0" tint="-0.34998626667073579"/>
      </left>
      <right/>
      <top style="thin">
        <color theme="0" tint="-0.499984740745262"/>
      </top>
      <bottom/>
      <diagonal/>
    </border>
    <border>
      <left/>
      <right style="thin">
        <color theme="0" tint="-0.34998626667073579"/>
      </right>
      <top style="thin">
        <color theme="0" tint="-0.499984740745262"/>
      </top>
      <bottom/>
      <diagonal/>
    </border>
    <border>
      <left style="thin">
        <color theme="0" tint="-0.499984740745262"/>
      </left>
      <right style="thin">
        <color theme="0" tint="-0.499984740745262"/>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theme="0" tint="-0.34998626667073579"/>
      </bottom>
      <diagonal/>
    </border>
    <border>
      <left/>
      <right style="thin">
        <color theme="0" tint="-0.34998626667073579"/>
      </right>
      <top/>
      <bottom style="thin">
        <color theme="0" tint="-0.34998626667073579"/>
      </bottom>
      <diagonal/>
    </border>
    <border>
      <left style="thin">
        <color indexed="64"/>
      </left>
      <right/>
      <top style="thin">
        <color theme="0" tint="-0.34998626667073579"/>
      </top>
      <bottom style="thin">
        <color theme="0" tint="-0.499984740745262"/>
      </bottom>
      <diagonal/>
    </border>
    <border>
      <left/>
      <right style="thin">
        <color theme="0" tint="-0.499984740745262"/>
      </right>
      <top style="thin">
        <color theme="0" tint="-0.34998626667073579"/>
      </top>
      <bottom style="thin">
        <color theme="0" tint="-0.499984740745262"/>
      </bottom>
      <diagonal/>
    </border>
    <border>
      <left style="thin">
        <color indexed="64"/>
      </left>
      <right/>
      <top style="thin">
        <color theme="0" tint="-0.499984740745262"/>
      </top>
      <bottom style="thin">
        <color theme="0" tint="-0.499984740745262"/>
      </bottom>
      <diagonal/>
    </border>
    <border>
      <left/>
      <right style="thin">
        <color indexed="64"/>
      </right>
      <top style="thin">
        <color theme="0" tint="-0.499984740745262"/>
      </top>
      <bottom style="thin">
        <color theme="0" tint="-0.499984740745262"/>
      </bottom>
      <diagonal/>
    </border>
    <border>
      <left style="medium">
        <color indexed="64"/>
      </left>
      <right/>
      <top style="medium">
        <color indexed="64"/>
      </top>
      <bottom style="thin">
        <color theme="0" tint="-0.499984740745262"/>
      </bottom>
      <diagonal/>
    </border>
    <border>
      <left/>
      <right/>
      <top style="medium">
        <color indexed="64"/>
      </top>
      <bottom style="thin">
        <color theme="0" tint="-0.499984740745262"/>
      </bottom>
      <diagonal/>
    </border>
    <border>
      <left/>
      <right style="medium">
        <color indexed="64"/>
      </right>
      <top style="medium">
        <color indexed="64"/>
      </top>
      <bottom style="thin">
        <color theme="0" tint="-0.499984740745262"/>
      </bottom>
      <diagonal/>
    </border>
    <border>
      <left style="medium">
        <color indexed="64"/>
      </left>
      <right/>
      <top style="thin">
        <color theme="0" tint="-0.499984740745262"/>
      </top>
      <bottom style="thin">
        <color theme="0" tint="-0.499984740745262"/>
      </bottom>
      <diagonal/>
    </border>
    <border>
      <left/>
      <right style="medium">
        <color indexed="64"/>
      </right>
      <top style="thin">
        <color theme="0" tint="-0.499984740745262"/>
      </top>
      <bottom style="thin">
        <color theme="0" tint="-0.499984740745262"/>
      </bottom>
      <diagonal/>
    </border>
    <border>
      <left style="medium">
        <color indexed="64"/>
      </left>
      <right style="thin">
        <color theme="0" tint="-0.499984740745262"/>
      </right>
      <top style="thin">
        <color theme="0" tint="-0.499984740745262"/>
      </top>
      <bottom style="thin">
        <color theme="0" tint="-0.499984740745262"/>
      </bottom>
      <diagonal/>
    </border>
    <border>
      <left style="thin">
        <color theme="0" tint="-0.499984740745262"/>
      </left>
      <right style="medium">
        <color indexed="64"/>
      </right>
      <top style="thin">
        <color theme="0" tint="-0.499984740745262"/>
      </top>
      <bottom style="thin">
        <color theme="0" tint="-0.499984740745262"/>
      </bottom>
      <diagonal/>
    </border>
    <border>
      <left style="medium">
        <color indexed="64"/>
      </left>
      <right/>
      <top style="thin">
        <color theme="0" tint="-0.499984740745262"/>
      </top>
      <bottom/>
      <diagonal/>
    </border>
    <border>
      <left/>
      <right style="medium">
        <color indexed="64"/>
      </right>
      <top style="thin">
        <color theme="0" tint="-0.499984740745262"/>
      </top>
      <bottom/>
      <diagonal/>
    </border>
    <border>
      <left style="medium">
        <color indexed="64"/>
      </left>
      <right/>
      <top style="thin">
        <color theme="0" tint="-0.34998626667073579"/>
      </top>
      <bottom style="thin">
        <color theme="0" tint="-0.34998626667073579"/>
      </bottom>
      <diagonal/>
    </border>
    <border>
      <left/>
      <right style="medium">
        <color indexed="64"/>
      </right>
      <top style="thin">
        <color theme="0" tint="-0.34998626667073579"/>
      </top>
      <bottom style="thin">
        <color theme="0" tint="-0.34998626667073579"/>
      </bottom>
      <diagonal/>
    </border>
    <border>
      <left style="medium">
        <color indexed="64"/>
      </left>
      <right style="thin">
        <color theme="0" tint="-0.499984740745262"/>
      </right>
      <top/>
      <bottom style="thin">
        <color theme="0" tint="-0.499984740745262"/>
      </bottom>
      <diagonal/>
    </border>
    <border>
      <left/>
      <right style="medium">
        <color indexed="64"/>
      </right>
      <top/>
      <bottom style="thin">
        <color theme="0" tint="-0.499984740745262"/>
      </bottom>
      <diagonal/>
    </border>
    <border>
      <left/>
      <right style="medium">
        <color indexed="64"/>
      </right>
      <top/>
      <bottom/>
      <diagonal/>
    </border>
    <border>
      <left style="medium">
        <color indexed="64"/>
      </left>
      <right style="thin">
        <color theme="0" tint="-0.499984740745262"/>
      </right>
      <top style="thin">
        <color theme="0" tint="-0.499984740745262"/>
      </top>
      <bottom/>
      <diagonal/>
    </border>
    <border>
      <left style="thin">
        <color theme="0" tint="-0.499984740745262"/>
      </left>
      <right style="medium">
        <color indexed="64"/>
      </right>
      <top/>
      <bottom style="thin">
        <color theme="0" tint="-0.499984740745262"/>
      </bottom>
      <diagonal/>
    </border>
    <border>
      <left/>
      <right style="medium">
        <color indexed="64"/>
      </right>
      <top style="thin">
        <color theme="0" tint="-0.34998626667073579"/>
      </top>
      <bottom/>
      <diagonal/>
    </border>
    <border>
      <left style="thin">
        <color indexed="64"/>
      </left>
      <right style="medium">
        <color indexed="64"/>
      </right>
      <top style="thin">
        <color indexed="64"/>
      </top>
      <bottom style="thin">
        <color indexed="64"/>
      </bottom>
      <diagonal/>
    </border>
    <border>
      <left style="medium">
        <color indexed="64"/>
      </left>
      <right style="thin">
        <color theme="0" tint="-0.499984740745262"/>
      </right>
      <top style="thin">
        <color theme="0" tint="-0.499984740745262"/>
      </top>
      <bottom style="medium">
        <color indexed="64"/>
      </bottom>
      <diagonal/>
    </border>
    <border>
      <left style="thin">
        <color theme="0" tint="-0.499984740745262"/>
      </left>
      <right style="thin">
        <color theme="0" tint="-0.499984740745262"/>
      </right>
      <top style="thin">
        <color theme="0" tint="-0.499984740745262"/>
      </top>
      <bottom style="medium">
        <color indexed="64"/>
      </bottom>
      <diagonal/>
    </border>
    <border>
      <left style="thin">
        <color theme="0" tint="-0.499984740745262"/>
      </left>
      <right/>
      <top style="thin">
        <color theme="0" tint="-0.499984740745262"/>
      </top>
      <bottom style="medium">
        <color indexed="64"/>
      </bottom>
      <diagonal/>
    </border>
    <border>
      <left style="thin">
        <color indexed="64"/>
      </left>
      <right style="medium">
        <color indexed="64"/>
      </right>
      <top style="thin">
        <color indexed="64"/>
      </top>
      <bottom style="medium">
        <color indexed="64"/>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thin">
        <color theme="0" tint="-0.24994659260841701"/>
      </bottom>
      <diagonal/>
    </border>
    <border>
      <left style="medium">
        <color indexed="64"/>
      </left>
      <right style="thin">
        <color theme="0" tint="-0.24994659260841701"/>
      </right>
      <top style="medium">
        <color theme="0" tint="-0.24994659260841701"/>
      </top>
      <bottom style="thin">
        <color theme="0" tint="-0.24994659260841701"/>
      </bottom>
      <diagonal/>
    </border>
    <border>
      <left style="thin">
        <color theme="0" tint="-0.24994659260841701"/>
      </left>
      <right style="thin">
        <color theme="0" tint="-0.24994659260841701"/>
      </right>
      <top style="medium">
        <color theme="0" tint="-0.24994659260841701"/>
      </top>
      <bottom style="thin">
        <color theme="0" tint="-0.24994659260841701"/>
      </bottom>
      <diagonal/>
    </border>
    <border>
      <left style="thin">
        <color theme="0" tint="-0.24994659260841701"/>
      </left>
      <right style="medium">
        <color theme="0" tint="-0.24994659260841701"/>
      </right>
      <top style="medium">
        <color theme="0" tint="-0.24994659260841701"/>
      </top>
      <bottom style="thin">
        <color theme="0" tint="-0.24994659260841701"/>
      </bottom>
      <diagonal/>
    </border>
    <border>
      <left style="thin">
        <color theme="0" tint="-0.24994659260841701"/>
      </left>
      <right style="medium">
        <color theme="0" tint="-0.24994659260841701"/>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theme="0" tint="-0.24994659260841701"/>
      </bottom>
      <diagonal/>
    </border>
    <border>
      <left style="thin">
        <color theme="0" tint="-0.24994659260841701"/>
      </left>
      <right style="thin">
        <color theme="0" tint="-0.24994659260841701"/>
      </right>
      <top style="thin">
        <color theme="0" tint="-0.24994659260841701"/>
      </top>
      <bottom style="medium">
        <color theme="0" tint="-0.24994659260841701"/>
      </bottom>
      <diagonal/>
    </border>
    <border>
      <left style="thin">
        <color theme="0" tint="-0.24994659260841701"/>
      </left>
      <right style="medium">
        <color theme="0" tint="-0.24994659260841701"/>
      </right>
      <top style="thin">
        <color theme="0" tint="-0.24994659260841701"/>
      </top>
      <bottom style="medium">
        <color theme="0" tint="-0.24994659260841701"/>
      </bottom>
      <diagonal/>
    </border>
    <border>
      <left style="medium">
        <color indexed="64"/>
      </left>
      <right style="thin">
        <color theme="0" tint="-0.24994659260841701"/>
      </right>
      <top style="medium">
        <color theme="0" tint="-0.24994659260841701"/>
      </top>
      <bottom/>
      <diagonal/>
    </border>
    <border>
      <left style="thin">
        <color theme="0" tint="-0.24994659260841701"/>
      </left>
      <right style="thin">
        <color theme="0" tint="-0.24994659260841701"/>
      </right>
      <top style="medium">
        <color theme="0" tint="-0.24994659260841701"/>
      </top>
      <bottom/>
      <diagonal/>
    </border>
    <border>
      <left style="thin">
        <color theme="0" tint="-0.24994659260841701"/>
      </left>
      <right style="medium">
        <color theme="0" tint="-0.24994659260841701"/>
      </right>
      <top style="medium">
        <color theme="0" tint="-0.24994659260841701"/>
      </top>
      <bottom/>
      <diagonal/>
    </border>
    <border>
      <left style="medium">
        <color indexed="64"/>
      </left>
      <right style="thin">
        <color theme="0" tint="-0.24994659260841701"/>
      </right>
      <top style="medium">
        <color theme="0" tint="-0.24994659260841701"/>
      </top>
      <bottom style="medium">
        <color theme="0" tint="-0.24994659260841701"/>
      </bottom>
      <diagonal/>
    </border>
    <border>
      <left style="thin">
        <color theme="0" tint="-0.24994659260841701"/>
      </left>
      <right style="thin">
        <color theme="0" tint="-0.24994659260841701"/>
      </right>
      <top style="medium">
        <color theme="0" tint="-0.24994659260841701"/>
      </top>
      <bottom style="medium">
        <color theme="0" tint="-0.24994659260841701"/>
      </bottom>
      <diagonal/>
    </border>
    <border>
      <left style="thin">
        <color theme="0" tint="-0.24994659260841701"/>
      </left>
      <right style="medium">
        <color theme="0" tint="-0.24994659260841701"/>
      </right>
      <top style="medium">
        <color theme="0" tint="-0.24994659260841701"/>
      </top>
      <bottom style="medium">
        <color theme="0" tint="-0.24994659260841701"/>
      </bottom>
      <diagonal/>
    </border>
    <border>
      <left style="thin">
        <color theme="0" tint="-0.24994659260841701"/>
      </left>
      <right style="thin">
        <color theme="0" tint="-0.24994659260841701"/>
      </right>
      <top/>
      <bottom style="thin">
        <color theme="0" tint="-0.24994659260841701"/>
      </bottom>
      <diagonal/>
    </border>
    <border>
      <left style="medium">
        <color indexed="64"/>
      </left>
      <right/>
      <top style="medium">
        <color theme="0" tint="-0.24994659260841701"/>
      </top>
      <bottom style="medium">
        <color theme="0" tint="-0.24994659260841701"/>
      </bottom>
      <diagonal/>
    </border>
    <border>
      <left/>
      <right style="thin">
        <color theme="0" tint="-0.24994659260841701"/>
      </right>
      <top style="medium">
        <color theme="0" tint="-0.24994659260841701"/>
      </top>
      <bottom style="medium">
        <color theme="0" tint="-0.24994659260841701"/>
      </bottom>
      <diagonal/>
    </border>
    <border>
      <left style="thin">
        <color theme="0" tint="-0.24994659260841701"/>
      </left>
      <right/>
      <top style="medium">
        <color theme="0" tint="-0.24994659260841701"/>
      </top>
      <bottom style="medium">
        <color theme="0" tint="-0.24994659260841701"/>
      </bottom>
      <diagonal/>
    </border>
    <border>
      <left/>
      <right style="medium">
        <color theme="0" tint="-0.24994659260841701"/>
      </right>
      <top style="medium">
        <color theme="0" tint="-0.24994659260841701"/>
      </top>
      <bottom style="medium">
        <color theme="0" tint="-0.24994659260841701"/>
      </bottom>
      <diagonal/>
    </border>
    <border>
      <left/>
      <right style="thin">
        <color theme="0" tint="-0.24994659260841701"/>
      </right>
      <top style="medium">
        <color theme="0" tint="-0.24994659260841701"/>
      </top>
      <bottom/>
      <diagonal/>
    </border>
    <border>
      <left/>
      <right/>
      <top style="medium">
        <color theme="0" tint="-0.24994659260841701"/>
      </top>
      <bottom style="medium">
        <color theme="0" tint="-0.24994659260841701"/>
      </bottom>
      <diagonal/>
    </border>
    <border>
      <left/>
      <right style="thin">
        <color theme="0" tint="-0.24994659260841701"/>
      </right>
      <top style="medium">
        <color theme="0" tint="-0.24994659260841701"/>
      </top>
      <bottom style="thin">
        <color theme="0" tint="-0.24994659260841701"/>
      </bottom>
      <diagonal/>
    </border>
    <border>
      <left/>
      <right style="thin">
        <color theme="0" tint="-0.24994659260841701"/>
      </right>
      <top style="thin">
        <color theme="0" tint="-0.24994659260841701"/>
      </top>
      <bottom style="thin">
        <color theme="0" tint="-0.24994659260841701"/>
      </bottom>
      <diagonal/>
    </border>
    <border>
      <left/>
      <right style="thin">
        <color theme="0" tint="-0.24994659260841701"/>
      </right>
      <top style="thin">
        <color theme="0" tint="-0.24994659260841701"/>
      </top>
      <bottom style="medium">
        <color theme="0" tint="-0.24994659260841701"/>
      </bottom>
      <diagonal/>
    </border>
    <border>
      <left style="thin">
        <color theme="0" tint="-0.24994659260841701"/>
      </left>
      <right/>
      <top style="medium">
        <color theme="0" tint="-0.24994659260841701"/>
      </top>
      <bottom/>
      <diagonal/>
    </border>
    <border>
      <left style="thin">
        <color theme="0" tint="-0.24994659260841701"/>
      </left>
      <right/>
      <top style="medium">
        <color theme="0" tint="-0.24994659260841701"/>
      </top>
      <bottom style="thin">
        <color theme="0" tint="-0.24994659260841701"/>
      </bottom>
      <diagonal/>
    </border>
    <border>
      <left style="thin">
        <color theme="0" tint="-0.24994659260841701"/>
      </left>
      <right/>
      <top style="thin">
        <color theme="0" tint="-0.24994659260841701"/>
      </top>
      <bottom style="thin">
        <color theme="0" tint="-0.24994659260841701"/>
      </bottom>
      <diagonal/>
    </border>
    <border>
      <left style="thin">
        <color theme="0" tint="-0.24994659260841701"/>
      </left>
      <right/>
      <top style="thin">
        <color theme="0" tint="-0.24994659260841701"/>
      </top>
      <bottom style="medium">
        <color theme="0" tint="-0.24994659260841701"/>
      </bottom>
      <diagonal/>
    </border>
    <border>
      <left style="medium">
        <color indexed="64"/>
      </left>
      <right/>
      <top/>
      <bottom style="medium">
        <color theme="0" tint="-0.24994659260841701"/>
      </bottom>
      <diagonal/>
    </border>
    <border>
      <left/>
      <right/>
      <top/>
      <bottom style="medium">
        <color theme="0" tint="-0.24994659260841701"/>
      </bottom>
      <diagonal/>
    </border>
    <border>
      <left/>
      <right style="thin">
        <color indexed="64"/>
      </right>
      <top/>
      <bottom style="thin">
        <color indexed="64"/>
      </bottom>
      <diagonal/>
    </border>
    <border>
      <left/>
      <right/>
      <top/>
      <bottom style="thin">
        <color indexed="64"/>
      </bottom>
      <diagonal/>
    </border>
    <border>
      <left style="medium">
        <color indexed="64"/>
      </left>
      <right/>
      <top style="medium">
        <color indexed="64"/>
      </top>
      <bottom style="medium">
        <color theme="0" tint="-0.24994659260841701"/>
      </bottom>
      <diagonal/>
    </border>
    <border>
      <left/>
      <right/>
      <top style="medium">
        <color indexed="64"/>
      </top>
      <bottom style="medium">
        <color theme="0" tint="-0.24994659260841701"/>
      </bottom>
      <diagonal/>
    </border>
    <border>
      <left/>
      <right style="medium">
        <color indexed="64"/>
      </right>
      <top style="medium">
        <color indexed="64"/>
      </top>
      <bottom style="medium">
        <color theme="0" tint="-0.24994659260841701"/>
      </bottom>
      <diagonal/>
    </border>
    <border>
      <left style="thin">
        <color theme="0" tint="-0.24994659260841701"/>
      </left>
      <right style="medium">
        <color indexed="64"/>
      </right>
      <top style="medium">
        <color theme="0" tint="-0.24994659260841701"/>
      </top>
      <bottom/>
      <diagonal/>
    </border>
    <border>
      <left/>
      <right style="medium">
        <color indexed="64"/>
      </right>
      <top style="medium">
        <color theme="0" tint="-0.24994659260841701"/>
      </top>
      <bottom style="medium">
        <color theme="0" tint="-0.24994659260841701"/>
      </bottom>
      <diagonal/>
    </border>
    <border>
      <left style="medium">
        <color indexed="64"/>
      </left>
      <right/>
      <top style="medium">
        <color theme="0" tint="-0.24994659260841701"/>
      </top>
      <bottom style="medium">
        <color indexed="64"/>
      </bottom>
      <diagonal/>
    </border>
    <border>
      <left/>
      <right style="thin">
        <color theme="0" tint="-0.24994659260841701"/>
      </right>
      <top style="medium">
        <color theme="0" tint="-0.24994659260841701"/>
      </top>
      <bottom style="medium">
        <color indexed="64"/>
      </bottom>
      <diagonal/>
    </border>
    <border>
      <left style="thin">
        <color theme="0" tint="-0.24994659260841701"/>
      </left>
      <right/>
      <top style="medium">
        <color theme="0" tint="-0.24994659260841701"/>
      </top>
      <bottom style="medium">
        <color indexed="64"/>
      </bottom>
      <diagonal/>
    </border>
    <border>
      <left/>
      <right style="medium">
        <color indexed="64"/>
      </right>
      <top style="medium">
        <color theme="0" tint="-0.24994659260841701"/>
      </top>
      <bottom style="medium">
        <color indexed="64"/>
      </bottom>
      <diagonal/>
    </border>
    <border>
      <left style="medium">
        <color indexed="64"/>
      </left>
      <right style="thin">
        <color theme="0" tint="-0.24994659260841701"/>
      </right>
      <top style="medium">
        <color indexed="64"/>
      </top>
      <bottom style="medium">
        <color theme="0" tint="-0.24994659260841701"/>
      </bottom>
      <diagonal/>
    </border>
    <border>
      <left style="thin">
        <color theme="0" tint="-0.24994659260841701"/>
      </left>
      <right style="thin">
        <color theme="0" tint="-0.24994659260841701"/>
      </right>
      <top style="medium">
        <color indexed="64"/>
      </top>
      <bottom style="medium">
        <color theme="0" tint="-0.24994659260841701"/>
      </bottom>
      <diagonal/>
    </border>
    <border>
      <left style="thin">
        <color theme="0" tint="-0.24994659260841701"/>
      </left>
      <right style="medium">
        <color indexed="64"/>
      </right>
      <top style="medium">
        <color indexed="64"/>
      </top>
      <bottom style="medium">
        <color theme="0" tint="-0.24994659260841701"/>
      </bottom>
      <diagonal/>
    </border>
    <border>
      <left style="thin">
        <color theme="0" tint="-0.24994659260841701"/>
      </left>
      <right style="medium">
        <color indexed="64"/>
      </right>
      <top style="medium">
        <color theme="0" tint="-0.24994659260841701"/>
      </top>
      <bottom style="medium">
        <color theme="0" tint="-0.24994659260841701"/>
      </bottom>
      <diagonal/>
    </border>
    <border>
      <left style="thin">
        <color theme="0" tint="-0.24994659260841701"/>
      </left>
      <right style="medium">
        <color indexed="64"/>
      </right>
      <top style="medium">
        <color theme="0" tint="-0.24994659260841701"/>
      </top>
      <bottom style="thin">
        <color theme="0" tint="-0.24994659260841701"/>
      </bottom>
      <diagonal/>
    </border>
    <border>
      <left style="thin">
        <color theme="0" tint="-0.24994659260841701"/>
      </left>
      <right style="medium">
        <color indexed="64"/>
      </right>
      <top style="thin">
        <color theme="0" tint="-0.24994659260841701"/>
      </top>
      <bottom style="thin">
        <color theme="0" tint="-0.24994659260841701"/>
      </bottom>
      <diagonal/>
    </border>
    <border>
      <left style="medium">
        <color indexed="64"/>
      </left>
      <right style="thin">
        <color theme="0" tint="-0.24994659260841701"/>
      </right>
      <top style="thin">
        <color theme="0" tint="-0.24994659260841701"/>
      </top>
      <bottom style="medium">
        <color indexed="64"/>
      </bottom>
      <diagonal/>
    </border>
    <border>
      <left style="thin">
        <color theme="0" tint="-0.24994659260841701"/>
      </left>
      <right style="thin">
        <color theme="0" tint="-0.24994659260841701"/>
      </right>
      <top style="thin">
        <color theme="0" tint="-0.2499465926084170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bottom style="medium">
        <color indexed="64"/>
      </bottom>
      <diagonal/>
    </border>
    <border>
      <left/>
      <right/>
      <top/>
      <bottom style="medium">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top style="medium">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thin">
        <color indexed="64"/>
      </right>
      <top/>
      <bottom/>
      <diagonal/>
    </border>
    <border>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thin">
        <color theme="0" tint="-0.499984740745262"/>
      </top>
      <bottom style="thin">
        <color indexed="64"/>
      </bottom>
      <diagonal/>
    </border>
    <border>
      <left/>
      <right/>
      <top style="thin">
        <color theme="0" tint="-0.499984740745262"/>
      </top>
      <bottom style="thin">
        <color indexed="64"/>
      </bottom>
      <diagonal/>
    </border>
    <border>
      <left/>
      <right style="thin">
        <color indexed="64"/>
      </right>
      <top style="thin">
        <color theme="0" tint="-0.499984740745262"/>
      </top>
      <bottom style="thin">
        <color indexed="64"/>
      </bottom>
      <diagonal/>
    </border>
    <border>
      <left/>
      <right/>
      <top style="thin">
        <color indexed="64"/>
      </top>
      <bottom style="thin">
        <color indexed="64"/>
      </bottom>
      <diagonal/>
    </border>
  </borders>
  <cellStyleXfs count="16">
    <xf numFmtId="0" fontId="0" fillId="0" borderId="0"/>
    <xf numFmtId="44" fontId="1" fillId="0" borderId="0" applyFont="0" applyFill="0" applyBorder="0" applyAlignment="0" applyProtection="0"/>
    <xf numFmtId="0" fontId="2" fillId="0" borderId="0"/>
    <xf numFmtId="9" fontId="2" fillId="0" borderId="0" applyFont="0" applyFill="0" applyBorder="0" applyAlignment="0" applyProtection="0"/>
    <xf numFmtId="0" fontId="9" fillId="0" borderId="0" applyNumberFormat="0" applyFill="0" applyBorder="0" applyAlignment="0" applyProtection="0"/>
    <xf numFmtId="44" fontId="2" fillId="0" borderId="0" applyFont="0" applyFill="0" applyBorder="0" applyAlignment="0" applyProtection="0"/>
    <xf numFmtId="43" fontId="1" fillId="0" borderId="0" applyFont="0" applyFill="0" applyBorder="0" applyAlignment="0" applyProtection="0"/>
    <xf numFmtId="9" fontId="1" fillId="0" borderId="0" applyFont="0" applyFill="0" applyBorder="0" applyAlignment="0" applyProtection="0"/>
    <xf numFmtId="41" fontId="1" fillId="0" borderId="0" applyFont="0" applyFill="0" applyBorder="0" applyAlignment="0" applyProtection="0"/>
    <xf numFmtId="0" fontId="19" fillId="8" borderId="0" applyNumberFormat="0" applyBorder="0" applyProtection="0">
      <alignment horizontal="center" vertical="center"/>
    </xf>
    <xf numFmtId="44" fontId="1" fillId="0" borderId="0" applyFont="0" applyFill="0" applyBorder="0" applyAlignment="0" applyProtection="0"/>
    <xf numFmtId="43" fontId="1" fillId="0" borderId="0" applyFont="0" applyFill="0" applyBorder="0" applyAlignment="0" applyProtection="0"/>
    <xf numFmtId="0" fontId="23" fillId="0" borderId="0"/>
    <xf numFmtId="0" fontId="1" fillId="0" borderId="0"/>
    <xf numFmtId="0" fontId="18" fillId="0" borderId="0"/>
    <xf numFmtId="172" fontId="18" fillId="0" borderId="0" applyFont="0" applyFill="0" applyBorder="0" applyAlignment="0" applyProtection="0"/>
  </cellStyleXfs>
  <cellXfs count="435">
    <xf numFmtId="0" fontId="0" fillId="0" borderId="0" xfId="0"/>
    <xf numFmtId="0" fontId="5" fillId="0" borderId="4" xfId="2" applyFont="1" applyBorder="1" applyAlignment="1">
      <alignment vertical="center"/>
    </xf>
    <xf numFmtId="49" fontId="5" fillId="2" borderId="4" xfId="2" applyNumberFormat="1" applyFont="1" applyFill="1" applyBorder="1" applyAlignment="1" applyProtection="1">
      <alignment vertical="center" wrapText="1"/>
      <protection locked="0"/>
    </xf>
    <xf numFmtId="0" fontId="5" fillId="0" borderId="4" xfId="2" applyFont="1" applyBorder="1" applyAlignment="1">
      <alignment horizontal="left" vertical="center"/>
    </xf>
    <xf numFmtId="49" fontId="5" fillId="2" borderId="4" xfId="2" applyNumberFormat="1" applyFont="1" applyFill="1" applyBorder="1" applyAlignment="1" applyProtection="1">
      <alignment horizontal="left" vertical="center" wrapText="1"/>
      <protection locked="0"/>
    </xf>
    <xf numFmtId="165" fontId="6" fillId="0" borderId="4" xfId="3" applyNumberFormat="1" applyFont="1" applyBorder="1" applyAlignment="1">
      <alignment horizontal="left" vertical="center" wrapText="1"/>
    </xf>
    <xf numFmtId="14" fontId="7" fillId="2" borderId="4" xfId="2" applyNumberFormat="1" applyFont="1" applyFill="1" applyBorder="1" applyAlignment="1" applyProtection="1">
      <alignment horizontal="left" vertical="center" wrapText="1"/>
      <protection locked="0"/>
    </xf>
    <xf numFmtId="165" fontId="8" fillId="0" borderId="4" xfId="3" applyNumberFormat="1" applyFont="1" applyBorder="1" applyAlignment="1">
      <alignment horizontal="left" vertical="center" wrapText="1"/>
    </xf>
    <xf numFmtId="2" fontId="5" fillId="2" borderId="4" xfId="2" applyNumberFormat="1" applyFont="1" applyFill="1" applyBorder="1" applyAlignment="1" applyProtection="1">
      <alignment horizontal="left" vertical="center" wrapText="1"/>
      <protection locked="0"/>
    </xf>
    <xf numFmtId="49" fontId="9" fillId="2" borderId="4" xfId="4" applyNumberFormat="1" applyFill="1" applyBorder="1" applyAlignment="1" applyProtection="1">
      <alignment vertical="center" wrapText="1"/>
      <protection locked="0"/>
    </xf>
    <xf numFmtId="0" fontId="13" fillId="0" borderId="11" xfId="2" applyFont="1" applyBorder="1" applyAlignment="1">
      <alignment horizontal="center" vertical="center"/>
    </xf>
    <xf numFmtId="0" fontId="13" fillId="0" borderId="11" xfId="2" applyFont="1" applyBorder="1" applyAlignment="1">
      <alignment vertical="center"/>
    </xf>
    <xf numFmtId="0" fontId="13" fillId="0" borderId="11" xfId="2" applyFont="1" applyBorder="1" applyAlignment="1">
      <alignment horizontal="center" vertical="center" wrapText="1"/>
    </xf>
    <xf numFmtId="0" fontId="13" fillId="0" borderId="12" xfId="2" applyFont="1" applyBorder="1" applyAlignment="1">
      <alignment horizontal="center" vertical="center" wrapText="1"/>
    </xf>
    <xf numFmtId="0" fontId="7" fillId="0" borderId="4" xfId="2" applyFont="1" applyBorder="1" applyAlignment="1">
      <alignment horizontal="center" vertical="center"/>
    </xf>
    <xf numFmtId="0" fontId="6" fillId="3" borderId="4" xfId="2" applyFont="1" applyFill="1" applyBorder="1" applyAlignment="1">
      <alignment horizontal="justify" vertical="center"/>
    </xf>
    <xf numFmtId="8" fontId="7" fillId="2" borderId="4" xfId="5" applyNumberFormat="1" applyFont="1" applyFill="1" applyBorder="1" applyAlignment="1" applyProtection="1">
      <alignment vertical="center"/>
      <protection locked="0"/>
    </xf>
    <xf numFmtId="0" fontId="7" fillId="0" borderId="1" xfId="2" applyFont="1" applyBorder="1" applyAlignment="1">
      <alignment horizontal="center" vertical="center"/>
    </xf>
    <xf numFmtId="8" fontId="13" fillId="0" borderId="14" xfId="5" applyNumberFormat="1" applyFont="1" applyFill="1" applyBorder="1" applyAlignment="1" applyProtection="1">
      <alignment vertical="center"/>
    </xf>
    <xf numFmtId="8" fontId="13" fillId="0" borderId="0" xfId="5" applyNumberFormat="1" applyFont="1" applyFill="1" applyBorder="1" applyAlignment="1" applyProtection="1">
      <alignment vertical="center"/>
    </xf>
    <xf numFmtId="0" fontId="7" fillId="0" borderId="14" xfId="2" applyFont="1" applyBorder="1" applyAlignment="1">
      <alignment horizontal="center" vertical="center"/>
    </xf>
    <xf numFmtId="0" fontId="6" fillId="3" borderId="14" xfId="2" applyFont="1" applyFill="1" applyBorder="1" applyAlignment="1">
      <alignment horizontal="justify" vertical="center"/>
    </xf>
    <xf numFmtId="8" fontId="7" fillId="2" borderId="14" xfId="5" applyNumberFormat="1" applyFont="1" applyFill="1" applyBorder="1" applyAlignment="1" applyProtection="1">
      <alignment vertical="center"/>
      <protection locked="0"/>
    </xf>
    <xf numFmtId="0" fontId="7" fillId="0" borderId="5" xfId="2" applyFont="1" applyBorder="1" applyAlignment="1">
      <alignment horizontal="center" vertical="center"/>
    </xf>
    <xf numFmtId="0" fontId="7" fillId="0" borderId="7" xfId="2" applyFont="1" applyBorder="1" applyAlignment="1">
      <alignment horizontal="center" vertical="center"/>
    </xf>
    <xf numFmtId="166" fontId="7" fillId="2" borderId="4" xfId="3" applyNumberFormat="1" applyFont="1" applyFill="1" applyBorder="1" applyAlignment="1" applyProtection="1">
      <alignment vertical="center"/>
      <protection locked="0"/>
    </xf>
    <xf numFmtId="8" fontId="7" fillId="2" borderId="5" xfId="5" applyNumberFormat="1" applyFont="1" applyFill="1" applyBorder="1" applyAlignment="1" applyProtection="1">
      <alignment vertical="center"/>
      <protection locked="0"/>
    </xf>
    <xf numFmtId="0" fontId="5" fillId="0" borderId="16" xfId="2" applyFont="1" applyBorder="1" applyAlignment="1">
      <alignment vertical="center"/>
    </xf>
    <xf numFmtId="0" fontId="5" fillId="0" borderId="16" xfId="2" applyFont="1" applyBorder="1" applyAlignment="1">
      <alignment horizontal="left" vertical="center"/>
    </xf>
    <xf numFmtId="165" fontId="6" fillId="0" borderId="16" xfId="3" applyNumberFormat="1" applyFont="1" applyBorder="1" applyAlignment="1">
      <alignment horizontal="left" vertical="center" wrapText="1"/>
    </xf>
    <xf numFmtId="14" fontId="7" fillId="2" borderId="16" xfId="2" applyNumberFormat="1" applyFont="1" applyFill="1" applyBorder="1" applyAlignment="1" applyProtection="1">
      <alignment horizontal="left" vertical="center" wrapText="1"/>
      <protection locked="0"/>
    </xf>
    <xf numFmtId="165" fontId="8" fillId="0" borderId="16" xfId="3" applyNumberFormat="1" applyFont="1" applyBorder="1" applyAlignment="1">
      <alignment horizontal="left" vertical="center" wrapText="1"/>
    </xf>
    <xf numFmtId="2" fontId="5" fillId="2" borderId="16" xfId="2" applyNumberFormat="1" applyFont="1" applyFill="1" applyBorder="1" applyAlignment="1" applyProtection="1">
      <alignment horizontal="left" vertical="center" wrapText="1"/>
      <protection locked="0"/>
    </xf>
    <xf numFmtId="0" fontId="13" fillId="0" borderId="16" xfId="2" applyFont="1" applyBorder="1" applyAlignment="1">
      <alignment horizontal="center" vertical="center"/>
    </xf>
    <xf numFmtId="0" fontId="13" fillId="0" borderId="16" xfId="2" applyFont="1" applyBorder="1" applyAlignment="1">
      <alignment vertical="center"/>
    </xf>
    <xf numFmtId="0" fontId="13" fillId="0" borderId="16" xfId="2" applyFont="1" applyBorder="1" applyAlignment="1">
      <alignment horizontal="center" vertical="center" wrapText="1"/>
    </xf>
    <xf numFmtId="0" fontId="7" fillId="0" borderId="16" xfId="2" applyFont="1" applyBorder="1" applyAlignment="1">
      <alignment horizontal="center" vertical="center"/>
    </xf>
    <xf numFmtId="0" fontId="6" fillId="3" borderId="16" xfId="2" applyFont="1" applyFill="1" applyBorder="1" applyAlignment="1">
      <alignment horizontal="justify" vertical="center"/>
    </xf>
    <xf numFmtId="8" fontId="7" fillId="2" borderId="16" xfId="5" applyNumberFormat="1" applyFont="1" applyFill="1" applyBorder="1" applyAlignment="1" applyProtection="1">
      <alignment vertical="center"/>
      <protection locked="0"/>
    </xf>
    <xf numFmtId="0" fontId="7" fillId="0" borderId="11" xfId="2" applyFont="1" applyBorder="1" applyAlignment="1">
      <alignment horizontal="center" vertical="center"/>
    </xf>
    <xf numFmtId="0" fontId="6" fillId="3" borderId="11" xfId="2" applyFont="1" applyFill="1" applyBorder="1" applyAlignment="1">
      <alignment horizontal="justify" vertical="center"/>
    </xf>
    <xf numFmtId="0" fontId="7" fillId="0" borderId="12" xfId="2" applyFont="1" applyBorder="1" applyAlignment="1">
      <alignment horizontal="center" vertical="center"/>
    </xf>
    <xf numFmtId="166" fontId="7" fillId="4" borderId="3" xfId="3" applyNumberFormat="1" applyFont="1" applyFill="1" applyBorder="1" applyAlignment="1" applyProtection="1">
      <alignment horizontal="center" vertical="center"/>
      <protection locked="0"/>
    </xf>
    <xf numFmtId="0" fontId="7" fillId="0" borderId="24" xfId="2" applyFont="1" applyBorder="1" applyAlignment="1">
      <alignment horizontal="center" vertical="center"/>
    </xf>
    <xf numFmtId="0" fontId="6" fillId="3" borderId="24" xfId="2" applyFont="1" applyFill="1" applyBorder="1" applyAlignment="1">
      <alignment horizontal="justify" vertical="center"/>
    </xf>
    <xf numFmtId="8" fontId="7" fillId="2" borderId="17" xfId="5" applyNumberFormat="1" applyFont="1" applyFill="1" applyBorder="1" applyAlignment="1" applyProtection="1">
      <alignment vertical="center"/>
      <protection locked="0"/>
    </xf>
    <xf numFmtId="166" fontId="7" fillId="4" borderId="1" xfId="3" applyNumberFormat="1" applyFont="1" applyFill="1" applyBorder="1" applyAlignment="1" applyProtection="1">
      <alignment horizontal="center" vertical="center"/>
      <protection locked="0"/>
    </xf>
    <xf numFmtId="6" fontId="5" fillId="0" borderId="16" xfId="2" applyNumberFormat="1" applyFont="1" applyBorder="1" applyAlignment="1">
      <alignment horizontal="left" vertical="center"/>
    </xf>
    <xf numFmtId="6" fontId="13" fillId="0" borderId="11" xfId="2" applyNumberFormat="1" applyFont="1" applyBorder="1" applyAlignment="1">
      <alignment horizontal="center" vertical="center" wrapText="1"/>
    </xf>
    <xf numFmtId="6" fontId="7" fillId="2" borderId="4" xfId="5" applyNumberFormat="1" applyFont="1" applyFill="1" applyBorder="1" applyAlignment="1" applyProtection="1">
      <alignment vertical="center"/>
      <protection locked="0"/>
    </xf>
    <xf numFmtId="6" fontId="13" fillId="0" borderId="14" xfId="5" applyNumberFormat="1" applyFont="1" applyFill="1" applyBorder="1" applyAlignment="1" applyProtection="1">
      <alignment vertical="center"/>
    </xf>
    <xf numFmtId="6" fontId="13" fillId="0" borderId="0" xfId="5" applyNumberFormat="1" applyFont="1" applyFill="1" applyBorder="1" applyAlignment="1" applyProtection="1">
      <alignment vertical="center"/>
    </xf>
    <xf numFmtId="6" fontId="0" fillId="0" borderId="0" xfId="0" applyNumberFormat="1"/>
    <xf numFmtId="6" fontId="13" fillId="0" borderId="16" xfId="2" applyNumberFormat="1" applyFont="1" applyBorder="1" applyAlignment="1">
      <alignment horizontal="center" vertical="center" wrapText="1"/>
    </xf>
    <xf numFmtId="6" fontId="7" fillId="2" borderId="16" xfId="5" applyNumberFormat="1" applyFont="1" applyFill="1" applyBorder="1" applyAlignment="1" applyProtection="1">
      <alignment vertical="center"/>
      <protection locked="0"/>
    </xf>
    <xf numFmtId="6" fontId="7" fillId="2" borderId="16" xfId="3" applyNumberFormat="1" applyFont="1" applyFill="1" applyBorder="1" applyAlignment="1" applyProtection="1">
      <alignment vertical="center"/>
      <protection locked="0"/>
    </xf>
    <xf numFmtId="6" fontId="7" fillId="2" borderId="17" xfId="5" applyNumberFormat="1" applyFont="1" applyFill="1" applyBorder="1" applyAlignment="1" applyProtection="1">
      <alignment vertical="center"/>
      <protection locked="0"/>
    </xf>
    <xf numFmtId="6" fontId="7" fillId="2" borderId="5" xfId="5" applyNumberFormat="1" applyFont="1" applyFill="1" applyBorder="1" applyAlignment="1" applyProtection="1">
      <alignment vertical="center"/>
      <protection locked="0"/>
    </xf>
    <xf numFmtId="49" fontId="14" fillId="2" borderId="4" xfId="4" applyNumberFormat="1" applyFont="1" applyFill="1" applyBorder="1" applyAlignment="1" applyProtection="1">
      <alignment vertical="center" wrapText="1"/>
      <protection locked="0"/>
    </xf>
    <xf numFmtId="0" fontId="5" fillId="0" borderId="38" xfId="2" applyFont="1" applyBorder="1" applyAlignment="1">
      <alignment vertical="center"/>
    </xf>
    <xf numFmtId="14" fontId="7" fillId="2" borderId="39" xfId="2" applyNumberFormat="1" applyFont="1" applyFill="1" applyBorder="1" applyAlignment="1" applyProtection="1">
      <alignment horizontal="left" vertical="center" wrapText="1"/>
      <protection locked="0"/>
    </xf>
    <xf numFmtId="2" fontId="5" fillId="2" borderId="39" xfId="2" applyNumberFormat="1" applyFont="1" applyFill="1" applyBorder="1" applyAlignment="1" applyProtection="1">
      <alignment horizontal="left" vertical="center" wrapText="1"/>
      <protection locked="0"/>
    </xf>
    <xf numFmtId="0" fontId="13" fillId="0" borderId="44" xfId="2" applyFont="1" applyBorder="1" applyAlignment="1">
      <alignment horizontal="center" vertical="center"/>
    </xf>
    <xf numFmtId="0" fontId="7" fillId="0" borderId="38" xfId="2" applyFont="1" applyBorder="1" applyAlignment="1">
      <alignment horizontal="center" vertical="center"/>
    </xf>
    <xf numFmtId="8" fontId="13" fillId="0" borderId="46" xfId="5" applyNumberFormat="1" applyFont="1" applyFill="1" applyBorder="1" applyAlignment="1" applyProtection="1">
      <alignment vertical="center"/>
    </xf>
    <xf numFmtId="0" fontId="7" fillId="0" borderId="47" xfId="2" applyFont="1" applyBorder="1" applyAlignment="1">
      <alignment horizontal="center" vertical="center"/>
    </xf>
    <xf numFmtId="0" fontId="13" fillId="0" borderId="48" xfId="2" applyFont="1" applyBorder="1" applyAlignment="1">
      <alignment horizontal="center" vertical="center"/>
    </xf>
    <xf numFmtId="0" fontId="7" fillId="0" borderId="39" xfId="2" applyFont="1" applyBorder="1" applyAlignment="1">
      <alignment horizontal="center" vertical="center"/>
    </xf>
    <xf numFmtId="0" fontId="7" fillId="4" borderId="39" xfId="2" applyFont="1" applyFill="1" applyBorder="1" applyAlignment="1">
      <alignment horizontal="center" vertical="center"/>
    </xf>
    <xf numFmtId="0" fontId="7" fillId="0" borderId="50" xfId="2" applyFont="1" applyBorder="1" applyAlignment="1">
      <alignment vertical="center"/>
    </xf>
    <xf numFmtId="0" fontId="7" fillId="0" borderId="51" xfId="2" applyFont="1" applyBorder="1" applyAlignment="1">
      <alignment horizontal="center" vertical="center"/>
    </xf>
    <xf numFmtId="0" fontId="6" fillId="3" borderId="52" xfId="2" applyFont="1" applyFill="1" applyBorder="1" applyAlignment="1">
      <alignment horizontal="justify" vertical="center"/>
    </xf>
    <xf numFmtId="0" fontId="7" fillId="0" borderId="52" xfId="2" applyFont="1" applyBorder="1" applyAlignment="1">
      <alignment horizontal="center" vertical="center"/>
    </xf>
    <xf numFmtId="8" fontId="7" fillId="2" borderId="52" xfId="5" applyNumberFormat="1" applyFont="1" applyFill="1" applyBorder="1" applyAlignment="1" applyProtection="1">
      <alignment vertical="center"/>
      <protection locked="0"/>
    </xf>
    <xf numFmtId="8" fontId="7" fillId="2" borderId="53" xfId="5" applyNumberFormat="1" applyFont="1" applyFill="1" applyBorder="1" applyAlignment="1" applyProtection="1">
      <alignment vertical="center"/>
      <protection locked="0"/>
    </xf>
    <xf numFmtId="0" fontId="7" fillId="0" borderId="54" xfId="2" applyFont="1" applyBorder="1" applyAlignment="1">
      <alignment vertical="center"/>
    </xf>
    <xf numFmtId="1" fontId="5" fillId="2" borderId="39" xfId="2" applyNumberFormat="1" applyFont="1" applyFill="1" applyBorder="1" applyAlignment="1" applyProtection="1">
      <alignment horizontal="left" vertical="center" wrapText="1"/>
      <protection locked="0"/>
    </xf>
    <xf numFmtId="166" fontId="7" fillId="2" borderId="52" xfId="3" applyNumberFormat="1" applyFont="1" applyFill="1" applyBorder="1" applyAlignment="1" applyProtection="1">
      <alignment vertical="center"/>
      <protection locked="0"/>
    </xf>
    <xf numFmtId="0" fontId="10" fillId="2" borderId="55" xfId="0" applyFont="1" applyFill="1" applyBorder="1" applyAlignment="1">
      <alignment horizontal="center" vertical="center" wrapText="1"/>
    </xf>
    <xf numFmtId="0" fontId="10" fillId="5" borderId="55" xfId="0" applyFont="1" applyFill="1" applyBorder="1" applyAlignment="1">
      <alignment horizontal="center" vertical="center" wrapText="1"/>
    </xf>
    <xf numFmtId="0" fontId="10" fillId="6" borderId="55" xfId="0" applyFont="1" applyFill="1" applyBorder="1" applyAlignment="1">
      <alignment horizontal="center" vertical="center" wrapText="1"/>
    </xf>
    <xf numFmtId="0" fontId="10" fillId="7" borderId="55" xfId="0" applyFont="1" applyFill="1" applyBorder="1" applyAlignment="1">
      <alignment horizontal="center" vertical="center" wrapText="1"/>
    </xf>
    <xf numFmtId="0" fontId="10" fillId="2" borderId="56" xfId="0" applyFont="1" applyFill="1" applyBorder="1" applyAlignment="1">
      <alignment horizontal="center" vertical="center" wrapText="1"/>
    </xf>
    <xf numFmtId="0" fontId="10" fillId="7" borderId="60" xfId="0" applyFont="1" applyFill="1" applyBorder="1" applyAlignment="1">
      <alignment horizontal="center" vertical="center" wrapText="1"/>
    </xf>
    <xf numFmtId="0" fontId="10" fillId="2" borderId="67" xfId="0" applyFont="1" applyFill="1" applyBorder="1" applyAlignment="1">
      <alignment horizontal="center" vertical="center" wrapText="1"/>
    </xf>
    <xf numFmtId="0" fontId="10" fillId="2" borderId="68" xfId="0" applyFont="1" applyFill="1" applyBorder="1" applyAlignment="1">
      <alignment horizontal="center" vertical="center" wrapText="1"/>
    </xf>
    <xf numFmtId="0" fontId="10" fillId="5" borderId="68" xfId="0" applyFont="1" applyFill="1" applyBorder="1" applyAlignment="1">
      <alignment horizontal="center" vertical="center" wrapText="1"/>
    </xf>
    <xf numFmtId="0" fontId="10" fillId="6" borderId="68" xfId="0" applyFont="1" applyFill="1" applyBorder="1" applyAlignment="1">
      <alignment horizontal="center" vertical="center" wrapText="1"/>
    </xf>
    <xf numFmtId="0" fontId="10" fillId="7" borderId="68" xfId="0" applyFont="1" applyFill="1" applyBorder="1" applyAlignment="1">
      <alignment horizontal="center" vertical="center" wrapText="1"/>
    </xf>
    <xf numFmtId="0" fontId="10" fillId="7" borderId="69" xfId="0" applyFont="1" applyFill="1" applyBorder="1" applyAlignment="1">
      <alignment horizontal="center" vertical="center" wrapText="1"/>
    </xf>
    <xf numFmtId="0" fontId="10" fillId="2" borderId="72" xfId="0" applyFont="1" applyFill="1" applyBorder="1" applyAlignment="1">
      <alignment horizontal="center" vertical="center" wrapText="1"/>
    </xf>
    <xf numFmtId="0" fontId="10" fillId="7" borderId="73" xfId="0" applyFont="1" applyFill="1" applyBorder="1" applyAlignment="1">
      <alignment horizontal="center" vertical="center" wrapText="1"/>
    </xf>
    <xf numFmtId="0" fontId="5" fillId="0" borderId="0" xfId="0" applyFont="1" applyAlignment="1">
      <alignment vertical="center"/>
    </xf>
    <xf numFmtId="44" fontId="5" fillId="0" borderId="57" xfId="1" applyFont="1" applyBorder="1" applyAlignment="1">
      <alignment vertical="center"/>
    </xf>
    <xf numFmtId="8" fontId="5" fillId="0" borderId="58" xfId="0" applyNumberFormat="1" applyFont="1" applyBorder="1" applyAlignment="1">
      <alignment vertical="center"/>
    </xf>
    <xf numFmtId="44" fontId="5" fillId="0" borderId="58" xfId="1" applyFont="1" applyBorder="1" applyAlignment="1">
      <alignment vertical="center"/>
    </xf>
    <xf numFmtId="8" fontId="5" fillId="0" borderId="59" xfId="0" applyNumberFormat="1" applyFont="1" applyBorder="1" applyAlignment="1">
      <alignment vertical="center"/>
    </xf>
    <xf numFmtId="44" fontId="5" fillId="0" borderId="56" xfId="1" applyFont="1" applyBorder="1" applyAlignment="1">
      <alignment vertical="center"/>
    </xf>
    <xf numFmtId="8" fontId="5" fillId="0" borderId="55" xfId="0" applyNumberFormat="1" applyFont="1" applyBorder="1" applyAlignment="1">
      <alignment vertical="center"/>
    </xf>
    <xf numFmtId="44" fontId="5" fillId="0" borderId="55" xfId="1" applyFont="1" applyBorder="1" applyAlignment="1">
      <alignment vertical="center"/>
    </xf>
    <xf numFmtId="8" fontId="5" fillId="0" borderId="60" xfId="0" applyNumberFormat="1" applyFont="1" applyBorder="1" applyAlignment="1">
      <alignment vertical="center"/>
    </xf>
    <xf numFmtId="44" fontId="5" fillId="0" borderId="61" xfId="1" applyFont="1" applyBorder="1" applyAlignment="1">
      <alignment vertical="center"/>
    </xf>
    <xf numFmtId="8" fontId="5" fillId="0" borderId="62" xfId="0" applyNumberFormat="1" applyFont="1" applyBorder="1" applyAlignment="1">
      <alignment vertical="center"/>
    </xf>
    <xf numFmtId="44" fontId="5" fillId="0" borderId="62" xfId="1" applyFont="1" applyBorder="1" applyAlignment="1">
      <alignment vertical="center"/>
    </xf>
    <xf numFmtId="8" fontId="5" fillId="0" borderId="63" xfId="0" applyNumberFormat="1" applyFont="1" applyBorder="1" applyAlignment="1">
      <alignment vertical="center"/>
    </xf>
    <xf numFmtId="44" fontId="5" fillId="0" borderId="77" xfId="1" applyFont="1" applyBorder="1" applyAlignment="1">
      <alignment vertical="center"/>
    </xf>
    <xf numFmtId="44" fontId="5" fillId="0" borderId="78" xfId="1" applyFont="1" applyBorder="1" applyAlignment="1">
      <alignment vertical="center"/>
    </xf>
    <xf numFmtId="44" fontId="5" fillId="0" borderId="79" xfId="1" applyFont="1" applyBorder="1" applyAlignment="1">
      <alignment vertical="center"/>
    </xf>
    <xf numFmtId="8" fontId="5" fillId="0" borderId="81" xfId="0" applyNumberFormat="1" applyFont="1" applyBorder="1" applyAlignment="1">
      <alignment vertical="center"/>
    </xf>
    <xf numFmtId="8" fontId="5" fillId="0" borderId="82" xfId="0" applyNumberFormat="1" applyFont="1" applyBorder="1" applyAlignment="1">
      <alignment vertical="center"/>
    </xf>
    <xf numFmtId="8" fontId="5" fillId="0" borderId="83" xfId="0" applyNumberFormat="1" applyFont="1" applyBorder="1" applyAlignment="1">
      <alignment vertical="center"/>
    </xf>
    <xf numFmtId="6" fontId="5" fillId="0" borderId="57" xfId="1" applyNumberFormat="1" applyFont="1" applyBorder="1" applyAlignment="1">
      <alignment vertical="center"/>
    </xf>
    <xf numFmtId="0" fontId="10" fillId="5" borderId="58" xfId="0" applyFont="1" applyFill="1" applyBorder="1" applyAlignment="1">
      <alignment horizontal="center" vertical="center" wrapText="1"/>
    </xf>
    <xf numFmtId="44" fontId="5" fillId="0" borderId="62" xfId="1" applyFont="1" applyBorder="1" applyAlignment="1">
      <alignment horizontal="center" vertical="center"/>
    </xf>
    <xf numFmtId="0" fontId="5" fillId="0" borderId="55" xfId="0" applyFont="1" applyBorder="1" applyAlignment="1">
      <alignment vertical="center"/>
    </xf>
    <xf numFmtId="44" fontId="5" fillId="0" borderId="70" xfId="1" applyFont="1" applyBorder="1" applyAlignment="1">
      <alignment vertical="center"/>
    </xf>
    <xf numFmtId="43" fontId="0" fillId="0" borderId="16" xfId="6" applyFont="1" applyBorder="1"/>
    <xf numFmtId="41" fontId="16" fillId="0" borderId="0" xfId="8" applyFont="1" applyAlignment="1">
      <alignment horizontal="center" vertical="center"/>
    </xf>
    <xf numFmtId="0" fontId="16" fillId="0" borderId="0" xfId="0" applyFont="1" applyAlignment="1">
      <alignment horizontal="center" vertical="center"/>
    </xf>
    <xf numFmtId="167" fontId="0" fillId="0" borderId="16" xfId="0" applyNumberFormat="1" applyBorder="1"/>
    <xf numFmtId="167" fontId="15" fillId="4" borderId="16" xfId="6" applyNumberFormat="1" applyFont="1" applyFill="1" applyBorder="1" applyAlignment="1">
      <alignment horizontal="right" vertical="center"/>
    </xf>
    <xf numFmtId="167" fontId="15" fillId="4" borderId="16" xfId="6" applyNumberFormat="1" applyFont="1" applyFill="1" applyBorder="1" applyAlignment="1">
      <alignment horizontal="right"/>
    </xf>
    <xf numFmtId="41" fontId="15" fillId="0" borderId="16" xfId="8" applyFont="1" applyBorder="1" applyAlignment="1">
      <alignment horizontal="center" vertical="center" wrapText="1"/>
    </xf>
    <xf numFmtId="49" fontId="15" fillId="0" borderId="16" xfId="8" applyNumberFormat="1" applyFont="1" applyFill="1" applyBorder="1" applyAlignment="1">
      <alignment horizontal="center" vertical="center"/>
    </xf>
    <xf numFmtId="1" fontId="15" fillId="0" borderId="16" xfId="8" applyNumberFormat="1" applyFont="1" applyFill="1" applyBorder="1" applyAlignment="1">
      <alignment horizontal="center" vertical="center"/>
    </xf>
    <xf numFmtId="0" fontId="15" fillId="0" borderId="16" xfId="0" applyFont="1" applyBorder="1"/>
    <xf numFmtId="0" fontId="15" fillId="4" borderId="16" xfId="0" applyFont="1" applyFill="1" applyBorder="1"/>
    <xf numFmtId="0" fontId="15" fillId="0" borderId="16" xfId="0" applyFont="1" applyBorder="1" applyAlignment="1">
      <alignment horizontal="center" vertical="center" wrapText="1"/>
    </xf>
    <xf numFmtId="0" fontId="0" fillId="4" borderId="0" xfId="0" applyFill="1"/>
    <xf numFmtId="49" fontId="15" fillId="4" borderId="16" xfId="8" applyNumberFormat="1" applyFont="1" applyFill="1" applyBorder="1" applyAlignment="1">
      <alignment horizontal="center" vertical="center"/>
    </xf>
    <xf numFmtId="1" fontId="15" fillId="4" borderId="16" xfId="8" applyNumberFormat="1" applyFont="1" applyFill="1" applyBorder="1" applyAlignment="1">
      <alignment horizontal="center" vertical="center"/>
    </xf>
    <xf numFmtId="0" fontId="15" fillId="4" borderId="16" xfId="0" applyFont="1" applyFill="1" applyBorder="1" applyAlignment="1">
      <alignment horizontal="center" vertical="center" wrapText="1"/>
    </xf>
    <xf numFmtId="0" fontId="17" fillId="0" borderId="16" xfId="0" applyFont="1" applyBorder="1" applyAlignment="1">
      <alignment horizontal="center" vertical="center" wrapText="1"/>
    </xf>
    <xf numFmtId="0" fontId="18" fillId="0" borderId="16" xfId="0" applyFont="1" applyBorder="1" applyAlignment="1">
      <alignment horizontal="center" vertical="center" wrapText="1"/>
    </xf>
    <xf numFmtId="0" fontId="18" fillId="4" borderId="16" xfId="0" applyFont="1" applyFill="1" applyBorder="1" applyAlignment="1">
      <alignment horizontal="center" vertical="center" wrapText="1"/>
    </xf>
    <xf numFmtId="0" fontId="17" fillId="4" borderId="16" xfId="0" applyFont="1" applyFill="1" applyBorder="1" applyAlignment="1">
      <alignment horizontal="center" vertical="center" wrapText="1"/>
    </xf>
    <xf numFmtId="167" fontId="0" fillId="0" borderId="0" xfId="0" applyNumberFormat="1"/>
    <xf numFmtId="0" fontId="16" fillId="8" borderId="16" xfId="9" applyFont="1" applyBorder="1" applyAlignment="1">
      <alignment horizontal="center" vertical="center" wrapText="1"/>
    </xf>
    <xf numFmtId="41" fontId="16" fillId="8" borderId="16" xfId="8" applyFont="1" applyFill="1" applyBorder="1" applyAlignment="1">
      <alignment horizontal="center" vertical="center" wrapText="1"/>
    </xf>
    <xf numFmtId="0" fontId="20" fillId="8" borderId="16" xfId="9" applyFont="1" applyBorder="1" applyAlignment="1">
      <alignment horizontal="center" vertical="center" wrapText="1"/>
    </xf>
    <xf numFmtId="9" fontId="21" fillId="9" borderId="0" xfId="7" applyFont="1" applyFill="1"/>
    <xf numFmtId="0" fontId="24" fillId="8" borderId="16" xfId="9" applyFont="1" applyBorder="1" applyAlignment="1">
      <alignment horizontal="center" vertical="center" wrapText="1"/>
    </xf>
    <xf numFmtId="169" fontId="0" fillId="0" borderId="16" xfId="10" applyNumberFormat="1" applyFont="1" applyBorder="1"/>
    <xf numFmtId="169" fontId="0" fillId="4" borderId="16" xfId="10" applyNumberFormat="1" applyFont="1" applyFill="1" applyBorder="1"/>
    <xf numFmtId="0" fontId="16" fillId="9" borderId="16" xfId="9" applyFont="1" applyFill="1" applyBorder="1" applyAlignment="1">
      <alignment horizontal="center" vertical="center" wrapText="1"/>
    </xf>
    <xf numFmtId="170" fontId="25" fillId="0" borderId="16" xfId="0" applyNumberFormat="1" applyFont="1" applyBorder="1" applyAlignment="1">
      <alignment horizontal="center" vertical="center"/>
    </xf>
    <xf numFmtId="43" fontId="0" fillId="0" borderId="0" xfId="6" applyFont="1"/>
    <xf numFmtId="0" fontId="15" fillId="9" borderId="16" xfId="0" applyFont="1" applyFill="1" applyBorder="1" applyAlignment="1">
      <alignment horizontal="center" vertical="center" wrapText="1"/>
    </xf>
    <xf numFmtId="0" fontId="15" fillId="9" borderId="16" xfId="0" applyFont="1" applyFill="1" applyBorder="1"/>
    <xf numFmtId="0" fontId="17" fillId="9" borderId="16" xfId="0" applyFont="1" applyFill="1" applyBorder="1" applyAlignment="1">
      <alignment horizontal="center" vertical="center" wrapText="1"/>
    </xf>
    <xf numFmtId="41" fontId="15" fillId="9" borderId="16" xfId="8" applyFont="1" applyFill="1" applyBorder="1" applyAlignment="1">
      <alignment horizontal="center" vertical="center" wrapText="1"/>
    </xf>
    <xf numFmtId="167" fontId="15" fillId="9" borderId="16" xfId="6" applyNumberFormat="1" applyFont="1" applyFill="1" applyBorder="1" applyAlignment="1">
      <alignment horizontal="right" vertical="center"/>
    </xf>
    <xf numFmtId="167" fontId="0" fillId="9" borderId="16" xfId="0" applyNumberFormat="1" applyFill="1" applyBorder="1"/>
    <xf numFmtId="169" fontId="0" fillId="9" borderId="16" xfId="10" applyNumberFormat="1" applyFont="1" applyFill="1" applyBorder="1"/>
    <xf numFmtId="9" fontId="0" fillId="0" borderId="0" xfId="0" applyNumberFormat="1"/>
    <xf numFmtId="0" fontId="26" fillId="0" borderId="0" xfId="0" applyFont="1"/>
    <xf numFmtId="43" fontId="26" fillId="0" borderId="0" xfId="6" applyFont="1" applyFill="1" applyBorder="1" applyAlignment="1" applyProtection="1"/>
    <xf numFmtId="6" fontId="26" fillId="0" borderId="0" xfId="6" applyNumberFormat="1" applyFont="1" applyFill="1" applyBorder="1" applyAlignment="1" applyProtection="1"/>
    <xf numFmtId="43" fontId="26" fillId="0" borderId="0" xfId="6" applyFont="1" applyFill="1" applyBorder="1" applyAlignment="1" applyProtection="1">
      <alignment wrapText="1"/>
    </xf>
    <xf numFmtId="0" fontId="6" fillId="3" borderId="12" xfId="2" applyFont="1" applyFill="1" applyBorder="1" applyAlignment="1">
      <alignment horizontal="justify" vertical="center"/>
    </xf>
    <xf numFmtId="0" fontId="6" fillId="3" borderId="1" xfId="2" applyFont="1" applyFill="1" applyBorder="1" applyAlignment="1">
      <alignment horizontal="justify" vertical="center"/>
    </xf>
    <xf numFmtId="0" fontId="26" fillId="0" borderId="0" xfId="0" applyFont="1" applyAlignment="1">
      <alignment wrapText="1"/>
    </xf>
    <xf numFmtId="0" fontId="10" fillId="7" borderId="100" xfId="0" applyFont="1" applyFill="1" applyBorder="1" applyAlignment="1">
      <alignment horizontal="center" vertical="center" wrapText="1"/>
    </xf>
    <xf numFmtId="8" fontId="5" fillId="0" borderId="101" xfId="0" applyNumberFormat="1" applyFont="1" applyBorder="1" applyAlignment="1">
      <alignment vertical="center"/>
    </xf>
    <xf numFmtId="8" fontId="5" fillId="0" borderId="102" xfId="0" applyNumberFormat="1" applyFont="1" applyBorder="1" applyAlignment="1">
      <alignment vertical="center"/>
    </xf>
    <xf numFmtId="0" fontId="10" fillId="7" borderId="102" xfId="0" applyFont="1" applyFill="1" applyBorder="1" applyAlignment="1">
      <alignment horizontal="center" vertical="center" wrapText="1"/>
    </xf>
    <xf numFmtId="44" fontId="5" fillId="0" borderId="103" xfId="1" applyFont="1" applyBorder="1" applyAlignment="1">
      <alignment vertical="center"/>
    </xf>
    <xf numFmtId="8" fontId="5" fillId="0" borderId="104" xfId="0" applyNumberFormat="1" applyFont="1" applyBorder="1" applyAlignment="1">
      <alignment vertical="center"/>
    </xf>
    <xf numFmtId="44" fontId="5" fillId="0" borderId="104" xfId="1" applyFont="1" applyBorder="1" applyAlignment="1">
      <alignment vertical="center"/>
    </xf>
    <xf numFmtId="8" fontId="5" fillId="0" borderId="105" xfId="0" applyNumberFormat="1" applyFont="1" applyBorder="1" applyAlignment="1">
      <alignment vertical="center"/>
    </xf>
    <xf numFmtId="8" fontId="5" fillId="0" borderId="57" xfId="1" applyNumberFormat="1" applyFont="1" applyBorder="1" applyAlignment="1">
      <alignment vertical="center"/>
    </xf>
    <xf numFmtId="8" fontId="5" fillId="0" borderId="77" xfId="1" applyNumberFormat="1" applyFont="1" applyBorder="1" applyAlignment="1">
      <alignment vertical="center"/>
    </xf>
    <xf numFmtId="0" fontId="18" fillId="0" borderId="0" xfId="14"/>
    <xf numFmtId="0" fontId="29" fillId="0" borderId="0" xfId="14" applyFont="1"/>
    <xf numFmtId="0" fontId="29" fillId="0" borderId="114" xfId="14" applyFont="1" applyBorder="1" applyAlignment="1">
      <alignment horizontal="center" vertical="center" wrapText="1"/>
    </xf>
    <xf numFmtId="0" fontId="29" fillId="0" borderId="16" xfId="14" applyFont="1" applyBorder="1" applyAlignment="1">
      <alignment vertical="center" wrapText="1"/>
    </xf>
    <xf numFmtId="0" fontId="29" fillId="0" borderId="117" xfId="14" applyFont="1" applyBorder="1" applyAlignment="1">
      <alignment horizontal="center" vertical="center" wrapText="1"/>
    </xf>
    <xf numFmtId="0" fontId="29" fillId="0" borderId="118" xfId="14" applyFont="1" applyBorder="1" applyAlignment="1">
      <alignment vertical="center" wrapText="1"/>
    </xf>
    <xf numFmtId="0" fontId="29" fillId="0" borderId="0" xfId="14" applyFont="1" applyAlignment="1">
      <alignment horizontal="center" vertical="center" wrapText="1"/>
    </xf>
    <xf numFmtId="0" fontId="29" fillId="0" borderId="0" xfId="14" applyFont="1" applyAlignment="1">
      <alignment vertical="center" wrapText="1"/>
    </xf>
    <xf numFmtId="171" fontId="29" fillId="0" borderId="0" xfId="14" applyNumberFormat="1" applyFont="1"/>
    <xf numFmtId="0" fontId="20" fillId="0" borderId="16" xfId="14" applyFont="1" applyBorder="1" applyAlignment="1">
      <alignment vertical="center" wrapText="1"/>
    </xf>
    <xf numFmtId="0" fontId="29" fillId="0" borderId="120" xfId="14" applyFont="1" applyBorder="1" applyAlignment="1">
      <alignment horizontal="center" vertical="center" wrapText="1"/>
    </xf>
    <xf numFmtId="0" fontId="29" fillId="0" borderId="116" xfId="14" applyFont="1" applyBorder="1" applyAlignment="1">
      <alignment vertical="center" wrapText="1"/>
    </xf>
    <xf numFmtId="0" fontId="28" fillId="0" borderId="122" xfId="14" applyFont="1" applyBorder="1" applyAlignment="1">
      <alignment horizontal="center" vertical="center" wrapText="1"/>
    </xf>
    <xf numFmtId="0" fontId="28" fillId="0" borderId="123" xfId="14" applyFont="1" applyBorder="1" applyAlignment="1">
      <alignment horizontal="center" vertical="center" wrapText="1"/>
    </xf>
    <xf numFmtId="0" fontId="28" fillId="0" borderId="125" xfId="14" applyFont="1" applyBorder="1" applyAlignment="1">
      <alignment horizontal="center" vertical="center" wrapText="1"/>
    </xf>
    <xf numFmtId="0" fontId="28" fillId="0" borderId="121" xfId="14" applyFont="1" applyBorder="1" applyAlignment="1">
      <alignment horizontal="center" vertical="center" wrapText="1"/>
    </xf>
    <xf numFmtId="0" fontId="29" fillId="0" borderId="111" xfId="14" applyFont="1" applyBorder="1"/>
    <xf numFmtId="0" fontId="27" fillId="9" borderId="112" xfId="14" applyFont="1" applyFill="1" applyBorder="1" applyAlignment="1">
      <alignment horizontal="center" vertical="center" wrapText="1"/>
    </xf>
    <xf numFmtId="168" fontId="18" fillId="0" borderId="16" xfId="14" applyNumberFormat="1" applyBorder="1"/>
    <xf numFmtId="168" fontId="17" fillId="0" borderId="16" xfId="14" applyNumberFormat="1" applyFont="1" applyBorder="1"/>
    <xf numFmtId="168" fontId="17" fillId="0" borderId="16" xfId="14" applyNumberFormat="1" applyFont="1" applyBorder="1" applyAlignment="1">
      <alignment horizontal="center" vertical="center" wrapText="1"/>
    </xf>
    <xf numFmtId="0" fontId="29" fillId="0" borderId="16" xfId="14" applyFont="1" applyBorder="1" applyAlignment="1">
      <alignment horizontal="center" vertical="center" wrapText="1"/>
    </xf>
    <xf numFmtId="0" fontId="17" fillId="0" borderId="16" xfId="14" applyFont="1" applyBorder="1" applyAlignment="1">
      <alignment horizontal="center" vertical="center" wrapText="1"/>
    </xf>
    <xf numFmtId="173" fontId="15" fillId="0" borderId="16" xfId="14" applyNumberFormat="1" applyFont="1" applyBorder="1" applyAlignment="1">
      <alignment horizontal="center" vertical="center" wrapText="1"/>
    </xf>
    <xf numFmtId="0" fontId="17" fillId="0" borderId="16" xfId="14" applyFont="1" applyBorder="1" applyAlignment="1">
      <alignment vertical="center"/>
    </xf>
    <xf numFmtId="0" fontId="18" fillId="0" borderId="16" xfId="14" applyBorder="1"/>
    <xf numFmtId="168" fontId="15" fillId="0" borderId="16" xfId="14" applyNumberFormat="1" applyFont="1" applyBorder="1"/>
    <xf numFmtId="0" fontId="31" fillId="0" borderId="109" xfId="14" applyFont="1" applyBorder="1" applyAlignment="1">
      <alignment horizontal="center" vertical="center" wrapText="1"/>
    </xf>
    <xf numFmtId="0" fontId="31" fillId="0" borderId="113" xfId="14" applyFont="1" applyBorder="1" applyAlignment="1">
      <alignment vertical="center" wrapText="1"/>
    </xf>
    <xf numFmtId="5" fontId="18" fillId="0" borderId="16" xfId="0" applyNumberFormat="1" applyFont="1" applyBorder="1"/>
    <xf numFmtId="0" fontId="20" fillId="0" borderId="16" xfId="0" applyFont="1" applyBorder="1" applyAlignment="1">
      <alignment vertical="center" wrapText="1"/>
    </xf>
    <xf numFmtId="171" fontId="18" fillId="0" borderId="16" xfId="0" applyNumberFormat="1" applyFont="1" applyBorder="1"/>
    <xf numFmtId="171" fontId="18" fillId="11" borderId="16" xfId="0" applyNumberFormat="1" applyFont="1" applyFill="1" applyBorder="1"/>
    <xf numFmtId="0" fontId="18" fillId="11" borderId="16" xfId="0" applyFont="1" applyFill="1" applyBorder="1"/>
    <xf numFmtId="171" fontId="18" fillId="0" borderId="118" xfId="0" applyNumberFormat="1" applyFont="1" applyBorder="1"/>
    <xf numFmtId="0" fontId="30" fillId="10" borderId="108" xfId="14" applyFont="1" applyFill="1" applyBorder="1" applyAlignment="1">
      <alignment horizontal="center" wrapText="1"/>
    </xf>
    <xf numFmtId="0" fontId="30" fillId="10" borderId="110" xfId="14" applyFont="1" applyFill="1" applyBorder="1" applyAlignment="1">
      <alignment horizontal="center" wrapText="1"/>
    </xf>
    <xf numFmtId="0" fontId="29" fillId="9" borderId="16" xfId="14" applyFont="1" applyFill="1" applyBorder="1" applyAlignment="1">
      <alignment horizontal="center" vertical="center" wrapText="1"/>
    </xf>
    <xf numFmtId="0" fontId="29" fillId="9" borderId="16" xfId="14" applyFont="1" applyFill="1" applyBorder="1" applyAlignment="1">
      <alignment vertical="center" wrapText="1"/>
    </xf>
    <xf numFmtId="168" fontId="18" fillId="9" borderId="16" xfId="14" applyNumberFormat="1" applyFill="1" applyBorder="1"/>
    <xf numFmtId="168" fontId="18" fillId="0" borderId="0" xfId="14" applyNumberFormat="1"/>
    <xf numFmtId="0" fontId="28" fillId="0" borderId="114" xfId="14" applyFont="1" applyBorder="1" applyAlignment="1">
      <alignment vertical="center" wrapText="1"/>
    </xf>
    <xf numFmtId="0" fontId="28" fillId="0" borderId="16" xfId="14" applyFont="1" applyBorder="1" applyAlignment="1">
      <alignment vertical="center" wrapText="1"/>
    </xf>
    <xf numFmtId="0" fontId="32" fillId="0" borderId="106" xfId="14" applyFont="1" applyBorder="1" applyAlignment="1">
      <alignment vertical="center" wrapText="1"/>
    </xf>
    <xf numFmtId="0" fontId="32" fillId="0" borderId="107" xfId="14" applyFont="1" applyBorder="1" applyAlignment="1">
      <alignment vertical="center" wrapText="1"/>
    </xf>
    <xf numFmtId="0" fontId="20" fillId="0" borderId="119" xfId="14" applyFont="1" applyBorder="1" applyAlignment="1">
      <alignment vertical="center" wrapText="1"/>
    </xf>
    <xf numFmtId="0" fontId="20" fillId="0" borderId="124" xfId="14" applyFont="1" applyBorder="1" applyAlignment="1">
      <alignment vertical="center" wrapText="1"/>
    </xf>
    <xf numFmtId="0" fontId="20" fillId="0" borderId="87" xfId="14" applyFont="1" applyBorder="1" applyAlignment="1">
      <alignment vertical="center" wrapText="1"/>
    </xf>
    <xf numFmtId="0" fontId="20" fillId="0" borderId="86" xfId="14" applyFont="1" applyBorder="1" applyAlignment="1">
      <alignment vertical="center" wrapText="1"/>
    </xf>
    <xf numFmtId="0" fontId="28" fillId="0" borderId="115" xfId="14" applyFont="1" applyBorder="1" applyAlignment="1">
      <alignment vertical="top" wrapText="1"/>
    </xf>
    <xf numFmtId="0" fontId="28" fillId="0" borderId="121" xfId="14" applyFont="1" applyBorder="1" applyAlignment="1">
      <alignment vertical="top" wrapText="1"/>
    </xf>
    <xf numFmtId="0" fontId="20" fillId="0" borderId="115" xfId="14" applyFont="1" applyBorder="1" applyAlignment="1">
      <alignment vertical="top" wrapText="1"/>
    </xf>
    <xf numFmtId="0" fontId="20" fillId="0" borderId="123" xfId="14" applyFont="1" applyBorder="1" applyAlignment="1">
      <alignment vertical="top" wrapText="1"/>
    </xf>
    <xf numFmtId="0" fontId="6" fillId="0" borderId="4" xfId="2" applyFont="1" applyBorder="1" applyAlignment="1">
      <alignment horizontal="justify" vertical="center"/>
    </xf>
    <xf numFmtId="0" fontId="6" fillId="0" borderId="14" xfId="2" applyFont="1" applyBorder="1" applyAlignment="1">
      <alignment horizontal="justify" vertical="center"/>
    </xf>
    <xf numFmtId="0" fontId="33" fillId="0" borderId="0" xfId="2" applyFont="1" applyAlignment="1">
      <alignment vertical="center"/>
    </xf>
    <xf numFmtId="0" fontId="33" fillId="0" borderId="0" xfId="0" applyFont="1"/>
    <xf numFmtId="0" fontId="33" fillId="0" borderId="0" xfId="0" applyFont="1" applyAlignment="1">
      <alignment vertical="center"/>
    </xf>
    <xf numFmtId="0" fontId="33" fillId="0" borderId="16" xfId="2" applyFont="1" applyBorder="1" applyAlignment="1">
      <alignment vertical="center"/>
    </xf>
    <xf numFmtId="165" fontId="34" fillId="0" borderId="16" xfId="3" applyNumberFormat="1" applyFont="1" applyBorder="1" applyAlignment="1">
      <alignment horizontal="left" vertical="center" wrapText="1"/>
    </xf>
    <xf numFmtId="14" fontId="35" fillId="2" borderId="16" xfId="2" applyNumberFormat="1" applyFont="1" applyFill="1" applyBorder="1" applyAlignment="1" applyProtection="1">
      <alignment horizontal="left" vertical="center" wrapText="1"/>
      <protection locked="0"/>
    </xf>
    <xf numFmtId="2" fontId="33" fillId="2" borderId="16" xfId="2" applyNumberFormat="1" applyFont="1" applyFill="1" applyBorder="1" applyAlignment="1" applyProtection="1">
      <alignment horizontal="left" vertical="center" wrapText="1"/>
      <protection locked="0"/>
    </xf>
    <xf numFmtId="8" fontId="5" fillId="2" borderId="16" xfId="1" applyNumberFormat="1" applyFont="1" applyFill="1" applyBorder="1" applyAlignment="1">
      <alignment vertical="center"/>
    </xf>
    <xf numFmtId="44" fontId="5" fillId="2" borderId="16" xfId="1" applyFont="1" applyFill="1" applyBorder="1" applyAlignment="1">
      <alignment vertical="center"/>
    </xf>
    <xf numFmtId="0" fontId="4" fillId="0" borderId="16" xfId="2" applyFont="1" applyBorder="1" applyAlignment="1">
      <alignment vertical="center" wrapText="1"/>
    </xf>
    <xf numFmtId="174" fontId="33" fillId="0" borderId="0" xfId="6" applyNumberFormat="1" applyFont="1"/>
    <xf numFmtId="174" fontId="33" fillId="0" borderId="16" xfId="6" applyNumberFormat="1" applyFont="1" applyBorder="1" applyAlignment="1">
      <alignment horizontal="left" vertical="center"/>
    </xf>
    <xf numFmtId="174" fontId="7" fillId="0" borderId="16" xfId="6" applyNumberFormat="1" applyFont="1" applyBorder="1" applyAlignment="1">
      <alignment horizontal="center" vertical="center"/>
    </xf>
    <xf numFmtId="174" fontId="0" fillId="0" borderId="0" xfId="6" applyNumberFormat="1" applyFont="1"/>
    <xf numFmtId="0" fontId="6" fillId="3" borderId="16" xfId="2" applyFont="1" applyFill="1" applyBorder="1" applyAlignment="1">
      <alignment horizontal="justify" vertical="center" wrapText="1"/>
    </xf>
    <xf numFmtId="4" fontId="5" fillId="0" borderId="0" xfId="0" applyNumberFormat="1" applyFont="1" applyAlignment="1">
      <alignment vertical="center"/>
    </xf>
    <xf numFmtId="44" fontId="5" fillId="0" borderId="0" xfId="0" applyNumberFormat="1" applyFont="1" applyAlignment="1">
      <alignment vertical="center"/>
    </xf>
    <xf numFmtId="0" fontId="36" fillId="0" borderId="0" xfId="0" applyFont="1"/>
    <xf numFmtId="174" fontId="13" fillId="6" borderId="16" xfId="6" applyNumberFormat="1" applyFont="1" applyFill="1" applyBorder="1" applyAlignment="1">
      <alignment horizontal="center" vertical="center"/>
    </xf>
    <xf numFmtId="44" fontId="10" fillId="4" borderId="16" xfId="1" applyFont="1" applyFill="1" applyBorder="1" applyAlignment="1">
      <alignment vertical="center"/>
    </xf>
    <xf numFmtId="164" fontId="5" fillId="0" borderId="16" xfId="1" applyNumberFormat="1" applyFont="1" applyBorder="1" applyAlignment="1">
      <alignment vertical="center"/>
    </xf>
    <xf numFmtId="164" fontId="13" fillId="6" borderId="16" xfId="1" applyNumberFormat="1" applyFont="1" applyFill="1" applyBorder="1" applyAlignment="1">
      <alignment vertical="center"/>
    </xf>
    <xf numFmtId="0" fontId="36" fillId="0" borderId="16" xfId="0" applyFont="1" applyBorder="1" applyAlignment="1">
      <alignment horizontal="center" vertical="center"/>
    </xf>
    <xf numFmtId="174" fontId="36" fillId="0" borderId="16" xfId="6" applyNumberFormat="1" applyFont="1" applyFill="1" applyBorder="1" applyAlignment="1">
      <alignment horizontal="center" vertical="center"/>
    </xf>
    <xf numFmtId="0" fontId="10" fillId="0" borderId="16" xfId="0" applyFont="1" applyBorder="1" applyAlignment="1">
      <alignment horizontal="center" vertical="center" wrapText="1"/>
    </xf>
    <xf numFmtId="0" fontId="10" fillId="2" borderId="67" xfId="0" applyFont="1" applyFill="1" applyBorder="1" applyAlignment="1">
      <alignment horizontal="center" vertical="center" wrapText="1"/>
    </xf>
    <xf numFmtId="0" fontId="10" fillId="2" borderId="68" xfId="0" applyFont="1" applyFill="1" applyBorder="1" applyAlignment="1">
      <alignment horizontal="center" vertical="center" wrapText="1"/>
    </xf>
    <xf numFmtId="0" fontId="10" fillId="5" borderId="68" xfId="0" applyFont="1" applyFill="1" applyBorder="1" applyAlignment="1">
      <alignment horizontal="center" vertical="center" wrapText="1"/>
    </xf>
    <xf numFmtId="0" fontId="10" fillId="6" borderId="68" xfId="0" applyFont="1" applyFill="1" applyBorder="1" applyAlignment="1">
      <alignment horizontal="center" vertical="center" wrapText="1"/>
    </xf>
    <xf numFmtId="0" fontId="10" fillId="7" borderId="68" xfId="0" applyFont="1" applyFill="1" applyBorder="1" applyAlignment="1">
      <alignment horizontal="center" vertical="center" wrapText="1"/>
    </xf>
    <xf numFmtId="0" fontId="10" fillId="7" borderId="100" xfId="0" applyFont="1" applyFill="1" applyBorder="1" applyAlignment="1">
      <alignment horizontal="center" vertical="center" wrapText="1"/>
    </xf>
    <xf numFmtId="8" fontId="5" fillId="0" borderId="93" xfId="0" applyNumberFormat="1" applyFont="1" applyBorder="1" applyAlignment="1">
      <alignment horizontal="center" vertical="center"/>
    </xf>
    <xf numFmtId="8" fontId="5" fillId="0" borderId="94" xfId="0" applyNumberFormat="1" applyFont="1" applyBorder="1" applyAlignment="1">
      <alignment horizontal="center" vertical="center"/>
    </xf>
    <xf numFmtId="44" fontId="5" fillId="0" borderId="95" xfId="1" applyFont="1" applyBorder="1" applyAlignment="1">
      <alignment vertical="center"/>
    </xf>
    <xf numFmtId="44" fontId="5" fillId="0" borderId="94" xfId="1" applyFont="1" applyBorder="1" applyAlignment="1">
      <alignment vertical="center"/>
    </xf>
    <xf numFmtId="8" fontId="5" fillId="0" borderId="95" xfId="0" applyNumberFormat="1" applyFont="1" applyBorder="1" applyAlignment="1">
      <alignment horizontal="center" vertical="center"/>
    </xf>
    <xf numFmtId="8" fontId="5" fillId="0" borderId="96" xfId="0" applyNumberFormat="1" applyFont="1" applyBorder="1" applyAlignment="1">
      <alignment horizontal="center" vertical="center"/>
    </xf>
    <xf numFmtId="0" fontId="10" fillId="2" borderId="97" xfId="0" applyFont="1" applyFill="1" applyBorder="1" applyAlignment="1">
      <alignment horizontal="center" vertical="center" wrapText="1"/>
    </xf>
    <xf numFmtId="0" fontId="10" fillId="2" borderId="98" xfId="0" applyFont="1" applyFill="1" applyBorder="1" applyAlignment="1">
      <alignment horizontal="center" vertical="center" wrapText="1"/>
    </xf>
    <xf numFmtId="0" fontId="10" fillId="5" borderId="98" xfId="0" applyFont="1" applyFill="1" applyBorder="1" applyAlignment="1">
      <alignment horizontal="center" vertical="center" wrapText="1"/>
    </xf>
    <xf numFmtId="0" fontId="10" fillId="6" borderId="98" xfId="0" applyFont="1" applyFill="1" applyBorder="1" applyAlignment="1">
      <alignment horizontal="center" vertical="center" wrapText="1"/>
    </xf>
    <xf numFmtId="0" fontId="10" fillId="7" borderId="98" xfId="0" applyFont="1" applyFill="1" applyBorder="1" applyAlignment="1">
      <alignment horizontal="center" vertical="center" wrapText="1"/>
    </xf>
    <xf numFmtId="0" fontId="10" fillId="7" borderId="99" xfId="0" applyFont="1" applyFill="1" applyBorder="1" applyAlignment="1">
      <alignment horizontal="center" vertical="center" wrapText="1"/>
    </xf>
    <xf numFmtId="0" fontId="10" fillId="2" borderId="71" xfId="0" applyFont="1" applyFill="1" applyBorder="1" applyAlignment="1">
      <alignment horizontal="center" vertical="center" wrapText="1"/>
    </xf>
    <xf numFmtId="0" fontId="10" fillId="2" borderId="72" xfId="0" applyFont="1" applyFill="1" applyBorder="1" applyAlignment="1">
      <alignment horizontal="center" vertical="center" wrapText="1"/>
    </xf>
    <xf numFmtId="0" fontId="10" fillId="5" borderId="73" xfId="0" applyFont="1" applyFill="1" applyBorder="1" applyAlignment="1">
      <alignment horizontal="center" vertical="center" wrapText="1"/>
    </xf>
    <xf numFmtId="0" fontId="10" fillId="5" borderId="72" xfId="0" applyFont="1" applyFill="1" applyBorder="1" applyAlignment="1">
      <alignment horizontal="center" vertical="center" wrapText="1"/>
    </xf>
    <xf numFmtId="0" fontId="10" fillId="6" borderId="73" xfId="0" applyFont="1" applyFill="1" applyBorder="1" applyAlignment="1">
      <alignment horizontal="center" vertical="center" wrapText="1"/>
    </xf>
    <xf numFmtId="0" fontId="10" fillId="6" borderId="72" xfId="0" applyFont="1" applyFill="1" applyBorder="1" applyAlignment="1">
      <alignment horizontal="center" vertical="center" wrapText="1"/>
    </xf>
    <xf numFmtId="0" fontId="10" fillId="7" borderId="73" xfId="0" applyFont="1" applyFill="1" applyBorder="1" applyAlignment="1">
      <alignment horizontal="center" vertical="center" wrapText="1"/>
    </xf>
    <xf numFmtId="0" fontId="10" fillId="7" borderId="92" xfId="0" applyFont="1" applyFill="1" applyBorder="1" applyAlignment="1">
      <alignment horizontal="center" vertical="center" wrapText="1"/>
    </xf>
    <xf numFmtId="44" fontId="5" fillId="0" borderId="95" xfId="1" applyFont="1" applyBorder="1" applyAlignment="1">
      <alignment horizontal="center" vertical="center"/>
    </xf>
    <xf numFmtId="44" fontId="5" fillId="0" borderId="94" xfId="1" applyFont="1" applyBorder="1" applyAlignment="1">
      <alignment horizontal="center" vertical="center"/>
    </xf>
    <xf numFmtId="0" fontId="5" fillId="0" borderId="88" xfId="0" applyFont="1" applyBorder="1" applyAlignment="1">
      <alignment horizontal="center" vertical="center"/>
    </xf>
    <xf numFmtId="0" fontId="5" fillId="0" borderId="89" xfId="0" applyFont="1" applyBorder="1" applyAlignment="1">
      <alignment horizontal="center" vertical="center"/>
    </xf>
    <xf numFmtId="0" fontId="5" fillId="0" borderId="90" xfId="0" applyFont="1" applyBorder="1" applyAlignment="1">
      <alignment horizontal="center" vertical="center"/>
    </xf>
    <xf numFmtId="0" fontId="10" fillId="2" borderId="64" xfId="0" applyFont="1" applyFill="1" applyBorder="1" applyAlignment="1">
      <alignment horizontal="center" vertical="center" wrapText="1"/>
    </xf>
    <xf numFmtId="0" fontId="10" fillId="2" borderId="65" xfId="0" applyFont="1" applyFill="1" applyBorder="1" applyAlignment="1">
      <alignment horizontal="center" vertical="center" wrapText="1"/>
    </xf>
    <xf numFmtId="0" fontId="10" fillId="5" borderId="65" xfId="0" applyFont="1" applyFill="1" applyBorder="1" applyAlignment="1">
      <alignment horizontal="center" vertical="center" wrapText="1"/>
    </xf>
    <xf numFmtId="0" fontId="10" fillId="6" borderId="65" xfId="0" applyFont="1" applyFill="1" applyBorder="1" applyAlignment="1">
      <alignment horizontal="center" vertical="center" wrapText="1"/>
    </xf>
    <xf numFmtId="0" fontId="10" fillId="7" borderId="65" xfId="0" applyFont="1" applyFill="1" applyBorder="1" applyAlignment="1">
      <alignment horizontal="center" vertical="center" wrapText="1"/>
    </xf>
    <xf numFmtId="0" fontId="10" fillId="7" borderId="91" xfId="0" applyFont="1" applyFill="1" applyBorder="1" applyAlignment="1">
      <alignment horizontal="center" vertical="center" wrapText="1"/>
    </xf>
    <xf numFmtId="0" fontId="10" fillId="0" borderId="36" xfId="2" applyFont="1" applyBorder="1" applyAlignment="1">
      <alignment horizontal="center" vertical="center"/>
    </xf>
    <xf numFmtId="0" fontId="10" fillId="0" borderId="2" xfId="2" applyFont="1" applyBorder="1" applyAlignment="1">
      <alignment horizontal="center" vertical="center"/>
    </xf>
    <xf numFmtId="0" fontId="10" fillId="0" borderId="37" xfId="2" applyFont="1" applyBorder="1" applyAlignment="1">
      <alignment horizontal="center" vertical="center"/>
    </xf>
    <xf numFmtId="0" fontId="5" fillId="0" borderId="36" xfId="2" applyFont="1" applyBorder="1" applyAlignment="1">
      <alignment horizontal="left" vertical="center" wrapText="1"/>
    </xf>
    <xf numFmtId="0" fontId="5" fillId="0" borderId="2" xfId="2" applyFont="1" applyBorder="1" applyAlignment="1">
      <alignment horizontal="left" vertical="center" wrapText="1"/>
    </xf>
    <xf numFmtId="0" fontId="5" fillId="0" borderId="37" xfId="2" applyFont="1" applyBorder="1" applyAlignment="1">
      <alignment horizontal="left" vertical="center" wrapText="1"/>
    </xf>
    <xf numFmtId="0" fontId="5" fillId="0" borderId="40" xfId="2" applyFont="1" applyBorder="1" applyAlignment="1">
      <alignment horizontal="left" vertical="center" wrapText="1"/>
    </xf>
    <xf numFmtId="0" fontId="5" fillId="0" borderId="6" xfId="2" applyFont="1" applyBorder="1" applyAlignment="1">
      <alignment horizontal="left" vertical="center" wrapText="1"/>
    </xf>
    <xf numFmtId="0" fontId="5" fillId="0" borderId="41" xfId="2" applyFont="1" applyBorder="1" applyAlignment="1">
      <alignment horizontal="left" vertical="center" wrapText="1"/>
    </xf>
    <xf numFmtId="0" fontId="10" fillId="0" borderId="42" xfId="2" applyFont="1" applyBorder="1" applyAlignment="1">
      <alignment horizontal="center" vertical="center" wrapText="1"/>
    </xf>
    <xf numFmtId="0" fontId="10" fillId="0" borderId="9" xfId="2" applyFont="1" applyBorder="1" applyAlignment="1">
      <alignment horizontal="center" vertical="center" wrapText="1"/>
    </xf>
    <xf numFmtId="0" fontId="10" fillId="0" borderId="43" xfId="2" applyFont="1" applyBorder="1" applyAlignment="1">
      <alignment horizontal="center" vertical="center" wrapText="1"/>
    </xf>
    <xf numFmtId="0" fontId="5" fillId="0" borderId="84" xfId="0" applyFont="1" applyBorder="1" applyAlignment="1">
      <alignment horizontal="center" vertical="center"/>
    </xf>
    <xf numFmtId="0" fontId="5" fillId="0" borderId="85" xfId="0" applyFont="1" applyBorder="1" applyAlignment="1">
      <alignment horizontal="center" vertical="center"/>
    </xf>
    <xf numFmtId="0" fontId="10" fillId="7" borderId="66" xfId="0" applyFont="1" applyFill="1" applyBorder="1" applyAlignment="1">
      <alignment horizontal="center" vertical="center" wrapText="1"/>
    </xf>
    <xf numFmtId="0" fontId="10" fillId="0" borderId="42" xfId="2" applyFont="1" applyBorder="1" applyAlignment="1">
      <alignment horizontal="center" vertical="center"/>
    </xf>
    <xf numFmtId="0" fontId="10" fillId="0" borderId="9" xfId="2" applyFont="1" applyBorder="1" applyAlignment="1">
      <alignment horizontal="center" vertical="center"/>
    </xf>
    <xf numFmtId="0" fontId="10" fillId="0" borderId="49" xfId="2" applyFont="1" applyBorder="1" applyAlignment="1">
      <alignment horizontal="center" vertical="center"/>
    </xf>
    <xf numFmtId="0" fontId="10" fillId="0" borderId="33" xfId="2" applyFont="1" applyBorder="1" applyAlignment="1">
      <alignment horizontal="center" vertical="center"/>
    </xf>
    <xf numFmtId="0" fontId="10" fillId="0" borderId="34" xfId="2" applyFont="1" applyBorder="1" applyAlignment="1">
      <alignment horizontal="center" vertical="center"/>
    </xf>
    <xf numFmtId="0" fontId="10" fillId="0" borderId="35" xfId="2" applyFont="1" applyBorder="1" applyAlignment="1">
      <alignment horizontal="center" vertical="center"/>
    </xf>
    <xf numFmtId="0" fontId="10" fillId="0" borderId="36" xfId="2" applyFont="1" applyBorder="1" applyAlignment="1">
      <alignment horizontal="center" vertical="center" wrapText="1"/>
    </xf>
    <xf numFmtId="0" fontId="10" fillId="0" borderId="2" xfId="2" applyFont="1" applyBorder="1" applyAlignment="1">
      <alignment horizontal="center" vertical="center" wrapText="1"/>
    </xf>
    <xf numFmtId="0" fontId="10" fillId="0" borderId="37" xfId="2" applyFont="1" applyBorder="1" applyAlignment="1">
      <alignment horizontal="center" vertical="center" wrapText="1"/>
    </xf>
    <xf numFmtId="0" fontId="13" fillId="0" borderId="12" xfId="2" applyFont="1" applyBorder="1" applyAlignment="1">
      <alignment horizontal="center" vertical="center" wrapText="1"/>
    </xf>
    <xf numFmtId="0" fontId="13" fillId="0" borderId="45" xfId="2" applyFont="1" applyBorder="1" applyAlignment="1">
      <alignment horizontal="center" vertical="center" wrapText="1"/>
    </xf>
    <xf numFmtId="0" fontId="7" fillId="0" borderId="1" xfId="2" applyFont="1" applyBorder="1" applyAlignment="1">
      <alignment horizontal="center" vertical="center"/>
    </xf>
    <xf numFmtId="0" fontId="7" fillId="0" borderId="37" xfId="2" applyFont="1" applyBorder="1" applyAlignment="1">
      <alignment horizontal="center" vertical="center"/>
    </xf>
    <xf numFmtId="0" fontId="13" fillId="0" borderId="40" xfId="2" applyFont="1" applyBorder="1" applyAlignment="1">
      <alignment horizontal="center" vertical="center" wrapText="1"/>
    </xf>
    <xf numFmtId="0" fontId="13" fillId="0" borderId="6" xfId="2" applyFont="1" applyBorder="1" applyAlignment="1">
      <alignment horizontal="center" vertical="center" wrapText="1"/>
    </xf>
    <xf numFmtId="0" fontId="13" fillId="0" borderId="7" xfId="2" applyFont="1" applyBorder="1" applyAlignment="1">
      <alignment horizontal="center" vertical="center" wrapText="1"/>
    </xf>
    <xf numFmtId="0" fontId="13" fillId="0" borderId="42" xfId="2" applyFont="1" applyBorder="1" applyAlignment="1">
      <alignment horizontal="center" vertical="center" wrapText="1"/>
    </xf>
    <xf numFmtId="0" fontId="13" fillId="0" borderId="9" xfId="2" applyFont="1" applyBorder="1" applyAlignment="1">
      <alignment horizontal="center" vertical="center" wrapText="1"/>
    </xf>
    <xf numFmtId="0" fontId="13" fillId="0" borderId="43" xfId="2" applyFont="1" applyBorder="1" applyAlignment="1">
      <alignment horizontal="center" vertical="center" wrapText="1"/>
    </xf>
    <xf numFmtId="0" fontId="7" fillId="0" borderId="5" xfId="2" applyFont="1" applyBorder="1" applyAlignment="1">
      <alignment horizontal="center" vertical="center"/>
    </xf>
    <xf numFmtId="0" fontId="7" fillId="0" borderId="41" xfId="2" applyFont="1" applyBorder="1" applyAlignment="1">
      <alignment horizontal="center" vertical="center"/>
    </xf>
    <xf numFmtId="49" fontId="5" fillId="2" borderId="1" xfId="2" applyNumberFormat="1" applyFont="1" applyFill="1" applyBorder="1" applyAlignment="1" applyProtection="1">
      <alignment horizontal="center" vertical="center" wrapText="1"/>
      <protection locked="0"/>
    </xf>
    <xf numFmtId="49" fontId="5" fillId="2" borderId="3" xfId="2" applyNumberFormat="1" applyFont="1" applyFill="1" applyBorder="1" applyAlignment="1" applyProtection="1">
      <alignment horizontal="center" vertical="center" wrapText="1"/>
      <protection locked="0"/>
    </xf>
    <xf numFmtId="0" fontId="10" fillId="7" borderId="69" xfId="0" applyFont="1" applyFill="1" applyBorder="1" applyAlignment="1">
      <alignment horizontal="center" vertical="center" wrapText="1"/>
    </xf>
    <xf numFmtId="0" fontId="10" fillId="7" borderId="74" xfId="0" applyFont="1" applyFill="1" applyBorder="1" applyAlignment="1">
      <alignment horizontal="center" vertical="center" wrapText="1"/>
    </xf>
    <xf numFmtId="8" fontId="5" fillId="0" borderId="71" xfId="0" applyNumberFormat="1" applyFont="1" applyBorder="1" applyAlignment="1">
      <alignment horizontal="center" vertical="center"/>
    </xf>
    <xf numFmtId="8" fontId="5" fillId="0" borderId="72" xfId="0" applyNumberFormat="1" applyFont="1" applyBorder="1" applyAlignment="1">
      <alignment horizontal="center" vertical="center"/>
    </xf>
    <xf numFmtId="44" fontId="5" fillId="0" borderId="73" xfId="1" applyFont="1" applyBorder="1" applyAlignment="1">
      <alignment horizontal="center" vertical="center"/>
    </xf>
    <xf numFmtId="44" fontId="5" fillId="0" borderId="72" xfId="1" applyFont="1" applyBorder="1" applyAlignment="1">
      <alignment horizontal="center" vertical="center"/>
    </xf>
    <xf numFmtId="8" fontId="5" fillId="0" borderId="73" xfId="0" applyNumberFormat="1" applyFont="1" applyBorder="1" applyAlignment="1">
      <alignment horizontal="center" vertical="center"/>
    </xf>
    <xf numFmtId="8" fontId="5" fillId="0" borderId="74" xfId="0" applyNumberFormat="1" applyFont="1" applyBorder="1" applyAlignment="1">
      <alignment horizontal="center" vertical="center"/>
    </xf>
    <xf numFmtId="44" fontId="5" fillId="0" borderId="73" xfId="1" applyFont="1" applyBorder="1" applyAlignment="1">
      <alignment vertical="center"/>
    </xf>
    <xf numFmtId="44" fontId="5" fillId="0" borderId="72" xfId="1" applyFont="1" applyBorder="1" applyAlignment="1">
      <alignment vertical="center"/>
    </xf>
    <xf numFmtId="8" fontId="5" fillId="0" borderId="76" xfId="0" applyNumberFormat="1" applyFont="1" applyBorder="1" applyAlignment="1">
      <alignment horizontal="center" vertical="center"/>
    </xf>
    <xf numFmtId="44" fontId="5" fillId="0" borderId="76" xfId="1" applyFont="1" applyBorder="1" applyAlignment="1">
      <alignment horizontal="center" vertical="center"/>
    </xf>
    <xf numFmtId="49" fontId="9" fillId="2" borderId="16" xfId="4" applyNumberFormat="1" applyFill="1" applyBorder="1" applyAlignment="1" applyProtection="1">
      <alignment horizontal="center" vertical="center" wrapText="1"/>
      <protection locked="0"/>
    </xf>
    <xf numFmtId="49" fontId="5" fillId="2" borderId="16" xfId="2" applyNumberFormat="1" applyFont="1" applyFill="1" applyBorder="1" applyAlignment="1" applyProtection="1">
      <alignment horizontal="center" vertical="center" wrapText="1"/>
      <protection locked="0"/>
    </xf>
    <xf numFmtId="0" fontId="10" fillId="0" borderId="17" xfId="2" applyFont="1" applyBorder="1" applyAlignment="1">
      <alignment horizontal="center" vertical="center"/>
    </xf>
    <xf numFmtId="0" fontId="10" fillId="0" borderId="0" xfId="2" applyFont="1" applyAlignment="1">
      <alignment horizontal="center" vertical="center"/>
    </xf>
    <xf numFmtId="0" fontId="5" fillId="0" borderId="17" xfId="2" applyFont="1" applyBorder="1" applyAlignment="1">
      <alignment horizontal="center" vertical="center" wrapText="1"/>
    </xf>
    <xf numFmtId="0" fontId="5" fillId="0" borderId="0" xfId="2" applyFont="1" applyAlignment="1">
      <alignment horizontal="center" vertical="center" wrapText="1"/>
    </xf>
    <xf numFmtId="0" fontId="10" fillId="0" borderId="18" xfId="2" applyFont="1" applyBorder="1" applyAlignment="1">
      <alignment horizontal="center" vertical="center" wrapText="1"/>
    </xf>
    <xf numFmtId="0" fontId="10" fillId="0" borderId="0" xfId="2" applyFont="1" applyAlignment="1">
      <alignment horizontal="center" vertical="center" wrapText="1"/>
    </xf>
    <xf numFmtId="0" fontId="3" fillId="0" borderId="17" xfId="2" applyFont="1" applyBorder="1" applyAlignment="1">
      <alignment horizontal="center" vertical="center"/>
    </xf>
    <xf numFmtId="0" fontId="3" fillId="0" borderId="0" xfId="2" applyFont="1" applyAlignment="1">
      <alignment horizontal="center" vertical="center"/>
    </xf>
    <xf numFmtId="0" fontId="4" fillId="0" borderId="17" xfId="2" applyFont="1" applyBorder="1" applyAlignment="1">
      <alignment horizontal="center" vertical="center" wrapText="1"/>
    </xf>
    <xf numFmtId="0" fontId="4" fillId="0" borderId="0" xfId="2" applyFont="1" applyAlignment="1">
      <alignment horizontal="center" vertical="center" wrapText="1"/>
    </xf>
    <xf numFmtId="49" fontId="5" fillId="2" borderId="126" xfId="2" applyNumberFormat="1" applyFont="1" applyFill="1" applyBorder="1" applyAlignment="1" applyProtection="1">
      <alignment horizontal="center" vertical="center" wrapText="1"/>
      <protection locked="0"/>
    </xf>
    <xf numFmtId="49" fontId="5" fillId="2" borderId="127" xfId="2" applyNumberFormat="1" applyFont="1" applyFill="1" applyBorder="1" applyAlignment="1" applyProtection="1">
      <alignment horizontal="center" vertical="center" wrapText="1"/>
      <protection locked="0"/>
    </xf>
    <xf numFmtId="49" fontId="5" fillId="2" borderId="128" xfId="2" applyNumberFormat="1" applyFont="1" applyFill="1" applyBorder="1" applyAlignment="1" applyProtection="1">
      <alignment horizontal="center" vertical="center" wrapText="1"/>
      <protection locked="0"/>
    </xf>
    <xf numFmtId="0" fontId="10" fillId="2" borderId="75" xfId="0" applyFont="1" applyFill="1" applyBorder="1" applyAlignment="1">
      <alignment horizontal="center" vertical="center" wrapText="1"/>
    </xf>
    <xf numFmtId="0" fontId="10" fillId="7" borderId="80" xfId="0" applyFont="1" applyFill="1" applyBorder="1" applyAlignment="1">
      <alignment horizontal="center" vertical="center" wrapText="1"/>
    </xf>
    <xf numFmtId="0" fontId="10" fillId="2" borderId="76" xfId="0" applyFont="1" applyFill="1" applyBorder="1" applyAlignment="1">
      <alignment horizontal="center" vertical="center" wrapText="1"/>
    </xf>
    <xf numFmtId="0" fontId="10" fillId="5" borderId="76" xfId="0" applyFont="1" applyFill="1" applyBorder="1" applyAlignment="1">
      <alignment horizontal="center" vertical="center" wrapText="1"/>
    </xf>
    <xf numFmtId="0" fontId="10" fillId="6" borderId="76" xfId="0" applyFont="1" applyFill="1" applyBorder="1" applyAlignment="1">
      <alignment horizontal="center" vertical="center" wrapText="1"/>
    </xf>
    <xf numFmtId="0" fontId="10" fillId="7" borderId="76" xfId="0" applyFont="1" applyFill="1" applyBorder="1" applyAlignment="1">
      <alignment horizontal="center" vertical="center" wrapText="1"/>
    </xf>
    <xf numFmtId="6" fontId="5" fillId="2" borderId="16" xfId="2" applyNumberFormat="1" applyFont="1" applyFill="1" applyBorder="1" applyAlignment="1" applyProtection="1">
      <alignment horizontal="center" vertical="center" wrapText="1"/>
      <protection locked="0"/>
    </xf>
    <xf numFmtId="0" fontId="13" fillId="0" borderId="17" xfId="2" applyFont="1" applyBorder="1" applyAlignment="1">
      <alignment horizontal="center" vertical="center" wrapText="1"/>
    </xf>
    <xf numFmtId="0" fontId="13" fillId="0" borderId="0" xfId="2" applyFont="1" applyAlignment="1">
      <alignment horizontal="center" vertical="center" wrapText="1"/>
    </xf>
    <xf numFmtId="166" fontId="7" fillId="4" borderId="2" xfId="3" applyNumberFormat="1" applyFont="1" applyFill="1" applyBorder="1" applyAlignment="1" applyProtection="1">
      <alignment horizontal="center" vertical="center"/>
      <protection locked="0"/>
    </xf>
    <xf numFmtId="166" fontId="7" fillId="4" borderId="3" xfId="3" applyNumberFormat="1" applyFont="1" applyFill="1" applyBorder="1" applyAlignment="1" applyProtection="1">
      <alignment horizontal="center" vertical="center"/>
      <protection locked="0"/>
    </xf>
    <xf numFmtId="0" fontId="13" fillId="0" borderId="16" xfId="2" applyFont="1" applyBorder="1" applyAlignment="1">
      <alignment horizontal="center" vertical="center"/>
    </xf>
    <xf numFmtId="166" fontId="7" fillId="4" borderId="21" xfId="3" applyNumberFormat="1" applyFont="1" applyFill="1" applyBorder="1" applyAlignment="1" applyProtection="1">
      <alignment horizontal="center" vertical="center"/>
      <protection locked="0"/>
    </xf>
    <xf numFmtId="166" fontId="7" fillId="4" borderId="13" xfId="3" applyNumberFormat="1" applyFont="1" applyFill="1" applyBorder="1" applyAlignment="1" applyProtection="1">
      <alignment horizontal="center" vertical="center"/>
      <protection locked="0"/>
    </xf>
    <xf numFmtId="0" fontId="7" fillId="0" borderId="17" xfId="2" applyFont="1" applyBorder="1" applyAlignment="1">
      <alignment horizontal="center" vertical="center"/>
    </xf>
    <xf numFmtId="0" fontId="7" fillId="0" borderId="0" xfId="2" applyFont="1" applyAlignment="1">
      <alignment horizontal="center" vertical="center"/>
    </xf>
    <xf numFmtId="0" fontId="13" fillId="0" borderId="5" xfId="2" applyFont="1" applyBorder="1" applyAlignment="1">
      <alignment horizontal="center" vertical="center" wrapText="1"/>
    </xf>
    <xf numFmtId="0" fontId="13" fillId="0" borderId="19" xfId="2" applyFont="1" applyBorder="1" applyAlignment="1">
      <alignment horizontal="center" vertical="center" wrapText="1"/>
    </xf>
    <xf numFmtId="0" fontId="13" fillId="0" borderId="20" xfId="2" applyFont="1" applyBorder="1" applyAlignment="1">
      <alignment horizontal="center" vertical="center" wrapText="1"/>
    </xf>
    <xf numFmtId="0" fontId="13" fillId="0" borderId="15" xfId="2" applyFont="1" applyBorder="1" applyAlignment="1">
      <alignment horizontal="center" vertical="center" wrapText="1"/>
    </xf>
    <xf numFmtId="0" fontId="13" fillId="0" borderId="16" xfId="2" applyFont="1" applyBorder="1" applyAlignment="1">
      <alignment horizontal="center" vertical="center" wrapText="1"/>
    </xf>
    <xf numFmtId="0" fontId="7" fillId="0" borderId="16" xfId="2" applyFont="1" applyBorder="1" applyAlignment="1">
      <alignment horizontal="center" vertical="center"/>
    </xf>
    <xf numFmtId="0" fontId="7" fillId="0" borderId="25" xfId="2" applyFont="1" applyBorder="1" applyAlignment="1">
      <alignment horizontal="center" vertical="center"/>
    </xf>
    <xf numFmtId="0" fontId="7" fillId="0" borderId="26" xfId="2" applyFont="1" applyBorder="1" applyAlignment="1">
      <alignment horizontal="center" vertical="center"/>
    </xf>
    <xf numFmtId="0" fontId="10" fillId="0" borderId="22" xfId="2" applyFont="1" applyBorder="1" applyAlignment="1">
      <alignment horizontal="center" vertical="center"/>
    </xf>
    <xf numFmtId="0" fontId="10" fillId="0" borderId="6" xfId="2" applyFont="1" applyBorder="1" applyAlignment="1">
      <alignment horizontal="center" vertical="center"/>
    </xf>
    <xf numFmtId="0" fontId="10" fillId="0" borderId="23" xfId="2" applyFont="1" applyBorder="1" applyAlignment="1">
      <alignment horizontal="center" vertical="center"/>
    </xf>
    <xf numFmtId="0" fontId="10" fillId="0" borderId="8" xfId="2" applyFont="1" applyBorder="1" applyAlignment="1">
      <alignment horizontal="left" vertical="center"/>
    </xf>
    <xf numFmtId="0" fontId="10" fillId="0" borderId="9" xfId="2" applyFont="1" applyBorder="1" applyAlignment="1">
      <alignment horizontal="left" vertical="center"/>
    </xf>
    <xf numFmtId="0" fontId="10" fillId="0" borderId="27" xfId="2" applyFont="1" applyBorder="1" applyAlignment="1">
      <alignment horizontal="left" vertical="center"/>
    </xf>
    <xf numFmtId="0" fontId="10" fillId="0" borderId="28" xfId="2" applyFont="1" applyBorder="1" applyAlignment="1">
      <alignment horizontal="left" vertical="center"/>
    </xf>
    <xf numFmtId="0" fontId="5" fillId="0" borderId="8" xfId="2" applyFont="1" applyBorder="1" applyAlignment="1">
      <alignment horizontal="left" vertical="center" wrapText="1"/>
    </xf>
    <xf numFmtId="0" fontId="5" fillId="0" borderId="9" xfId="2" applyFont="1" applyBorder="1" applyAlignment="1">
      <alignment horizontal="left" vertical="center" wrapText="1"/>
    </xf>
    <xf numFmtId="0" fontId="5" fillId="0" borderId="10" xfId="2" applyFont="1" applyBorder="1" applyAlignment="1">
      <alignment horizontal="left" vertical="center" wrapText="1"/>
    </xf>
    <xf numFmtId="49" fontId="5" fillId="2" borderId="31" xfId="2" applyNumberFormat="1" applyFont="1" applyFill="1" applyBorder="1" applyAlignment="1" applyProtection="1">
      <alignment horizontal="center" vertical="center" wrapText="1"/>
      <protection locked="0"/>
    </xf>
    <xf numFmtId="49" fontId="5" fillId="2" borderId="2" xfId="2" applyNumberFormat="1" applyFont="1" applyFill="1" applyBorder="1" applyAlignment="1" applyProtection="1">
      <alignment horizontal="center" vertical="center" wrapText="1"/>
      <protection locked="0"/>
    </xf>
    <xf numFmtId="49" fontId="5" fillId="2" borderId="32" xfId="2" applyNumberFormat="1" applyFont="1" applyFill="1" applyBorder="1" applyAlignment="1" applyProtection="1">
      <alignment horizontal="center" vertical="center" wrapText="1"/>
      <protection locked="0"/>
    </xf>
    <xf numFmtId="49" fontId="9" fillId="2" borderId="31" xfId="4" applyNumberFormat="1" applyFill="1" applyBorder="1" applyAlignment="1" applyProtection="1">
      <alignment horizontal="center" vertical="center" wrapText="1"/>
      <protection locked="0"/>
    </xf>
    <xf numFmtId="0" fontId="22" fillId="0" borderId="16" xfId="0" applyFont="1" applyBorder="1" applyAlignment="1" applyProtection="1">
      <alignment horizontal="center" vertical="center" wrapText="1"/>
      <protection locked="0"/>
    </xf>
    <xf numFmtId="0" fontId="15" fillId="0" borderId="16" xfId="0" applyFont="1" applyBorder="1" applyAlignment="1">
      <alignment horizontal="center"/>
    </xf>
    <xf numFmtId="0" fontId="3" fillId="0" borderId="1" xfId="2" applyFont="1" applyBorder="1" applyAlignment="1">
      <alignment horizontal="center" vertical="center"/>
    </xf>
    <xf numFmtId="0" fontId="3" fillId="0" borderId="2" xfId="2" applyFont="1" applyBorder="1" applyAlignment="1">
      <alignment horizontal="center" vertical="center"/>
    </xf>
    <xf numFmtId="0" fontId="3" fillId="0" borderId="3" xfId="2" applyFont="1" applyBorder="1" applyAlignment="1">
      <alignment horizontal="center" vertical="center"/>
    </xf>
    <xf numFmtId="0" fontId="4" fillId="0" borderId="1" xfId="2" applyFont="1" applyBorder="1" applyAlignment="1">
      <alignment horizontal="center" vertical="center" wrapText="1"/>
    </xf>
    <xf numFmtId="0" fontId="4" fillId="0" borderId="2" xfId="2" applyFont="1" applyBorder="1" applyAlignment="1">
      <alignment horizontal="center" vertical="center" wrapText="1"/>
    </xf>
    <xf numFmtId="0" fontId="4" fillId="0" borderId="3" xfId="2" applyFont="1" applyBorder="1" applyAlignment="1">
      <alignment horizontal="center" vertical="center" wrapText="1"/>
    </xf>
    <xf numFmtId="0" fontId="10" fillId="0" borderId="1" xfId="2" applyFont="1" applyBorder="1" applyAlignment="1">
      <alignment horizontal="center" vertical="center"/>
    </xf>
    <xf numFmtId="0" fontId="10" fillId="0" borderId="3" xfId="2" applyFont="1" applyBorder="1" applyAlignment="1">
      <alignment horizontal="center" vertical="center"/>
    </xf>
    <xf numFmtId="0" fontId="5" fillId="0" borderId="1" xfId="2" applyFont="1" applyBorder="1" applyAlignment="1">
      <alignment horizontal="left" vertical="center" wrapText="1"/>
    </xf>
    <xf numFmtId="0" fontId="5" fillId="0" borderId="3" xfId="2" applyFont="1" applyBorder="1" applyAlignment="1">
      <alignment horizontal="left" vertical="center" wrapText="1"/>
    </xf>
    <xf numFmtId="0" fontId="5" fillId="0" borderId="5" xfId="2" applyFont="1" applyBorder="1" applyAlignment="1">
      <alignment horizontal="left" vertical="center" wrapText="1"/>
    </xf>
    <xf numFmtId="0" fontId="5" fillId="0" borderId="7" xfId="2" applyFont="1" applyBorder="1" applyAlignment="1">
      <alignment horizontal="left" vertical="center" wrapText="1"/>
    </xf>
    <xf numFmtId="0" fontId="10" fillId="0" borderId="8" xfId="2" applyFont="1" applyBorder="1" applyAlignment="1">
      <alignment horizontal="center" vertical="center" wrapText="1"/>
    </xf>
    <xf numFmtId="0" fontId="10" fillId="0" borderId="10" xfId="2" applyFont="1" applyBorder="1" applyAlignment="1">
      <alignment horizontal="center" vertical="center" wrapText="1"/>
    </xf>
    <xf numFmtId="0" fontId="13" fillId="0" borderId="29" xfId="2" applyFont="1" applyBorder="1" applyAlignment="1">
      <alignment horizontal="center" vertical="center"/>
    </xf>
    <xf numFmtId="0" fontId="13" fillId="0" borderId="30" xfId="2" applyFont="1" applyBorder="1" applyAlignment="1">
      <alignment horizontal="center" vertical="center"/>
    </xf>
    <xf numFmtId="166" fontId="7" fillId="4" borderId="1" xfId="3" applyNumberFormat="1" applyFont="1" applyFill="1" applyBorder="1" applyAlignment="1" applyProtection="1">
      <alignment horizontal="center" vertical="center"/>
      <protection locked="0"/>
    </xf>
    <xf numFmtId="0" fontId="13" fillId="0" borderId="13" xfId="2" applyFont="1" applyBorder="1" applyAlignment="1">
      <alignment horizontal="center" vertical="center" wrapText="1"/>
    </xf>
    <xf numFmtId="0" fontId="7" fillId="0" borderId="3" xfId="2" applyFont="1" applyBorder="1" applyAlignment="1">
      <alignment horizontal="center" vertical="center"/>
    </xf>
    <xf numFmtId="0" fontId="13" fillId="0" borderId="8" xfId="2" applyFont="1" applyBorder="1" applyAlignment="1">
      <alignment horizontal="center" vertical="center" wrapText="1"/>
    </xf>
    <xf numFmtId="0" fontId="13" fillId="0" borderId="10" xfId="2" applyFont="1" applyBorder="1" applyAlignment="1">
      <alignment horizontal="center" vertical="center" wrapText="1"/>
    </xf>
    <xf numFmtId="0" fontId="7" fillId="0" borderId="7" xfId="2" applyFont="1" applyBorder="1" applyAlignment="1">
      <alignment horizontal="center" vertical="center"/>
    </xf>
    <xf numFmtId="0" fontId="10" fillId="0" borderId="8" xfId="2" applyFont="1" applyBorder="1" applyAlignment="1">
      <alignment horizontal="center" vertical="center"/>
    </xf>
    <xf numFmtId="0" fontId="10" fillId="0" borderId="10" xfId="2" applyFont="1" applyBorder="1" applyAlignment="1">
      <alignment horizontal="center" vertical="center"/>
    </xf>
    <xf numFmtId="0" fontId="10" fillId="0" borderId="10" xfId="2" applyFont="1" applyBorder="1" applyAlignment="1">
      <alignment horizontal="left" vertical="center"/>
    </xf>
    <xf numFmtId="49" fontId="33" fillId="2" borderId="25" xfId="2" applyNumberFormat="1" applyFont="1" applyFill="1" applyBorder="1" applyAlignment="1" applyProtection="1">
      <alignment horizontal="left" vertical="center" wrapText="1"/>
      <protection locked="0"/>
    </xf>
    <xf numFmtId="49" fontId="33" fillId="2" borderId="129" xfId="2" applyNumberFormat="1" applyFont="1" applyFill="1" applyBorder="1" applyAlignment="1" applyProtection="1">
      <alignment horizontal="left" vertical="center" wrapText="1"/>
      <protection locked="0"/>
    </xf>
    <xf numFmtId="49" fontId="33" fillId="2" borderId="26" xfId="2" applyNumberFormat="1" applyFont="1" applyFill="1" applyBorder="1" applyAlignment="1" applyProtection="1">
      <alignment horizontal="left" vertical="center" wrapText="1"/>
      <protection locked="0"/>
    </xf>
    <xf numFmtId="0" fontId="6" fillId="0" borderId="25" xfId="0" applyFont="1" applyBorder="1" applyAlignment="1">
      <alignment horizontal="center" vertical="center" wrapText="1"/>
    </xf>
    <xf numFmtId="0" fontId="6" fillId="0" borderId="26" xfId="0" applyFont="1" applyBorder="1" applyAlignment="1">
      <alignment horizontal="center" vertical="center" wrapText="1"/>
    </xf>
    <xf numFmtId="0" fontId="13" fillId="6" borderId="25" xfId="2" applyFont="1" applyFill="1" applyBorder="1" applyAlignment="1">
      <alignment horizontal="center" vertical="center"/>
    </xf>
    <xf numFmtId="0" fontId="13" fillId="6" borderId="129" xfId="2" applyFont="1" applyFill="1" applyBorder="1" applyAlignment="1">
      <alignment horizontal="center" vertical="center"/>
    </xf>
    <xf numFmtId="0" fontId="13" fillId="6" borderId="26" xfId="2" applyFont="1" applyFill="1" applyBorder="1" applyAlignment="1">
      <alignment horizontal="center" vertical="center"/>
    </xf>
    <xf numFmtId="0" fontId="4" fillId="0" borderId="16" xfId="2" applyFont="1" applyBorder="1" applyAlignment="1">
      <alignment horizontal="center" vertical="center" wrapText="1"/>
    </xf>
    <xf numFmtId="0" fontId="13" fillId="0" borderId="16" xfId="0" applyFont="1" applyBorder="1" applyAlignment="1">
      <alignment horizontal="center" vertical="center" wrapText="1"/>
    </xf>
    <xf numFmtId="0" fontId="5" fillId="0" borderId="16" xfId="2" applyFont="1" applyBorder="1" applyAlignment="1">
      <alignment horizontal="justify" vertical="center" wrapText="1"/>
    </xf>
    <xf numFmtId="0" fontId="4" fillId="0" borderId="16" xfId="2" applyFont="1" applyBorder="1" applyAlignment="1">
      <alignment horizontal="center" vertical="center"/>
    </xf>
    <xf numFmtId="164" fontId="4" fillId="2" borderId="16" xfId="2" applyNumberFormat="1" applyFont="1" applyFill="1" applyBorder="1" applyAlignment="1">
      <alignment horizontal="right" vertical="center"/>
    </xf>
    <xf numFmtId="0" fontId="33" fillId="0" borderId="25" xfId="2" applyFont="1" applyBorder="1" applyAlignment="1">
      <alignment horizontal="left" vertical="center" wrapText="1"/>
    </xf>
    <xf numFmtId="0" fontId="33" fillId="0" borderId="129" xfId="2" applyFont="1" applyBorder="1" applyAlignment="1">
      <alignment horizontal="left" vertical="center" wrapText="1"/>
    </xf>
    <xf numFmtId="0" fontId="33" fillId="0" borderId="26" xfId="2" applyFont="1" applyBorder="1" applyAlignment="1">
      <alignment horizontal="left" vertical="center" wrapText="1"/>
    </xf>
  </cellXfs>
  <cellStyles count="16">
    <cellStyle name="HeaderStyle" xfId="9" xr:uid="{B1251785-6689-4109-9862-A20218F3DBBD}"/>
    <cellStyle name="Hipervínculo" xfId="4" builtinId="8"/>
    <cellStyle name="Millares" xfId="6" builtinId="3"/>
    <cellStyle name="Millares [0] 2" xfId="8" xr:uid="{2F3770CA-D088-4037-B61E-BA798DE9E746}"/>
    <cellStyle name="Millares 2" xfId="11" xr:uid="{D875C484-3BCF-481F-9CFB-EE74FE76A8E5}"/>
    <cellStyle name="Moneda" xfId="1" builtinId="4"/>
    <cellStyle name="Moneda 2" xfId="5" xr:uid="{FA8F0398-69BE-48DF-8DF8-B6AE5957CCBB}"/>
    <cellStyle name="Moneda 2 2" xfId="15" xr:uid="{C658B15F-A6B4-4AD5-AE8F-C28116ADC38A}"/>
    <cellStyle name="Moneda 3" xfId="10" xr:uid="{2336123F-1203-447C-8D00-507AA741B2CA}"/>
    <cellStyle name="Normal" xfId="0" builtinId="0"/>
    <cellStyle name="Normal 2" xfId="2" xr:uid="{6DA2FA89-EFE2-401F-93A8-F172EEF3ED83}"/>
    <cellStyle name="Normal 2 2" xfId="12" xr:uid="{5201DF11-9F48-47A4-B64D-5FD00F647CF7}"/>
    <cellStyle name="Normal 2 3" xfId="13" xr:uid="{71E70FDB-4B26-4B86-A895-0FAB547C35FB}"/>
    <cellStyle name="Normal 3" xfId="14" xr:uid="{08EE4489-D25F-445D-8A33-BC3E2F3025E1}"/>
    <cellStyle name="Porcentaje" xfId="7" builtinId="5"/>
    <cellStyle name="Porcentaje 2" xfId="3" xr:uid="{93B6D5F6-F6F2-4F88-954E-37BD56078159}"/>
  </cellStyles>
  <dxfs count="0"/>
  <tableStyles count="0" defaultTableStyle="TableStyleMedium2" defaultPivotStyle="PivotStyleLight16"/>
  <colors>
    <mruColors>
      <color rgb="FFE6D9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oneCellAnchor>
    <xdr:from>
      <xdr:col>1</xdr:col>
      <xdr:colOff>47625</xdr:colOff>
      <xdr:row>1</xdr:row>
      <xdr:rowOff>69526</xdr:rowOff>
    </xdr:from>
    <xdr:ext cx="2085975" cy="387674"/>
    <xdr:pic>
      <xdr:nvPicPr>
        <xdr:cNvPr id="2" name="Imagen 1" descr="MinJusticia">
          <a:extLst>
            <a:ext uri="{FF2B5EF4-FFF2-40B4-BE49-F238E27FC236}">
              <a16:creationId xmlns:a16="http://schemas.microsoft.com/office/drawing/2014/main" id="{A4FA1EC3-E1F6-44D8-B8F0-9209579CA589}"/>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0505" y="244786"/>
          <a:ext cx="2085975" cy="387674"/>
        </a:xfrm>
        <a:prstGeom prst="rect">
          <a:avLst/>
        </a:prstGeom>
        <a:noFill/>
        <a:extLst>
          <a:ext uri="{909E8E84-426E-40DD-AFC4-6F175D3DCCD1}">
            <a14:hiddenFill xmlns:a14="http://schemas.microsoft.com/office/drawing/2010/main">
              <a:solidFill>
                <a:srgbClr val="FFFFFF"/>
              </a:solidFill>
            </a14:hiddenFill>
          </a:ext>
        </a:extLst>
      </xdr:spPr>
    </xdr:pic>
    <xdr:clientData/>
  </xdr:one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sermakoltda@gmail.com" TargetMode="External"/><Relationship Id="rId1" Type="http://schemas.openxmlformats.org/officeDocument/2006/relationships/hyperlink" Target="mailto:americanaautomotriz@gmail.com"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mailto:americanaautomotriz@gmail.com" TargetMode="External"/><Relationship Id="rId2" Type="http://schemas.openxmlformats.org/officeDocument/2006/relationships/hyperlink" Target="mailto:americanaautomotriz@gmail.com" TargetMode="External"/><Relationship Id="rId1" Type="http://schemas.openxmlformats.org/officeDocument/2006/relationships/hyperlink" Target="mailto:americanaautomotriz@gmail.com" TargetMode="External"/><Relationship Id="rId6" Type="http://schemas.openxmlformats.org/officeDocument/2006/relationships/hyperlink" Target="mailto:americanaautomotriz@gmail.com" TargetMode="External"/><Relationship Id="rId5" Type="http://schemas.openxmlformats.org/officeDocument/2006/relationships/hyperlink" Target="mailto:americanaautomotriz@gmail.com" TargetMode="External"/><Relationship Id="rId4" Type="http://schemas.openxmlformats.org/officeDocument/2006/relationships/hyperlink" Target="mailto:sermakoltda@gmail.com" TargetMode="External"/></Relationships>
</file>

<file path=xl/worksheets/_rels/sheet5.xml.rels><?xml version="1.0" encoding="UTF-8" standalone="yes"?>
<Relationships xmlns="http://schemas.openxmlformats.org/package/2006/relationships"><Relationship Id="rId2" Type="http://schemas.openxmlformats.org/officeDocument/2006/relationships/hyperlink" Target="mailto:sermakoltda@gmail.com" TargetMode="External"/><Relationship Id="rId1" Type="http://schemas.openxmlformats.org/officeDocument/2006/relationships/hyperlink" Target="mailto:americanaautomotriz@gmail.com" TargetMode="Externa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0FFCC2-23B4-463C-8A0D-E421B81273F5}">
  <dimension ref="A5:AJ370"/>
  <sheetViews>
    <sheetView topLeftCell="A15" workbookViewId="0">
      <selection activeCell="A15" sqref="A1:XFD1048576"/>
    </sheetView>
  </sheetViews>
  <sheetFormatPr baseColWidth="10" defaultColWidth="11.5546875" defaultRowHeight="13.2" x14ac:dyDescent="0.3"/>
  <cols>
    <col min="1" max="1" width="11.5546875" style="92"/>
    <col min="2" max="3" width="18" style="92" customWidth="1"/>
    <col min="4" max="19" width="11.5546875" style="92"/>
    <col min="20" max="20" width="18" style="92" hidden="1" customWidth="1"/>
    <col min="21" max="21" width="14.88671875" style="92" hidden="1" customWidth="1"/>
    <col min="22" max="22" width="15.88671875" style="92" hidden="1" customWidth="1"/>
    <col min="23" max="23" width="16.88671875" style="92" hidden="1" customWidth="1"/>
    <col min="24" max="24" width="17.109375" style="92" hidden="1" customWidth="1"/>
    <col min="25" max="25" width="16.5546875" style="92" hidden="1" customWidth="1"/>
    <col min="26" max="26" width="16" style="92" hidden="1" customWidth="1"/>
    <col min="27" max="27" width="13.88671875" style="92" hidden="1" customWidth="1"/>
    <col min="28" max="28" width="0" style="92" hidden="1" customWidth="1"/>
    <col min="29" max="29" width="18" style="92" hidden="1" customWidth="1"/>
    <col min="30" max="30" width="14.88671875" style="92" hidden="1" customWidth="1"/>
    <col min="31" max="31" width="15.88671875" style="92" customWidth="1"/>
    <col min="32" max="32" width="16.88671875" style="92" customWidth="1"/>
    <col min="33" max="33" width="17.109375" style="92" hidden="1" customWidth="1"/>
    <col min="34" max="34" width="16.5546875" style="92" hidden="1" customWidth="1"/>
    <col min="35" max="35" width="16" style="92" hidden="1" customWidth="1"/>
    <col min="36" max="36" width="13.88671875" style="92" hidden="1" customWidth="1"/>
    <col min="37" max="16384" width="11.5546875" style="92"/>
  </cols>
  <sheetData>
    <row r="5" spans="1:36" ht="13.8" thickBot="1" x14ac:dyDescent="0.35"/>
    <row r="6" spans="1:36" x14ac:dyDescent="0.3">
      <c r="A6" s="307" t="s">
        <v>0</v>
      </c>
      <c r="B6" s="308"/>
      <c r="C6" s="308"/>
      <c r="D6" s="308"/>
      <c r="E6" s="308"/>
      <c r="F6" s="308"/>
      <c r="G6" s="309"/>
      <c r="H6" s="307" t="s">
        <v>0</v>
      </c>
      <c r="I6" s="308"/>
      <c r="J6" s="308"/>
      <c r="K6" s="308"/>
      <c r="L6" s="308"/>
      <c r="M6" s="309"/>
      <c r="N6" s="307" t="s">
        <v>0</v>
      </c>
      <c r="O6" s="308"/>
      <c r="P6" s="308"/>
      <c r="Q6" s="308"/>
      <c r="R6" s="308"/>
      <c r="S6" s="309"/>
    </row>
    <row r="7" spans="1:36" x14ac:dyDescent="0.3">
      <c r="A7" s="310" t="s">
        <v>1</v>
      </c>
      <c r="B7" s="311"/>
      <c r="C7" s="311"/>
      <c r="D7" s="311"/>
      <c r="E7" s="311"/>
      <c r="F7" s="311"/>
      <c r="G7" s="312"/>
      <c r="H7" s="310" t="s">
        <v>1</v>
      </c>
      <c r="I7" s="311"/>
      <c r="J7" s="311"/>
      <c r="K7" s="311"/>
      <c r="L7" s="311"/>
      <c r="M7" s="312"/>
      <c r="N7" s="310" t="s">
        <v>1</v>
      </c>
      <c r="O7" s="311"/>
      <c r="P7" s="311"/>
      <c r="Q7" s="311"/>
      <c r="R7" s="311"/>
      <c r="S7" s="312"/>
    </row>
    <row r="8" spans="1:36" ht="39.6" x14ac:dyDescent="0.3">
      <c r="A8" s="59" t="s">
        <v>2</v>
      </c>
      <c r="B8" s="325" t="s">
        <v>1487</v>
      </c>
      <c r="C8" s="326"/>
      <c r="D8" s="3" t="s">
        <v>3</v>
      </c>
      <c r="E8" s="4"/>
      <c r="F8" s="5" t="s">
        <v>4</v>
      </c>
      <c r="G8" s="60"/>
      <c r="H8" s="59" t="s">
        <v>2</v>
      </c>
      <c r="I8" s="2" t="s">
        <v>399</v>
      </c>
      <c r="J8" s="3" t="s">
        <v>3</v>
      </c>
      <c r="K8" s="4" t="s">
        <v>376</v>
      </c>
      <c r="L8" s="5" t="s">
        <v>4</v>
      </c>
      <c r="M8" s="60">
        <v>45040</v>
      </c>
      <c r="N8" s="59" t="s">
        <v>2</v>
      </c>
      <c r="O8" s="2" t="s">
        <v>379</v>
      </c>
      <c r="P8" s="3" t="s">
        <v>3</v>
      </c>
      <c r="Q8" s="4" t="s">
        <v>380</v>
      </c>
      <c r="R8" s="5" t="s">
        <v>4</v>
      </c>
      <c r="S8" s="60">
        <v>45040</v>
      </c>
    </row>
    <row r="9" spans="1:36" ht="26.4" x14ac:dyDescent="0.3">
      <c r="A9" s="59" t="s">
        <v>5</v>
      </c>
      <c r="B9" s="2"/>
      <c r="C9" s="2"/>
      <c r="D9" s="3" t="s">
        <v>6</v>
      </c>
      <c r="E9" s="4"/>
      <c r="F9" s="5" t="s">
        <v>7</v>
      </c>
      <c r="G9" s="61"/>
      <c r="H9" s="59" t="s">
        <v>5</v>
      </c>
      <c r="I9" s="2" t="s">
        <v>377</v>
      </c>
      <c r="J9" s="3" t="s">
        <v>6</v>
      </c>
      <c r="K9" s="4"/>
      <c r="L9" s="5" t="s">
        <v>7</v>
      </c>
      <c r="M9" s="76">
        <v>3125507082</v>
      </c>
      <c r="N9" s="59" t="s">
        <v>5</v>
      </c>
      <c r="O9" s="2" t="s">
        <v>381</v>
      </c>
      <c r="P9" s="3" t="s">
        <v>6</v>
      </c>
      <c r="Q9" s="4" t="s">
        <v>382</v>
      </c>
      <c r="R9" s="5" t="s">
        <v>7</v>
      </c>
      <c r="S9" s="76">
        <v>3504603174</v>
      </c>
    </row>
    <row r="10" spans="1:36" ht="26.4" x14ac:dyDescent="0.3">
      <c r="A10" s="59" t="s">
        <v>8</v>
      </c>
      <c r="B10" s="58"/>
      <c r="C10" s="58"/>
      <c r="D10" s="3" t="s">
        <v>9</v>
      </c>
      <c r="E10" s="4"/>
      <c r="F10" s="5" t="s">
        <v>10</v>
      </c>
      <c r="G10" s="61"/>
      <c r="H10" s="59" t="s">
        <v>8</v>
      </c>
      <c r="I10" s="58" t="s">
        <v>378</v>
      </c>
      <c r="J10" s="3" t="s">
        <v>9</v>
      </c>
      <c r="K10" s="4"/>
      <c r="L10" s="5" t="s">
        <v>10</v>
      </c>
      <c r="M10" s="61">
        <v>5162986</v>
      </c>
      <c r="N10" s="59" t="s">
        <v>8</v>
      </c>
      <c r="O10" s="58" t="s">
        <v>383</v>
      </c>
      <c r="P10" s="3" t="s">
        <v>9</v>
      </c>
      <c r="Q10" s="4" t="s">
        <v>384</v>
      </c>
      <c r="R10" s="5" t="s">
        <v>10</v>
      </c>
      <c r="S10" s="61">
        <v>2826939</v>
      </c>
    </row>
    <row r="11" spans="1:36" x14ac:dyDescent="0.3">
      <c r="A11" s="289" t="s">
        <v>11</v>
      </c>
      <c r="B11" s="290"/>
      <c r="C11" s="290"/>
      <c r="D11" s="290"/>
      <c r="E11" s="290"/>
      <c r="F11" s="290"/>
      <c r="G11" s="291"/>
      <c r="H11" s="289" t="s">
        <v>11</v>
      </c>
      <c r="I11" s="290"/>
      <c r="J11" s="290"/>
      <c r="K11" s="290"/>
      <c r="L11" s="290"/>
      <c r="M11" s="291"/>
      <c r="N11" s="289" t="s">
        <v>11</v>
      </c>
      <c r="O11" s="290"/>
      <c r="P11" s="290"/>
      <c r="Q11" s="290"/>
      <c r="R11" s="290"/>
      <c r="S11" s="291"/>
    </row>
    <row r="12" spans="1:36" ht="13.8" thickBot="1" x14ac:dyDescent="0.35">
      <c r="A12" s="292" t="s">
        <v>12</v>
      </c>
      <c r="B12" s="293"/>
      <c r="C12" s="293"/>
      <c r="D12" s="293"/>
      <c r="E12" s="293"/>
      <c r="F12" s="293"/>
      <c r="G12" s="294"/>
      <c r="H12" s="292" t="s">
        <v>12</v>
      </c>
      <c r="I12" s="293"/>
      <c r="J12" s="293"/>
      <c r="K12" s="293"/>
      <c r="L12" s="293"/>
      <c r="M12" s="294"/>
      <c r="N12" s="292" t="s">
        <v>12</v>
      </c>
      <c r="O12" s="293"/>
      <c r="P12" s="293"/>
      <c r="Q12" s="293"/>
      <c r="R12" s="293"/>
      <c r="S12" s="294"/>
    </row>
    <row r="13" spans="1:36" ht="13.8" thickBot="1" x14ac:dyDescent="0.35">
      <c r="A13" s="295" t="s">
        <v>13</v>
      </c>
      <c r="B13" s="296"/>
      <c r="C13" s="296"/>
      <c r="D13" s="296"/>
      <c r="E13" s="296"/>
      <c r="F13" s="296"/>
      <c r="G13" s="297"/>
      <c r="H13" s="295" t="s">
        <v>13</v>
      </c>
      <c r="I13" s="296"/>
      <c r="J13" s="296"/>
      <c r="K13" s="296"/>
      <c r="L13" s="296"/>
      <c r="M13" s="297"/>
      <c r="N13" s="295" t="s">
        <v>13</v>
      </c>
      <c r="O13" s="296"/>
      <c r="P13" s="296"/>
      <c r="Q13" s="296"/>
      <c r="R13" s="296"/>
      <c r="S13" s="297"/>
      <c r="T13" s="301" t="s">
        <v>420</v>
      </c>
      <c r="U13" s="302"/>
      <c r="V13" s="302"/>
      <c r="W13" s="302"/>
      <c r="X13" s="302"/>
      <c r="Y13" s="302"/>
      <c r="Z13" s="302"/>
      <c r="AA13" s="302"/>
      <c r="AC13" s="280" t="s">
        <v>421</v>
      </c>
      <c r="AD13" s="281"/>
      <c r="AE13" s="281"/>
      <c r="AF13" s="281"/>
      <c r="AG13" s="281"/>
      <c r="AH13" s="281"/>
      <c r="AI13" s="281"/>
      <c r="AJ13" s="282"/>
    </row>
    <row r="14" spans="1:36" ht="13.8" thickBot="1" x14ac:dyDescent="0.35">
      <c r="A14" s="298" t="s">
        <v>14</v>
      </c>
      <c r="B14" s="299"/>
      <c r="C14" s="299"/>
      <c r="D14" s="299"/>
      <c r="E14" s="299"/>
      <c r="F14" s="299"/>
      <c r="G14" s="300"/>
      <c r="H14" s="298" t="s">
        <v>14</v>
      </c>
      <c r="I14" s="299"/>
      <c r="J14" s="299"/>
      <c r="K14" s="299"/>
      <c r="L14" s="299"/>
      <c r="M14" s="300"/>
      <c r="N14" s="298" t="s">
        <v>14</v>
      </c>
      <c r="O14" s="299"/>
      <c r="P14" s="299"/>
      <c r="Q14" s="299"/>
      <c r="R14" s="299"/>
      <c r="S14" s="300"/>
      <c r="T14" s="283" t="s">
        <v>404</v>
      </c>
      <c r="U14" s="284"/>
      <c r="V14" s="285" t="s">
        <v>405</v>
      </c>
      <c r="W14" s="285"/>
      <c r="X14" s="286" t="s">
        <v>406</v>
      </c>
      <c r="Y14" s="286"/>
      <c r="Z14" s="287" t="s">
        <v>408</v>
      </c>
      <c r="AA14" s="303"/>
      <c r="AC14" s="283" t="s">
        <v>404</v>
      </c>
      <c r="AD14" s="284"/>
      <c r="AE14" s="285" t="s">
        <v>405</v>
      </c>
      <c r="AF14" s="285"/>
      <c r="AG14" s="286" t="s">
        <v>406</v>
      </c>
      <c r="AH14" s="286"/>
      <c r="AI14" s="287" t="s">
        <v>408</v>
      </c>
      <c r="AJ14" s="288"/>
    </row>
    <row r="15" spans="1:36" ht="40.200000000000003" thickBot="1" x14ac:dyDescent="0.35">
      <c r="A15" s="62" t="s">
        <v>15</v>
      </c>
      <c r="B15" s="11" t="s">
        <v>16</v>
      </c>
      <c r="C15" s="11" t="s">
        <v>16</v>
      </c>
      <c r="D15" s="10" t="s">
        <v>17</v>
      </c>
      <c r="E15" s="12" t="s">
        <v>18</v>
      </c>
      <c r="F15" s="313" t="s">
        <v>19</v>
      </c>
      <c r="G15" s="314"/>
      <c r="H15" s="62" t="s">
        <v>15</v>
      </c>
      <c r="I15" s="11" t="s">
        <v>16</v>
      </c>
      <c r="J15" s="10" t="s">
        <v>17</v>
      </c>
      <c r="K15" s="12" t="s">
        <v>18</v>
      </c>
      <c r="L15" s="313" t="s">
        <v>19</v>
      </c>
      <c r="M15" s="314"/>
      <c r="N15" s="62" t="s">
        <v>15</v>
      </c>
      <c r="O15" s="11" t="s">
        <v>16</v>
      </c>
      <c r="P15" s="10" t="s">
        <v>17</v>
      </c>
      <c r="Q15" s="12" t="s">
        <v>18</v>
      </c>
      <c r="R15" s="313" t="s">
        <v>19</v>
      </c>
      <c r="S15" s="314"/>
      <c r="T15" s="270" t="s">
        <v>407</v>
      </c>
      <c r="U15" s="271"/>
      <c r="V15" s="272" t="s">
        <v>407</v>
      </c>
      <c r="W15" s="273"/>
      <c r="X15" s="274" t="s">
        <v>407</v>
      </c>
      <c r="Y15" s="275"/>
      <c r="Z15" s="276" t="s">
        <v>407</v>
      </c>
      <c r="AA15" s="328"/>
      <c r="AC15" s="270" t="s">
        <v>407</v>
      </c>
      <c r="AD15" s="271"/>
      <c r="AE15" s="272" t="s">
        <v>407</v>
      </c>
      <c r="AF15" s="273"/>
      <c r="AG15" s="274" t="s">
        <v>407</v>
      </c>
      <c r="AH15" s="275"/>
      <c r="AI15" s="276" t="s">
        <v>407</v>
      </c>
      <c r="AJ15" s="277"/>
    </row>
    <row r="16" spans="1:36" ht="66.599999999999994" thickBot="1" x14ac:dyDescent="0.35">
      <c r="A16" s="63">
        <v>1</v>
      </c>
      <c r="B16" s="15" t="s">
        <v>20</v>
      </c>
      <c r="C16" s="15" t="s">
        <v>20</v>
      </c>
      <c r="D16" s="14">
        <v>1</v>
      </c>
      <c r="E16" s="16">
        <v>263596</v>
      </c>
      <c r="F16" s="315"/>
      <c r="G16" s="316"/>
      <c r="H16" s="63">
        <v>1</v>
      </c>
      <c r="I16" s="15" t="s">
        <v>20</v>
      </c>
      <c r="J16" s="14">
        <v>1</v>
      </c>
      <c r="K16" s="16">
        <v>290000</v>
      </c>
      <c r="L16" s="315"/>
      <c r="M16" s="316"/>
      <c r="N16" s="63">
        <v>1</v>
      </c>
      <c r="O16" s="15" t="s">
        <v>20</v>
      </c>
      <c r="P16" s="14">
        <v>1</v>
      </c>
      <c r="Q16" s="16">
        <v>333500</v>
      </c>
      <c r="R16" s="315"/>
      <c r="S16" s="316"/>
      <c r="T16" s="329">
        <f>AVERAGE(K16,Q16)</f>
        <v>311750</v>
      </c>
      <c r="U16" s="330"/>
      <c r="V16" s="331">
        <f>TRIMMEAN((K16,Q16),35%)</f>
        <v>311750</v>
      </c>
      <c r="W16" s="332"/>
      <c r="X16" s="333">
        <f>MAX(K16,Q16)</f>
        <v>333500</v>
      </c>
      <c r="Y16" s="330"/>
      <c r="Z16" s="333">
        <f>MIN(K16,Q16)</f>
        <v>290000</v>
      </c>
      <c r="AA16" s="334"/>
      <c r="AC16" s="258">
        <f>AVERAGE(E16,K16,Q16)</f>
        <v>295698.66666666669</v>
      </c>
      <c r="AD16" s="259"/>
      <c r="AE16" s="278">
        <f>TRIMMEAN((E16,K16,Q16),35%)</f>
        <v>295698.66666666669</v>
      </c>
      <c r="AF16" s="279"/>
      <c r="AG16" s="262">
        <f>MAX(E16,K16,Q16)</f>
        <v>333500</v>
      </c>
      <c r="AH16" s="259"/>
      <c r="AI16" s="262">
        <f>MIN(E16,K16,Q16)</f>
        <v>263596</v>
      </c>
      <c r="AJ16" s="263"/>
    </row>
    <row r="17" spans="1:36" ht="13.8" thickBot="1" x14ac:dyDescent="0.35">
      <c r="A17" s="317" t="s">
        <v>21</v>
      </c>
      <c r="B17" s="318"/>
      <c r="C17" s="318"/>
      <c r="D17" s="319"/>
      <c r="E17" s="18">
        <f>+SUM(E16:E16)</f>
        <v>263596</v>
      </c>
      <c r="F17" s="19"/>
      <c r="G17" s="64"/>
      <c r="H17" s="317" t="s">
        <v>21</v>
      </c>
      <c r="I17" s="318"/>
      <c r="J17" s="319"/>
      <c r="K17" s="18">
        <f>+SUM(K16:K16)</f>
        <v>290000</v>
      </c>
      <c r="L17" s="19"/>
      <c r="M17" s="64"/>
      <c r="N17" s="317" t="s">
        <v>21</v>
      </c>
      <c r="O17" s="318"/>
      <c r="P17" s="319"/>
      <c r="Q17" s="18">
        <f>+SUM(Q16:Q16)</f>
        <v>333500</v>
      </c>
      <c r="R17" s="19"/>
      <c r="S17" s="64"/>
    </row>
    <row r="18" spans="1:36" ht="13.8" thickBot="1" x14ac:dyDescent="0.35">
      <c r="A18" s="320" t="s">
        <v>22</v>
      </c>
      <c r="B18" s="321"/>
      <c r="C18" s="321"/>
      <c r="D18" s="321"/>
      <c r="E18" s="321"/>
      <c r="F18" s="321"/>
      <c r="G18" s="322"/>
      <c r="H18" s="320" t="s">
        <v>22</v>
      </c>
      <c r="I18" s="321"/>
      <c r="J18" s="321"/>
      <c r="K18" s="321"/>
      <c r="L18" s="321"/>
      <c r="M18" s="322"/>
      <c r="N18" s="320" t="s">
        <v>22</v>
      </c>
      <c r="O18" s="321"/>
      <c r="P18" s="321"/>
      <c r="Q18" s="321"/>
      <c r="R18" s="321"/>
      <c r="S18" s="322"/>
      <c r="T18" s="252" t="s">
        <v>414</v>
      </c>
      <c r="U18" s="253"/>
      <c r="V18" s="254" t="s">
        <v>413</v>
      </c>
      <c r="W18" s="254"/>
      <c r="X18" s="255" t="s">
        <v>411</v>
      </c>
      <c r="Y18" s="255"/>
      <c r="Z18" s="256" t="s">
        <v>412</v>
      </c>
      <c r="AA18" s="327"/>
      <c r="AC18" s="264" t="s">
        <v>414</v>
      </c>
      <c r="AD18" s="265"/>
      <c r="AE18" s="266" t="s">
        <v>413</v>
      </c>
      <c r="AF18" s="266"/>
      <c r="AG18" s="267" t="s">
        <v>411</v>
      </c>
      <c r="AH18" s="267"/>
      <c r="AI18" s="268" t="s">
        <v>412</v>
      </c>
      <c r="AJ18" s="269"/>
    </row>
    <row r="19" spans="1:36" ht="40.200000000000003" thickBot="1" x14ac:dyDescent="0.35">
      <c r="A19" s="62" t="s">
        <v>15</v>
      </c>
      <c r="B19" s="11" t="s">
        <v>16</v>
      </c>
      <c r="C19" s="11" t="s">
        <v>16</v>
      </c>
      <c r="D19" s="10" t="s">
        <v>17</v>
      </c>
      <c r="E19" s="12" t="s">
        <v>18</v>
      </c>
      <c r="F19" s="313" t="s">
        <v>19</v>
      </c>
      <c r="G19" s="314"/>
      <c r="H19" s="62" t="s">
        <v>15</v>
      </c>
      <c r="I19" s="11" t="s">
        <v>16</v>
      </c>
      <c r="J19" s="10" t="s">
        <v>17</v>
      </c>
      <c r="K19" s="12" t="s">
        <v>18</v>
      </c>
      <c r="L19" s="313" t="s">
        <v>19</v>
      </c>
      <c r="M19" s="314"/>
      <c r="N19" s="62" t="s">
        <v>15</v>
      </c>
      <c r="O19" s="11" t="s">
        <v>16</v>
      </c>
      <c r="P19" s="10" t="s">
        <v>17</v>
      </c>
      <c r="Q19" s="12" t="s">
        <v>18</v>
      </c>
      <c r="R19" s="313" t="s">
        <v>19</v>
      </c>
      <c r="S19" s="314"/>
      <c r="T19" s="252" t="s">
        <v>407</v>
      </c>
      <c r="U19" s="253"/>
      <c r="V19" s="254" t="s">
        <v>407</v>
      </c>
      <c r="W19" s="254"/>
      <c r="X19" s="255" t="s">
        <v>407</v>
      </c>
      <c r="Y19" s="255"/>
      <c r="Z19" s="256" t="s">
        <v>407</v>
      </c>
      <c r="AA19" s="327"/>
      <c r="AC19" s="252" t="s">
        <v>407</v>
      </c>
      <c r="AD19" s="253"/>
      <c r="AE19" s="254" t="s">
        <v>407</v>
      </c>
      <c r="AF19" s="254"/>
      <c r="AG19" s="255" t="s">
        <v>407</v>
      </c>
      <c r="AH19" s="255"/>
      <c r="AI19" s="256" t="s">
        <v>407</v>
      </c>
      <c r="AJ19" s="257"/>
    </row>
    <row r="20" spans="1:36" ht="27" thickBot="1" x14ac:dyDescent="0.35">
      <c r="A20" s="65">
        <v>2</v>
      </c>
      <c r="B20" s="21" t="s">
        <v>23</v>
      </c>
      <c r="C20" s="21" t="s">
        <v>23</v>
      </c>
      <c r="D20" s="20">
        <v>1</v>
      </c>
      <c r="E20" s="22">
        <v>152671</v>
      </c>
      <c r="F20" s="323"/>
      <c r="G20" s="324"/>
      <c r="H20" s="65">
        <v>2</v>
      </c>
      <c r="I20" s="21" t="s">
        <v>23</v>
      </c>
      <c r="J20" s="20">
        <v>1</v>
      </c>
      <c r="K20" s="22">
        <v>160000</v>
      </c>
      <c r="L20" s="323"/>
      <c r="M20" s="324"/>
      <c r="N20" s="65">
        <v>2</v>
      </c>
      <c r="O20" s="21" t="s">
        <v>23</v>
      </c>
      <c r="P20" s="20">
        <v>1</v>
      </c>
      <c r="Q20" s="22">
        <v>184000</v>
      </c>
      <c r="R20" s="323"/>
      <c r="S20" s="324"/>
      <c r="T20" s="329">
        <f>AVERAGE(K20,Q20)</f>
        <v>172000</v>
      </c>
      <c r="U20" s="330"/>
      <c r="V20" s="335">
        <f>TRIMMEAN((K20,Q20),35%)</f>
        <v>172000</v>
      </c>
      <c r="W20" s="336"/>
      <c r="X20" s="333">
        <f>MAX(K20,Q20)</f>
        <v>184000</v>
      </c>
      <c r="Y20" s="330"/>
      <c r="Z20" s="333">
        <f>MIN(K20,Q20)</f>
        <v>160000</v>
      </c>
      <c r="AA20" s="334"/>
      <c r="AC20" s="258">
        <f>AVERAGE(E20,K20,Q20)</f>
        <v>165557</v>
      </c>
      <c r="AD20" s="259"/>
      <c r="AE20" s="260">
        <f>TRIMMEAN((E20,K20,Q20),35%)</f>
        <v>165557</v>
      </c>
      <c r="AF20" s="261"/>
      <c r="AG20" s="262">
        <f>MAX(E20,K20,Q20)</f>
        <v>184000</v>
      </c>
      <c r="AH20" s="259"/>
      <c r="AI20" s="262">
        <f>MIN(E20,K20,Q20)</f>
        <v>152671</v>
      </c>
      <c r="AJ20" s="263"/>
    </row>
    <row r="21" spans="1:36" ht="13.95" customHeight="1" thickBot="1" x14ac:dyDescent="0.35">
      <c r="A21" s="298" t="s">
        <v>24</v>
      </c>
      <c r="B21" s="299"/>
      <c r="C21" s="299"/>
      <c r="D21" s="299"/>
      <c r="E21" s="299"/>
      <c r="F21" s="299"/>
      <c r="G21" s="300"/>
      <c r="H21" s="298" t="s">
        <v>24</v>
      </c>
      <c r="I21" s="299"/>
      <c r="J21" s="299"/>
      <c r="K21" s="299"/>
      <c r="L21" s="299"/>
      <c r="M21" s="300"/>
      <c r="N21" s="298" t="s">
        <v>24</v>
      </c>
      <c r="O21" s="299"/>
      <c r="P21" s="299"/>
      <c r="Q21" s="299"/>
      <c r="R21" s="299"/>
      <c r="S21" s="300"/>
      <c r="T21" s="252" t="s">
        <v>414</v>
      </c>
      <c r="U21" s="253"/>
      <c r="V21" s="254" t="s">
        <v>413</v>
      </c>
      <c r="W21" s="254"/>
      <c r="X21" s="255" t="s">
        <v>411</v>
      </c>
      <c r="Y21" s="255"/>
      <c r="Z21" s="256" t="s">
        <v>412</v>
      </c>
      <c r="AA21" s="327"/>
      <c r="AC21" s="264" t="s">
        <v>414</v>
      </c>
      <c r="AD21" s="265"/>
      <c r="AE21" s="266" t="s">
        <v>413</v>
      </c>
      <c r="AF21" s="266"/>
      <c r="AG21" s="267"/>
      <c r="AH21" s="267"/>
      <c r="AI21" s="268" t="s">
        <v>412</v>
      </c>
      <c r="AJ21" s="269"/>
    </row>
    <row r="22" spans="1:36" ht="145.80000000000001" thickBot="1" x14ac:dyDescent="0.35">
      <c r="A22" s="62" t="s">
        <v>15</v>
      </c>
      <c r="B22" s="11" t="s">
        <v>16</v>
      </c>
      <c r="C22" s="11" t="s">
        <v>16</v>
      </c>
      <c r="D22" s="10" t="s">
        <v>17</v>
      </c>
      <c r="E22" s="12" t="s">
        <v>25</v>
      </c>
      <c r="F22" s="12" t="s">
        <v>26</v>
      </c>
      <c r="G22" s="66" t="s">
        <v>19</v>
      </c>
      <c r="H22" s="62" t="s">
        <v>15</v>
      </c>
      <c r="I22" s="11" t="s">
        <v>16</v>
      </c>
      <c r="J22" s="10" t="s">
        <v>17</v>
      </c>
      <c r="K22" s="12" t="s">
        <v>25</v>
      </c>
      <c r="L22" s="12" t="s">
        <v>26</v>
      </c>
      <c r="M22" s="66" t="s">
        <v>19</v>
      </c>
      <c r="N22" s="62" t="s">
        <v>15</v>
      </c>
      <c r="O22" s="11" t="s">
        <v>16</v>
      </c>
      <c r="P22" s="10" t="s">
        <v>17</v>
      </c>
      <c r="Q22" s="12" t="s">
        <v>25</v>
      </c>
      <c r="R22" s="12" t="s">
        <v>26</v>
      </c>
      <c r="S22" s="66" t="s">
        <v>19</v>
      </c>
      <c r="T22" s="84" t="s">
        <v>409</v>
      </c>
      <c r="U22" s="85" t="s">
        <v>410</v>
      </c>
      <c r="V22" s="86" t="s">
        <v>409</v>
      </c>
      <c r="W22" s="86" t="s">
        <v>410</v>
      </c>
      <c r="X22" s="87" t="s">
        <v>409</v>
      </c>
      <c r="Y22" s="87" t="s">
        <v>410</v>
      </c>
      <c r="Z22" s="88" t="s">
        <v>409</v>
      </c>
      <c r="AA22" s="89" t="s">
        <v>410</v>
      </c>
      <c r="AC22" s="84" t="s">
        <v>409</v>
      </c>
      <c r="AD22" s="85" t="s">
        <v>410</v>
      </c>
      <c r="AE22" s="86" t="s">
        <v>409</v>
      </c>
      <c r="AF22" s="86" t="s">
        <v>410</v>
      </c>
      <c r="AG22" s="87" t="s">
        <v>409</v>
      </c>
      <c r="AH22" s="87" t="s">
        <v>410</v>
      </c>
      <c r="AI22" s="88" t="s">
        <v>409</v>
      </c>
      <c r="AJ22" s="162" t="s">
        <v>410</v>
      </c>
    </row>
    <row r="23" spans="1:36" ht="39.6" x14ac:dyDescent="0.3">
      <c r="A23" s="63">
        <v>3</v>
      </c>
      <c r="B23" s="15" t="s">
        <v>27</v>
      </c>
      <c r="C23" s="15" t="s">
        <v>810</v>
      </c>
      <c r="D23" s="14">
        <v>1</v>
      </c>
      <c r="E23" s="16">
        <v>32211.64994984955</v>
      </c>
      <c r="F23" s="25">
        <v>32211.64994984955</v>
      </c>
      <c r="G23" s="67"/>
      <c r="H23" s="63">
        <v>3</v>
      </c>
      <c r="I23" s="15" t="s">
        <v>27</v>
      </c>
      <c r="J23" s="14">
        <v>1</v>
      </c>
      <c r="K23" s="16">
        <v>40000</v>
      </c>
      <c r="L23" s="16">
        <v>40000</v>
      </c>
      <c r="M23" s="67"/>
      <c r="N23" s="63">
        <v>3</v>
      </c>
      <c r="O23" s="15" t="s">
        <v>27</v>
      </c>
      <c r="P23" s="14">
        <v>1</v>
      </c>
      <c r="Q23" s="16">
        <v>46000</v>
      </c>
      <c r="R23" s="16">
        <v>52900</v>
      </c>
      <c r="S23" s="67"/>
      <c r="T23" s="93">
        <f>AVERAGE((AVERAGE(K23,Q23)))</f>
        <v>43000</v>
      </c>
      <c r="U23" s="94">
        <f>AVERAGE(L23,R23)</f>
        <v>46450</v>
      </c>
      <c r="V23" s="95">
        <f>(TRIMMEAN((K23,Q23),75%))</f>
        <v>43000</v>
      </c>
      <c r="W23" s="95">
        <f>(TRIMMEAN((L23,R23),75%))</f>
        <v>46450</v>
      </c>
      <c r="X23" s="94">
        <f>MAX(K23,Q23)</f>
        <v>46000</v>
      </c>
      <c r="Y23" s="94">
        <f>MAX(L23,R23)</f>
        <v>52900</v>
      </c>
      <c r="Z23" s="94">
        <f>MIN(K23,Q23)</f>
        <v>40000</v>
      </c>
      <c r="AA23" s="96">
        <f>MIN(L23,R23)</f>
        <v>40000</v>
      </c>
      <c r="AC23" s="170">
        <f>AVERAGE((AVERAGE(E23,K23,Q23)))</f>
        <v>39403.88331661652</v>
      </c>
      <c r="AD23" s="94">
        <f>AVERAGE(F23,L23,R23)</f>
        <v>41703.88331661652</v>
      </c>
      <c r="AE23" s="95">
        <f>(TRIMMEAN((E23,K23,Q23),75%))</f>
        <v>40000</v>
      </c>
      <c r="AF23" s="95">
        <f>(TRIMMEAN((F23,L23,R23),75%))</f>
        <v>40000</v>
      </c>
      <c r="AG23" s="94">
        <f>MAX(E23,K23,Q23)</f>
        <v>46000</v>
      </c>
      <c r="AH23" s="94">
        <f>MAX(F23,L23,R23)</f>
        <v>52900</v>
      </c>
      <c r="AI23" s="94">
        <f>MIN(E23,K23,Q23)</f>
        <v>32211.64994984955</v>
      </c>
      <c r="AJ23" s="163">
        <f>MIN(F23,L23,R23)</f>
        <v>32211.64994984955</v>
      </c>
    </row>
    <row r="24" spans="1:36" ht="66" x14ac:dyDescent="0.3">
      <c r="A24" s="63">
        <v>4</v>
      </c>
      <c r="B24" s="15" t="s">
        <v>28</v>
      </c>
      <c r="C24" s="15" t="s">
        <v>810</v>
      </c>
      <c r="D24" s="14">
        <v>1</v>
      </c>
      <c r="E24" s="16">
        <v>32211.64994984955</v>
      </c>
      <c r="F24" s="25">
        <v>32211.64994984955</v>
      </c>
      <c r="G24" s="67"/>
      <c r="H24" s="63">
        <v>4</v>
      </c>
      <c r="I24" s="15" t="s">
        <v>28</v>
      </c>
      <c r="J24" s="14">
        <v>1</v>
      </c>
      <c r="K24" s="16">
        <v>42000</v>
      </c>
      <c r="L24" s="16">
        <v>42000</v>
      </c>
      <c r="M24" s="67"/>
      <c r="N24" s="63">
        <v>4</v>
      </c>
      <c r="O24" s="15" t="s">
        <v>28</v>
      </c>
      <c r="P24" s="14">
        <v>1</v>
      </c>
      <c r="Q24" s="16">
        <v>48300</v>
      </c>
      <c r="R24" s="16">
        <v>55545</v>
      </c>
      <c r="S24" s="67"/>
      <c r="T24" s="97">
        <f t="shared" ref="T24:T87" si="0">AVERAGE((AVERAGE(K24,Q24)))</f>
        <v>45150</v>
      </c>
      <c r="U24" s="98">
        <f t="shared" ref="U24:U87" si="1">AVERAGE(L24,R24)</f>
        <v>48772.5</v>
      </c>
      <c r="V24" s="99">
        <f>(TRIMMEAN((K24,Q24),75%))</f>
        <v>45150</v>
      </c>
      <c r="W24" s="99">
        <f>(TRIMMEAN((L24,R24),75%))</f>
        <v>48772.5</v>
      </c>
      <c r="X24" s="98">
        <f t="shared" ref="X24:X87" si="2">MAX(K24,Q24)</f>
        <v>48300</v>
      </c>
      <c r="Y24" s="98">
        <f t="shared" ref="Y24:Y87" si="3">MAX(L24,R24)</f>
        <v>55545</v>
      </c>
      <c r="Z24" s="98">
        <f t="shared" ref="Z24:Z87" si="4">MIN(K24,Q24)</f>
        <v>42000</v>
      </c>
      <c r="AA24" s="100">
        <f t="shared" ref="AA24:AA87" si="5">MIN(L24,R24)</f>
        <v>42000</v>
      </c>
      <c r="AC24" s="97">
        <f t="shared" ref="AC24:AC87" si="6">AVERAGE((AVERAGE(E24,K24,Q24)))</f>
        <v>40837.216649949849</v>
      </c>
      <c r="AD24" s="98">
        <f t="shared" ref="AD24:AD87" si="7">AVERAGE(F24,L24,R24)</f>
        <v>43252.216649949849</v>
      </c>
      <c r="AE24" s="99">
        <f>(TRIMMEAN((E24,K24,Q24),75%))</f>
        <v>42000</v>
      </c>
      <c r="AF24" s="99">
        <f>(TRIMMEAN((F24,L24,R24),75%))</f>
        <v>42000</v>
      </c>
      <c r="AG24" s="98">
        <f t="shared" ref="AG24:AG87" si="8">MAX(E24,K24,Q24)</f>
        <v>48300</v>
      </c>
      <c r="AH24" s="98">
        <f t="shared" ref="AH24:AH87" si="9">MAX(F24,L24,R24)</f>
        <v>55545</v>
      </c>
      <c r="AI24" s="98">
        <f t="shared" ref="AI24:AI87" si="10">MIN(E24,K24,Q24)</f>
        <v>32211.64994984955</v>
      </c>
      <c r="AJ24" s="164">
        <f t="shared" ref="AJ24:AJ87" si="11">MIN(F24,L24,R24)</f>
        <v>32211.64994984955</v>
      </c>
    </row>
    <row r="25" spans="1:36" ht="66" x14ac:dyDescent="0.3">
      <c r="A25" s="63">
        <v>5</v>
      </c>
      <c r="B25" s="15" t="s">
        <v>29</v>
      </c>
      <c r="C25" s="15" t="s">
        <v>955</v>
      </c>
      <c r="D25" s="14">
        <v>1</v>
      </c>
      <c r="E25" s="16">
        <v>32211.64994984955</v>
      </c>
      <c r="F25" s="25">
        <v>32211.64994984955</v>
      </c>
      <c r="G25" s="67"/>
      <c r="H25" s="63">
        <v>5</v>
      </c>
      <c r="I25" s="15" t="s">
        <v>29</v>
      </c>
      <c r="J25" s="14">
        <v>1</v>
      </c>
      <c r="K25" s="16">
        <v>42000</v>
      </c>
      <c r="L25" s="16">
        <v>42000</v>
      </c>
      <c r="M25" s="67"/>
      <c r="N25" s="63">
        <v>5</v>
      </c>
      <c r="O25" s="15" t="s">
        <v>29</v>
      </c>
      <c r="P25" s="14">
        <v>1</v>
      </c>
      <c r="Q25" s="16">
        <v>48300</v>
      </c>
      <c r="R25" s="16">
        <v>55545</v>
      </c>
      <c r="S25" s="67"/>
      <c r="T25" s="97">
        <f t="shared" si="0"/>
        <v>45150</v>
      </c>
      <c r="U25" s="98">
        <f t="shared" si="1"/>
        <v>48772.5</v>
      </c>
      <c r="V25" s="99">
        <f>(TRIMMEAN((K25,Q25),75%))</f>
        <v>45150</v>
      </c>
      <c r="W25" s="99">
        <f>(TRIMMEAN((L25,R25),75%))</f>
        <v>48772.5</v>
      </c>
      <c r="X25" s="98">
        <f t="shared" si="2"/>
        <v>48300</v>
      </c>
      <c r="Y25" s="98">
        <f t="shared" si="3"/>
        <v>55545</v>
      </c>
      <c r="Z25" s="98">
        <f t="shared" si="4"/>
        <v>42000</v>
      </c>
      <c r="AA25" s="100">
        <f t="shared" si="5"/>
        <v>42000</v>
      </c>
      <c r="AC25" s="97">
        <f t="shared" si="6"/>
        <v>40837.216649949849</v>
      </c>
      <c r="AD25" s="98">
        <f t="shared" si="7"/>
        <v>43252.216649949849</v>
      </c>
      <c r="AE25" s="99">
        <f>(TRIMMEAN((E25,K25,Q25),75%))</f>
        <v>42000</v>
      </c>
      <c r="AF25" s="99">
        <f>(TRIMMEAN((F25,L25,R25),75%))</f>
        <v>42000</v>
      </c>
      <c r="AG25" s="98">
        <f t="shared" si="8"/>
        <v>48300</v>
      </c>
      <c r="AH25" s="98">
        <f t="shared" si="9"/>
        <v>55545</v>
      </c>
      <c r="AI25" s="98">
        <f t="shared" si="10"/>
        <v>32211.64994984955</v>
      </c>
      <c r="AJ25" s="164">
        <f t="shared" si="11"/>
        <v>32211.64994984955</v>
      </c>
    </row>
    <row r="26" spans="1:36" ht="39.6" x14ac:dyDescent="0.3">
      <c r="A26" s="63">
        <v>6</v>
      </c>
      <c r="B26" s="15" t="s">
        <v>30</v>
      </c>
      <c r="C26" s="15" t="s">
        <v>953</v>
      </c>
      <c r="D26" s="14">
        <v>1</v>
      </c>
      <c r="E26" s="16">
        <v>31996.905616850552</v>
      </c>
      <c r="F26" s="25">
        <v>31996.905616850552</v>
      </c>
      <c r="G26" s="67"/>
      <c r="H26" s="63">
        <v>6</v>
      </c>
      <c r="I26" s="15" t="s">
        <v>30</v>
      </c>
      <c r="J26" s="14">
        <v>1</v>
      </c>
      <c r="K26" s="16">
        <v>43000</v>
      </c>
      <c r="L26" s="16">
        <v>43000</v>
      </c>
      <c r="M26" s="67"/>
      <c r="N26" s="63">
        <v>6</v>
      </c>
      <c r="O26" s="15" t="s">
        <v>30</v>
      </c>
      <c r="P26" s="14">
        <v>1</v>
      </c>
      <c r="Q26" s="16">
        <v>49450</v>
      </c>
      <c r="R26" s="16">
        <v>56867.5</v>
      </c>
      <c r="S26" s="67"/>
      <c r="T26" s="97">
        <f t="shared" si="0"/>
        <v>46225</v>
      </c>
      <c r="U26" s="98">
        <f t="shared" si="1"/>
        <v>49933.75</v>
      </c>
      <c r="V26" s="99">
        <f>(TRIMMEAN((K26,Q26),75%))</f>
        <v>46225</v>
      </c>
      <c r="W26" s="99">
        <f>(TRIMMEAN((L26,R26),75%))</f>
        <v>49933.75</v>
      </c>
      <c r="X26" s="98">
        <f t="shared" si="2"/>
        <v>49450</v>
      </c>
      <c r="Y26" s="98">
        <f t="shared" si="3"/>
        <v>56867.5</v>
      </c>
      <c r="Z26" s="98">
        <f t="shared" si="4"/>
        <v>43000</v>
      </c>
      <c r="AA26" s="100">
        <f t="shared" si="5"/>
        <v>43000</v>
      </c>
      <c r="AC26" s="97">
        <f t="shared" si="6"/>
        <v>41482.301872283519</v>
      </c>
      <c r="AD26" s="98">
        <f t="shared" si="7"/>
        <v>43954.801872283511</v>
      </c>
      <c r="AE26" s="99">
        <f>(TRIMMEAN((E26,K26,Q26),75%))</f>
        <v>43000</v>
      </c>
      <c r="AF26" s="99">
        <f>(TRIMMEAN((F26,L26,R26),75%))</f>
        <v>43000</v>
      </c>
      <c r="AG26" s="98">
        <f t="shared" si="8"/>
        <v>49450</v>
      </c>
      <c r="AH26" s="98">
        <f t="shared" si="9"/>
        <v>56867.5</v>
      </c>
      <c r="AI26" s="98">
        <f t="shared" si="10"/>
        <v>31996.905616850552</v>
      </c>
      <c r="AJ26" s="164">
        <f t="shared" si="11"/>
        <v>31996.905616850552</v>
      </c>
    </row>
    <row r="27" spans="1:36" ht="39.6" x14ac:dyDescent="0.3">
      <c r="A27" s="63">
        <v>7</v>
      </c>
      <c r="B27" s="15" t="s">
        <v>31</v>
      </c>
      <c r="C27" s="15" t="s">
        <v>698</v>
      </c>
      <c r="D27" s="14">
        <v>1</v>
      </c>
      <c r="E27" s="16">
        <v>29312.601454363092</v>
      </c>
      <c r="F27" s="25">
        <v>29312.601454363092</v>
      </c>
      <c r="G27" s="67"/>
      <c r="H27" s="63">
        <v>7</v>
      </c>
      <c r="I27" s="15" t="s">
        <v>31</v>
      </c>
      <c r="J27" s="14">
        <v>1</v>
      </c>
      <c r="K27" s="16">
        <v>38000</v>
      </c>
      <c r="L27" s="25">
        <f>+K27</f>
        <v>38000</v>
      </c>
      <c r="M27" s="67"/>
      <c r="N27" s="63">
        <v>7</v>
      </c>
      <c r="O27" s="15" t="s">
        <v>31</v>
      </c>
      <c r="P27" s="14">
        <v>1</v>
      </c>
      <c r="Q27" s="16">
        <v>43700</v>
      </c>
      <c r="R27" s="25">
        <v>50255</v>
      </c>
      <c r="S27" s="67"/>
      <c r="T27" s="97">
        <f t="shared" si="0"/>
        <v>40850</v>
      </c>
      <c r="U27" s="98">
        <f t="shared" si="1"/>
        <v>44127.5</v>
      </c>
      <c r="V27" s="99">
        <f>(TRIMMEAN((K27,Q27),75%))</f>
        <v>40850</v>
      </c>
      <c r="W27" s="99">
        <f>(TRIMMEAN((L27,R27),75%))</f>
        <v>44127.5</v>
      </c>
      <c r="X27" s="98">
        <f t="shared" si="2"/>
        <v>43700</v>
      </c>
      <c r="Y27" s="98">
        <f t="shared" si="3"/>
        <v>50255</v>
      </c>
      <c r="Z27" s="98">
        <f t="shared" si="4"/>
        <v>38000</v>
      </c>
      <c r="AA27" s="100">
        <f t="shared" si="5"/>
        <v>38000</v>
      </c>
      <c r="AC27" s="97">
        <f t="shared" si="6"/>
        <v>37004.200484787696</v>
      </c>
      <c r="AD27" s="98">
        <f t="shared" si="7"/>
        <v>39189.200484787696</v>
      </c>
      <c r="AE27" s="99">
        <f>(TRIMMEAN((E27,K27,Q27),75%))</f>
        <v>38000</v>
      </c>
      <c r="AF27" s="99">
        <f>(TRIMMEAN((F27,L27,R27),75%))</f>
        <v>38000</v>
      </c>
      <c r="AG27" s="98">
        <f t="shared" si="8"/>
        <v>43700</v>
      </c>
      <c r="AH27" s="98">
        <f t="shared" si="9"/>
        <v>50255</v>
      </c>
      <c r="AI27" s="98">
        <f t="shared" si="10"/>
        <v>29312.601454363092</v>
      </c>
      <c r="AJ27" s="164">
        <f t="shared" si="11"/>
        <v>29312.601454363092</v>
      </c>
    </row>
    <row r="28" spans="1:36" ht="39.6" x14ac:dyDescent="0.3">
      <c r="A28" s="63">
        <v>8</v>
      </c>
      <c r="B28" s="15" t="s">
        <v>32</v>
      </c>
      <c r="C28" s="15" t="s">
        <v>699</v>
      </c>
      <c r="D28" s="14">
        <v>1</v>
      </c>
      <c r="E28" s="16">
        <v>29312.601454363092</v>
      </c>
      <c r="F28" s="25">
        <v>29312.601454363092</v>
      </c>
      <c r="G28" s="67"/>
      <c r="H28" s="63">
        <v>8</v>
      </c>
      <c r="I28" s="15" t="s">
        <v>32</v>
      </c>
      <c r="J28" s="14">
        <v>1</v>
      </c>
      <c r="K28" s="16">
        <v>38000</v>
      </c>
      <c r="L28" s="25">
        <f t="shared" ref="L28:L91" si="12">+K28</f>
        <v>38000</v>
      </c>
      <c r="M28" s="67"/>
      <c r="N28" s="63">
        <v>8</v>
      </c>
      <c r="O28" s="15" t="s">
        <v>32</v>
      </c>
      <c r="P28" s="14">
        <v>1</v>
      </c>
      <c r="Q28" s="16">
        <v>43700</v>
      </c>
      <c r="R28" s="25">
        <v>50255</v>
      </c>
      <c r="S28" s="67"/>
      <c r="T28" s="97">
        <f t="shared" si="0"/>
        <v>40850</v>
      </c>
      <c r="U28" s="98">
        <f t="shared" si="1"/>
        <v>44127.5</v>
      </c>
      <c r="V28" s="99">
        <f>(TRIMMEAN((K28,Q28),75%))</f>
        <v>40850</v>
      </c>
      <c r="W28" s="99">
        <f>(TRIMMEAN((L28,R28),75%))</f>
        <v>44127.5</v>
      </c>
      <c r="X28" s="98">
        <f t="shared" si="2"/>
        <v>43700</v>
      </c>
      <c r="Y28" s="98">
        <f t="shared" si="3"/>
        <v>50255</v>
      </c>
      <c r="Z28" s="98">
        <f t="shared" si="4"/>
        <v>38000</v>
      </c>
      <c r="AA28" s="100">
        <f t="shared" si="5"/>
        <v>38000</v>
      </c>
      <c r="AC28" s="97">
        <f t="shared" si="6"/>
        <v>37004.200484787696</v>
      </c>
      <c r="AD28" s="98">
        <f t="shared" si="7"/>
        <v>39189.200484787696</v>
      </c>
      <c r="AE28" s="99">
        <f>(TRIMMEAN((E28,K28,Q28),75%))</f>
        <v>38000</v>
      </c>
      <c r="AF28" s="99">
        <f>(TRIMMEAN((F28,L28,R28),75%))</f>
        <v>38000</v>
      </c>
      <c r="AG28" s="98">
        <f t="shared" si="8"/>
        <v>43700</v>
      </c>
      <c r="AH28" s="98">
        <f t="shared" si="9"/>
        <v>50255</v>
      </c>
      <c r="AI28" s="98">
        <f t="shared" si="10"/>
        <v>29312.601454363092</v>
      </c>
      <c r="AJ28" s="164">
        <f t="shared" si="11"/>
        <v>29312.601454363092</v>
      </c>
    </row>
    <row r="29" spans="1:36" ht="66" x14ac:dyDescent="0.3">
      <c r="A29" s="63">
        <v>9</v>
      </c>
      <c r="B29" s="15" t="s">
        <v>33</v>
      </c>
      <c r="C29" s="15" t="s">
        <v>700</v>
      </c>
      <c r="D29" s="14">
        <v>1</v>
      </c>
      <c r="E29" s="16">
        <v>48961.707923771311</v>
      </c>
      <c r="F29" s="16">
        <v>48961.707923771311</v>
      </c>
      <c r="G29" s="68"/>
      <c r="H29" s="63">
        <v>9</v>
      </c>
      <c r="I29" s="15" t="s">
        <v>33</v>
      </c>
      <c r="J29" s="14">
        <v>1</v>
      </c>
      <c r="K29" s="16">
        <v>48000</v>
      </c>
      <c r="L29" s="25">
        <f t="shared" si="12"/>
        <v>48000</v>
      </c>
      <c r="M29" s="68"/>
      <c r="N29" s="63">
        <v>9</v>
      </c>
      <c r="O29" s="15" t="s">
        <v>33</v>
      </c>
      <c r="P29" s="14">
        <v>1</v>
      </c>
      <c r="Q29" s="16">
        <v>55200</v>
      </c>
      <c r="R29" s="25">
        <v>63480</v>
      </c>
      <c r="S29" s="68"/>
      <c r="T29" s="97">
        <f t="shared" si="0"/>
        <v>51600</v>
      </c>
      <c r="U29" s="98">
        <f t="shared" si="1"/>
        <v>55740</v>
      </c>
      <c r="V29" s="99">
        <f>(TRIMMEAN((K29,Q29),75%))</f>
        <v>51600</v>
      </c>
      <c r="W29" s="99">
        <f>(TRIMMEAN((L29,R29),75%))</f>
        <v>55740</v>
      </c>
      <c r="X29" s="98">
        <f t="shared" si="2"/>
        <v>55200</v>
      </c>
      <c r="Y29" s="98">
        <f t="shared" si="3"/>
        <v>63480</v>
      </c>
      <c r="Z29" s="98">
        <f t="shared" si="4"/>
        <v>48000</v>
      </c>
      <c r="AA29" s="100">
        <f t="shared" si="5"/>
        <v>48000</v>
      </c>
      <c r="AC29" s="97">
        <f t="shared" si="6"/>
        <v>50720.569307923775</v>
      </c>
      <c r="AD29" s="98">
        <f t="shared" si="7"/>
        <v>53480.569307923775</v>
      </c>
      <c r="AE29" s="99">
        <f>(TRIMMEAN((E29,K29,Q29),75%))</f>
        <v>48961.707923771311</v>
      </c>
      <c r="AF29" s="99">
        <f>(TRIMMEAN((F29,L29,R29),75%))</f>
        <v>48961.707923771311</v>
      </c>
      <c r="AG29" s="98">
        <f t="shared" si="8"/>
        <v>55200</v>
      </c>
      <c r="AH29" s="98">
        <f t="shared" si="9"/>
        <v>63480</v>
      </c>
      <c r="AI29" s="98">
        <f t="shared" si="10"/>
        <v>48000</v>
      </c>
      <c r="AJ29" s="164">
        <f t="shared" si="11"/>
        <v>48000</v>
      </c>
    </row>
    <row r="30" spans="1:36" ht="66" x14ac:dyDescent="0.3">
      <c r="A30" s="63">
        <v>10</v>
      </c>
      <c r="B30" s="15" t="s">
        <v>34</v>
      </c>
      <c r="C30" s="15" t="s">
        <v>672</v>
      </c>
      <c r="D30" s="14">
        <v>1</v>
      </c>
      <c r="E30" s="16">
        <v>252324.59127382148</v>
      </c>
      <c r="F30" s="25">
        <v>252324.59127382148</v>
      </c>
      <c r="G30" s="67"/>
      <c r="H30" s="63">
        <v>10</v>
      </c>
      <c r="I30" s="15" t="s">
        <v>34</v>
      </c>
      <c r="J30" s="14">
        <v>1</v>
      </c>
      <c r="K30" s="16">
        <v>275000</v>
      </c>
      <c r="L30" s="25">
        <f t="shared" si="12"/>
        <v>275000</v>
      </c>
      <c r="M30" s="67"/>
      <c r="N30" s="63">
        <v>10</v>
      </c>
      <c r="O30" s="15" t="s">
        <v>34</v>
      </c>
      <c r="P30" s="14">
        <v>1</v>
      </c>
      <c r="Q30" s="16">
        <v>316250</v>
      </c>
      <c r="R30" s="25">
        <v>363687.5</v>
      </c>
      <c r="S30" s="67"/>
      <c r="T30" s="97">
        <f t="shared" si="0"/>
        <v>295625</v>
      </c>
      <c r="U30" s="98">
        <f t="shared" si="1"/>
        <v>319343.75</v>
      </c>
      <c r="V30" s="99">
        <f>(TRIMMEAN((K30,Q30),75%))</f>
        <v>295625</v>
      </c>
      <c r="W30" s="99">
        <f>(TRIMMEAN((L30,R30),75%))</f>
        <v>319343.75</v>
      </c>
      <c r="X30" s="98">
        <f t="shared" si="2"/>
        <v>316250</v>
      </c>
      <c r="Y30" s="98">
        <f t="shared" si="3"/>
        <v>363687.5</v>
      </c>
      <c r="Z30" s="98">
        <f t="shared" si="4"/>
        <v>275000</v>
      </c>
      <c r="AA30" s="100">
        <f t="shared" si="5"/>
        <v>275000</v>
      </c>
      <c r="AC30" s="97">
        <f t="shared" si="6"/>
        <v>281191.53042460716</v>
      </c>
      <c r="AD30" s="98">
        <f t="shared" si="7"/>
        <v>297004.03042460716</v>
      </c>
      <c r="AE30" s="99">
        <f>(TRIMMEAN((E30,K30,Q30),75%))</f>
        <v>275000</v>
      </c>
      <c r="AF30" s="99">
        <f>(TRIMMEAN((F30,L30,R30),75%))</f>
        <v>275000</v>
      </c>
      <c r="AG30" s="98">
        <f t="shared" si="8"/>
        <v>316250</v>
      </c>
      <c r="AH30" s="98">
        <f t="shared" si="9"/>
        <v>363687.5</v>
      </c>
      <c r="AI30" s="98">
        <f t="shared" si="10"/>
        <v>252324.59127382148</v>
      </c>
      <c r="AJ30" s="164">
        <f t="shared" si="11"/>
        <v>252324.59127382148</v>
      </c>
    </row>
    <row r="31" spans="1:36" ht="39.6" x14ac:dyDescent="0.3">
      <c r="A31" s="63">
        <v>11</v>
      </c>
      <c r="B31" s="15" t="s">
        <v>35</v>
      </c>
      <c r="C31" s="15" t="s">
        <v>673</v>
      </c>
      <c r="D31" s="14">
        <v>1</v>
      </c>
      <c r="E31" s="16" t="s">
        <v>1034</v>
      </c>
      <c r="F31" s="25" t="s">
        <v>1034</v>
      </c>
      <c r="G31" s="67"/>
      <c r="H31" s="63">
        <v>11</v>
      </c>
      <c r="I31" s="15" t="s">
        <v>35</v>
      </c>
      <c r="J31" s="14">
        <v>1</v>
      </c>
      <c r="K31" s="16">
        <v>70000</v>
      </c>
      <c r="L31" s="25">
        <f t="shared" si="12"/>
        <v>70000</v>
      </c>
      <c r="M31" s="67"/>
      <c r="N31" s="63">
        <v>11</v>
      </c>
      <c r="O31" s="15" t="s">
        <v>35</v>
      </c>
      <c r="P31" s="14">
        <v>1</v>
      </c>
      <c r="Q31" s="16">
        <v>80500</v>
      </c>
      <c r="R31" s="25">
        <v>92575</v>
      </c>
      <c r="S31" s="67"/>
      <c r="T31" s="97">
        <f t="shared" si="0"/>
        <v>75250</v>
      </c>
      <c r="U31" s="98">
        <f t="shared" si="1"/>
        <v>81287.5</v>
      </c>
      <c r="V31" s="99">
        <f>(TRIMMEAN((K31,Q31),75%))</f>
        <v>75250</v>
      </c>
      <c r="W31" s="99">
        <f>(TRIMMEAN((L31,R31),75%))</f>
        <v>81287.5</v>
      </c>
      <c r="X31" s="98">
        <f t="shared" si="2"/>
        <v>80500</v>
      </c>
      <c r="Y31" s="98">
        <f t="shared" si="3"/>
        <v>92575</v>
      </c>
      <c r="Z31" s="98">
        <f t="shared" si="4"/>
        <v>70000</v>
      </c>
      <c r="AA31" s="100">
        <f t="shared" si="5"/>
        <v>70000</v>
      </c>
      <c r="AC31" s="97">
        <f t="shared" si="6"/>
        <v>75250</v>
      </c>
      <c r="AD31" s="98">
        <f t="shared" si="7"/>
        <v>81287.5</v>
      </c>
      <c r="AE31" s="99">
        <f>(TRIMMEAN((E31,K31,Q31),75%))</f>
        <v>75250</v>
      </c>
      <c r="AF31" s="99">
        <f>(TRIMMEAN((F31,L31,R31),75%))</f>
        <v>81287.5</v>
      </c>
      <c r="AG31" s="98">
        <f t="shared" si="8"/>
        <v>80500</v>
      </c>
      <c r="AH31" s="98">
        <f t="shared" si="9"/>
        <v>92575</v>
      </c>
      <c r="AI31" s="98">
        <f t="shared" si="10"/>
        <v>70000</v>
      </c>
      <c r="AJ31" s="164">
        <f t="shared" si="11"/>
        <v>70000</v>
      </c>
    </row>
    <row r="32" spans="1:36" ht="66" x14ac:dyDescent="0.3">
      <c r="A32" s="63">
        <v>12</v>
      </c>
      <c r="B32" s="15" t="s">
        <v>36</v>
      </c>
      <c r="C32" s="15" t="s">
        <v>966</v>
      </c>
      <c r="D32" s="14">
        <v>1</v>
      </c>
      <c r="E32" s="16">
        <v>65765.451980942831</v>
      </c>
      <c r="F32" s="25">
        <v>65765.451980942831</v>
      </c>
      <c r="G32" s="67"/>
      <c r="H32" s="63">
        <v>12</v>
      </c>
      <c r="I32" s="15" t="s">
        <v>36</v>
      </c>
      <c r="J32" s="14">
        <v>1</v>
      </c>
      <c r="K32" s="16">
        <v>82000</v>
      </c>
      <c r="L32" s="25">
        <f t="shared" si="12"/>
        <v>82000</v>
      </c>
      <c r="M32" s="67"/>
      <c r="N32" s="63">
        <v>12</v>
      </c>
      <c r="O32" s="15" t="s">
        <v>36</v>
      </c>
      <c r="P32" s="14">
        <v>1</v>
      </c>
      <c r="Q32" s="16">
        <v>94300</v>
      </c>
      <c r="R32" s="25">
        <v>108445</v>
      </c>
      <c r="S32" s="67"/>
      <c r="T32" s="97">
        <f t="shared" si="0"/>
        <v>88150</v>
      </c>
      <c r="U32" s="98">
        <f t="shared" si="1"/>
        <v>95222.5</v>
      </c>
      <c r="V32" s="99">
        <f>(TRIMMEAN((K32,Q32),75%))</f>
        <v>88150</v>
      </c>
      <c r="W32" s="99">
        <f>(TRIMMEAN((L32,R32),75%))</f>
        <v>95222.5</v>
      </c>
      <c r="X32" s="98">
        <f t="shared" si="2"/>
        <v>94300</v>
      </c>
      <c r="Y32" s="98">
        <f t="shared" si="3"/>
        <v>108445</v>
      </c>
      <c r="Z32" s="98">
        <f t="shared" si="4"/>
        <v>82000</v>
      </c>
      <c r="AA32" s="100">
        <f t="shared" si="5"/>
        <v>82000</v>
      </c>
      <c r="AC32" s="97">
        <f t="shared" si="6"/>
        <v>80688.483993647606</v>
      </c>
      <c r="AD32" s="98">
        <f t="shared" si="7"/>
        <v>85403.483993647606</v>
      </c>
      <c r="AE32" s="99">
        <f>(TRIMMEAN((E32,K32,Q32),75%))</f>
        <v>82000</v>
      </c>
      <c r="AF32" s="99">
        <f>(TRIMMEAN((F32,L32,R32),75%))</f>
        <v>82000</v>
      </c>
      <c r="AG32" s="98">
        <f t="shared" si="8"/>
        <v>94300</v>
      </c>
      <c r="AH32" s="98">
        <f t="shared" si="9"/>
        <v>108445</v>
      </c>
      <c r="AI32" s="98">
        <f t="shared" si="10"/>
        <v>65765.451980942831</v>
      </c>
      <c r="AJ32" s="164">
        <f t="shared" si="11"/>
        <v>65765.451980942831</v>
      </c>
    </row>
    <row r="33" spans="1:36" ht="66" x14ac:dyDescent="0.3">
      <c r="A33" s="63">
        <v>13</v>
      </c>
      <c r="B33" s="15" t="s">
        <v>37</v>
      </c>
      <c r="C33" s="15" t="s">
        <v>967</v>
      </c>
      <c r="D33" s="14">
        <v>1</v>
      </c>
      <c r="E33" s="16">
        <v>65765.451980942831</v>
      </c>
      <c r="F33" s="25">
        <v>65765.451980942831</v>
      </c>
      <c r="G33" s="67"/>
      <c r="H33" s="63">
        <v>13</v>
      </c>
      <c r="I33" s="15" t="s">
        <v>37</v>
      </c>
      <c r="J33" s="14">
        <v>1</v>
      </c>
      <c r="K33" s="16">
        <v>85000</v>
      </c>
      <c r="L33" s="25">
        <f t="shared" si="12"/>
        <v>85000</v>
      </c>
      <c r="M33" s="67"/>
      <c r="N33" s="63">
        <v>13</v>
      </c>
      <c r="O33" s="15" t="s">
        <v>37</v>
      </c>
      <c r="P33" s="14">
        <v>1</v>
      </c>
      <c r="Q33" s="16">
        <v>97750</v>
      </c>
      <c r="R33" s="25">
        <v>112412.5</v>
      </c>
      <c r="S33" s="67"/>
      <c r="T33" s="97">
        <f t="shared" si="0"/>
        <v>91375</v>
      </c>
      <c r="U33" s="98">
        <f t="shared" si="1"/>
        <v>98706.25</v>
      </c>
      <c r="V33" s="99">
        <f>(TRIMMEAN((K33,Q33),75%))</f>
        <v>91375</v>
      </c>
      <c r="W33" s="99">
        <f>(TRIMMEAN((L33,R33),75%))</f>
        <v>98706.25</v>
      </c>
      <c r="X33" s="98">
        <f t="shared" si="2"/>
        <v>97750</v>
      </c>
      <c r="Y33" s="98">
        <f t="shared" si="3"/>
        <v>112412.5</v>
      </c>
      <c r="Z33" s="98">
        <f t="shared" si="4"/>
        <v>85000</v>
      </c>
      <c r="AA33" s="100">
        <f t="shared" si="5"/>
        <v>85000</v>
      </c>
      <c r="AC33" s="97">
        <f t="shared" si="6"/>
        <v>82838.483993647606</v>
      </c>
      <c r="AD33" s="98">
        <f t="shared" si="7"/>
        <v>87725.98399364762</v>
      </c>
      <c r="AE33" s="99">
        <f>(TRIMMEAN((E33,K33,Q33),75%))</f>
        <v>85000</v>
      </c>
      <c r="AF33" s="99">
        <f>(TRIMMEAN((F33,L33,R33),75%))</f>
        <v>85000</v>
      </c>
      <c r="AG33" s="98">
        <f t="shared" si="8"/>
        <v>97750</v>
      </c>
      <c r="AH33" s="98">
        <f t="shared" si="9"/>
        <v>112412.5</v>
      </c>
      <c r="AI33" s="98">
        <f t="shared" si="10"/>
        <v>65765.451980942831</v>
      </c>
      <c r="AJ33" s="164">
        <f t="shared" si="11"/>
        <v>65765.451980942831</v>
      </c>
    </row>
    <row r="34" spans="1:36" ht="52.8" x14ac:dyDescent="0.3">
      <c r="A34" s="63">
        <v>14</v>
      </c>
      <c r="B34" s="15" t="s">
        <v>38</v>
      </c>
      <c r="C34" s="15" t="s">
        <v>674</v>
      </c>
      <c r="D34" s="14">
        <v>1</v>
      </c>
      <c r="E34" s="16">
        <v>120793.68731193581</v>
      </c>
      <c r="F34" s="25">
        <v>120793.68731193581</v>
      </c>
      <c r="G34" s="67"/>
      <c r="H34" s="63">
        <v>14</v>
      </c>
      <c r="I34" s="15" t="s">
        <v>38</v>
      </c>
      <c r="J34" s="14">
        <v>1</v>
      </c>
      <c r="K34" s="16">
        <v>132000</v>
      </c>
      <c r="L34" s="25">
        <f t="shared" si="12"/>
        <v>132000</v>
      </c>
      <c r="M34" s="67"/>
      <c r="N34" s="63">
        <v>14</v>
      </c>
      <c r="O34" s="15" t="s">
        <v>38</v>
      </c>
      <c r="P34" s="14">
        <v>1</v>
      </c>
      <c r="Q34" s="16">
        <v>151800</v>
      </c>
      <c r="R34" s="25">
        <v>174570</v>
      </c>
      <c r="S34" s="67"/>
      <c r="T34" s="97">
        <f t="shared" si="0"/>
        <v>141900</v>
      </c>
      <c r="U34" s="98">
        <f t="shared" si="1"/>
        <v>153285</v>
      </c>
      <c r="V34" s="99">
        <f>(TRIMMEAN((K34,Q34),75%))</f>
        <v>141900</v>
      </c>
      <c r="W34" s="99">
        <f>(TRIMMEAN((L34,R34),75%))</f>
        <v>153285</v>
      </c>
      <c r="X34" s="98">
        <f t="shared" si="2"/>
        <v>151800</v>
      </c>
      <c r="Y34" s="98">
        <f t="shared" si="3"/>
        <v>174570</v>
      </c>
      <c r="Z34" s="98">
        <f t="shared" si="4"/>
        <v>132000</v>
      </c>
      <c r="AA34" s="100">
        <f t="shared" si="5"/>
        <v>132000</v>
      </c>
      <c r="AC34" s="97">
        <f t="shared" si="6"/>
        <v>134864.56243731195</v>
      </c>
      <c r="AD34" s="98">
        <f t="shared" si="7"/>
        <v>142454.56243731195</v>
      </c>
      <c r="AE34" s="99">
        <f>(TRIMMEAN((E34,K34,Q34),75%))</f>
        <v>132000</v>
      </c>
      <c r="AF34" s="99">
        <f>(TRIMMEAN((F34,L34,R34),75%))</f>
        <v>132000</v>
      </c>
      <c r="AG34" s="98">
        <f t="shared" si="8"/>
        <v>151800</v>
      </c>
      <c r="AH34" s="98">
        <f t="shared" si="9"/>
        <v>174570</v>
      </c>
      <c r="AI34" s="98">
        <f t="shared" si="10"/>
        <v>120793.68731193581</v>
      </c>
      <c r="AJ34" s="164">
        <f t="shared" si="11"/>
        <v>120793.68731193581</v>
      </c>
    </row>
    <row r="35" spans="1:36" ht="52.8" x14ac:dyDescent="0.3">
      <c r="A35" s="63">
        <v>15</v>
      </c>
      <c r="B35" s="15" t="s">
        <v>39</v>
      </c>
      <c r="C35" s="15" t="s">
        <v>675</v>
      </c>
      <c r="D35" s="14">
        <v>1</v>
      </c>
      <c r="E35" s="16">
        <v>120793.68731193581</v>
      </c>
      <c r="F35" s="25">
        <v>120793.68731193581</v>
      </c>
      <c r="G35" s="67"/>
      <c r="H35" s="63">
        <v>15</v>
      </c>
      <c r="I35" s="15" t="s">
        <v>39</v>
      </c>
      <c r="J35" s="14">
        <v>1</v>
      </c>
      <c r="K35" s="16">
        <v>135000</v>
      </c>
      <c r="L35" s="25">
        <f t="shared" si="12"/>
        <v>135000</v>
      </c>
      <c r="M35" s="67"/>
      <c r="N35" s="63">
        <v>15</v>
      </c>
      <c r="O35" s="15" t="s">
        <v>39</v>
      </c>
      <c r="P35" s="14">
        <v>1</v>
      </c>
      <c r="Q35" s="16">
        <v>155250</v>
      </c>
      <c r="R35" s="25">
        <v>178537.5</v>
      </c>
      <c r="S35" s="67"/>
      <c r="T35" s="97">
        <f t="shared" si="0"/>
        <v>145125</v>
      </c>
      <c r="U35" s="98">
        <f t="shared" si="1"/>
        <v>156768.75</v>
      </c>
      <c r="V35" s="99">
        <f>(TRIMMEAN((K35,Q35),75%))</f>
        <v>145125</v>
      </c>
      <c r="W35" s="99">
        <f>(TRIMMEAN((L35,R35),75%))</f>
        <v>156768.75</v>
      </c>
      <c r="X35" s="98">
        <f t="shared" si="2"/>
        <v>155250</v>
      </c>
      <c r="Y35" s="98">
        <f t="shared" si="3"/>
        <v>178537.5</v>
      </c>
      <c r="Z35" s="98">
        <f t="shared" si="4"/>
        <v>135000</v>
      </c>
      <c r="AA35" s="100">
        <f t="shared" si="5"/>
        <v>135000</v>
      </c>
      <c r="AC35" s="97">
        <f t="shared" si="6"/>
        <v>137014.56243731195</v>
      </c>
      <c r="AD35" s="98">
        <f t="shared" si="7"/>
        <v>144777.06243731195</v>
      </c>
      <c r="AE35" s="99">
        <f>(TRIMMEAN((E35,K35,Q35),75%))</f>
        <v>135000</v>
      </c>
      <c r="AF35" s="99">
        <f>(TRIMMEAN((F35,L35,R35),75%))</f>
        <v>135000</v>
      </c>
      <c r="AG35" s="98">
        <f t="shared" si="8"/>
        <v>155250</v>
      </c>
      <c r="AH35" s="98">
        <f t="shared" si="9"/>
        <v>178537.5</v>
      </c>
      <c r="AI35" s="98">
        <f t="shared" si="10"/>
        <v>120793.68731193581</v>
      </c>
      <c r="AJ35" s="164">
        <f t="shared" si="11"/>
        <v>120793.68731193581</v>
      </c>
    </row>
    <row r="36" spans="1:36" ht="52.8" x14ac:dyDescent="0.3">
      <c r="A36" s="63">
        <v>16</v>
      </c>
      <c r="B36" s="15" t="s">
        <v>40</v>
      </c>
      <c r="C36" s="15" t="s">
        <v>676</v>
      </c>
      <c r="D36" s="14">
        <v>1</v>
      </c>
      <c r="E36" s="16" t="s">
        <v>1034</v>
      </c>
      <c r="F36" s="25" t="s">
        <v>1034</v>
      </c>
      <c r="G36" s="67"/>
      <c r="H36" s="63">
        <v>16</v>
      </c>
      <c r="I36" s="15" t="s">
        <v>40</v>
      </c>
      <c r="J36" s="14">
        <v>1</v>
      </c>
      <c r="K36" s="16">
        <v>78000</v>
      </c>
      <c r="L36" s="25">
        <f t="shared" si="12"/>
        <v>78000</v>
      </c>
      <c r="M36" s="67"/>
      <c r="N36" s="63">
        <v>16</v>
      </c>
      <c r="O36" s="15" t="s">
        <v>40</v>
      </c>
      <c r="P36" s="14">
        <v>1</v>
      </c>
      <c r="Q36" s="16">
        <v>89700</v>
      </c>
      <c r="R36" s="25">
        <v>103155</v>
      </c>
      <c r="S36" s="67"/>
      <c r="T36" s="97">
        <f t="shared" si="0"/>
        <v>83850</v>
      </c>
      <c r="U36" s="98">
        <f t="shared" si="1"/>
        <v>90577.5</v>
      </c>
      <c r="V36" s="99">
        <f>(TRIMMEAN((K36,Q36),75%))</f>
        <v>83850</v>
      </c>
      <c r="W36" s="99">
        <f>(TRIMMEAN((L36,R36),75%))</f>
        <v>90577.5</v>
      </c>
      <c r="X36" s="98">
        <f t="shared" si="2"/>
        <v>89700</v>
      </c>
      <c r="Y36" s="98">
        <f t="shared" si="3"/>
        <v>103155</v>
      </c>
      <c r="Z36" s="98">
        <f t="shared" si="4"/>
        <v>78000</v>
      </c>
      <c r="AA36" s="100">
        <f t="shared" si="5"/>
        <v>78000</v>
      </c>
      <c r="AC36" s="97">
        <f t="shared" si="6"/>
        <v>83850</v>
      </c>
      <c r="AD36" s="98">
        <f t="shared" si="7"/>
        <v>90577.5</v>
      </c>
      <c r="AE36" s="99">
        <f>(TRIMMEAN((E36,K36,Q36),75%))</f>
        <v>83850</v>
      </c>
      <c r="AF36" s="99">
        <f>(TRIMMEAN((F36,L36,R36),75%))</f>
        <v>90577.5</v>
      </c>
      <c r="AG36" s="98">
        <f t="shared" si="8"/>
        <v>89700</v>
      </c>
      <c r="AH36" s="98">
        <f t="shared" si="9"/>
        <v>103155</v>
      </c>
      <c r="AI36" s="98">
        <f t="shared" si="10"/>
        <v>78000</v>
      </c>
      <c r="AJ36" s="164">
        <f t="shared" si="11"/>
        <v>78000</v>
      </c>
    </row>
    <row r="37" spans="1:36" ht="39.6" x14ac:dyDescent="0.3">
      <c r="A37" s="63">
        <v>17</v>
      </c>
      <c r="B37" s="15" t="s">
        <v>41</v>
      </c>
      <c r="C37" s="15" t="s">
        <v>677</v>
      </c>
      <c r="D37" s="14">
        <v>1</v>
      </c>
      <c r="E37" s="16">
        <v>65765.451980942831</v>
      </c>
      <c r="F37" s="25">
        <v>65765.451980942831</v>
      </c>
      <c r="G37" s="67"/>
      <c r="H37" s="63">
        <v>17</v>
      </c>
      <c r="I37" s="15" t="s">
        <v>41</v>
      </c>
      <c r="J37" s="14">
        <v>1</v>
      </c>
      <c r="K37" s="16">
        <v>75000</v>
      </c>
      <c r="L37" s="25">
        <f t="shared" si="12"/>
        <v>75000</v>
      </c>
      <c r="M37" s="67"/>
      <c r="N37" s="63">
        <v>17</v>
      </c>
      <c r="O37" s="15" t="s">
        <v>41</v>
      </c>
      <c r="P37" s="14">
        <v>1</v>
      </c>
      <c r="Q37" s="16">
        <v>86250</v>
      </c>
      <c r="R37" s="25">
        <v>99187.5</v>
      </c>
      <c r="S37" s="67"/>
      <c r="T37" s="97">
        <f t="shared" si="0"/>
        <v>80625</v>
      </c>
      <c r="U37" s="98">
        <f t="shared" si="1"/>
        <v>87093.75</v>
      </c>
      <c r="V37" s="99">
        <f>(TRIMMEAN((K37,Q37),75%))</f>
        <v>80625</v>
      </c>
      <c r="W37" s="99">
        <f>(TRIMMEAN((L37,R37),75%))</f>
        <v>87093.75</v>
      </c>
      <c r="X37" s="98">
        <f t="shared" si="2"/>
        <v>86250</v>
      </c>
      <c r="Y37" s="98">
        <f t="shared" si="3"/>
        <v>99187.5</v>
      </c>
      <c r="Z37" s="98">
        <f t="shared" si="4"/>
        <v>75000</v>
      </c>
      <c r="AA37" s="100">
        <f t="shared" si="5"/>
        <v>75000</v>
      </c>
      <c r="AC37" s="97">
        <f t="shared" si="6"/>
        <v>75671.817326980949</v>
      </c>
      <c r="AD37" s="98">
        <f t="shared" si="7"/>
        <v>79984.317326980949</v>
      </c>
      <c r="AE37" s="99">
        <f>(TRIMMEAN((E37,K37,Q37),75%))</f>
        <v>75000</v>
      </c>
      <c r="AF37" s="99">
        <f>(TRIMMEAN((F37,L37,R37),75%))</f>
        <v>75000</v>
      </c>
      <c r="AG37" s="98">
        <f t="shared" si="8"/>
        <v>86250</v>
      </c>
      <c r="AH37" s="98">
        <f t="shared" si="9"/>
        <v>99187.5</v>
      </c>
      <c r="AI37" s="98">
        <f t="shared" si="10"/>
        <v>65765.451980942831</v>
      </c>
      <c r="AJ37" s="164">
        <f t="shared" si="11"/>
        <v>65765.451980942831</v>
      </c>
    </row>
    <row r="38" spans="1:36" ht="39.6" x14ac:dyDescent="0.3">
      <c r="A38" s="63">
        <v>18</v>
      </c>
      <c r="B38" s="15" t="s">
        <v>42</v>
      </c>
      <c r="C38" s="15" t="s">
        <v>678</v>
      </c>
      <c r="D38" s="14">
        <v>1</v>
      </c>
      <c r="E38" s="16" t="s">
        <v>1034</v>
      </c>
      <c r="F38" s="25" t="s">
        <v>1034</v>
      </c>
      <c r="G38" s="67"/>
      <c r="H38" s="63">
        <v>18</v>
      </c>
      <c r="I38" s="15" t="s">
        <v>42</v>
      </c>
      <c r="J38" s="14">
        <v>1</v>
      </c>
      <c r="K38" s="16">
        <v>40000</v>
      </c>
      <c r="L38" s="25">
        <f t="shared" si="12"/>
        <v>40000</v>
      </c>
      <c r="M38" s="67"/>
      <c r="N38" s="63">
        <v>18</v>
      </c>
      <c r="O38" s="15" t="s">
        <v>42</v>
      </c>
      <c r="P38" s="14">
        <v>1</v>
      </c>
      <c r="Q38" s="16">
        <v>46000</v>
      </c>
      <c r="R38" s="25">
        <v>52900</v>
      </c>
      <c r="S38" s="67"/>
      <c r="T38" s="97">
        <f t="shared" si="0"/>
        <v>43000</v>
      </c>
      <c r="U38" s="98">
        <f t="shared" si="1"/>
        <v>46450</v>
      </c>
      <c r="V38" s="99">
        <f>(TRIMMEAN((K38,Q38),75%))</f>
        <v>43000</v>
      </c>
      <c r="W38" s="99">
        <f>(TRIMMEAN((L38,R38),75%))</f>
        <v>46450</v>
      </c>
      <c r="X38" s="98">
        <f t="shared" si="2"/>
        <v>46000</v>
      </c>
      <c r="Y38" s="98">
        <f t="shared" si="3"/>
        <v>52900</v>
      </c>
      <c r="Z38" s="98">
        <f t="shared" si="4"/>
        <v>40000</v>
      </c>
      <c r="AA38" s="100">
        <f t="shared" si="5"/>
        <v>40000</v>
      </c>
      <c r="AC38" s="97">
        <f t="shared" si="6"/>
        <v>43000</v>
      </c>
      <c r="AD38" s="98">
        <f t="shared" si="7"/>
        <v>46450</v>
      </c>
      <c r="AE38" s="99">
        <f>(TRIMMEAN((E38,K38,Q38),75%))</f>
        <v>43000</v>
      </c>
      <c r="AF38" s="99">
        <f>(TRIMMEAN((F38,L38,R38),75%))</f>
        <v>46450</v>
      </c>
      <c r="AG38" s="98">
        <f t="shared" si="8"/>
        <v>46000</v>
      </c>
      <c r="AH38" s="98">
        <f t="shared" si="9"/>
        <v>52900</v>
      </c>
      <c r="AI38" s="98">
        <f t="shared" si="10"/>
        <v>40000</v>
      </c>
      <c r="AJ38" s="164">
        <f t="shared" si="11"/>
        <v>40000</v>
      </c>
    </row>
    <row r="39" spans="1:36" ht="39.6" x14ac:dyDescent="0.3">
      <c r="A39" s="63">
        <v>19</v>
      </c>
      <c r="B39" s="15" t="s">
        <v>43</v>
      </c>
      <c r="C39" s="15" t="s">
        <v>679</v>
      </c>
      <c r="D39" s="14">
        <v>1</v>
      </c>
      <c r="E39" s="16">
        <v>67107.604062186554</v>
      </c>
      <c r="F39" s="25">
        <v>67107.604062186554</v>
      </c>
      <c r="G39" s="67"/>
      <c r="H39" s="63">
        <v>19</v>
      </c>
      <c r="I39" s="15" t="s">
        <v>43</v>
      </c>
      <c r="J39" s="14">
        <v>1</v>
      </c>
      <c r="K39" s="16">
        <v>92000</v>
      </c>
      <c r="L39" s="25">
        <f t="shared" si="12"/>
        <v>92000</v>
      </c>
      <c r="M39" s="67"/>
      <c r="N39" s="63">
        <v>19</v>
      </c>
      <c r="O39" s="15" t="s">
        <v>43</v>
      </c>
      <c r="P39" s="14">
        <v>1</v>
      </c>
      <c r="Q39" s="16">
        <v>105800</v>
      </c>
      <c r="R39" s="25">
        <v>121670</v>
      </c>
      <c r="S39" s="67"/>
      <c r="T39" s="97">
        <f t="shared" si="0"/>
        <v>98900</v>
      </c>
      <c r="U39" s="98">
        <f t="shared" si="1"/>
        <v>106835</v>
      </c>
      <c r="V39" s="99">
        <f>(TRIMMEAN((K39,Q39),75%))</f>
        <v>98900</v>
      </c>
      <c r="W39" s="99">
        <f>(TRIMMEAN((L39,R39),75%))</f>
        <v>106835</v>
      </c>
      <c r="X39" s="98">
        <f t="shared" si="2"/>
        <v>105800</v>
      </c>
      <c r="Y39" s="98">
        <f t="shared" si="3"/>
        <v>121670</v>
      </c>
      <c r="Z39" s="98">
        <f t="shared" si="4"/>
        <v>92000</v>
      </c>
      <c r="AA39" s="100">
        <f t="shared" si="5"/>
        <v>92000</v>
      </c>
      <c r="AC39" s="97">
        <f t="shared" si="6"/>
        <v>88302.534687395513</v>
      </c>
      <c r="AD39" s="98">
        <f t="shared" si="7"/>
        <v>93592.534687395513</v>
      </c>
      <c r="AE39" s="99">
        <f>(TRIMMEAN((E39,K39,Q39),75%))</f>
        <v>92000</v>
      </c>
      <c r="AF39" s="99">
        <f>(TRIMMEAN((F39,L39,R39),75%))</f>
        <v>92000</v>
      </c>
      <c r="AG39" s="98">
        <f t="shared" si="8"/>
        <v>105800</v>
      </c>
      <c r="AH39" s="98">
        <f t="shared" si="9"/>
        <v>121670</v>
      </c>
      <c r="AI39" s="98">
        <f t="shared" si="10"/>
        <v>67107.604062186554</v>
      </c>
      <c r="AJ39" s="164">
        <f t="shared" si="11"/>
        <v>67107.604062186554</v>
      </c>
    </row>
    <row r="40" spans="1:36" ht="52.8" x14ac:dyDescent="0.3">
      <c r="A40" s="63">
        <v>20</v>
      </c>
      <c r="B40" s="15" t="s">
        <v>44</v>
      </c>
      <c r="C40" s="15" t="s">
        <v>680</v>
      </c>
      <c r="D40" s="14">
        <v>1</v>
      </c>
      <c r="E40" s="16">
        <v>64423.299899699101</v>
      </c>
      <c r="F40" s="25">
        <v>64423.299899699101</v>
      </c>
      <c r="G40" s="67"/>
      <c r="H40" s="63">
        <v>20</v>
      </c>
      <c r="I40" s="15" t="s">
        <v>44</v>
      </c>
      <c r="J40" s="14">
        <v>1</v>
      </c>
      <c r="K40" s="16">
        <v>82000</v>
      </c>
      <c r="L40" s="25">
        <f t="shared" si="12"/>
        <v>82000</v>
      </c>
      <c r="M40" s="67"/>
      <c r="N40" s="63">
        <v>20</v>
      </c>
      <c r="O40" s="15" t="s">
        <v>44</v>
      </c>
      <c r="P40" s="14">
        <v>1</v>
      </c>
      <c r="Q40" s="16">
        <v>94300</v>
      </c>
      <c r="R40" s="25">
        <v>108445</v>
      </c>
      <c r="S40" s="67"/>
      <c r="T40" s="97">
        <f t="shared" si="0"/>
        <v>88150</v>
      </c>
      <c r="U40" s="98">
        <f t="shared" si="1"/>
        <v>95222.5</v>
      </c>
      <c r="V40" s="99">
        <f>(TRIMMEAN((K40,Q40),75%))</f>
        <v>88150</v>
      </c>
      <c r="W40" s="99">
        <f>(TRIMMEAN((L40,R40),75%))</f>
        <v>95222.5</v>
      </c>
      <c r="X40" s="98">
        <f t="shared" si="2"/>
        <v>94300</v>
      </c>
      <c r="Y40" s="98">
        <f t="shared" si="3"/>
        <v>108445</v>
      </c>
      <c r="Z40" s="98">
        <f t="shared" si="4"/>
        <v>82000</v>
      </c>
      <c r="AA40" s="100">
        <f t="shared" si="5"/>
        <v>82000</v>
      </c>
      <c r="AC40" s="97">
        <f t="shared" si="6"/>
        <v>80241.099966566369</v>
      </c>
      <c r="AD40" s="98">
        <f t="shared" si="7"/>
        <v>84956.099966566369</v>
      </c>
      <c r="AE40" s="99">
        <f>(TRIMMEAN((E40,K40,Q40),75%))</f>
        <v>82000</v>
      </c>
      <c r="AF40" s="99">
        <f>(TRIMMEAN((F40,L40,R40),75%))</f>
        <v>82000</v>
      </c>
      <c r="AG40" s="98">
        <f t="shared" si="8"/>
        <v>94300</v>
      </c>
      <c r="AH40" s="98">
        <f t="shared" si="9"/>
        <v>108445</v>
      </c>
      <c r="AI40" s="98">
        <f t="shared" si="10"/>
        <v>64423.299899699101</v>
      </c>
      <c r="AJ40" s="164">
        <f t="shared" si="11"/>
        <v>64423.299899699101</v>
      </c>
    </row>
    <row r="41" spans="1:36" ht="52.8" x14ac:dyDescent="0.3">
      <c r="A41" s="63">
        <v>21</v>
      </c>
      <c r="B41" s="15" t="s">
        <v>45</v>
      </c>
      <c r="C41" s="15" t="s">
        <v>681</v>
      </c>
      <c r="D41" s="14">
        <v>1</v>
      </c>
      <c r="E41" s="16">
        <v>64423.299899699101</v>
      </c>
      <c r="F41" s="25">
        <v>64423.299899699101</v>
      </c>
      <c r="G41" s="67"/>
      <c r="H41" s="63">
        <v>21</v>
      </c>
      <c r="I41" s="15" t="s">
        <v>45</v>
      </c>
      <c r="J41" s="14">
        <v>1</v>
      </c>
      <c r="K41" s="16">
        <v>85000</v>
      </c>
      <c r="L41" s="25">
        <f t="shared" si="12"/>
        <v>85000</v>
      </c>
      <c r="M41" s="67"/>
      <c r="N41" s="63">
        <v>21</v>
      </c>
      <c r="O41" s="15" t="s">
        <v>45</v>
      </c>
      <c r="P41" s="14">
        <v>1</v>
      </c>
      <c r="Q41" s="16">
        <v>97750</v>
      </c>
      <c r="R41" s="25">
        <v>112412.5</v>
      </c>
      <c r="S41" s="67"/>
      <c r="T41" s="97">
        <f t="shared" si="0"/>
        <v>91375</v>
      </c>
      <c r="U41" s="98">
        <f t="shared" si="1"/>
        <v>98706.25</v>
      </c>
      <c r="V41" s="99">
        <f>(TRIMMEAN((K41,Q41),75%))</f>
        <v>91375</v>
      </c>
      <c r="W41" s="99">
        <f>(TRIMMEAN((L41,R41),75%))</f>
        <v>98706.25</v>
      </c>
      <c r="X41" s="98">
        <f t="shared" si="2"/>
        <v>97750</v>
      </c>
      <c r="Y41" s="98">
        <f t="shared" si="3"/>
        <v>112412.5</v>
      </c>
      <c r="Z41" s="98">
        <f t="shared" si="4"/>
        <v>85000</v>
      </c>
      <c r="AA41" s="100">
        <f t="shared" si="5"/>
        <v>85000</v>
      </c>
      <c r="AC41" s="97">
        <f t="shared" si="6"/>
        <v>82391.099966566369</v>
      </c>
      <c r="AD41" s="98">
        <f t="shared" si="7"/>
        <v>87278.599966566369</v>
      </c>
      <c r="AE41" s="99">
        <f>(TRIMMEAN((E41,K41,Q41),75%))</f>
        <v>85000</v>
      </c>
      <c r="AF41" s="99">
        <f>(TRIMMEAN((F41,L41,R41),75%))</f>
        <v>85000</v>
      </c>
      <c r="AG41" s="98">
        <f t="shared" si="8"/>
        <v>97750</v>
      </c>
      <c r="AH41" s="98">
        <f t="shared" si="9"/>
        <v>112412.5</v>
      </c>
      <c r="AI41" s="98">
        <f t="shared" si="10"/>
        <v>64423.299899699101</v>
      </c>
      <c r="AJ41" s="164">
        <f t="shared" si="11"/>
        <v>64423.299899699101</v>
      </c>
    </row>
    <row r="42" spans="1:36" ht="52.8" x14ac:dyDescent="0.3">
      <c r="A42" s="63">
        <v>22</v>
      </c>
      <c r="B42" s="15" t="s">
        <v>46</v>
      </c>
      <c r="C42" s="15" t="s">
        <v>677</v>
      </c>
      <c r="D42" s="14">
        <v>1</v>
      </c>
      <c r="E42" s="16">
        <v>65765.451980942831</v>
      </c>
      <c r="F42" s="25">
        <v>65765.451980942831</v>
      </c>
      <c r="G42" s="67"/>
      <c r="H42" s="63">
        <v>22</v>
      </c>
      <c r="I42" s="15" t="s">
        <v>46</v>
      </c>
      <c r="J42" s="14">
        <v>1</v>
      </c>
      <c r="K42" s="16">
        <v>83000</v>
      </c>
      <c r="L42" s="25">
        <f t="shared" si="12"/>
        <v>83000</v>
      </c>
      <c r="M42" s="67"/>
      <c r="N42" s="63">
        <v>22</v>
      </c>
      <c r="O42" s="15" t="s">
        <v>46</v>
      </c>
      <c r="P42" s="14">
        <v>1</v>
      </c>
      <c r="Q42" s="16">
        <v>95450</v>
      </c>
      <c r="R42" s="25">
        <v>109767.5</v>
      </c>
      <c r="S42" s="67"/>
      <c r="T42" s="97">
        <f t="shared" si="0"/>
        <v>89225</v>
      </c>
      <c r="U42" s="98">
        <f t="shared" si="1"/>
        <v>96383.75</v>
      </c>
      <c r="V42" s="99">
        <f>(TRIMMEAN((K42,Q42),75%))</f>
        <v>89225</v>
      </c>
      <c r="W42" s="99">
        <f>(TRIMMEAN((L42,R42),75%))</f>
        <v>96383.75</v>
      </c>
      <c r="X42" s="98">
        <f t="shared" si="2"/>
        <v>95450</v>
      </c>
      <c r="Y42" s="98">
        <f t="shared" si="3"/>
        <v>109767.5</v>
      </c>
      <c r="Z42" s="98">
        <f t="shared" si="4"/>
        <v>83000</v>
      </c>
      <c r="AA42" s="100">
        <f t="shared" si="5"/>
        <v>83000</v>
      </c>
      <c r="AC42" s="97">
        <f t="shared" si="6"/>
        <v>81405.150660314277</v>
      </c>
      <c r="AD42" s="98">
        <f t="shared" si="7"/>
        <v>86177.650660314277</v>
      </c>
      <c r="AE42" s="99">
        <f>(TRIMMEAN((E42,K42,Q42),75%))</f>
        <v>83000</v>
      </c>
      <c r="AF42" s="99">
        <f>(TRIMMEAN((F42,L42,R42),75%))</f>
        <v>83000</v>
      </c>
      <c r="AG42" s="98">
        <f t="shared" si="8"/>
        <v>95450</v>
      </c>
      <c r="AH42" s="98">
        <f t="shared" si="9"/>
        <v>109767.5</v>
      </c>
      <c r="AI42" s="98">
        <f t="shared" si="10"/>
        <v>65765.451980942831</v>
      </c>
      <c r="AJ42" s="164">
        <f t="shared" si="11"/>
        <v>65765.451980942831</v>
      </c>
    </row>
    <row r="43" spans="1:36" ht="26.4" x14ac:dyDescent="0.3">
      <c r="A43" s="63">
        <v>23</v>
      </c>
      <c r="B43" s="15" t="s">
        <v>47</v>
      </c>
      <c r="C43" s="15" t="s">
        <v>682</v>
      </c>
      <c r="D43" s="14">
        <v>1</v>
      </c>
      <c r="E43" s="16">
        <v>99319.254012036108</v>
      </c>
      <c r="F43" s="25">
        <v>99319.254012036108</v>
      </c>
      <c r="G43" s="67"/>
      <c r="H43" s="63">
        <v>23</v>
      </c>
      <c r="I43" s="15" t="s">
        <v>47</v>
      </c>
      <c r="J43" s="14">
        <v>1</v>
      </c>
      <c r="K43" s="16">
        <v>120000</v>
      </c>
      <c r="L43" s="25">
        <f t="shared" si="12"/>
        <v>120000</v>
      </c>
      <c r="M43" s="67"/>
      <c r="N43" s="63">
        <v>23</v>
      </c>
      <c r="O43" s="15" t="s">
        <v>47</v>
      </c>
      <c r="P43" s="14">
        <v>1</v>
      </c>
      <c r="Q43" s="16">
        <v>138000</v>
      </c>
      <c r="R43" s="25">
        <v>158700</v>
      </c>
      <c r="S43" s="67"/>
      <c r="T43" s="97">
        <f t="shared" si="0"/>
        <v>129000</v>
      </c>
      <c r="U43" s="98">
        <f t="shared" si="1"/>
        <v>139350</v>
      </c>
      <c r="V43" s="99">
        <f>(TRIMMEAN((K43,Q43),75%))</f>
        <v>129000</v>
      </c>
      <c r="W43" s="99">
        <f>(TRIMMEAN((L43,R43),75%))</f>
        <v>139350</v>
      </c>
      <c r="X43" s="98">
        <f t="shared" si="2"/>
        <v>138000</v>
      </c>
      <c r="Y43" s="98">
        <f t="shared" si="3"/>
        <v>158700</v>
      </c>
      <c r="Z43" s="98">
        <f t="shared" si="4"/>
        <v>120000</v>
      </c>
      <c r="AA43" s="100">
        <f t="shared" si="5"/>
        <v>120000</v>
      </c>
      <c r="AC43" s="97">
        <f t="shared" si="6"/>
        <v>119106.41800401204</v>
      </c>
      <c r="AD43" s="98">
        <f t="shared" si="7"/>
        <v>126006.41800401204</v>
      </c>
      <c r="AE43" s="99">
        <f>(TRIMMEAN((E43,K43,Q43),75%))</f>
        <v>120000</v>
      </c>
      <c r="AF43" s="99">
        <f>(TRIMMEAN((F43,L43,R43),75%))</f>
        <v>120000</v>
      </c>
      <c r="AG43" s="98">
        <f t="shared" si="8"/>
        <v>138000</v>
      </c>
      <c r="AH43" s="98">
        <f t="shared" si="9"/>
        <v>158700</v>
      </c>
      <c r="AI43" s="98">
        <f t="shared" si="10"/>
        <v>99319.254012036108</v>
      </c>
      <c r="AJ43" s="164">
        <f t="shared" si="11"/>
        <v>99319.254012036108</v>
      </c>
    </row>
    <row r="44" spans="1:36" ht="66" x14ac:dyDescent="0.3">
      <c r="A44" s="63">
        <v>24</v>
      </c>
      <c r="B44" s="15" t="s">
        <v>48</v>
      </c>
      <c r="C44" s="15" t="s">
        <v>842</v>
      </c>
      <c r="D44" s="14">
        <v>1</v>
      </c>
      <c r="E44" s="16">
        <v>426804.36183550651</v>
      </c>
      <c r="F44" s="25">
        <v>426804.36183550651</v>
      </c>
      <c r="G44" s="67"/>
      <c r="H44" s="63">
        <v>24</v>
      </c>
      <c r="I44" s="15" t="s">
        <v>48</v>
      </c>
      <c r="J44" s="14">
        <v>1</v>
      </c>
      <c r="K44" s="16">
        <v>900000</v>
      </c>
      <c r="L44" s="25">
        <f t="shared" si="12"/>
        <v>900000</v>
      </c>
      <c r="M44" s="67"/>
      <c r="N44" s="63">
        <v>24</v>
      </c>
      <c r="O44" s="15" t="s">
        <v>48</v>
      </c>
      <c r="P44" s="14">
        <v>1</v>
      </c>
      <c r="Q44" s="16">
        <v>1035000</v>
      </c>
      <c r="R44" s="25">
        <v>1190250</v>
      </c>
      <c r="S44" s="67"/>
      <c r="T44" s="97">
        <f t="shared" si="0"/>
        <v>967500</v>
      </c>
      <c r="U44" s="98">
        <f t="shared" si="1"/>
        <v>1045125</v>
      </c>
      <c r="V44" s="99">
        <f>(TRIMMEAN((K44,Q44),75%))</f>
        <v>967500</v>
      </c>
      <c r="W44" s="99">
        <f>(TRIMMEAN((L44,R44),75%))</f>
        <v>1045125</v>
      </c>
      <c r="X44" s="98">
        <f t="shared" si="2"/>
        <v>1035000</v>
      </c>
      <c r="Y44" s="98">
        <f t="shared" si="3"/>
        <v>1190250</v>
      </c>
      <c r="Z44" s="98">
        <f t="shared" si="4"/>
        <v>900000</v>
      </c>
      <c r="AA44" s="100">
        <f t="shared" si="5"/>
        <v>900000</v>
      </c>
      <c r="AC44" s="97">
        <f t="shared" si="6"/>
        <v>787268.12061183562</v>
      </c>
      <c r="AD44" s="98">
        <f t="shared" si="7"/>
        <v>839018.12061183562</v>
      </c>
      <c r="AE44" s="99">
        <f>(TRIMMEAN((E44,K44,Q44),75%))</f>
        <v>900000</v>
      </c>
      <c r="AF44" s="99">
        <f>(TRIMMEAN((F44,L44,R44),75%))</f>
        <v>900000</v>
      </c>
      <c r="AG44" s="98">
        <f t="shared" si="8"/>
        <v>1035000</v>
      </c>
      <c r="AH44" s="98">
        <f t="shared" si="9"/>
        <v>1190250</v>
      </c>
      <c r="AI44" s="98">
        <f t="shared" si="10"/>
        <v>426804.36183550651</v>
      </c>
      <c r="AJ44" s="164">
        <f t="shared" si="11"/>
        <v>426804.36183550651</v>
      </c>
    </row>
    <row r="45" spans="1:36" ht="39.6" x14ac:dyDescent="0.3">
      <c r="A45" s="63">
        <v>25</v>
      </c>
      <c r="B45" s="15" t="s">
        <v>49</v>
      </c>
      <c r="C45" s="15" t="s">
        <v>683</v>
      </c>
      <c r="D45" s="14">
        <v>1</v>
      </c>
      <c r="E45" s="16">
        <v>362381.0619358074</v>
      </c>
      <c r="F45" s="25">
        <v>362381.0619358074</v>
      </c>
      <c r="G45" s="67"/>
      <c r="H45" s="63">
        <v>25</v>
      </c>
      <c r="I45" s="15" t="s">
        <v>49</v>
      </c>
      <c r="J45" s="14">
        <v>1</v>
      </c>
      <c r="K45" s="16">
        <v>385000</v>
      </c>
      <c r="L45" s="25">
        <f t="shared" si="12"/>
        <v>385000</v>
      </c>
      <c r="M45" s="67"/>
      <c r="N45" s="63">
        <v>25</v>
      </c>
      <c r="O45" s="15" t="s">
        <v>49</v>
      </c>
      <c r="P45" s="14">
        <v>1</v>
      </c>
      <c r="Q45" s="16">
        <v>442750</v>
      </c>
      <c r="R45" s="25">
        <v>509162.5</v>
      </c>
      <c r="S45" s="67"/>
      <c r="T45" s="97">
        <f t="shared" si="0"/>
        <v>413875</v>
      </c>
      <c r="U45" s="98">
        <f t="shared" si="1"/>
        <v>447081.25</v>
      </c>
      <c r="V45" s="99">
        <f>(TRIMMEAN((K45,Q45),75%))</f>
        <v>413875</v>
      </c>
      <c r="W45" s="99">
        <f>(TRIMMEAN((L45,R45),75%))</f>
        <v>447081.25</v>
      </c>
      <c r="X45" s="98">
        <f t="shared" si="2"/>
        <v>442750</v>
      </c>
      <c r="Y45" s="98">
        <f t="shared" si="3"/>
        <v>509162.5</v>
      </c>
      <c r="Z45" s="98">
        <f t="shared" si="4"/>
        <v>385000</v>
      </c>
      <c r="AA45" s="100">
        <f t="shared" si="5"/>
        <v>385000</v>
      </c>
      <c r="AC45" s="97">
        <f t="shared" si="6"/>
        <v>396710.35397860245</v>
      </c>
      <c r="AD45" s="98">
        <f t="shared" si="7"/>
        <v>418847.85397860245</v>
      </c>
      <c r="AE45" s="99">
        <f>(TRIMMEAN((E45,K45,Q45),75%))</f>
        <v>385000</v>
      </c>
      <c r="AF45" s="99">
        <f>(TRIMMEAN((F45,L45,R45),75%))</f>
        <v>385000</v>
      </c>
      <c r="AG45" s="98">
        <f t="shared" si="8"/>
        <v>442750</v>
      </c>
      <c r="AH45" s="98">
        <f t="shared" si="9"/>
        <v>509162.5</v>
      </c>
      <c r="AI45" s="98">
        <f t="shared" si="10"/>
        <v>362381.0619358074</v>
      </c>
      <c r="AJ45" s="164">
        <f t="shared" si="11"/>
        <v>362381.0619358074</v>
      </c>
    </row>
    <row r="46" spans="1:36" ht="52.8" x14ac:dyDescent="0.3">
      <c r="A46" s="63">
        <v>26</v>
      </c>
      <c r="B46" s="15" t="s">
        <v>50</v>
      </c>
      <c r="C46" s="15" t="s">
        <v>684</v>
      </c>
      <c r="D46" s="14">
        <v>1</v>
      </c>
      <c r="E46" s="16">
        <v>75160.51654964895</v>
      </c>
      <c r="F46" s="25">
        <v>75160.51654964895</v>
      </c>
      <c r="G46" s="67"/>
      <c r="H46" s="63">
        <v>26</v>
      </c>
      <c r="I46" s="15" t="s">
        <v>50</v>
      </c>
      <c r="J46" s="14">
        <v>1</v>
      </c>
      <c r="K46" s="16">
        <v>80000</v>
      </c>
      <c r="L46" s="25">
        <f t="shared" si="12"/>
        <v>80000</v>
      </c>
      <c r="M46" s="67"/>
      <c r="N46" s="63">
        <v>26</v>
      </c>
      <c r="O46" s="15" t="s">
        <v>50</v>
      </c>
      <c r="P46" s="14">
        <v>1</v>
      </c>
      <c r="Q46" s="16">
        <v>92000</v>
      </c>
      <c r="R46" s="25">
        <v>105800</v>
      </c>
      <c r="S46" s="67"/>
      <c r="T46" s="97">
        <f t="shared" si="0"/>
        <v>86000</v>
      </c>
      <c r="U46" s="98">
        <f t="shared" si="1"/>
        <v>92900</v>
      </c>
      <c r="V46" s="99">
        <f>(TRIMMEAN((K46,Q46),75%))</f>
        <v>86000</v>
      </c>
      <c r="W46" s="99">
        <f>(TRIMMEAN((L46,R46),75%))</f>
        <v>92900</v>
      </c>
      <c r="X46" s="98">
        <f t="shared" si="2"/>
        <v>92000</v>
      </c>
      <c r="Y46" s="98">
        <f t="shared" si="3"/>
        <v>105800</v>
      </c>
      <c r="Z46" s="98">
        <f t="shared" si="4"/>
        <v>80000</v>
      </c>
      <c r="AA46" s="100">
        <f t="shared" si="5"/>
        <v>80000</v>
      </c>
      <c r="AC46" s="97">
        <f t="shared" si="6"/>
        <v>82386.838849882988</v>
      </c>
      <c r="AD46" s="98">
        <f t="shared" si="7"/>
        <v>86986.838849882988</v>
      </c>
      <c r="AE46" s="99">
        <f>(TRIMMEAN((E46,K46,Q46),75%))</f>
        <v>80000</v>
      </c>
      <c r="AF46" s="99">
        <f>(TRIMMEAN((F46,L46,R46),75%))</f>
        <v>80000</v>
      </c>
      <c r="AG46" s="98">
        <f t="shared" si="8"/>
        <v>92000</v>
      </c>
      <c r="AH46" s="98">
        <f t="shared" si="9"/>
        <v>105800</v>
      </c>
      <c r="AI46" s="98">
        <f t="shared" si="10"/>
        <v>75160.51654964895</v>
      </c>
      <c r="AJ46" s="164">
        <f t="shared" si="11"/>
        <v>75160.51654964895</v>
      </c>
    </row>
    <row r="47" spans="1:36" ht="52.8" x14ac:dyDescent="0.3">
      <c r="A47" s="63">
        <v>27</v>
      </c>
      <c r="B47" s="15" t="s">
        <v>51</v>
      </c>
      <c r="C47" s="15" t="s">
        <v>685</v>
      </c>
      <c r="D47" s="14">
        <v>1</v>
      </c>
      <c r="E47" s="16">
        <v>1556896.4142427281</v>
      </c>
      <c r="F47" s="25">
        <v>1556896.4142427281</v>
      </c>
      <c r="G47" s="67"/>
      <c r="H47" s="63">
        <v>27</v>
      </c>
      <c r="I47" s="15" t="s">
        <v>51</v>
      </c>
      <c r="J47" s="14">
        <v>1</v>
      </c>
      <c r="K47" s="16">
        <v>1610000</v>
      </c>
      <c r="L47" s="25">
        <f t="shared" si="12"/>
        <v>1610000</v>
      </c>
      <c r="M47" s="67"/>
      <c r="N47" s="63">
        <v>27</v>
      </c>
      <c r="O47" s="15" t="s">
        <v>51</v>
      </c>
      <c r="P47" s="14">
        <v>1</v>
      </c>
      <c r="Q47" s="16">
        <v>1851500</v>
      </c>
      <c r="R47" s="25">
        <v>2129225</v>
      </c>
      <c r="S47" s="67"/>
      <c r="T47" s="97">
        <f t="shared" si="0"/>
        <v>1730750</v>
      </c>
      <c r="U47" s="98">
        <f t="shared" si="1"/>
        <v>1869612.5</v>
      </c>
      <c r="V47" s="99">
        <f>(TRIMMEAN((K47,Q47),75%))</f>
        <v>1730750</v>
      </c>
      <c r="W47" s="99">
        <f>(TRIMMEAN((L47,R47),75%))</f>
        <v>1869612.5</v>
      </c>
      <c r="X47" s="98">
        <f t="shared" si="2"/>
        <v>1851500</v>
      </c>
      <c r="Y47" s="98">
        <f t="shared" si="3"/>
        <v>2129225</v>
      </c>
      <c r="Z47" s="98">
        <f t="shared" si="4"/>
        <v>1610000</v>
      </c>
      <c r="AA47" s="100">
        <f t="shared" si="5"/>
        <v>1610000</v>
      </c>
      <c r="AC47" s="97">
        <f t="shared" si="6"/>
        <v>1672798.8047475759</v>
      </c>
      <c r="AD47" s="98">
        <f t="shared" si="7"/>
        <v>1765373.8047475759</v>
      </c>
      <c r="AE47" s="99">
        <f>(TRIMMEAN((E47,K47,Q47),75%))</f>
        <v>1610000</v>
      </c>
      <c r="AF47" s="99">
        <f>(TRIMMEAN((F47,L47,R47),75%))</f>
        <v>1610000</v>
      </c>
      <c r="AG47" s="98">
        <f t="shared" si="8"/>
        <v>1851500</v>
      </c>
      <c r="AH47" s="98">
        <f t="shared" si="9"/>
        <v>2129225</v>
      </c>
      <c r="AI47" s="98">
        <f t="shared" si="10"/>
        <v>1556896.4142427281</v>
      </c>
      <c r="AJ47" s="164">
        <f t="shared" si="11"/>
        <v>1556896.4142427281</v>
      </c>
    </row>
    <row r="48" spans="1:36" ht="52.8" x14ac:dyDescent="0.3">
      <c r="A48" s="63">
        <v>28</v>
      </c>
      <c r="B48" s="15" t="s">
        <v>52</v>
      </c>
      <c r="C48" s="15" t="s">
        <v>1021</v>
      </c>
      <c r="D48" s="14">
        <v>1</v>
      </c>
      <c r="E48" s="16">
        <v>136899.51228686058</v>
      </c>
      <c r="F48" s="25">
        <v>136899.51228686058</v>
      </c>
      <c r="G48" s="67"/>
      <c r="H48" s="63">
        <v>28</v>
      </c>
      <c r="I48" s="15" t="s">
        <v>52</v>
      </c>
      <c r="J48" s="14">
        <v>1</v>
      </c>
      <c r="K48" s="16">
        <v>180000</v>
      </c>
      <c r="L48" s="25">
        <f t="shared" si="12"/>
        <v>180000</v>
      </c>
      <c r="M48" s="67"/>
      <c r="N48" s="63">
        <v>28</v>
      </c>
      <c r="O48" s="15" t="s">
        <v>52</v>
      </c>
      <c r="P48" s="14">
        <v>1</v>
      </c>
      <c r="Q48" s="16">
        <v>207000</v>
      </c>
      <c r="R48" s="25">
        <v>238050</v>
      </c>
      <c r="S48" s="67"/>
      <c r="T48" s="97">
        <f t="shared" si="0"/>
        <v>193500</v>
      </c>
      <c r="U48" s="98">
        <f t="shared" si="1"/>
        <v>209025</v>
      </c>
      <c r="V48" s="99">
        <f>(TRIMMEAN((K48,Q48),75%))</f>
        <v>193500</v>
      </c>
      <c r="W48" s="99">
        <f>(TRIMMEAN((L48,R48),75%))</f>
        <v>209025</v>
      </c>
      <c r="X48" s="98">
        <f t="shared" si="2"/>
        <v>207000</v>
      </c>
      <c r="Y48" s="98">
        <f t="shared" si="3"/>
        <v>238050</v>
      </c>
      <c r="Z48" s="98">
        <f t="shared" si="4"/>
        <v>180000</v>
      </c>
      <c r="AA48" s="100">
        <f t="shared" si="5"/>
        <v>180000</v>
      </c>
      <c r="AC48" s="97">
        <f t="shared" si="6"/>
        <v>174633.17076228687</v>
      </c>
      <c r="AD48" s="98">
        <f t="shared" si="7"/>
        <v>184983.17076228687</v>
      </c>
      <c r="AE48" s="99">
        <f>(TRIMMEAN((E48,K48,Q48),75%))</f>
        <v>180000</v>
      </c>
      <c r="AF48" s="99">
        <f>(TRIMMEAN((F48,L48,R48),75%))</f>
        <v>180000</v>
      </c>
      <c r="AG48" s="98">
        <f t="shared" si="8"/>
        <v>207000</v>
      </c>
      <c r="AH48" s="98">
        <f t="shared" si="9"/>
        <v>238050</v>
      </c>
      <c r="AI48" s="98">
        <f t="shared" si="10"/>
        <v>136899.51228686058</v>
      </c>
      <c r="AJ48" s="164">
        <f t="shared" si="11"/>
        <v>136899.51228686058</v>
      </c>
    </row>
    <row r="49" spans="1:36" ht="52.8" x14ac:dyDescent="0.3">
      <c r="A49" s="63">
        <v>29</v>
      </c>
      <c r="B49" s="15" t="s">
        <v>53</v>
      </c>
      <c r="C49" s="15" t="s">
        <v>1022</v>
      </c>
      <c r="D49" s="14">
        <v>1</v>
      </c>
      <c r="E49" s="16">
        <v>131530.90396188566</v>
      </c>
      <c r="F49" s="25">
        <v>131530.90396188566</v>
      </c>
      <c r="G49" s="67"/>
      <c r="H49" s="63">
        <v>29</v>
      </c>
      <c r="I49" s="15" t="s">
        <v>53</v>
      </c>
      <c r="J49" s="14">
        <v>1</v>
      </c>
      <c r="K49" s="16">
        <v>175000</v>
      </c>
      <c r="L49" s="25">
        <f t="shared" si="12"/>
        <v>175000</v>
      </c>
      <c r="M49" s="67"/>
      <c r="N49" s="63">
        <v>29</v>
      </c>
      <c r="O49" s="15" t="s">
        <v>53</v>
      </c>
      <c r="P49" s="14">
        <v>1</v>
      </c>
      <c r="Q49" s="16">
        <v>201250</v>
      </c>
      <c r="R49" s="25">
        <v>231437.5</v>
      </c>
      <c r="S49" s="67"/>
      <c r="T49" s="97">
        <f t="shared" si="0"/>
        <v>188125</v>
      </c>
      <c r="U49" s="98">
        <f t="shared" si="1"/>
        <v>203218.75</v>
      </c>
      <c r="V49" s="99">
        <f>(TRIMMEAN((K49,Q49),75%))</f>
        <v>188125</v>
      </c>
      <c r="W49" s="99">
        <f>(TRIMMEAN((L49,R49),75%))</f>
        <v>203218.75</v>
      </c>
      <c r="X49" s="98">
        <f t="shared" si="2"/>
        <v>201250</v>
      </c>
      <c r="Y49" s="98">
        <f t="shared" si="3"/>
        <v>231437.5</v>
      </c>
      <c r="Z49" s="98">
        <f t="shared" si="4"/>
        <v>175000</v>
      </c>
      <c r="AA49" s="100">
        <f t="shared" si="5"/>
        <v>175000</v>
      </c>
      <c r="AC49" s="97">
        <f t="shared" si="6"/>
        <v>169260.30132062855</v>
      </c>
      <c r="AD49" s="98">
        <f t="shared" si="7"/>
        <v>179322.80132062858</v>
      </c>
      <c r="AE49" s="99">
        <f>(TRIMMEAN((E49,K49,Q49),75%))</f>
        <v>175000</v>
      </c>
      <c r="AF49" s="99">
        <f>(TRIMMEAN((F49,L49,R49),75%))</f>
        <v>175000</v>
      </c>
      <c r="AG49" s="98">
        <f t="shared" si="8"/>
        <v>201250</v>
      </c>
      <c r="AH49" s="98">
        <f t="shared" si="9"/>
        <v>231437.5</v>
      </c>
      <c r="AI49" s="98">
        <f t="shared" si="10"/>
        <v>131530.90396188566</v>
      </c>
      <c r="AJ49" s="164">
        <f t="shared" si="11"/>
        <v>131530.90396188566</v>
      </c>
    </row>
    <row r="50" spans="1:36" ht="79.2" x14ac:dyDescent="0.3">
      <c r="A50" s="63">
        <v>30</v>
      </c>
      <c r="B50" s="15" t="s">
        <v>54</v>
      </c>
      <c r="C50" s="15" t="s">
        <v>1023</v>
      </c>
      <c r="D50" s="14">
        <v>1</v>
      </c>
      <c r="E50" s="16" t="s">
        <v>1034</v>
      </c>
      <c r="F50" s="25" t="s">
        <v>1034</v>
      </c>
      <c r="G50" s="67"/>
      <c r="H50" s="63">
        <v>30</v>
      </c>
      <c r="I50" s="15" t="s">
        <v>54</v>
      </c>
      <c r="J50" s="14">
        <v>1</v>
      </c>
      <c r="K50" s="16">
        <v>155000</v>
      </c>
      <c r="L50" s="25">
        <f t="shared" si="12"/>
        <v>155000</v>
      </c>
      <c r="M50" s="67"/>
      <c r="N50" s="63">
        <v>30</v>
      </c>
      <c r="O50" s="15" t="s">
        <v>54</v>
      </c>
      <c r="P50" s="14">
        <v>1</v>
      </c>
      <c r="Q50" s="16">
        <v>178250</v>
      </c>
      <c r="R50" s="25">
        <v>204987.5</v>
      </c>
      <c r="S50" s="67"/>
      <c r="T50" s="97">
        <f t="shared" si="0"/>
        <v>166625</v>
      </c>
      <c r="U50" s="98">
        <f t="shared" si="1"/>
        <v>179993.75</v>
      </c>
      <c r="V50" s="99">
        <f>(TRIMMEAN((K50,Q50),75%))</f>
        <v>166625</v>
      </c>
      <c r="W50" s="99">
        <f>(TRIMMEAN((L50,R50),75%))</f>
        <v>179993.75</v>
      </c>
      <c r="X50" s="98">
        <f t="shared" si="2"/>
        <v>178250</v>
      </c>
      <c r="Y50" s="98">
        <f t="shared" si="3"/>
        <v>204987.5</v>
      </c>
      <c r="Z50" s="98">
        <f t="shared" si="4"/>
        <v>155000</v>
      </c>
      <c r="AA50" s="100">
        <f t="shared" si="5"/>
        <v>155000</v>
      </c>
      <c r="AC50" s="97">
        <f t="shared" si="6"/>
        <v>166625</v>
      </c>
      <c r="AD50" s="98">
        <f t="shared" si="7"/>
        <v>179993.75</v>
      </c>
      <c r="AE50" s="99">
        <f>(TRIMMEAN((E50,K50,Q50),75%))</f>
        <v>166625</v>
      </c>
      <c r="AF50" s="99">
        <f>(TRIMMEAN((F50,L50,R50),75%))</f>
        <v>179993.75</v>
      </c>
      <c r="AG50" s="98">
        <f t="shared" si="8"/>
        <v>178250</v>
      </c>
      <c r="AH50" s="98">
        <f t="shared" si="9"/>
        <v>204987.5</v>
      </c>
      <c r="AI50" s="98">
        <f t="shared" si="10"/>
        <v>155000</v>
      </c>
      <c r="AJ50" s="164">
        <f t="shared" si="11"/>
        <v>155000</v>
      </c>
    </row>
    <row r="51" spans="1:36" ht="39.6" x14ac:dyDescent="0.3">
      <c r="A51" s="63">
        <v>31</v>
      </c>
      <c r="B51" s="15" t="s">
        <v>55</v>
      </c>
      <c r="C51" s="15" t="s">
        <v>812</v>
      </c>
      <c r="D51" s="14">
        <v>1</v>
      </c>
      <c r="E51" s="16">
        <v>263061.80792377132</v>
      </c>
      <c r="F51" s="25">
        <v>263061.80792377132</v>
      </c>
      <c r="G51" s="67"/>
      <c r="H51" s="63">
        <v>31</v>
      </c>
      <c r="I51" s="15" t="s">
        <v>55</v>
      </c>
      <c r="J51" s="14">
        <v>1</v>
      </c>
      <c r="K51" s="16">
        <v>310000</v>
      </c>
      <c r="L51" s="25">
        <f t="shared" si="12"/>
        <v>310000</v>
      </c>
      <c r="M51" s="67"/>
      <c r="N51" s="63">
        <v>31</v>
      </c>
      <c r="O51" s="15" t="s">
        <v>55</v>
      </c>
      <c r="P51" s="14">
        <v>1</v>
      </c>
      <c r="Q51" s="16">
        <v>356500</v>
      </c>
      <c r="R51" s="25">
        <v>409975</v>
      </c>
      <c r="S51" s="67"/>
      <c r="T51" s="97">
        <f t="shared" si="0"/>
        <v>333250</v>
      </c>
      <c r="U51" s="98">
        <f t="shared" si="1"/>
        <v>359987.5</v>
      </c>
      <c r="V51" s="99">
        <f>(TRIMMEAN((K51,Q51),75%))</f>
        <v>333250</v>
      </c>
      <c r="W51" s="99">
        <f>(TRIMMEAN((L51,R51),75%))</f>
        <v>359987.5</v>
      </c>
      <c r="X51" s="98">
        <f t="shared" si="2"/>
        <v>356500</v>
      </c>
      <c r="Y51" s="98">
        <f t="shared" si="3"/>
        <v>409975</v>
      </c>
      <c r="Z51" s="98">
        <f t="shared" si="4"/>
        <v>310000</v>
      </c>
      <c r="AA51" s="100">
        <f t="shared" si="5"/>
        <v>310000</v>
      </c>
      <c r="AC51" s="97">
        <f t="shared" si="6"/>
        <v>309853.93597459042</v>
      </c>
      <c r="AD51" s="98">
        <f t="shared" si="7"/>
        <v>327678.93597459042</v>
      </c>
      <c r="AE51" s="99">
        <f>(TRIMMEAN((E51,K51,Q51),75%))</f>
        <v>310000</v>
      </c>
      <c r="AF51" s="99">
        <f>(TRIMMEAN((F51,L51,R51),75%))</f>
        <v>310000</v>
      </c>
      <c r="AG51" s="98">
        <f t="shared" si="8"/>
        <v>356500</v>
      </c>
      <c r="AH51" s="98">
        <f t="shared" si="9"/>
        <v>409975</v>
      </c>
      <c r="AI51" s="98">
        <f t="shared" si="10"/>
        <v>263061.80792377132</v>
      </c>
      <c r="AJ51" s="164">
        <f t="shared" si="11"/>
        <v>263061.80792377132</v>
      </c>
    </row>
    <row r="52" spans="1:36" ht="66" x14ac:dyDescent="0.3">
      <c r="A52" s="63">
        <v>32</v>
      </c>
      <c r="B52" s="15" t="s">
        <v>56</v>
      </c>
      <c r="C52" s="15" t="s">
        <v>1024</v>
      </c>
      <c r="D52" s="14">
        <v>1</v>
      </c>
      <c r="E52" s="16" t="s">
        <v>1034</v>
      </c>
      <c r="F52" s="25" t="s">
        <v>1034</v>
      </c>
      <c r="G52" s="67"/>
      <c r="H52" s="63">
        <v>32</v>
      </c>
      <c r="I52" s="15" t="s">
        <v>56</v>
      </c>
      <c r="J52" s="14">
        <v>1</v>
      </c>
      <c r="K52" s="16">
        <v>300000</v>
      </c>
      <c r="L52" s="25">
        <f t="shared" si="12"/>
        <v>300000</v>
      </c>
      <c r="M52" s="67"/>
      <c r="N52" s="63">
        <v>32</v>
      </c>
      <c r="O52" s="15" t="s">
        <v>56</v>
      </c>
      <c r="P52" s="14">
        <v>1</v>
      </c>
      <c r="Q52" s="16">
        <v>345000</v>
      </c>
      <c r="R52" s="25">
        <v>396750</v>
      </c>
      <c r="S52" s="67"/>
      <c r="T52" s="97">
        <f t="shared" si="0"/>
        <v>322500</v>
      </c>
      <c r="U52" s="98">
        <f t="shared" si="1"/>
        <v>348375</v>
      </c>
      <c r="V52" s="99">
        <f>(TRIMMEAN((K52,Q52),75%))</f>
        <v>322500</v>
      </c>
      <c r="W52" s="99">
        <f>(TRIMMEAN((L52,R52),75%))</f>
        <v>348375</v>
      </c>
      <c r="X52" s="98">
        <f t="shared" si="2"/>
        <v>345000</v>
      </c>
      <c r="Y52" s="98">
        <f t="shared" si="3"/>
        <v>396750</v>
      </c>
      <c r="Z52" s="98">
        <f t="shared" si="4"/>
        <v>300000</v>
      </c>
      <c r="AA52" s="100">
        <f t="shared" si="5"/>
        <v>300000</v>
      </c>
      <c r="AC52" s="97">
        <f t="shared" si="6"/>
        <v>322500</v>
      </c>
      <c r="AD52" s="98">
        <f t="shared" si="7"/>
        <v>348375</v>
      </c>
      <c r="AE52" s="99">
        <f>(TRIMMEAN((E52,K52,Q52),75%))</f>
        <v>322500</v>
      </c>
      <c r="AF52" s="99">
        <f>(TRIMMEAN((F52,L52,R52),75%))</f>
        <v>348375</v>
      </c>
      <c r="AG52" s="98">
        <f t="shared" si="8"/>
        <v>345000</v>
      </c>
      <c r="AH52" s="98">
        <f t="shared" si="9"/>
        <v>396750</v>
      </c>
      <c r="AI52" s="98">
        <f t="shared" si="10"/>
        <v>300000</v>
      </c>
      <c r="AJ52" s="164">
        <f t="shared" si="11"/>
        <v>300000</v>
      </c>
    </row>
    <row r="53" spans="1:36" ht="66" x14ac:dyDescent="0.3">
      <c r="A53" s="63">
        <v>33</v>
      </c>
      <c r="B53" s="15" t="s">
        <v>57</v>
      </c>
      <c r="C53" s="15" t="s">
        <v>962</v>
      </c>
      <c r="D53" s="14">
        <v>1</v>
      </c>
      <c r="E53" s="16">
        <v>177164.0747241725</v>
      </c>
      <c r="F53" s="25">
        <v>177164.0747241725</v>
      </c>
      <c r="G53" s="67"/>
      <c r="H53" s="63">
        <v>33</v>
      </c>
      <c r="I53" s="15" t="s">
        <v>57</v>
      </c>
      <c r="J53" s="14">
        <v>1</v>
      </c>
      <c r="K53" s="16">
        <v>210000</v>
      </c>
      <c r="L53" s="25">
        <f t="shared" si="12"/>
        <v>210000</v>
      </c>
      <c r="M53" s="67"/>
      <c r="N53" s="63">
        <v>33</v>
      </c>
      <c r="O53" s="15" t="s">
        <v>57</v>
      </c>
      <c r="P53" s="14">
        <v>1</v>
      </c>
      <c r="Q53" s="16">
        <v>241500</v>
      </c>
      <c r="R53" s="25">
        <v>277725</v>
      </c>
      <c r="S53" s="67"/>
      <c r="T53" s="97">
        <f t="shared" si="0"/>
        <v>225750</v>
      </c>
      <c r="U53" s="98">
        <f t="shared" si="1"/>
        <v>243862.5</v>
      </c>
      <c r="V53" s="99">
        <f>(TRIMMEAN((K53,Q53),75%))</f>
        <v>225750</v>
      </c>
      <c r="W53" s="99">
        <f>(TRIMMEAN((L53,R53),75%))</f>
        <v>243862.5</v>
      </c>
      <c r="X53" s="98">
        <f t="shared" si="2"/>
        <v>241500</v>
      </c>
      <c r="Y53" s="98">
        <f t="shared" si="3"/>
        <v>277725</v>
      </c>
      <c r="Z53" s="98">
        <f t="shared" si="4"/>
        <v>210000</v>
      </c>
      <c r="AA53" s="100">
        <f t="shared" si="5"/>
        <v>210000</v>
      </c>
      <c r="AC53" s="97">
        <f t="shared" si="6"/>
        <v>209554.69157472416</v>
      </c>
      <c r="AD53" s="98">
        <f t="shared" si="7"/>
        <v>221629.69157472416</v>
      </c>
      <c r="AE53" s="99">
        <f>(TRIMMEAN((E53,K53,Q53),75%))</f>
        <v>210000</v>
      </c>
      <c r="AF53" s="99">
        <f>(TRIMMEAN((F53,L53,R53),75%))</f>
        <v>210000</v>
      </c>
      <c r="AG53" s="98">
        <f t="shared" si="8"/>
        <v>241500</v>
      </c>
      <c r="AH53" s="98">
        <f t="shared" si="9"/>
        <v>277725</v>
      </c>
      <c r="AI53" s="98">
        <f t="shared" si="10"/>
        <v>177164.0747241725</v>
      </c>
      <c r="AJ53" s="164">
        <f t="shared" si="11"/>
        <v>177164.0747241725</v>
      </c>
    </row>
    <row r="54" spans="1:36" ht="66" x14ac:dyDescent="0.3">
      <c r="A54" s="63">
        <v>34</v>
      </c>
      <c r="B54" s="15" t="s">
        <v>58</v>
      </c>
      <c r="C54" s="15" t="s">
        <v>847</v>
      </c>
      <c r="D54" s="14">
        <v>1</v>
      </c>
      <c r="E54" s="16">
        <v>177164.0747241725</v>
      </c>
      <c r="F54" s="25">
        <v>177164.0747241725</v>
      </c>
      <c r="G54" s="67"/>
      <c r="H54" s="63">
        <v>34</v>
      </c>
      <c r="I54" s="15" t="s">
        <v>58</v>
      </c>
      <c r="J54" s="14">
        <v>1</v>
      </c>
      <c r="K54" s="16">
        <v>210000</v>
      </c>
      <c r="L54" s="25">
        <f t="shared" si="12"/>
        <v>210000</v>
      </c>
      <c r="M54" s="67"/>
      <c r="N54" s="63">
        <v>34</v>
      </c>
      <c r="O54" s="15" t="s">
        <v>58</v>
      </c>
      <c r="P54" s="14">
        <v>1</v>
      </c>
      <c r="Q54" s="16">
        <v>241500</v>
      </c>
      <c r="R54" s="25">
        <v>277725</v>
      </c>
      <c r="S54" s="67"/>
      <c r="T54" s="97">
        <f t="shared" si="0"/>
        <v>225750</v>
      </c>
      <c r="U54" s="98">
        <f t="shared" si="1"/>
        <v>243862.5</v>
      </c>
      <c r="V54" s="99">
        <f>(TRIMMEAN((K54,Q54),75%))</f>
        <v>225750</v>
      </c>
      <c r="W54" s="99">
        <f>(TRIMMEAN((L54,R54),75%))</f>
        <v>243862.5</v>
      </c>
      <c r="X54" s="98">
        <f t="shared" si="2"/>
        <v>241500</v>
      </c>
      <c r="Y54" s="98">
        <f t="shared" si="3"/>
        <v>277725</v>
      </c>
      <c r="Z54" s="98">
        <f t="shared" si="4"/>
        <v>210000</v>
      </c>
      <c r="AA54" s="100">
        <f t="shared" si="5"/>
        <v>210000</v>
      </c>
      <c r="AC54" s="97">
        <f t="shared" si="6"/>
        <v>209554.69157472416</v>
      </c>
      <c r="AD54" s="98">
        <f t="shared" si="7"/>
        <v>221629.69157472416</v>
      </c>
      <c r="AE54" s="99">
        <f>(TRIMMEAN((E54,K54,Q54),75%))</f>
        <v>210000</v>
      </c>
      <c r="AF54" s="99">
        <f>(TRIMMEAN((F54,L54,R54),75%))</f>
        <v>210000</v>
      </c>
      <c r="AG54" s="98">
        <f t="shared" si="8"/>
        <v>241500</v>
      </c>
      <c r="AH54" s="98">
        <f t="shared" si="9"/>
        <v>277725</v>
      </c>
      <c r="AI54" s="98">
        <f t="shared" si="10"/>
        <v>177164.0747241725</v>
      </c>
      <c r="AJ54" s="164">
        <f t="shared" si="11"/>
        <v>177164.0747241725</v>
      </c>
    </row>
    <row r="55" spans="1:36" ht="39.6" x14ac:dyDescent="0.3">
      <c r="A55" s="63">
        <v>35</v>
      </c>
      <c r="B55" s="15" t="s">
        <v>59</v>
      </c>
      <c r="C55" s="15" t="s">
        <v>826</v>
      </c>
      <c r="D55" s="14">
        <v>1</v>
      </c>
      <c r="E55" s="16">
        <v>85897.733199598792</v>
      </c>
      <c r="F55" s="25">
        <v>85897.733199598792</v>
      </c>
      <c r="G55" s="67"/>
      <c r="H55" s="63">
        <v>35</v>
      </c>
      <c r="I55" s="15" t="s">
        <v>59</v>
      </c>
      <c r="J55" s="14">
        <v>1</v>
      </c>
      <c r="K55" s="16">
        <v>110000</v>
      </c>
      <c r="L55" s="25">
        <f t="shared" si="12"/>
        <v>110000</v>
      </c>
      <c r="M55" s="67"/>
      <c r="N55" s="63">
        <v>35</v>
      </c>
      <c r="O55" s="15" t="s">
        <v>59</v>
      </c>
      <c r="P55" s="14">
        <v>1</v>
      </c>
      <c r="Q55" s="16">
        <v>126500</v>
      </c>
      <c r="R55" s="25">
        <v>145475</v>
      </c>
      <c r="S55" s="67"/>
      <c r="T55" s="97">
        <f t="shared" si="0"/>
        <v>118250</v>
      </c>
      <c r="U55" s="98">
        <f t="shared" si="1"/>
        <v>127737.5</v>
      </c>
      <c r="V55" s="99">
        <f>(TRIMMEAN((K55,Q55),75%))</f>
        <v>118250</v>
      </c>
      <c r="W55" s="99">
        <f>(TRIMMEAN((L55,R55),75%))</f>
        <v>127737.5</v>
      </c>
      <c r="X55" s="98">
        <f t="shared" si="2"/>
        <v>126500</v>
      </c>
      <c r="Y55" s="98">
        <f t="shared" si="3"/>
        <v>145475</v>
      </c>
      <c r="Z55" s="98">
        <f t="shared" si="4"/>
        <v>110000</v>
      </c>
      <c r="AA55" s="100">
        <f t="shared" si="5"/>
        <v>110000</v>
      </c>
      <c r="AC55" s="97">
        <f t="shared" si="6"/>
        <v>107465.91106653294</v>
      </c>
      <c r="AD55" s="98">
        <f t="shared" si="7"/>
        <v>113790.91106653294</v>
      </c>
      <c r="AE55" s="99">
        <f>(TRIMMEAN((E55,K55,Q55),75%))</f>
        <v>110000</v>
      </c>
      <c r="AF55" s="99">
        <f>(TRIMMEAN((F55,L55,R55),75%))</f>
        <v>110000</v>
      </c>
      <c r="AG55" s="98">
        <f t="shared" si="8"/>
        <v>126500</v>
      </c>
      <c r="AH55" s="98">
        <f t="shared" si="9"/>
        <v>145475</v>
      </c>
      <c r="AI55" s="98">
        <f t="shared" si="10"/>
        <v>85897.733199598792</v>
      </c>
      <c r="AJ55" s="164">
        <f t="shared" si="11"/>
        <v>85897.733199598792</v>
      </c>
    </row>
    <row r="56" spans="1:36" ht="52.8" x14ac:dyDescent="0.3">
      <c r="A56" s="63">
        <v>36</v>
      </c>
      <c r="B56" s="15" t="s">
        <v>60</v>
      </c>
      <c r="C56" s="15" t="s">
        <v>856</v>
      </c>
      <c r="D56" s="14">
        <v>1</v>
      </c>
      <c r="E56" s="16">
        <v>48317.474924774324</v>
      </c>
      <c r="F56" s="25">
        <v>48317.474924774324</v>
      </c>
      <c r="G56" s="67"/>
      <c r="H56" s="63">
        <v>36</v>
      </c>
      <c r="I56" s="15" t="s">
        <v>60</v>
      </c>
      <c r="J56" s="14">
        <v>1</v>
      </c>
      <c r="K56" s="16">
        <v>75000</v>
      </c>
      <c r="L56" s="25">
        <f t="shared" si="12"/>
        <v>75000</v>
      </c>
      <c r="M56" s="67"/>
      <c r="N56" s="63">
        <v>36</v>
      </c>
      <c r="O56" s="15" t="s">
        <v>60</v>
      </c>
      <c r="P56" s="14">
        <v>1</v>
      </c>
      <c r="Q56" s="16">
        <v>86250</v>
      </c>
      <c r="R56" s="25">
        <v>99187.5</v>
      </c>
      <c r="S56" s="67"/>
      <c r="T56" s="97">
        <f t="shared" si="0"/>
        <v>80625</v>
      </c>
      <c r="U56" s="98">
        <f t="shared" si="1"/>
        <v>87093.75</v>
      </c>
      <c r="V56" s="99">
        <f>(TRIMMEAN((K56,Q56),75%))</f>
        <v>80625</v>
      </c>
      <c r="W56" s="99">
        <f>(TRIMMEAN((L56,R56),75%))</f>
        <v>87093.75</v>
      </c>
      <c r="X56" s="98">
        <f t="shared" si="2"/>
        <v>86250</v>
      </c>
      <c r="Y56" s="98">
        <f t="shared" si="3"/>
        <v>99187.5</v>
      </c>
      <c r="Z56" s="98">
        <f t="shared" si="4"/>
        <v>75000</v>
      </c>
      <c r="AA56" s="100">
        <f t="shared" si="5"/>
        <v>75000</v>
      </c>
      <c r="AC56" s="97">
        <f t="shared" si="6"/>
        <v>69855.824974924777</v>
      </c>
      <c r="AD56" s="98">
        <f t="shared" si="7"/>
        <v>74168.324974924777</v>
      </c>
      <c r="AE56" s="99">
        <f>(TRIMMEAN((E56,K56,Q56),75%))</f>
        <v>75000</v>
      </c>
      <c r="AF56" s="99">
        <f>(TRIMMEAN((F56,L56,R56),75%))</f>
        <v>75000</v>
      </c>
      <c r="AG56" s="98">
        <f t="shared" si="8"/>
        <v>86250</v>
      </c>
      <c r="AH56" s="98">
        <f t="shared" si="9"/>
        <v>99187.5</v>
      </c>
      <c r="AI56" s="98">
        <f t="shared" si="10"/>
        <v>48317.474924774324</v>
      </c>
      <c r="AJ56" s="164">
        <f t="shared" si="11"/>
        <v>48317.474924774324</v>
      </c>
    </row>
    <row r="57" spans="1:36" ht="39.6" x14ac:dyDescent="0.3">
      <c r="A57" s="63">
        <v>37</v>
      </c>
      <c r="B57" s="15" t="s">
        <v>61</v>
      </c>
      <c r="C57" s="15" t="s">
        <v>1025</v>
      </c>
      <c r="D57" s="14">
        <v>1</v>
      </c>
      <c r="E57" s="16" t="s">
        <v>1034</v>
      </c>
      <c r="F57" s="25" t="s">
        <v>1034</v>
      </c>
      <c r="G57" s="67"/>
      <c r="H57" s="63">
        <v>37</v>
      </c>
      <c r="I57" s="15" t="s">
        <v>61</v>
      </c>
      <c r="J57" s="14">
        <v>1</v>
      </c>
      <c r="K57" s="16">
        <v>420000</v>
      </c>
      <c r="L57" s="25">
        <f t="shared" si="12"/>
        <v>420000</v>
      </c>
      <c r="M57" s="67"/>
      <c r="N57" s="63">
        <v>37</v>
      </c>
      <c r="O57" s="15" t="s">
        <v>61</v>
      </c>
      <c r="P57" s="14">
        <v>1</v>
      </c>
      <c r="Q57" s="16">
        <v>483000</v>
      </c>
      <c r="R57" s="25">
        <v>555450</v>
      </c>
      <c r="S57" s="67"/>
      <c r="T57" s="97">
        <f t="shared" si="0"/>
        <v>451500</v>
      </c>
      <c r="U57" s="98">
        <f t="shared" si="1"/>
        <v>487725</v>
      </c>
      <c r="V57" s="99">
        <f>(TRIMMEAN((K57,Q57),75%))</f>
        <v>451500</v>
      </c>
      <c r="W57" s="99">
        <f>(TRIMMEAN((L57,R57),75%))</f>
        <v>487725</v>
      </c>
      <c r="X57" s="98">
        <f t="shared" si="2"/>
        <v>483000</v>
      </c>
      <c r="Y57" s="98">
        <f t="shared" si="3"/>
        <v>555450</v>
      </c>
      <c r="Z57" s="98">
        <f t="shared" si="4"/>
        <v>420000</v>
      </c>
      <c r="AA57" s="100">
        <f t="shared" si="5"/>
        <v>420000</v>
      </c>
      <c r="AC57" s="97">
        <f t="shared" si="6"/>
        <v>451500</v>
      </c>
      <c r="AD57" s="98">
        <f t="shared" si="7"/>
        <v>487725</v>
      </c>
      <c r="AE57" s="99">
        <f>(TRIMMEAN((E57,K57,Q57),75%))</f>
        <v>451500</v>
      </c>
      <c r="AF57" s="99">
        <f>(TRIMMEAN((F57,L57,R57),75%))</f>
        <v>487725</v>
      </c>
      <c r="AG57" s="98">
        <f t="shared" si="8"/>
        <v>483000</v>
      </c>
      <c r="AH57" s="98">
        <f t="shared" si="9"/>
        <v>555450</v>
      </c>
      <c r="AI57" s="98">
        <f t="shared" si="10"/>
        <v>420000</v>
      </c>
      <c r="AJ57" s="164">
        <f t="shared" si="11"/>
        <v>420000</v>
      </c>
    </row>
    <row r="58" spans="1:36" ht="66" x14ac:dyDescent="0.3">
      <c r="A58" s="63">
        <v>38</v>
      </c>
      <c r="B58" s="15" t="s">
        <v>62</v>
      </c>
      <c r="C58" s="15" t="s">
        <v>830</v>
      </c>
      <c r="D58" s="14">
        <v>1</v>
      </c>
      <c r="E58" s="16">
        <v>440225.88264794386</v>
      </c>
      <c r="F58" s="25">
        <v>440225.88264794386</v>
      </c>
      <c r="G58" s="67"/>
      <c r="H58" s="63">
        <v>38</v>
      </c>
      <c r="I58" s="15" t="s">
        <v>62</v>
      </c>
      <c r="J58" s="14">
        <v>1</v>
      </c>
      <c r="K58" s="16">
        <v>315000</v>
      </c>
      <c r="L58" s="25">
        <f t="shared" si="12"/>
        <v>315000</v>
      </c>
      <c r="M58" s="67"/>
      <c r="N58" s="63">
        <v>38</v>
      </c>
      <c r="O58" s="15" t="s">
        <v>62</v>
      </c>
      <c r="P58" s="14">
        <v>1</v>
      </c>
      <c r="Q58" s="16">
        <v>362250</v>
      </c>
      <c r="R58" s="25">
        <v>416587.5</v>
      </c>
      <c r="S58" s="67"/>
      <c r="T58" s="97">
        <f t="shared" si="0"/>
        <v>338625</v>
      </c>
      <c r="U58" s="98">
        <f t="shared" si="1"/>
        <v>365793.75</v>
      </c>
      <c r="V58" s="99">
        <f>(TRIMMEAN((K58,Q58),75%))</f>
        <v>338625</v>
      </c>
      <c r="W58" s="99">
        <f>(TRIMMEAN((L58,R58),75%))</f>
        <v>365793.75</v>
      </c>
      <c r="X58" s="98">
        <f t="shared" si="2"/>
        <v>362250</v>
      </c>
      <c r="Y58" s="98">
        <f t="shared" si="3"/>
        <v>416587.5</v>
      </c>
      <c r="Z58" s="98">
        <f t="shared" si="4"/>
        <v>315000</v>
      </c>
      <c r="AA58" s="100">
        <f t="shared" si="5"/>
        <v>315000</v>
      </c>
      <c r="AC58" s="97">
        <f t="shared" si="6"/>
        <v>372491.96088264795</v>
      </c>
      <c r="AD58" s="98">
        <f t="shared" si="7"/>
        <v>390604.46088264795</v>
      </c>
      <c r="AE58" s="99">
        <f>(TRIMMEAN((E58,K58,Q58),75%))</f>
        <v>362250</v>
      </c>
      <c r="AF58" s="99">
        <f>(TRIMMEAN((F58,L58,R58),75%))</f>
        <v>416587.5</v>
      </c>
      <c r="AG58" s="98">
        <f t="shared" si="8"/>
        <v>440225.88264794386</v>
      </c>
      <c r="AH58" s="98">
        <f t="shared" si="9"/>
        <v>440225.88264794386</v>
      </c>
      <c r="AI58" s="98">
        <f t="shared" si="10"/>
        <v>315000</v>
      </c>
      <c r="AJ58" s="164">
        <f t="shared" si="11"/>
        <v>315000</v>
      </c>
    </row>
    <row r="59" spans="1:36" ht="66" x14ac:dyDescent="0.3">
      <c r="A59" s="63">
        <v>39</v>
      </c>
      <c r="B59" s="15" t="s">
        <v>63</v>
      </c>
      <c r="C59" s="15" t="s">
        <v>831</v>
      </c>
      <c r="D59" s="14">
        <v>1</v>
      </c>
      <c r="E59" s="16">
        <v>440225.88264794386</v>
      </c>
      <c r="F59" s="25">
        <v>440225.88264794386</v>
      </c>
      <c r="G59" s="67"/>
      <c r="H59" s="63">
        <v>39</v>
      </c>
      <c r="I59" s="15" t="s">
        <v>63</v>
      </c>
      <c r="J59" s="14">
        <v>1</v>
      </c>
      <c r="K59" s="16">
        <v>315000</v>
      </c>
      <c r="L59" s="25">
        <f t="shared" si="12"/>
        <v>315000</v>
      </c>
      <c r="M59" s="67"/>
      <c r="N59" s="63">
        <v>39</v>
      </c>
      <c r="O59" s="15" t="s">
        <v>63</v>
      </c>
      <c r="P59" s="14">
        <v>1</v>
      </c>
      <c r="Q59" s="16">
        <v>362250</v>
      </c>
      <c r="R59" s="25">
        <v>416587.5</v>
      </c>
      <c r="S59" s="67"/>
      <c r="T59" s="97">
        <f t="shared" si="0"/>
        <v>338625</v>
      </c>
      <c r="U59" s="98">
        <f t="shared" si="1"/>
        <v>365793.75</v>
      </c>
      <c r="V59" s="99">
        <f>(TRIMMEAN((K59,Q59),75%))</f>
        <v>338625</v>
      </c>
      <c r="W59" s="99">
        <f>(TRIMMEAN((L59,R59),75%))</f>
        <v>365793.75</v>
      </c>
      <c r="X59" s="98">
        <f t="shared" si="2"/>
        <v>362250</v>
      </c>
      <c r="Y59" s="98">
        <f t="shared" si="3"/>
        <v>416587.5</v>
      </c>
      <c r="Z59" s="98">
        <f t="shared" si="4"/>
        <v>315000</v>
      </c>
      <c r="AA59" s="100">
        <f t="shared" si="5"/>
        <v>315000</v>
      </c>
      <c r="AC59" s="97">
        <f t="shared" si="6"/>
        <v>372491.96088264795</v>
      </c>
      <c r="AD59" s="98">
        <f t="shared" si="7"/>
        <v>390604.46088264795</v>
      </c>
      <c r="AE59" s="99">
        <f>(TRIMMEAN((E59,K59,Q59),75%))</f>
        <v>362250</v>
      </c>
      <c r="AF59" s="99">
        <f>(TRIMMEAN((F59,L59,R59),75%))</f>
        <v>416587.5</v>
      </c>
      <c r="AG59" s="98">
        <f t="shared" si="8"/>
        <v>440225.88264794386</v>
      </c>
      <c r="AH59" s="98">
        <f t="shared" si="9"/>
        <v>440225.88264794386</v>
      </c>
      <c r="AI59" s="98">
        <f t="shared" si="10"/>
        <v>315000</v>
      </c>
      <c r="AJ59" s="164">
        <f t="shared" si="11"/>
        <v>315000</v>
      </c>
    </row>
    <row r="60" spans="1:36" ht="52.8" x14ac:dyDescent="0.3">
      <c r="A60" s="63">
        <v>40</v>
      </c>
      <c r="B60" s="15" t="s">
        <v>64</v>
      </c>
      <c r="C60" s="15" t="s">
        <v>1026</v>
      </c>
      <c r="D60" s="14">
        <v>1</v>
      </c>
      <c r="E60" s="16" t="s">
        <v>1034</v>
      </c>
      <c r="F60" s="25" t="s">
        <v>1034</v>
      </c>
      <c r="G60" s="67"/>
      <c r="H60" s="63">
        <v>40</v>
      </c>
      <c r="I60" s="15" t="s">
        <v>64</v>
      </c>
      <c r="J60" s="14">
        <v>1</v>
      </c>
      <c r="K60" s="16">
        <v>80000</v>
      </c>
      <c r="L60" s="25">
        <f t="shared" si="12"/>
        <v>80000</v>
      </c>
      <c r="M60" s="67"/>
      <c r="N60" s="63">
        <v>40</v>
      </c>
      <c r="O60" s="15" t="s">
        <v>64</v>
      </c>
      <c r="P60" s="14">
        <v>1</v>
      </c>
      <c r="Q60" s="16">
        <v>92000</v>
      </c>
      <c r="R60" s="25">
        <v>105800</v>
      </c>
      <c r="S60" s="67"/>
      <c r="T60" s="97">
        <f t="shared" si="0"/>
        <v>86000</v>
      </c>
      <c r="U60" s="98">
        <f t="shared" si="1"/>
        <v>92900</v>
      </c>
      <c r="V60" s="99">
        <f>(TRIMMEAN((K60,Q60),75%))</f>
        <v>86000</v>
      </c>
      <c r="W60" s="99">
        <f>(TRIMMEAN((L60,R60),75%))</f>
        <v>92900</v>
      </c>
      <c r="X60" s="98">
        <f t="shared" si="2"/>
        <v>92000</v>
      </c>
      <c r="Y60" s="98">
        <f t="shared" si="3"/>
        <v>105800</v>
      </c>
      <c r="Z60" s="98">
        <f t="shared" si="4"/>
        <v>80000</v>
      </c>
      <c r="AA60" s="100">
        <f t="shared" si="5"/>
        <v>80000</v>
      </c>
      <c r="AC60" s="97">
        <f t="shared" si="6"/>
        <v>86000</v>
      </c>
      <c r="AD60" s="98">
        <f t="shared" si="7"/>
        <v>92900</v>
      </c>
      <c r="AE60" s="99">
        <f>(TRIMMEAN((E60,K60,Q60),75%))</f>
        <v>86000</v>
      </c>
      <c r="AF60" s="99">
        <f>(TRIMMEAN((F60,L60,R60),75%))</f>
        <v>92900</v>
      </c>
      <c r="AG60" s="98">
        <f t="shared" si="8"/>
        <v>92000</v>
      </c>
      <c r="AH60" s="98">
        <f t="shared" si="9"/>
        <v>105800</v>
      </c>
      <c r="AI60" s="98">
        <f t="shared" si="10"/>
        <v>80000</v>
      </c>
      <c r="AJ60" s="164">
        <f t="shared" si="11"/>
        <v>80000</v>
      </c>
    </row>
    <row r="61" spans="1:36" ht="52.8" x14ac:dyDescent="0.3">
      <c r="A61" s="63">
        <v>41</v>
      </c>
      <c r="B61" s="15" t="s">
        <v>65</v>
      </c>
      <c r="C61" s="15" t="s">
        <v>1027</v>
      </c>
      <c r="D61" s="14">
        <v>1</v>
      </c>
      <c r="E61" s="16" t="s">
        <v>1034</v>
      </c>
      <c r="F61" s="25" t="s">
        <v>1034</v>
      </c>
      <c r="G61" s="67"/>
      <c r="H61" s="63">
        <v>41</v>
      </c>
      <c r="I61" s="15" t="s">
        <v>65</v>
      </c>
      <c r="J61" s="14">
        <v>1</v>
      </c>
      <c r="K61" s="16">
        <v>80000</v>
      </c>
      <c r="L61" s="25">
        <f t="shared" si="12"/>
        <v>80000</v>
      </c>
      <c r="M61" s="67"/>
      <c r="N61" s="63">
        <v>41</v>
      </c>
      <c r="O61" s="15" t="s">
        <v>65</v>
      </c>
      <c r="P61" s="14">
        <v>1</v>
      </c>
      <c r="Q61" s="16">
        <v>92000</v>
      </c>
      <c r="R61" s="25">
        <v>105800</v>
      </c>
      <c r="S61" s="67"/>
      <c r="T61" s="97">
        <f t="shared" si="0"/>
        <v>86000</v>
      </c>
      <c r="U61" s="98">
        <f t="shared" si="1"/>
        <v>92900</v>
      </c>
      <c r="V61" s="99">
        <f>(TRIMMEAN((K61,Q61),75%))</f>
        <v>86000</v>
      </c>
      <c r="W61" s="99">
        <f>(TRIMMEAN((L61,R61),75%))</f>
        <v>92900</v>
      </c>
      <c r="X61" s="98">
        <f t="shared" si="2"/>
        <v>92000</v>
      </c>
      <c r="Y61" s="98">
        <f t="shared" si="3"/>
        <v>105800</v>
      </c>
      <c r="Z61" s="98">
        <f t="shared" si="4"/>
        <v>80000</v>
      </c>
      <c r="AA61" s="100">
        <f t="shared" si="5"/>
        <v>80000</v>
      </c>
      <c r="AC61" s="97">
        <f t="shared" si="6"/>
        <v>86000</v>
      </c>
      <c r="AD61" s="98">
        <f t="shared" si="7"/>
        <v>92900</v>
      </c>
      <c r="AE61" s="99">
        <f>(TRIMMEAN((E61,K61,Q61),75%))</f>
        <v>86000</v>
      </c>
      <c r="AF61" s="99">
        <f>(TRIMMEAN((F61,L61,R61),75%))</f>
        <v>92900</v>
      </c>
      <c r="AG61" s="98">
        <f t="shared" si="8"/>
        <v>92000</v>
      </c>
      <c r="AH61" s="98">
        <f t="shared" si="9"/>
        <v>105800</v>
      </c>
      <c r="AI61" s="98">
        <f t="shared" si="10"/>
        <v>80000</v>
      </c>
      <c r="AJ61" s="164">
        <f t="shared" si="11"/>
        <v>80000</v>
      </c>
    </row>
    <row r="62" spans="1:36" ht="52.8" x14ac:dyDescent="0.3">
      <c r="A62" s="63">
        <v>42</v>
      </c>
      <c r="B62" s="15" t="s">
        <v>66</v>
      </c>
      <c r="C62" s="15" t="s">
        <v>815</v>
      </c>
      <c r="D62" s="14">
        <v>1</v>
      </c>
      <c r="E62" s="16">
        <v>166426.85807422269</v>
      </c>
      <c r="F62" s="25">
        <v>166426.85807422269</v>
      </c>
      <c r="G62" s="67"/>
      <c r="H62" s="63">
        <v>42</v>
      </c>
      <c r="I62" s="15" t="s">
        <v>66</v>
      </c>
      <c r="J62" s="14">
        <v>1</v>
      </c>
      <c r="K62" s="16">
        <v>290000</v>
      </c>
      <c r="L62" s="25">
        <f t="shared" si="12"/>
        <v>290000</v>
      </c>
      <c r="M62" s="67"/>
      <c r="N62" s="63">
        <v>42</v>
      </c>
      <c r="O62" s="15" t="s">
        <v>66</v>
      </c>
      <c r="P62" s="14">
        <v>1</v>
      </c>
      <c r="Q62" s="16">
        <v>333500</v>
      </c>
      <c r="R62" s="25">
        <v>383525</v>
      </c>
      <c r="S62" s="67"/>
      <c r="T62" s="97">
        <f t="shared" si="0"/>
        <v>311750</v>
      </c>
      <c r="U62" s="98">
        <f t="shared" si="1"/>
        <v>336762.5</v>
      </c>
      <c r="V62" s="99">
        <f>(TRIMMEAN((K62,Q62),75%))</f>
        <v>311750</v>
      </c>
      <c r="W62" s="99">
        <f>(TRIMMEAN((L62,R62),75%))</f>
        <v>336762.5</v>
      </c>
      <c r="X62" s="98">
        <f t="shared" si="2"/>
        <v>333500</v>
      </c>
      <c r="Y62" s="98">
        <f t="shared" si="3"/>
        <v>383525</v>
      </c>
      <c r="Z62" s="98">
        <f t="shared" si="4"/>
        <v>290000</v>
      </c>
      <c r="AA62" s="100">
        <f t="shared" si="5"/>
        <v>290000</v>
      </c>
      <c r="AC62" s="97">
        <f t="shared" si="6"/>
        <v>263308.95269140758</v>
      </c>
      <c r="AD62" s="98">
        <f t="shared" si="7"/>
        <v>279983.95269140758</v>
      </c>
      <c r="AE62" s="99">
        <f>(TRIMMEAN((E62,K62,Q62),75%))</f>
        <v>290000</v>
      </c>
      <c r="AF62" s="99">
        <f>(TRIMMEAN((F62,L62,R62),75%))</f>
        <v>290000</v>
      </c>
      <c r="AG62" s="98">
        <f t="shared" si="8"/>
        <v>333500</v>
      </c>
      <c r="AH62" s="98">
        <f t="shared" si="9"/>
        <v>383525</v>
      </c>
      <c r="AI62" s="98">
        <f t="shared" si="10"/>
        <v>166426.85807422269</v>
      </c>
      <c r="AJ62" s="164">
        <f t="shared" si="11"/>
        <v>166426.85807422269</v>
      </c>
    </row>
    <row r="63" spans="1:36" ht="52.8" x14ac:dyDescent="0.3">
      <c r="A63" s="63">
        <v>43</v>
      </c>
      <c r="B63" s="15" t="s">
        <v>67</v>
      </c>
      <c r="C63" s="15" t="s">
        <v>833</v>
      </c>
      <c r="D63" s="14">
        <v>1</v>
      </c>
      <c r="E63" s="16">
        <v>61738.995737211633</v>
      </c>
      <c r="F63" s="25">
        <v>61738.995737211633</v>
      </c>
      <c r="G63" s="67"/>
      <c r="H63" s="63">
        <v>43</v>
      </c>
      <c r="I63" s="15" t="s">
        <v>67</v>
      </c>
      <c r="J63" s="14">
        <v>1</v>
      </c>
      <c r="K63" s="16">
        <v>92000</v>
      </c>
      <c r="L63" s="25">
        <f t="shared" si="12"/>
        <v>92000</v>
      </c>
      <c r="M63" s="67"/>
      <c r="N63" s="63">
        <v>43</v>
      </c>
      <c r="O63" s="15" t="s">
        <v>67</v>
      </c>
      <c r="P63" s="14">
        <v>1</v>
      </c>
      <c r="Q63" s="16">
        <v>105800</v>
      </c>
      <c r="R63" s="25">
        <v>121670</v>
      </c>
      <c r="S63" s="67"/>
      <c r="T63" s="97">
        <f t="shared" si="0"/>
        <v>98900</v>
      </c>
      <c r="U63" s="98">
        <f t="shared" si="1"/>
        <v>106835</v>
      </c>
      <c r="V63" s="99">
        <f>(TRIMMEAN((K63,Q63),75%))</f>
        <v>98900</v>
      </c>
      <c r="W63" s="99">
        <f>(TRIMMEAN((L63,R63),75%))</f>
        <v>106835</v>
      </c>
      <c r="X63" s="98">
        <f t="shared" si="2"/>
        <v>105800</v>
      </c>
      <c r="Y63" s="98">
        <f t="shared" si="3"/>
        <v>121670</v>
      </c>
      <c r="Z63" s="98">
        <f t="shared" si="4"/>
        <v>92000</v>
      </c>
      <c r="AA63" s="100">
        <f t="shared" si="5"/>
        <v>92000</v>
      </c>
      <c r="AC63" s="97">
        <f t="shared" si="6"/>
        <v>86512.99857907054</v>
      </c>
      <c r="AD63" s="98">
        <f t="shared" si="7"/>
        <v>91802.998579070554</v>
      </c>
      <c r="AE63" s="99">
        <f>(TRIMMEAN((E63,K63,Q63),75%))</f>
        <v>92000</v>
      </c>
      <c r="AF63" s="99">
        <f>(TRIMMEAN((F63,L63,R63),75%))</f>
        <v>92000</v>
      </c>
      <c r="AG63" s="98">
        <f t="shared" si="8"/>
        <v>105800</v>
      </c>
      <c r="AH63" s="98">
        <f t="shared" si="9"/>
        <v>121670</v>
      </c>
      <c r="AI63" s="98">
        <f t="shared" si="10"/>
        <v>61738.995737211633</v>
      </c>
      <c r="AJ63" s="164">
        <f t="shared" si="11"/>
        <v>61738.995737211633</v>
      </c>
    </row>
    <row r="64" spans="1:36" ht="66" x14ac:dyDescent="0.3">
      <c r="A64" s="63">
        <v>44</v>
      </c>
      <c r="B64" s="15" t="s">
        <v>68</v>
      </c>
      <c r="C64" s="15" t="s">
        <v>1028</v>
      </c>
      <c r="D64" s="14">
        <v>1</v>
      </c>
      <c r="E64" s="16">
        <v>135986.84887161487</v>
      </c>
      <c r="F64" s="25">
        <v>135986.84887161487</v>
      </c>
      <c r="G64" s="67"/>
      <c r="H64" s="63">
        <v>44</v>
      </c>
      <c r="I64" s="15" t="s">
        <v>68</v>
      </c>
      <c r="J64" s="14">
        <v>1</v>
      </c>
      <c r="K64" s="16">
        <v>230000</v>
      </c>
      <c r="L64" s="25">
        <f t="shared" si="12"/>
        <v>230000</v>
      </c>
      <c r="M64" s="67"/>
      <c r="N64" s="63">
        <v>44</v>
      </c>
      <c r="O64" s="15" t="s">
        <v>68</v>
      </c>
      <c r="P64" s="14">
        <v>1</v>
      </c>
      <c r="Q64" s="16">
        <v>264500</v>
      </c>
      <c r="R64" s="25">
        <v>304175</v>
      </c>
      <c r="S64" s="67"/>
      <c r="T64" s="97">
        <f t="shared" si="0"/>
        <v>247250</v>
      </c>
      <c r="U64" s="98">
        <f t="shared" si="1"/>
        <v>267087.5</v>
      </c>
      <c r="V64" s="99">
        <f>(TRIMMEAN((K64,Q64),75%))</f>
        <v>247250</v>
      </c>
      <c r="W64" s="99">
        <f>(TRIMMEAN((L64,R64),75%))</f>
        <v>267087.5</v>
      </c>
      <c r="X64" s="98">
        <f t="shared" si="2"/>
        <v>264500</v>
      </c>
      <c r="Y64" s="98">
        <f t="shared" si="3"/>
        <v>304175</v>
      </c>
      <c r="Z64" s="98">
        <f t="shared" si="4"/>
        <v>230000</v>
      </c>
      <c r="AA64" s="100">
        <f t="shared" si="5"/>
        <v>230000</v>
      </c>
      <c r="AC64" s="97">
        <f t="shared" si="6"/>
        <v>210162.28295720497</v>
      </c>
      <c r="AD64" s="98">
        <f t="shared" si="7"/>
        <v>223387.28295720497</v>
      </c>
      <c r="AE64" s="99">
        <f>(TRIMMEAN((E64,K64,Q64),75%))</f>
        <v>230000</v>
      </c>
      <c r="AF64" s="99">
        <f>(TRIMMEAN((F64,L64,R64),75%))</f>
        <v>230000</v>
      </c>
      <c r="AG64" s="98">
        <f t="shared" si="8"/>
        <v>264500</v>
      </c>
      <c r="AH64" s="98">
        <f t="shared" si="9"/>
        <v>304175</v>
      </c>
      <c r="AI64" s="98">
        <f t="shared" si="10"/>
        <v>135986.84887161487</v>
      </c>
      <c r="AJ64" s="164">
        <f t="shared" si="11"/>
        <v>135986.84887161487</v>
      </c>
    </row>
    <row r="65" spans="1:36" ht="39.6" x14ac:dyDescent="0.3">
      <c r="A65" s="63">
        <v>45</v>
      </c>
      <c r="B65" s="15" t="s">
        <v>69</v>
      </c>
      <c r="C65" s="15" t="s">
        <v>811</v>
      </c>
      <c r="D65" s="14">
        <v>1</v>
      </c>
      <c r="E65" s="16">
        <v>531492.22417251754</v>
      </c>
      <c r="F65" s="25">
        <v>531492.22417251754</v>
      </c>
      <c r="G65" s="67"/>
      <c r="H65" s="63">
        <v>45</v>
      </c>
      <c r="I65" s="15" t="s">
        <v>69</v>
      </c>
      <c r="J65" s="14">
        <v>1</v>
      </c>
      <c r="K65" s="16">
        <v>780000</v>
      </c>
      <c r="L65" s="25">
        <f t="shared" si="12"/>
        <v>780000</v>
      </c>
      <c r="M65" s="67"/>
      <c r="N65" s="63">
        <v>45</v>
      </c>
      <c r="O65" s="15" t="s">
        <v>69</v>
      </c>
      <c r="P65" s="14">
        <v>1</v>
      </c>
      <c r="Q65" s="16">
        <v>897000</v>
      </c>
      <c r="R65" s="25">
        <v>1031550</v>
      </c>
      <c r="S65" s="67"/>
      <c r="T65" s="97">
        <f t="shared" si="0"/>
        <v>838500</v>
      </c>
      <c r="U65" s="98">
        <f t="shared" si="1"/>
        <v>905775</v>
      </c>
      <c r="V65" s="99">
        <f>(TRIMMEAN((K65,Q65),75%))</f>
        <v>838500</v>
      </c>
      <c r="W65" s="99">
        <f>(TRIMMEAN((L65,R65),75%))</f>
        <v>905775</v>
      </c>
      <c r="X65" s="98">
        <f t="shared" si="2"/>
        <v>897000</v>
      </c>
      <c r="Y65" s="98">
        <f t="shared" si="3"/>
        <v>1031550</v>
      </c>
      <c r="Z65" s="98">
        <f t="shared" si="4"/>
        <v>780000</v>
      </c>
      <c r="AA65" s="100">
        <f t="shared" si="5"/>
        <v>780000</v>
      </c>
      <c r="AC65" s="97">
        <f t="shared" si="6"/>
        <v>736164.07472417259</v>
      </c>
      <c r="AD65" s="98">
        <f t="shared" si="7"/>
        <v>781014.07472417259</v>
      </c>
      <c r="AE65" s="99">
        <f>(TRIMMEAN((E65,K65,Q65),75%))</f>
        <v>780000</v>
      </c>
      <c r="AF65" s="99">
        <f>(TRIMMEAN((F65,L65,R65),75%))</f>
        <v>780000</v>
      </c>
      <c r="AG65" s="98">
        <f t="shared" si="8"/>
        <v>897000</v>
      </c>
      <c r="AH65" s="98">
        <f t="shared" si="9"/>
        <v>1031550</v>
      </c>
      <c r="AI65" s="98">
        <f t="shared" si="10"/>
        <v>531492.22417251754</v>
      </c>
      <c r="AJ65" s="164">
        <f t="shared" si="11"/>
        <v>531492.22417251754</v>
      </c>
    </row>
    <row r="66" spans="1:36" ht="52.8" x14ac:dyDescent="0.3">
      <c r="A66" s="63">
        <v>46</v>
      </c>
      <c r="B66" s="15" t="s">
        <v>70</v>
      </c>
      <c r="C66" s="15" t="s">
        <v>857</v>
      </c>
      <c r="D66" s="14">
        <v>1</v>
      </c>
      <c r="E66" s="16" t="s">
        <v>1034</v>
      </c>
      <c r="F66" s="25" t="s">
        <v>1034</v>
      </c>
      <c r="G66" s="67"/>
      <c r="H66" s="63">
        <v>46</v>
      </c>
      <c r="I66" s="15" t="s">
        <v>70</v>
      </c>
      <c r="J66" s="14">
        <v>1</v>
      </c>
      <c r="K66" s="16">
        <v>108000</v>
      </c>
      <c r="L66" s="25">
        <f t="shared" si="12"/>
        <v>108000</v>
      </c>
      <c r="M66" s="67"/>
      <c r="N66" s="63">
        <v>46</v>
      </c>
      <c r="O66" s="15" t="s">
        <v>70</v>
      </c>
      <c r="P66" s="14">
        <v>1</v>
      </c>
      <c r="Q66" s="16">
        <v>124200</v>
      </c>
      <c r="R66" s="25">
        <v>142830</v>
      </c>
      <c r="S66" s="67"/>
      <c r="T66" s="97">
        <f t="shared" si="0"/>
        <v>116100</v>
      </c>
      <c r="U66" s="98">
        <f t="shared" si="1"/>
        <v>125415</v>
      </c>
      <c r="V66" s="99">
        <f>(TRIMMEAN((K66,Q66),75%))</f>
        <v>116100</v>
      </c>
      <c r="W66" s="99">
        <f>(TRIMMEAN((L66,R66),75%))</f>
        <v>125415</v>
      </c>
      <c r="X66" s="98">
        <f t="shared" si="2"/>
        <v>124200</v>
      </c>
      <c r="Y66" s="98">
        <f t="shared" si="3"/>
        <v>142830</v>
      </c>
      <c r="Z66" s="98">
        <f t="shared" si="4"/>
        <v>108000</v>
      </c>
      <c r="AA66" s="100">
        <f t="shared" si="5"/>
        <v>108000</v>
      </c>
      <c r="AC66" s="97">
        <f t="shared" si="6"/>
        <v>116100</v>
      </c>
      <c r="AD66" s="98">
        <f t="shared" si="7"/>
        <v>125415</v>
      </c>
      <c r="AE66" s="99">
        <f>(TRIMMEAN((E66,K66,Q66),75%))</f>
        <v>116100</v>
      </c>
      <c r="AF66" s="99">
        <f>(TRIMMEAN((F66,L66,R66),75%))</f>
        <v>125415</v>
      </c>
      <c r="AG66" s="98">
        <f t="shared" si="8"/>
        <v>124200</v>
      </c>
      <c r="AH66" s="98">
        <f t="shared" si="9"/>
        <v>142830</v>
      </c>
      <c r="AI66" s="98">
        <f t="shared" si="10"/>
        <v>108000</v>
      </c>
      <c r="AJ66" s="164">
        <f t="shared" si="11"/>
        <v>108000</v>
      </c>
    </row>
    <row r="67" spans="1:36" ht="52.8" x14ac:dyDescent="0.3">
      <c r="A67" s="63">
        <v>47</v>
      </c>
      <c r="B67" s="15" t="s">
        <v>71</v>
      </c>
      <c r="C67" s="15" t="s">
        <v>816</v>
      </c>
      <c r="D67" s="14">
        <v>1</v>
      </c>
      <c r="E67" s="16">
        <v>225481.54964894685</v>
      </c>
      <c r="F67" s="25">
        <v>225481.54964894685</v>
      </c>
      <c r="G67" s="67"/>
      <c r="H67" s="63">
        <v>47</v>
      </c>
      <c r="I67" s="15" t="s">
        <v>71</v>
      </c>
      <c r="J67" s="14">
        <v>1</v>
      </c>
      <c r="K67" s="16">
        <v>415000</v>
      </c>
      <c r="L67" s="25">
        <f t="shared" si="12"/>
        <v>415000</v>
      </c>
      <c r="M67" s="67"/>
      <c r="N67" s="63">
        <v>47</v>
      </c>
      <c r="O67" s="15" t="s">
        <v>71</v>
      </c>
      <c r="P67" s="14">
        <v>1</v>
      </c>
      <c r="Q67" s="16">
        <v>477250</v>
      </c>
      <c r="R67" s="25">
        <v>548837.5</v>
      </c>
      <c r="S67" s="67"/>
      <c r="T67" s="97">
        <f t="shared" si="0"/>
        <v>446125</v>
      </c>
      <c r="U67" s="98">
        <f t="shared" si="1"/>
        <v>481918.75</v>
      </c>
      <c r="V67" s="99">
        <f>(TRIMMEAN((K67,Q67),75%))</f>
        <v>446125</v>
      </c>
      <c r="W67" s="99">
        <f>(TRIMMEAN((L67,R67),75%))</f>
        <v>481918.75</v>
      </c>
      <c r="X67" s="98">
        <f t="shared" si="2"/>
        <v>477250</v>
      </c>
      <c r="Y67" s="98">
        <f t="shared" si="3"/>
        <v>548837.5</v>
      </c>
      <c r="Z67" s="98">
        <f t="shared" si="4"/>
        <v>415000</v>
      </c>
      <c r="AA67" s="100">
        <f t="shared" si="5"/>
        <v>415000</v>
      </c>
      <c r="AC67" s="97">
        <f t="shared" si="6"/>
        <v>372577.18321631564</v>
      </c>
      <c r="AD67" s="98">
        <f t="shared" si="7"/>
        <v>396439.68321631564</v>
      </c>
      <c r="AE67" s="99">
        <f>(TRIMMEAN((E67,K67,Q67),75%))</f>
        <v>415000</v>
      </c>
      <c r="AF67" s="99">
        <f>(TRIMMEAN((F67,L67,R67),75%))</f>
        <v>415000</v>
      </c>
      <c r="AG67" s="98">
        <f t="shared" si="8"/>
        <v>477250</v>
      </c>
      <c r="AH67" s="98">
        <f t="shared" si="9"/>
        <v>548837.5</v>
      </c>
      <c r="AI67" s="98">
        <f t="shared" si="10"/>
        <v>225481.54964894685</v>
      </c>
      <c r="AJ67" s="164">
        <f t="shared" si="11"/>
        <v>225481.54964894685</v>
      </c>
    </row>
    <row r="68" spans="1:36" ht="39.6" x14ac:dyDescent="0.3">
      <c r="A68" s="63">
        <v>48</v>
      </c>
      <c r="B68" s="15" t="s">
        <v>72</v>
      </c>
      <c r="C68" s="15" t="s">
        <v>858</v>
      </c>
      <c r="D68" s="14">
        <v>1</v>
      </c>
      <c r="E68" s="16">
        <v>139583.81644934803</v>
      </c>
      <c r="F68" s="25">
        <v>139583.81644934803</v>
      </c>
      <c r="G68" s="67"/>
      <c r="H68" s="63">
        <v>48</v>
      </c>
      <c r="I68" s="15" t="s">
        <v>72</v>
      </c>
      <c r="J68" s="14">
        <v>1</v>
      </c>
      <c r="K68" s="16">
        <v>210000</v>
      </c>
      <c r="L68" s="25">
        <f t="shared" si="12"/>
        <v>210000</v>
      </c>
      <c r="M68" s="67"/>
      <c r="N68" s="63">
        <v>48</v>
      </c>
      <c r="O68" s="15" t="s">
        <v>72</v>
      </c>
      <c r="P68" s="14">
        <v>1</v>
      </c>
      <c r="Q68" s="16">
        <v>241500</v>
      </c>
      <c r="R68" s="25">
        <v>277725</v>
      </c>
      <c r="S68" s="67"/>
      <c r="T68" s="97">
        <f t="shared" si="0"/>
        <v>225750</v>
      </c>
      <c r="U68" s="98">
        <f t="shared" si="1"/>
        <v>243862.5</v>
      </c>
      <c r="V68" s="99">
        <f>(TRIMMEAN((K68,Q68),75%))</f>
        <v>225750</v>
      </c>
      <c r="W68" s="99">
        <f>(TRIMMEAN((L68,R68),75%))</f>
        <v>243862.5</v>
      </c>
      <c r="X68" s="98">
        <f t="shared" si="2"/>
        <v>241500</v>
      </c>
      <c r="Y68" s="98">
        <f t="shared" si="3"/>
        <v>277725</v>
      </c>
      <c r="Z68" s="98">
        <f t="shared" si="4"/>
        <v>210000</v>
      </c>
      <c r="AA68" s="100">
        <f t="shared" si="5"/>
        <v>210000</v>
      </c>
      <c r="AC68" s="97">
        <f t="shared" si="6"/>
        <v>197027.93881644934</v>
      </c>
      <c r="AD68" s="98">
        <f t="shared" si="7"/>
        <v>209102.93881644934</v>
      </c>
      <c r="AE68" s="99">
        <f>(TRIMMEAN((E68,K68,Q68),75%))</f>
        <v>210000</v>
      </c>
      <c r="AF68" s="99">
        <f>(TRIMMEAN((F68,L68,R68),75%))</f>
        <v>210000</v>
      </c>
      <c r="AG68" s="98">
        <f t="shared" si="8"/>
        <v>241500</v>
      </c>
      <c r="AH68" s="98">
        <f t="shared" si="9"/>
        <v>277725</v>
      </c>
      <c r="AI68" s="98">
        <f t="shared" si="10"/>
        <v>139583.81644934803</v>
      </c>
      <c r="AJ68" s="164">
        <f t="shared" si="11"/>
        <v>139583.81644934803</v>
      </c>
    </row>
    <row r="69" spans="1:36" ht="52.8" x14ac:dyDescent="0.3">
      <c r="A69" s="63">
        <v>49</v>
      </c>
      <c r="B69" s="15" t="s">
        <v>73</v>
      </c>
      <c r="C69" s="15" t="s">
        <v>813</v>
      </c>
      <c r="D69" s="14">
        <v>1</v>
      </c>
      <c r="E69" s="16">
        <v>161058.24974924774</v>
      </c>
      <c r="F69" s="25">
        <v>161058.24974924774</v>
      </c>
      <c r="G69" s="67"/>
      <c r="H69" s="63">
        <v>49</v>
      </c>
      <c r="I69" s="15" t="s">
        <v>73</v>
      </c>
      <c r="J69" s="14">
        <v>1</v>
      </c>
      <c r="K69" s="16">
        <v>260000</v>
      </c>
      <c r="L69" s="25">
        <f t="shared" si="12"/>
        <v>260000</v>
      </c>
      <c r="M69" s="67"/>
      <c r="N69" s="63">
        <v>49</v>
      </c>
      <c r="O69" s="15" t="s">
        <v>73</v>
      </c>
      <c r="P69" s="14">
        <v>1</v>
      </c>
      <c r="Q69" s="16">
        <v>299000</v>
      </c>
      <c r="R69" s="25">
        <v>343850</v>
      </c>
      <c r="S69" s="67"/>
      <c r="T69" s="97">
        <f t="shared" si="0"/>
        <v>279500</v>
      </c>
      <c r="U69" s="98">
        <f t="shared" si="1"/>
        <v>301925</v>
      </c>
      <c r="V69" s="99">
        <f>(TRIMMEAN((K69,Q69),75%))</f>
        <v>279500</v>
      </c>
      <c r="W69" s="99">
        <f>(TRIMMEAN((L69,R69),75%))</f>
        <v>301925</v>
      </c>
      <c r="X69" s="98">
        <f t="shared" si="2"/>
        <v>299000</v>
      </c>
      <c r="Y69" s="98">
        <f t="shared" si="3"/>
        <v>343850</v>
      </c>
      <c r="Z69" s="98">
        <f t="shared" si="4"/>
        <v>260000</v>
      </c>
      <c r="AA69" s="100">
        <f t="shared" si="5"/>
        <v>260000</v>
      </c>
      <c r="AC69" s="97">
        <f t="shared" si="6"/>
        <v>240019.41658308255</v>
      </c>
      <c r="AD69" s="98">
        <f t="shared" si="7"/>
        <v>254969.41658308255</v>
      </c>
      <c r="AE69" s="99">
        <f>(TRIMMEAN((E69,K69,Q69),75%))</f>
        <v>260000</v>
      </c>
      <c r="AF69" s="99">
        <f>(TRIMMEAN((F69,L69,R69),75%))</f>
        <v>260000</v>
      </c>
      <c r="AG69" s="98">
        <f t="shared" si="8"/>
        <v>299000</v>
      </c>
      <c r="AH69" s="98">
        <f t="shared" si="9"/>
        <v>343850</v>
      </c>
      <c r="AI69" s="98">
        <f t="shared" si="10"/>
        <v>161058.24974924774</v>
      </c>
      <c r="AJ69" s="164">
        <f t="shared" si="11"/>
        <v>161058.24974924774</v>
      </c>
    </row>
    <row r="70" spans="1:36" ht="52.8" x14ac:dyDescent="0.3">
      <c r="A70" s="63">
        <v>50</v>
      </c>
      <c r="B70" s="15" t="s">
        <v>74</v>
      </c>
      <c r="C70" s="15" t="s">
        <v>814</v>
      </c>
      <c r="D70" s="14">
        <v>1</v>
      </c>
      <c r="E70" s="16">
        <v>161058.24974924774</v>
      </c>
      <c r="F70" s="25">
        <v>161058.24974924774</v>
      </c>
      <c r="G70" s="67"/>
      <c r="H70" s="63">
        <v>50</v>
      </c>
      <c r="I70" s="15" t="s">
        <v>74</v>
      </c>
      <c r="J70" s="14">
        <v>1</v>
      </c>
      <c r="K70" s="16">
        <v>260000</v>
      </c>
      <c r="L70" s="25">
        <f t="shared" si="12"/>
        <v>260000</v>
      </c>
      <c r="M70" s="67"/>
      <c r="N70" s="63">
        <v>50</v>
      </c>
      <c r="O70" s="15" t="s">
        <v>74</v>
      </c>
      <c r="P70" s="14">
        <v>1</v>
      </c>
      <c r="Q70" s="16">
        <v>299000</v>
      </c>
      <c r="R70" s="25">
        <v>343850</v>
      </c>
      <c r="S70" s="67"/>
      <c r="T70" s="97">
        <f t="shared" si="0"/>
        <v>279500</v>
      </c>
      <c r="U70" s="98">
        <f t="shared" si="1"/>
        <v>301925</v>
      </c>
      <c r="V70" s="99">
        <f>(TRIMMEAN((K70,Q70),75%))</f>
        <v>279500</v>
      </c>
      <c r="W70" s="99">
        <f>(TRIMMEAN((L70,R70),75%))</f>
        <v>301925</v>
      </c>
      <c r="X70" s="98">
        <f t="shared" si="2"/>
        <v>299000</v>
      </c>
      <c r="Y70" s="98">
        <f t="shared" si="3"/>
        <v>343850</v>
      </c>
      <c r="Z70" s="98">
        <f t="shared" si="4"/>
        <v>260000</v>
      </c>
      <c r="AA70" s="100">
        <f t="shared" si="5"/>
        <v>260000</v>
      </c>
      <c r="AC70" s="97">
        <f t="shared" si="6"/>
        <v>240019.41658308255</v>
      </c>
      <c r="AD70" s="98">
        <f t="shared" si="7"/>
        <v>254969.41658308255</v>
      </c>
      <c r="AE70" s="99">
        <f>(TRIMMEAN((E70,K70,Q70),75%))</f>
        <v>260000</v>
      </c>
      <c r="AF70" s="99">
        <f>(TRIMMEAN((F70,L70,R70),75%))</f>
        <v>260000</v>
      </c>
      <c r="AG70" s="98">
        <f t="shared" si="8"/>
        <v>299000</v>
      </c>
      <c r="AH70" s="98">
        <f t="shared" si="9"/>
        <v>343850</v>
      </c>
      <c r="AI70" s="98">
        <f t="shared" si="10"/>
        <v>161058.24974924774</v>
      </c>
      <c r="AJ70" s="164">
        <f t="shared" si="11"/>
        <v>161058.24974924774</v>
      </c>
    </row>
    <row r="71" spans="1:36" ht="52.8" x14ac:dyDescent="0.3">
      <c r="A71" s="63">
        <v>51</v>
      </c>
      <c r="B71" s="15" t="s">
        <v>75</v>
      </c>
      <c r="C71" s="15" t="s">
        <v>1029</v>
      </c>
      <c r="D71" s="14">
        <v>1</v>
      </c>
      <c r="E71" s="16">
        <v>178774.65722166499</v>
      </c>
      <c r="F71" s="25">
        <v>178774.65722166499</v>
      </c>
      <c r="G71" s="67"/>
      <c r="H71" s="63">
        <v>51</v>
      </c>
      <c r="I71" s="15" t="s">
        <v>75</v>
      </c>
      <c r="J71" s="14">
        <v>1</v>
      </c>
      <c r="K71" s="16">
        <v>15000</v>
      </c>
      <c r="L71" s="25">
        <f t="shared" si="12"/>
        <v>15000</v>
      </c>
      <c r="M71" s="67"/>
      <c r="N71" s="63">
        <v>51</v>
      </c>
      <c r="O71" s="15" t="s">
        <v>75</v>
      </c>
      <c r="P71" s="14">
        <v>1</v>
      </c>
      <c r="Q71" s="16">
        <v>17250</v>
      </c>
      <c r="R71" s="25">
        <v>19837.5</v>
      </c>
      <c r="S71" s="67"/>
      <c r="T71" s="97">
        <f t="shared" si="0"/>
        <v>16125</v>
      </c>
      <c r="U71" s="98">
        <f t="shared" si="1"/>
        <v>17418.75</v>
      </c>
      <c r="V71" s="99">
        <f>(TRIMMEAN((K71,Q71),75%))</f>
        <v>16125</v>
      </c>
      <c r="W71" s="99">
        <f>(TRIMMEAN((L71,R71),75%))</f>
        <v>17418.75</v>
      </c>
      <c r="X71" s="98">
        <f t="shared" si="2"/>
        <v>17250</v>
      </c>
      <c r="Y71" s="98">
        <f t="shared" si="3"/>
        <v>19837.5</v>
      </c>
      <c r="Z71" s="98">
        <f t="shared" si="4"/>
        <v>15000</v>
      </c>
      <c r="AA71" s="100">
        <f t="shared" si="5"/>
        <v>15000</v>
      </c>
      <c r="AC71" s="97">
        <f t="shared" si="6"/>
        <v>70341.552407221665</v>
      </c>
      <c r="AD71" s="98">
        <f t="shared" si="7"/>
        <v>71204.052407221665</v>
      </c>
      <c r="AE71" s="99">
        <f>(TRIMMEAN((E71,K71,Q71),75%))</f>
        <v>17250</v>
      </c>
      <c r="AF71" s="99">
        <f>(TRIMMEAN((F71,L71,R71),75%))</f>
        <v>19837.5</v>
      </c>
      <c r="AG71" s="98">
        <f t="shared" si="8"/>
        <v>178774.65722166499</v>
      </c>
      <c r="AH71" s="98">
        <f t="shared" si="9"/>
        <v>178774.65722166499</v>
      </c>
      <c r="AI71" s="98">
        <f t="shared" si="10"/>
        <v>15000</v>
      </c>
      <c r="AJ71" s="164">
        <f t="shared" si="11"/>
        <v>15000</v>
      </c>
    </row>
    <row r="72" spans="1:36" ht="39.6" x14ac:dyDescent="0.3">
      <c r="A72" s="63">
        <v>52</v>
      </c>
      <c r="B72" s="15" t="s">
        <v>76</v>
      </c>
      <c r="C72" s="15" t="s">
        <v>854</v>
      </c>
      <c r="D72" s="14">
        <v>1</v>
      </c>
      <c r="E72" s="16">
        <v>77844.82071213641</v>
      </c>
      <c r="F72" s="25">
        <v>77844.82071213641</v>
      </c>
      <c r="G72" s="67"/>
      <c r="H72" s="63">
        <v>52</v>
      </c>
      <c r="I72" s="15" t="s">
        <v>76</v>
      </c>
      <c r="J72" s="14">
        <v>1</v>
      </c>
      <c r="K72" s="16">
        <v>136000</v>
      </c>
      <c r="L72" s="25">
        <f t="shared" si="12"/>
        <v>136000</v>
      </c>
      <c r="M72" s="67"/>
      <c r="N72" s="63">
        <v>52</v>
      </c>
      <c r="O72" s="15" t="s">
        <v>76</v>
      </c>
      <c r="P72" s="14">
        <v>1</v>
      </c>
      <c r="Q72" s="16">
        <v>156400</v>
      </c>
      <c r="R72" s="25">
        <v>179860</v>
      </c>
      <c r="S72" s="67"/>
      <c r="T72" s="97">
        <f t="shared" si="0"/>
        <v>146200</v>
      </c>
      <c r="U72" s="98">
        <f t="shared" si="1"/>
        <v>157930</v>
      </c>
      <c r="V72" s="99">
        <f>(TRIMMEAN((K72,Q72),75%))</f>
        <v>146200</v>
      </c>
      <c r="W72" s="99">
        <f>(TRIMMEAN((L72,R72),75%))</f>
        <v>157930</v>
      </c>
      <c r="X72" s="98">
        <f t="shared" si="2"/>
        <v>156400</v>
      </c>
      <c r="Y72" s="98">
        <f t="shared" si="3"/>
        <v>179860</v>
      </c>
      <c r="Z72" s="98">
        <f t="shared" si="4"/>
        <v>136000</v>
      </c>
      <c r="AA72" s="100">
        <f t="shared" si="5"/>
        <v>136000</v>
      </c>
      <c r="AC72" s="97">
        <f t="shared" si="6"/>
        <v>123414.9402373788</v>
      </c>
      <c r="AD72" s="98">
        <f t="shared" si="7"/>
        <v>131234.94023737879</v>
      </c>
      <c r="AE72" s="99">
        <f>(TRIMMEAN((E72,K72,Q72),75%))</f>
        <v>136000</v>
      </c>
      <c r="AF72" s="99">
        <f>(TRIMMEAN((F72,L72,R72),75%))</f>
        <v>136000</v>
      </c>
      <c r="AG72" s="98">
        <f t="shared" si="8"/>
        <v>156400</v>
      </c>
      <c r="AH72" s="98">
        <f t="shared" si="9"/>
        <v>179860</v>
      </c>
      <c r="AI72" s="98">
        <f t="shared" si="10"/>
        <v>77844.82071213641</v>
      </c>
      <c r="AJ72" s="164">
        <f t="shared" si="11"/>
        <v>77844.82071213641</v>
      </c>
    </row>
    <row r="73" spans="1:36" ht="39.6" x14ac:dyDescent="0.3">
      <c r="A73" s="63">
        <v>53</v>
      </c>
      <c r="B73" s="15" t="s">
        <v>77</v>
      </c>
      <c r="C73" s="15" t="s">
        <v>855</v>
      </c>
      <c r="D73" s="14">
        <v>1</v>
      </c>
      <c r="E73" s="16">
        <v>77844.82071213641</v>
      </c>
      <c r="F73" s="25">
        <v>77844.82071213641</v>
      </c>
      <c r="G73" s="67"/>
      <c r="H73" s="63">
        <v>53</v>
      </c>
      <c r="I73" s="15" t="s">
        <v>77</v>
      </c>
      <c r="J73" s="14">
        <v>1</v>
      </c>
      <c r="K73" s="16">
        <v>136000</v>
      </c>
      <c r="L73" s="25">
        <f t="shared" si="12"/>
        <v>136000</v>
      </c>
      <c r="M73" s="67"/>
      <c r="N73" s="63">
        <v>53</v>
      </c>
      <c r="O73" s="15" t="s">
        <v>77</v>
      </c>
      <c r="P73" s="14">
        <v>1</v>
      </c>
      <c r="Q73" s="16">
        <v>156400</v>
      </c>
      <c r="R73" s="25">
        <v>179860</v>
      </c>
      <c r="S73" s="67"/>
      <c r="T73" s="97">
        <f t="shared" si="0"/>
        <v>146200</v>
      </c>
      <c r="U73" s="98">
        <f t="shared" si="1"/>
        <v>157930</v>
      </c>
      <c r="V73" s="99">
        <f>(TRIMMEAN((K73,Q73),75%))</f>
        <v>146200</v>
      </c>
      <c r="W73" s="99">
        <f>(TRIMMEAN((L73,R73),75%))</f>
        <v>157930</v>
      </c>
      <c r="X73" s="98">
        <f t="shared" si="2"/>
        <v>156400</v>
      </c>
      <c r="Y73" s="98">
        <f t="shared" si="3"/>
        <v>179860</v>
      </c>
      <c r="Z73" s="98">
        <f t="shared" si="4"/>
        <v>136000</v>
      </c>
      <c r="AA73" s="100">
        <f t="shared" si="5"/>
        <v>136000</v>
      </c>
      <c r="AC73" s="97">
        <f t="shared" si="6"/>
        <v>123414.9402373788</v>
      </c>
      <c r="AD73" s="98">
        <f t="shared" si="7"/>
        <v>131234.94023737879</v>
      </c>
      <c r="AE73" s="99">
        <f>(TRIMMEAN((E73,K73,Q73),75%))</f>
        <v>136000</v>
      </c>
      <c r="AF73" s="99">
        <f>(TRIMMEAN((F73,L73,R73),75%))</f>
        <v>136000</v>
      </c>
      <c r="AG73" s="98">
        <f t="shared" si="8"/>
        <v>156400</v>
      </c>
      <c r="AH73" s="98">
        <f t="shared" si="9"/>
        <v>179860</v>
      </c>
      <c r="AI73" s="98">
        <f t="shared" si="10"/>
        <v>77844.82071213641</v>
      </c>
      <c r="AJ73" s="164">
        <f t="shared" si="11"/>
        <v>77844.82071213641</v>
      </c>
    </row>
    <row r="74" spans="1:36" ht="92.4" x14ac:dyDescent="0.3">
      <c r="A74" s="63">
        <v>54</v>
      </c>
      <c r="B74" s="15" t="s">
        <v>78</v>
      </c>
      <c r="C74" s="15" t="s">
        <v>824</v>
      </c>
      <c r="D74" s="14">
        <v>1</v>
      </c>
      <c r="E74" s="16">
        <v>2093757.2467402206</v>
      </c>
      <c r="F74" s="25">
        <v>2093757.2467402206</v>
      </c>
      <c r="G74" s="67"/>
      <c r="H74" s="63">
        <v>54</v>
      </c>
      <c r="I74" s="15" t="s">
        <v>78</v>
      </c>
      <c r="J74" s="14">
        <v>1</v>
      </c>
      <c r="K74" s="16">
        <v>2460000</v>
      </c>
      <c r="L74" s="25">
        <f t="shared" si="12"/>
        <v>2460000</v>
      </c>
      <c r="M74" s="67"/>
      <c r="N74" s="63">
        <v>54</v>
      </c>
      <c r="O74" s="15" t="s">
        <v>78</v>
      </c>
      <c r="P74" s="14">
        <v>1</v>
      </c>
      <c r="Q74" s="16">
        <v>2829000</v>
      </c>
      <c r="R74" s="25">
        <v>3253350</v>
      </c>
      <c r="S74" s="67"/>
      <c r="T74" s="97">
        <f t="shared" si="0"/>
        <v>2644500</v>
      </c>
      <c r="U74" s="98">
        <f t="shared" si="1"/>
        <v>2856675</v>
      </c>
      <c r="V74" s="99">
        <f>(TRIMMEAN((K74,Q74),75%))</f>
        <v>2644500</v>
      </c>
      <c r="W74" s="99">
        <f>(TRIMMEAN((L74,R74),75%))</f>
        <v>2856675</v>
      </c>
      <c r="X74" s="98">
        <f t="shared" si="2"/>
        <v>2829000</v>
      </c>
      <c r="Y74" s="98">
        <f t="shared" si="3"/>
        <v>3253350</v>
      </c>
      <c r="Z74" s="98">
        <f t="shared" si="4"/>
        <v>2460000</v>
      </c>
      <c r="AA74" s="100">
        <f t="shared" si="5"/>
        <v>2460000</v>
      </c>
      <c r="AC74" s="97">
        <f t="shared" si="6"/>
        <v>2460919.0822467399</v>
      </c>
      <c r="AD74" s="98">
        <f t="shared" si="7"/>
        <v>2602369.0822467399</v>
      </c>
      <c r="AE74" s="99">
        <f>(TRIMMEAN((E74,K74,Q74),75%))</f>
        <v>2460000</v>
      </c>
      <c r="AF74" s="99">
        <f>(TRIMMEAN((F74,L74,R74),75%))</f>
        <v>2460000</v>
      </c>
      <c r="AG74" s="98">
        <f t="shared" si="8"/>
        <v>2829000</v>
      </c>
      <c r="AH74" s="98">
        <f t="shared" si="9"/>
        <v>3253350</v>
      </c>
      <c r="AI74" s="98">
        <f t="shared" si="10"/>
        <v>2093757.2467402206</v>
      </c>
      <c r="AJ74" s="164">
        <f t="shared" si="11"/>
        <v>2093757.2467402206</v>
      </c>
    </row>
    <row r="75" spans="1:36" ht="39.6" x14ac:dyDescent="0.3">
      <c r="A75" s="63">
        <v>55</v>
      </c>
      <c r="B75" s="15" t="s">
        <v>79</v>
      </c>
      <c r="C75" s="15" t="s">
        <v>827</v>
      </c>
      <c r="D75" s="14">
        <v>1</v>
      </c>
      <c r="E75" s="16">
        <v>73335.189719157468</v>
      </c>
      <c r="F75" s="25">
        <v>73335.189719157468</v>
      </c>
      <c r="G75" s="67"/>
      <c r="H75" s="63">
        <v>55</v>
      </c>
      <c r="I75" s="15" t="s">
        <v>79</v>
      </c>
      <c r="J75" s="14">
        <v>1</v>
      </c>
      <c r="K75" s="16">
        <v>105000</v>
      </c>
      <c r="L75" s="25">
        <f t="shared" si="12"/>
        <v>105000</v>
      </c>
      <c r="M75" s="67"/>
      <c r="N75" s="63">
        <v>55</v>
      </c>
      <c r="O75" s="15" t="s">
        <v>79</v>
      </c>
      <c r="P75" s="14">
        <v>1</v>
      </c>
      <c r="Q75" s="16">
        <v>120750</v>
      </c>
      <c r="R75" s="25">
        <v>138862.5</v>
      </c>
      <c r="S75" s="67"/>
      <c r="T75" s="97">
        <f t="shared" si="0"/>
        <v>112875</v>
      </c>
      <c r="U75" s="98">
        <f t="shared" si="1"/>
        <v>121931.25</v>
      </c>
      <c r="V75" s="99">
        <f>(TRIMMEAN((K75,Q75),75%))</f>
        <v>112875</v>
      </c>
      <c r="W75" s="99">
        <f>(TRIMMEAN((L75,R75),75%))</f>
        <v>121931.25</v>
      </c>
      <c r="X75" s="98">
        <f t="shared" si="2"/>
        <v>120750</v>
      </c>
      <c r="Y75" s="98">
        <f t="shared" si="3"/>
        <v>138862.5</v>
      </c>
      <c r="Z75" s="98">
        <f t="shared" si="4"/>
        <v>105000</v>
      </c>
      <c r="AA75" s="100">
        <f t="shared" si="5"/>
        <v>105000</v>
      </c>
      <c r="AC75" s="97">
        <f t="shared" si="6"/>
        <v>99695.063239719151</v>
      </c>
      <c r="AD75" s="98">
        <f t="shared" si="7"/>
        <v>105732.56323971915</v>
      </c>
      <c r="AE75" s="99">
        <f>(TRIMMEAN((E75,K75,Q75),75%))</f>
        <v>105000</v>
      </c>
      <c r="AF75" s="99">
        <f>(TRIMMEAN((F75,L75,R75),75%))</f>
        <v>105000</v>
      </c>
      <c r="AG75" s="98">
        <f t="shared" si="8"/>
        <v>120750</v>
      </c>
      <c r="AH75" s="98">
        <f t="shared" si="9"/>
        <v>138862.5</v>
      </c>
      <c r="AI75" s="98">
        <f t="shared" si="10"/>
        <v>73335.189719157468</v>
      </c>
      <c r="AJ75" s="164">
        <f t="shared" si="11"/>
        <v>73335.189719157468</v>
      </c>
    </row>
    <row r="76" spans="1:36" ht="52.8" x14ac:dyDescent="0.3">
      <c r="A76" s="63">
        <v>56</v>
      </c>
      <c r="B76" s="15" t="s">
        <v>80</v>
      </c>
      <c r="C76" s="15" t="s">
        <v>686</v>
      </c>
      <c r="D76" s="14">
        <v>1</v>
      </c>
      <c r="E76" s="16" t="s">
        <v>1034</v>
      </c>
      <c r="F76" s="25" t="s">
        <v>1034</v>
      </c>
      <c r="G76" s="67"/>
      <c r="H76" s="63">
        <v>56</v>
      </c>
      <c r="I76" s="15" t="s">
        <v>80</v>
      </c>
      <c r="J76" s="14">
        <v>1</v>
      </c>
      <c r="K76" s="16">
        <v>230000</v>
      </c>
      <c r="L76" s="25">
        <f t="shared" si="12"/>
        <v>230000</v>
      </c>
      <c r="M76" s="67"/>
      <c r="N76" s="63">
        <v>56</v>
      </c>
      <c r="O76" s="15" t="s">
        <v>80</v>
      </c>
      <c r="P76" s="14">
        <v>1</v>
      </c>
      <c r="Q76" s="16">
        <v>264500</v>
      </c>
      <c r="R76" s="25">
        <v>304175</v>
      </c>
      <c r="S76" s="67"/>
      <c r="T76" s="97">
        <f t="shared" si="0"/>
        <v>247250</v>
      </c>
      <c r="U76" s="98">
        <f t="shared" si="1"/>
        <v>267087.5</v>
      </c>
      <c r="V76" s="99">
        <f>(TRIMMEAN((K76,Q76),75%))</f>
        <v>247250</v>
      </c>
      <c r="W76" s="99">
        <f>(TRIMMEAN((L76,R76),75%))</f>
        <v>267087.5</v>
      </c>
      <c r="X76" s="98">
        <f t="shared" si="2"/>
        <v>264500</v>
      </c>
      <c r="Y76" s="98">
        <f t="shared" si="3"/>
        <v>304175</v>
      </c>
      <c r="Z76" s="98">
        <f t="shared" si="4"/>
        <v>230000</v>
      </c>
      <c r="AA76" s="100">
        <f t="shared" si="5"/>
        <v>230000</v>
      </c>
      <c r="AC76" s="97">
        <f t="shared" si="6"/>
        <v>247250</v>
      </c>
      <c r="AD76" s="98">
        <f t="shared" si="7"/>
        <v>267087.5</v>
      </c>
      <c r="AE76" s="99">
        <f>(TRIMMEAN((E76,K76,Q76),75%))</f>
        <v>247250</v>
      </c>
      <c r="AF76" s="99">
        <f>(TRIMMEAN((F76,L76,R76),75%))</f>
        <v>267087.5</v>
      </c>
      <c r="AG76" s="98">
        <f t="shared" si="8"/>
        <v>264500</v>
      </c>
      <c r="AH76" s="98">
        <f t="shared" si="9"/>
        <v>304175</v>
      </c>
      <c r="AI76" s="98">
        <f t="shared" si="10"/>
        <v>230000</v>
      </c>
      <c r="AJ76" s="164">
        <f t="shared" si="11"/>
        <v>230000</v>
      </c>
    </row>
    <row r="77" spans="1:36" ht="52.8" x14ac:dyDescent="0.3">
      <c r="A77" s="63">
        <v>57</v>
      </c>
      <c r="B77" s="15" t="s">
        <v>81</v>
      </c>
      <c r="C77" s="15" t="s">
        <v>687</v>
      </c>
      <c r="D77" s="14">
        <v>1</v>
      </c>
      <c r="E77" s="16" t="s">
        <v>1034</v>
      </c>
      <c r="F77" s="25" t="s">
        <v>1034</v>
      </c>
      <c r="G77" s="67"/>
      <c r="H77" s="63">
        <v>57</v>
      </c>
      <c r="I77" s="15" t="s">
        <v>81</v>
      </c>
      <c r="J77" s="14">
        <v>1</v>
      </c>
      <c r="K77" s="16">
        <v>10000</v>
      </c>
      <c r="L77" s="25">
        <f t="shared" si="12"/>
        <v>10000</v>
      </c>
      <c r="M77" s="67"/>
      <c r="N77" s="63">
        <v>57</v>
      </c>
      <c r="O77" s="15" t="s">
        <v>81</v>
      </c>
      <c r="P77" s="14">
        <v>1</v>
      </c>
      <c r="Q77" s="16">
        <v>11500</v>
      </c>
      <c r="R77" s="25">
        <v>13225</v>
      </c>
      <c r="S77" s="67"/>
      <c r="T77" s="97">
        <f t="shared" si="0"/>
        <v>10750</v>
      </c>
      <c r="U77" s="98">
        <f t="shared" si="1"/>
        <v>11612.5</v>
      </c>
      <c r="V77" s="99">
        <f>(TRIMMEAN((K77,Q77),75%))</f>
        <v>10750</v>
      </c>
      <c r="W77" s="99">
        <f>(TRIMMEAN((L77,R77),75%))</f>
        <v>11612.5</v>
      </c>
      <c r="X77" s="98">
        <f t="shared" si="2"/>
        <v>11500</v>
      </c>
      <c r="Y77" s="98">
        <f t="shared" si="3"/>
        <v>13225</v>
      </c>
      <c r="Z77" s="98">
        <f t="shared" si="4"/>
        <v>10000</v>
      </c>
      <c r="AA77" s="100">
        <f t="shared" si="5"/>
        <v>10000</v>
      </c>
      <c r="AC77" s="97">
        <f t="shared" si="6"/>
        <v>10750</v>
      </c>
      <c r="AD77" s="98">
        <f t="shared" si="7"/>
        <v>11612.5</v>
      </c>
      <c r="AE77" s="99">
        <f>(TRIMMEAN((E77,K77,Q77),75%))</f>
        <v>10750</v>
      </c>
      <c r="AF77" s="99">
        <f>(TRIMMEAN((F77,L77,R77),75%))</f>
        <v>11612.5</v>
      </c>
      <c r="AG77" s="98">
        <f t="shared" si="8"/>
        <v>11500</v>
      </c>
      <c r="AH77" s="98">
        <f t="shared" si="9"/>
        <v>13225</v>
      </c>
      <c r="AI77" s="98">
        <f t="shared" si="10"/>
        <v>10000</v>
      </c>
      <c r="AJ77" s="164">
        <f t="shared" si="11"/>
        <v>10000</v>
      </c>
    </row>
    <row r="78" spans="1:36" ht="52.8" x14ac:dyDescent="0.3">
      <c r="A78" s="63">
        <v>58</v>
      </c>
      <c r="B78" s="15" t="s">
        <v>82</v>
      </c>
      <c r="C78" s="15" t="s">
        <v>756</v>
      </c>
      <c r="D78" s="14">
        <v>1</v>
      </c>
      <c r="E78" s="16">
        <v>92501.121439317954</v>
      </c>
      <c r="F78" s="25">
        <v>92501.121439317954</v>
      </c>
      <c r="G78" s="67"/>
      <c r="H78" s="63">
        <v>58</v>
      </c>
      <c r="I78" s="15" t="s">
        <v>82</v>
      </c>
      <c r="J78" s="14">
        <v>1</v>
      </c>
      <c r="K78" s="16">
        <v>130000</v>
      </c>
      <c r="L78" s="25">
        <f t="shared" si="12"/>
        <v>130000</v>
      </c>
      <c r="M78" s="67"/>
      <c r="N78" s="63">
        <v>58</v>
      </c>
      <c r="O78" s="15" t="s">
        <v>82</v>
      </c>
      <c r="P78" s="14">
        <v>1</v>
      </c>
      <c r="Q78" s="16">
        <v>149500</v>
      </c>
      <c r="R78" s="25">
        <v>171925</v>
      </c>
      <c r="S78" s="67"/>
      <c r="T78" s="97">
        <f t="shared" si="0"/>
        <v>139750</v>
      </c>
      <c r="U78" s="98">
        <f t="shared" si="1"/>
        <v>150962.5</v>
      </c>
      <c r="V78" s="99">
        <f>(TRIMMEAN((K78,Q78),75%))</f>
        <v>139750</v>
      </c>
      <c r="W78" s="99">
        <f>(TRIMMEAN((L78,R78),75%))</f>
        <v>150962.5</v>
      </c>
      <c r="X78" s="98">
        <f t="shared" si="2"/>
        <v>149500</v>
      </c>
      <c r="Y78" s="98">
        <f t="shared" si="3"/>
        <v>171925</v>
      </c>
      <c r="Z78" s="98">
        <f t="shared" si="4"/>
        <v>130000</v>
      </c>
      <c r="AA78" s="100">
        <f t="shared" si="5"/>
        <v>130000</v>
      </c>
      <c r="AC78" s="97">
        <f t="shared" si="6"/>
        <v>124000.37381310598</v>
      </c>
      <c r="AD78" s="98">
        <f t="shared" si="7"/>
        <v>131475.37381310598</v>
      </c>
      <c r="AE78" s="99">
        <f>(TRIMMEAN((E78,K78,Q78),75%))</f>
        <v>130000</v>
      </c>
      <c r="AF78" s="99">
        <f>(TRIMMEAN((F78,L78,R78),75%))</f>
        <v>130000</v>
      </c>
      <c r="AG78" s="98">
        <f t="shared" si="8"/>
        <v>149500</v>
      </c>
      <c r="AH78" s="98">
        <f t="shared" si="9"/>
        <v>171925</v>
      </c>
      <c r="AI78" s="98">
        <f t="shared" si="10"/>
        <v>92501.121439317954</v>
      </c>
      <c r="AJ78" s="164">
        <f t="shared" si="11"/>
        <v>92501.121439317954</v>
      </c>
    </row>
    <row r="79" spans="1:36" ht="52.8" x14ac:dyDescent="0.3">
      <c r="A79" s="63">
        <v>59</v>
      </c>
      <c r="B79" s="15" t="s">
        <v>83</v>
      </c>
      <c r="C79" s="15" t="s">
        <v>756</v>
      </c>
      <c r="D79" s="14">
        <v>1</v>
      </c>
      <c r="E79" s="16">
        <v>92501.121439317954</v>
      </c>
      <c r="F79" s="25">
        <v>92501.121439317954</v>
      </c>
      <c r="G79" s="67"/>
      <c r="H79" s="63">
        <v>59</v>
      </c>
      <c r="I79" s="15" t="s">
        <v>83</v>
      </c>
      <c r="J79" s="14">
        <v>1</v>
      </c>
      <c r="K79" s="16">
        <v>160000</v>
      </c>
      <c r="L79" s="25">
        <f t="shared" si="12"/>
        <v>160000</v>
      </c>
      <c r="M79" s="67"/>
      <c r="N79" s="63">
        <v>59</v>
      </c>
      <c r="O79" s="15" t="s">
        <v>83</v>
      </c>
      <c r="P79" s="14">
        <v>1</v>
      </c>
      <c r="Q79" s="16">
        <v>184000</v>
      </c>
      <c r="R79" s="25">
        <v>211600</v>
      </c>
      <c r="S79" s="67"/>
      <c r="T79" s="97">
        <f t="shared" si="0"/>
        <v>172000</v>
      </c>
      <c r="U79" s="98">
        <f t="shared" si="1"/>
        <v>185800</v>
      </c>
      <c r="V79" s="99">
        <f>(TRIMMEAN((K79,Q79),75%))</f>
        <v>172000</v>
      </c>
      <c r="W79" s="99">
        <f>(TRIMMEAN((L79,R79),75%))</f>
        <v>185800</v>
      </c>
      <c r="X79" s="98">
        <f t="shared" si="2"/>
        <v>184000</v>
      </c>
      <c r="Y79" s="98">
        <f t="shared" si="3"/>
        <v>211600</v>
      </c>
      <c r="Z79" s="98">
        <f t="shared" si="4"/>
        <v>160000</v>
      </c>
      <c r="AA79" s="100">
        <f t="shared" si="5"/>
        <v>160000</v>
      </c>
      <c r="AC79" s="97">
        <f t="shared" si="6"/>
        <v>145500.37381310598</v>
      </c>
      <c r="AD79" s="98">
        <f t="shared" si="7"/>
        <v>154700.37381310598</v>
      </c>
      <c r="AE79" s="99">
        <f>(TRIMMEAN((E79,K79,Q79),75%))</f>
        <v>160000</v>
      </c>
      <c r="AF79" s="99">
        <f>(TRIMMEAN((F79,L79,R79),75%))</f>
        <v>160000</v>
      </c>
      <c r="AG79" s="98">
        <f t="shared" si="8"/>
        <v>184000</v>
      </c>
      <c r="AH79" s="98">
        <f t="shared" si="9"/>
        <v>211600</v>
      </c>
      <c r="AI79" s="98">
        <f t="shared" si="10"/>
        <v>92501.121439317954</v>
      </c>
      <c r="AJ79" s="164">
        <f t="shared" si="11"/>
        <v>92501.121439317954</v>
      </c>
    </row>
    <row r="80" spans="1:36" ht="66" x14ac:dyDescent="0.3">
      <c r="A80" s="63">
        <v>60</v>
      </c>
      <c r="B80" s="15" t="s">
        <v>84</v>
      </c>
      <c r="C80" s="15" t="s">
        <v>840</v>
      </c>
      <c r="D80" s="14">
        <v>1</v>
      </c>
      <c r="E80" s="16">
        <v>93950.645687061187</v>
      </c>
      <c r="F80" s="25">
        <v>93950.645687061187</v>
      </c>
      <c r="G80" s="67"/>
      <c r="H80" s="63">
        <v>60</v>
      </c>
      <c r="I80" s="15" t="s">
        <v>84</v>
      </c>
      <c r="J80" s="14">
        <v>1</v>
      </c>
      <c r="K80" s="16">
        <v>178000</v>
      </c>
      <c r="L80" s="25">
        <f t="shared" si="12"/>
        <v>178000</v>
      </c>
      <c r="M80" s="67"/>
      <c r="N80" s="63">
        <v>60</v>
      </c>
      <c r="O80" s="15" t="s">
        <v>84</v>
      </c>
      <c r="P80" s="14">
        <v>1</v>
      </c>
      <c r="Q80" s="16">
        <v>204700</v>
      </c>
      <c r="R80" s="25">
        <v>235405</v>
      </c>
      <c r="S80" s="67"/>
      <c r="T80" s="97">
        <f t="shared" si="0"/>
        <v>191350</v>
      </c>
      <c r="U80" s="98">
        <f t="shared" si="1"/>
        <v>206702.5</v>
      </c>
      <c r="V80" s="99">
        <f>(TRIMMEAN((K80,Q80),75%))</f>
        <v>191350</v>
      </c>
      <c r="W80" s="99">
        <f>(TRIMMEAN((L80,R80),75%))</f>
        <v>206702.5</v>
      </c>
      <c r="X80" s="98">
        <f t="shared" si="2"/>
        <v>204700</v>
      </c>
      <c r="Y80" s="98">
        <f t="shared" si="3"/>
        <v>235405</v>
      </c>
      <c r="Z80" s="98">
        <f t="shared" si="4"/>
        <v>178000</v>
      </c>
      <c r="AA80" s="100">
        <f t="shared" si="5"/>
        <v>178000</v>
      </c>
      <c r="AC80" s="97">
        <f t="shared" si="6"/>
        <v>158883.54856235374</v>
      </c>
      <c r="AD80" s="98">
        <f t="shared" si="7"/>
        <v>169118.54856235374</v>
      </c>
      <c r="AE80" s="99">
        <f>(TRIMMEAN((E80,K80,Q80),75%))</f>
        <v>178000</v>
      </c>
      <c r="AF80" s="99">
        <f>(TRIMMEAN((F80,L80,R80),75%))</f>
        <v>178000</v>
      </c>
      <c r="AG80" s="98">
        <f t="shared" si="8"/>
        <v>204700</v>
      </c>
      <c r="AH80" s="98">
        <f t="shared" si="9"/>
        <v>235405</v>
      </c>
      <c r="AI80" s="98">
        <f t="shared" si="10"/>
        <v>93950.645687061187</v>
      </c>
      <c r="AJ80" s="164">
        <f t="shared" si="11"/>
        <v>93950.645687061187</v>
      </c>
    </row>
    <row r="81" spans="1:36" ht="66" x14ac:dyDescent="0.3">
      <c r="A81" s="63">
        <v>61</v>
      </c>
      <c r="B81" s="15" t="s">
        <v>85</v>
      </c>
      <c r="C81" s="15" t="s">
        <v>840</v>
      </c>
      <c r="D81" s="14">
        <v>1</v>
      </c>
      <c r="E81" s="16">
        <v>93950.645687061187</v>
      </c>
      <c r="F81" s="25">
        <v>93950.645687061187</v>
      </c>
      <c r="G81" s="67"/>
      <c r="H81" s="63">
        <v>61</v>
      </c>
      <c r="I81" s="15" t="s">
        <v>85</v>
      </c>
      <c r="J81" s="14">
        <v>1</v>
      </c>
      <c r="K81" s="16">
        <v>178000</v>
      </c>
      <c r="L81" s="25">
        <f t="shared" si="12"/>
        <v>178000</v>
      </c>
      <c r="M81" s="67"/>
      <c r="N81" s="63">
        <v>61</v>
      </c>
      <c r="O81" s="15" t="s">
        <v>85</v>
      </c>
      <c r="P81" s="14">
        <v>1</v>
      </c>
      <c r="Q81" s="16">
        <v>204700</v>
      </c>
      <c r="R81" s="25">
        <v>235405</v>
      </c>
      <c r="S81" s="67"/>
      <c r="T81" s="97">
        <f t="shared" si="0"/>
        <v>191350</v>
      </c>
      <c r="U81" s="98">
        <f t="shared" si="1"/>
        <v>206702.5</v>
      </c>
      <c r="V81" s="99">
        <f>(TRIMMEAN((K81,Q81),75%))</f>
        <v>191350</v>
      </c>
      <c r="W81" s="99">
        <f>(TRIMMEAN((L81,R81),75%))</f>
        <v>206702.5</v>
      </c>
      <c r="X81" s="98">
        <f t="shared" si="2"/>
        <v>204700</v>
      </c>
      <c r="Y81" s="98">
        <f t="shared" si="3"/>
        <v>235405</v>
      </c>
      <c r="Z81" s="98">
        <f t="shared" si="4"/>
        <v>178000</v>
      </c>
      <c r="AA81" s="100">
        <f t="shared" si="5"/>
        <v>178000</v>
      </c>
      <c r="AC81" s="97">
        <f t="shared" si="6"/>
        <v>158883.54856235374</v>
      </c>
      <c r="AD81" s="98">
        <f t="shared" si="7"/>
        <v>169118.54856235374</v>
      </c>
      <c r="AE81" s="99">
        <f>(TRIMMEAN((E81,K81,Q81),75%))</f>
        <v>178000</v>
      </c>
      <c r="AF81" s="99">
        <f>(TRIMMEAN((F81,L81,R81),75%))</f>
        <v>178000</v>
      </c>
      <c r="AG81" s="98">
        <f t="shared" si="8"/>
        <v>204700</v>
      </c>
      <c r="AH81" s="98">
        <f t="shared" si="9"/>
        <v>235405</v>
      </c>
      <c r="AI81" s="98">
        <f t="shared" si="10"/>
        <v>93950.645687061187</v>
      </c>
      <c r="AJ81" s="164">
        <f t="shared" si="11"/>
        <v>93950.645687061187</v>
      </c>
    </row>
    <row r="82" spans="1:36" ht="39.6" x14ac:dyDescent="0.3">
      <c r="A82" s="63">
        <v>62</v>
      </c>
      <c r="B82" s="15" t="s">
        <v>86</v>
      </c>
      <c r="C82" s="15" t="s">
        <v>834</v>
      </c>
      <c r="D82" s="14">
        <v>1</v>
      </c>
      <c r="E82" s="16">
        <v>72476.212387161475</v>
      </c>
      <c r="F82" s="25">
        <v>72476.212387161475</v>
      </c>
      <c r="G82" s="67"/>
      <c r="H82" s="63">
        <v>62</v>
      </c>
      <c r="I82" s="15" t="s">
        <v>86</v>
      </c>
      <c r="J82" s="14">
        <v>1</v>
      </c>
      <c r="K82" s="16">
        <v>103000</v>
      </c>
      <c r="L82" s="25">
        <f t="shared" si="12"/>
        <v>103000</v>
      </c>
      <c r="M82" s="67"/>
      <c r="N82" s="63">
        <v>62</v>
      </c>
      <c r="O82" s="15" t="s">
        <v>86</v>
      </c>
      <c r="P82" s="14">
        <v>1</v>
      </c>
      <c r="Q82" s="16">
        <v>118450</v>
      </c>
      <c r="R82" s="25">
        <v>136217.5</v>
      </c>
      <c r="S82" s="67"/>
      <c r="T82" s="97">
        <f t="shared" si="0"/>
        <v>110725</v>
      </c>
      <c r="U82" s="98">
        <f t="shared" si="1"/>
        <v>119608.75</v>
      </c>
      <c r="V82" s="99">
        <f>(TRIMMEAN((K82,Q82),75%))</f>
        <v>110725</v>
      </c>
      <c r="W82" s="99">
        <f>(TRIMMEAN((L82,R82),75%))</f>
        <v>119608.75</v>
      </c>
      <c r="X82" s="98">
        <f t="shared" si="2"/>
        <v>118450</v>
      </c>
      <c r="Y82" s="98">
        <f t="shared" si="3"/>
        <v>136217.5</v>
      </c>
      <c r="Z82" s="98">
        <f t="shared" si="4"/>
        <v>103000</v>
      </c>
      <c r="AA82" s="100">
        <f t="shared" si="5"/>
        <v>103000</v>
      </c>
      <c r="AC82" s="97">
        <f t="shared" si="6"/>
        <v>97975.404129053815</v>
      </c>
      <c r="AD82" s="98">
        <f t="shared" si="7"/>
        <v>103897.90412905382</v>
      </c>
      <c r="AE82" s="99">
        <f>(TRIMMEAN((E82,K82,Q82),75%))</f>
        <v>103000</v>
      </c>
      <c r="AF82" s="99">
        <f>(TRIMMEAN((F82,L82,R82),75%))</f>
        <v>103000</v>
      </c>
      <c r="AG82" s="98">
        <f t="shared" si="8"/>
        <v>118450</v>
      </c>
      <c r="AH82" s="98">
        <f t="shared" si="9"/>
        <v>136217.5</v>
      </c>
      <c r="AI82" s="98">
        <f t="shared" si="10"/>
        <v>72476.212387161475</v>
      </c>
      <c r="AJ82" s="164">
        <f t="shared" si="11"/>
        <v>72476.212387161475</v>
      </c>
    </row>
    <row r="83" spans="1:36" ht="52.8" x14ac:dyDescent="0.3">
      <c r="A83" s="63">
        <v>63</v>
      </c>
      <c r="B83" s="15" t="s">
        <v>87</v>
      </c>
      <c r="C83" s="15" t="s">
        <v>688</v>
      </c>
      <c r="D83" s="14">
        <v>1</v>
      </c>
      <c r="E83" s="16">
        <v>80529.124874623871</v>
      </c>
      <c r="F83" s="25">
        <v>80529.124874623871</v>
      </c>
      <c r="G83" s="67"/>
      <c r="H83" s="63">
        <v>63</v>
      </c>
      <c r="I83" s="15" t="s">
        <v>87</v>
      </c>
      <c r="J83" s="14">
        <v>1</v>
      </c>
      <c r="K83" s="16">
        <v>155000</v>
      </c>
      <c r="L83" s="25">
        <f t="shared" si="12"/>
        <v>155000</v>
      </c>
      <c r="M83" s="67"/>
      <c r="N83" s="63">
        <v>63</v>
      </c>
      <c r="O83" s="15" t="s">
        <v>87</v>
      </c>
      <c r="P83" s="14">
        <v>1</v>
      </c>
      <c r="Q83" s="16">
        <v>178250</v>
      </c>
      <c r="R83" s="25">
        <v>204987.5</v>
      </c>
      <c r="S83" s="67"/>
      <c r="T83" s="97">
        <f t="shared" si="0"/>
        <v>166625</v>
      </c>
      <c r="U83" s="98">
        <f t="shared" si="1"/>
        <v>179993.75</v>
      </c>
      <c r="V83" s="99">
        <f>(TRIMMEAN((K83,Q83),75%))</f>
        <v>166625</v>
      </c>
      <c r="W83" s="99">
        <f>(TRIMMEAN((L83,R83),75%))</f>
        <v>179993.75</v>
      </c>
      <c r="X83" s="98">
        <f t="shared" si="2"/>
        <v>178250</v>
      </c>
      <c r="Y83" s="98">
        <f t="shared" si="3"/>
        <v>204987.5</v>
      </c>
      <c r="Z83" s="98">
        <f t="shared" si="4"/>
        <v>155000</v>
      </c>
      <c r="AA83" s="100">
        <f t="shared" si="5"/>
        <v>155000</v>
      </c>
      <c r="AC83" s="97">
        <f t="shared" si="6"/>
        <v>137926.37495820795</v>
      </c>
      <c r="AD83" s="98">
        <f t="shared" si="7"/>
        <v>146838.87495820795</v>
      </c>
      <c r="AE83" s="99">
        <f>(TRIMMEAN((E83,K83,Q83),75%))</f>
        <v>155000</v>
      </c>
      <c r="AF83" s="99">
        <f>(TRIMMEAN((F83,L83,R83),75%))</f>
        <v>155000</v>
      </c>
      <c r="AG83" s="98">
        <f t="shared" si="8"/>
        <v>178250</v>
      </c>
      <c r="AH83" s="98">
        <f t="shared" si="9"/>
        <v>204987.5</v>
      </c>
      <c r="AI83" s="98">
        <f t="shared" si="10"/>
        <v>80529.124874623871</v>
      </c>
      <c r="AJ83" s="164">
        <f t="shared" si="11"/>
        <v>80529.124874623871</v>
      </c>
    </row>
    <row r="84" spans="1:36" ht="52.8" x14ac:dyDescent="0.3">
      <c r="A84" s="63">
        <v>64</v>
      </c>
      <c r="B84" s="15" t="s">
        <v>88</v>
      </c>
      <c r="C84" s="15" t="s">
        <v>689</v>
      </c>
      <c r="D84" s="14">
        <v>1</v>
      </c>
      <c r="E84" s="16">
        <v>80529.124874623871</v>
      </c>
      <c r="F84" s="25">
        <v>80529.124874623871</v>
      </c>
      <c r="G84" s="67"/>
      <c r="H84" s="63">
        <v>64</v>
      </c>
      <c r="I84" s="15" t="s">
        <v>88</v>
      </c>
      <c r="J84" s="14">
        <v>1</v>
      </c>
      <c r="K84" s="16">
        <v>155000</v>
      </c>
      <c r="L84" s="25">
        <f t="shared" si="12"/>
        <v>155000</v>
      </c>
      <c r="M84" s="67"/>
      <c r="N84" s="63">
        <v>64</v>
      </c>
      <c r="O84" s="15" t="s">
        <v>88</v>
      </c>
      <c r="P84" s="14">
        <v>1</v>
      </c>
      <c r="Q84" s="16">
        <v>178250</v>
      </c>
      <c r="R84" s="25">
        <v>204987.5</v>
      </c>
      <c r="S84" s="67"/>
      <c r="T84" s="97">
        <f t="shared" si="0"/>
        <v>166625</v>
      </c>
      <c r="U84" s="98">
        <f t="shared" si="1"/>
        <v>179993.75</v>
      </c>
      <c r="V84" s="99">
        <f>(TRIMMEAN((K84,Q84),75%))</f>
        <v>166625</v>
      </c>
      <c r="W84" s="99">
        <f>(TRIMMEAN((L84,R84),75%))</f>
        <v>179993.75</v>
      </c>
      <c r="X84" s="98">
        <f t="shared" si="2"/>
        <v>178250</v>
      </c>
      <c r="Y84" s="98">
        <f t="shared" si="3"/>
        <v>204987.5</v>
      </c>
      <c r="Z84" s="98">
        <f t="shared" si="4"/>
        <v>155000</v>
      </c>
      <c r="AA84" s="100">
        <f t="shared" si="5"/>
        <v>155000</v>
      </c>
      <c r="AC84" s="97">
        <f t="shared" si="6"/>
        <v>137926.37495820795</v>
      </c>
      <c r="AD84" s="98">
        <f t="shared" si="7"/>
        <v>146838.87495820795</v>
      </c>
      <c r="AE84" s="99">
        <f>(TRIMMEAN((E84,K84,Q84),75%))</f>
        <v>155000</v>
      </c>
      <c r="AF84" s="99">
        <f>(TRIMMEAN((F84,L84,R84),75%))</f>
        <v>155000</v>
      </c>
      <c r="AG84" s="98">
        <f t="shared" si="8"/>
        <v>178250</v>
      </c>
      <c r="AH84" s="98">
        <f t="shared" si="9"/>
        <v>204987.5</v>
      </c>
      <c r="AI84" s="98">
        <f t="shared" si="10"/>
        <v>80529.124874623871</v>
      </c>
      <c r="AJ84" s="164">
        <f t="shared" si="11"/>
        <v>80529.124874623871</v>
      </c>
    </row>
    <row r="85" spans="1:36" ht="39.6" x14ac:dyDescent="0.3">
      <c r="A85" s="63">
        <v>65</v>
      </c>
      <c r="B85" s="15" t="s">
        <v>89</v>
      </c>
      <c r="C85" s="15" t="s">
        <v>690</v>
      </c>
      <c r="D85" s="14">
        <v>1</v>
      </c>
      <c r="E85" s="16">
        <v>61738.995737211633</v>
      </c>
      <c r="F85" s="25">
        <v>61738.995737211633</v>
      </c>
      <c r="G85" s="67"/>
      <c r="H85" s="63">
        <v>65</v>
      </c>
      <c r="I85" s="15" t="s">
        <v>89</v>
      </c>
      <c r="J85" s="14">
        <v>1</v>
      </c>
      <c r="K85" s="16">
        <v>105000</v>
      </c>
      <c r="L85" s="25">
        <f t="shared" si="12"/>
        <v>105000</v>
      </c>
      <c r="M85" s="67"/>
      <c r="N85" s="63">
        <v>65</v>
      </c>
      <c r="O85" s="15" t="s">
        <v>89</v>
      </c>
      <c r="P85" s="14">
        <v>1</v>
      </c>
      <c r="Q85" s="16">
        <v>120750</v>
      </c>
      <c r="R85" s="25">
        <v>138862.5</v>
      </c>
      <c r="S85" s="67"/>
      <c r="T85" s="97">
        <f t="shared" si="0"/>
        <v>112875</v>
      </c>
      <c r="U85" s="98">
        <f t="shared" si="1"/>
        <v>121931.25</v>
      </c>
      <c r="V85" s="99">
        <f>(TRIMMEAN((K85,Q85),75%))</f>
        <v>112875</v>
      </c>
      <c r="W85" s="99">
        <f>(TRIMMEAN((L85,R85),75%))</f>
        <v>121931.25</v>
      </c>
      <c r="X85" s="98">
        <f t="shared" si="2"/>
        <v>120750</v>
      </c>
      <c r="Y85" s="98">
        <f t="shared" si="3"/>
        <v>138862.5</v>
      </c>
      <c r="Z85" s="98">
        <f t="shared" si="4"/>
        <v>105000</v>
      </c>
      <c r="AA85" s="100">
        <f t="shared" si="5"/>
        <v>105000</v>
      </c>
      <c r="AC85" s="97">
        <f t="shared" si="6"/>
        <v>95829.665245737226</v>
      </c>
      <c r="AD85" s="98">
        <f t="shared" si="7"/>
        <v>101867.16524573723</v>
      </c>
      <c r="AE85" s="99">
        <f>(TRIMMEAN((E85,K85,Q85),75%))</f>
        <v>105000</v>
      </c>
      <c r="AF85" s="99">
        <f>(TRIMMEAN((F85,L85,R85),75%))</f>
        <v>105000</v>
      </c>
      <c r="AG85" s="98">
        <f t="shared" si="8"/>
        <v>120750</v>
      </c>
      <c r="AH85" s="98">
        <f t="shared" si="9"/>
        <v>138862.5</v>
      </c>
      <c r="AI85" s="98">
        <f t="shared" si="10"/>
        <v>61738.995737211633</v>
      </c>
      <c r="AJ85" s="164">
        <f t="shared" si="11"/>
        <v>61738.995737211633</v>
      </c>
    </row>
    <row r="86" spans="1:36" ht="52.8" x14ac:dyDescent="0.3">
      <c r="A86" s="63">
        <v>66</v>
      </c>
      <c r="B86" s="15" t="s">
        <v>90</v>
      </c>
      <c r="C86" s="15" t="s">
        <v>691</v>
      </c>
      <c r="D86" s="14">
        <v>1</v>
      </c>
      <c r="E86" s="16" t="s">
        <v>1034</v>
      </c>
      <c r="F86" s="25" t="s">
        <v>1034</v>
      </c>
      <c r="G86" s="67"/>
      <c r="H86" s="63">
        <v>66</v>
      </c>
      <c r="I86" s="15" t="s">
        <v>90</v>
      </c>
      <c r="J86" s="14">
        <v>1</v>
      </c>
      <c r="K86" s="16">
        <v>45000</v>
      </c>
      <c r="L86" s="25">
        <f t="shared" si="12"/>
        <v>45000</v>
      </c>
      <c r="M86" s="67"/>
      <c r="N86" s="63">
        <v>66</v>
      </c>
      <c r="O86" s="15" t="s">
        <v>90</v>
      </c>
      <c r="P86" s="14">
        <v>1</v>
      </c>
      <c r="Q86" s="16">
        <v>51750</v>
      </c>
      <c r="R86" s="25">
        <v>59512.5</v>
      </c>
      <c r="S86" s="67"/>
      <c r="T86" s="97">
        <f t="shared" si="0"/>
        <v>48375</v>
      </c>
      <c r="U86" s="98">
        <f t="shared" si="1"/>
        <v>52256.25</v>
      </c>
      <c r="V86" s="99">
        <f>(TRIMMEAN((K86,Q86),75%))</f>
        <v>48375</v>
      </c>
      <c r="W86" s="99">
        <f>(TRIMMEAN((L86,R86),75%))</f>
        <v>52256.25</v>
      </c>
      <c r="X86" s="98">
        <f t="shared" si="2"/>
        <v>51750</v>
      </c>
      <c r="Y86" s="98">
        <f t="shared" si="3"/>
        <v>59512.5</v>
      </c>
      <c r="Z86" s="98">
        <f t="shared" si="4"/>
        <v>45000</v>
      </c>
      <c r="AA86" s="100">
        <f t="shared" si="5"/>
        <v>45000</v>
      </c>
      <c r="AC86" s="97">
        <f t="shared" si="6"/>
        <v>48375</v>
      </c>
      <c r="AD86" s="98">
        <f t="shared" si="7"/>
        <v>52256.25</v>
      </c>
      <c r="AE86" s="99">
        <f>(TRIMMEAN((E86,K86,Q86),75%))</f>
        <v>48375</v>
      </c>
      <c r="AF86" s="99">
        <f>(TRIMMEAN((F86,L86,R86),75%))</f>
        <v>52256.25</v>
      </c>
      <c r="AG86" s="98">
        <f t="shared" si="8"/>
        <v>51750</v>
      </c>
      <c r="AH86" s="98">
        <f t="shared" si="9"/>
        <v>59512.5</v>
      </c>
      <c r="AI86" s="98">
        <f t="shared" si="10"/>
        <v>45000</v>
      </c>
      <c r="AJ86" s="164">
        <f t="shared" si="11"/>
        <v>45000</v>
      </c>
    </row>
    <row r="87" spans="1:36" ht="39.6" x14ac:dyDescent="0.3">
      <c r="A87" s="63">
        <v>67</v>
      </c>
      <c r="B87" s="15" t="s">
        <v>91</v>
      </c>
      <c r="C87" s="15" t="s">
        <v>692</v>
      </c>
      <c r="D87" s="14">
        <v>1</v>
      </c>
      <c r="E87" s="16">
        <v>193269.8996990973</v>
      </c>
      <c r="F87" s="25">
        <v>193269.8996990973</v>
      </c>
      <c r="G87" s="67"/>
      <c r="H87" s="63">
        <v>67</v>
      </c>
      <c r="I87" s="15" t="s">
        <v>91</v>
      </c>
      <c r="J87" s="14">
        <v>1</v>
      </c>
      <c r="K87" s="16">
        <v>380000</v>
      </c>
      <c r="L87" s="25">
        <f t="shared" si="12"/>
        <v>380000</v>
      </c>
      <c r="M87" s="67"/>
      <c r="N87" s="63">
        <v>67</v>
      </c>
      <c r="O87" s="15" t="s">
        <v>91</v>
      </c>
      <c r="P87" s="14">
        <v>1</v>
      </c>
      <c r="Q87" s="16">
        <v>437000</v>
      </c>
      <c r="R87" s="25">
        <v>502550</v>
      </c>
      <c r="S87" s="67"/>
      <c r="T87" s="97">
        <f t="shared" si="0"/>
        <v>408500</v>
      </c>
      <c r="U87" s="98">
        <f t="shared" si="1"/>
        <v>441275</v>
      </c>
      <c r="V87" s="99">
        <f>(TRIMMEAN((K87,Q87),75%))</f>
        <v>408500</v>
      </c>
      <c r="W87" s="99">
        <f>(TRIMMEAN((L87,R87),75%))</f>
        <v>441275</v>
      </c>
      <c r="X87" s="98">
        <f t="shared" si="2"/>
        <v>437000</v>
      </c>
      <c r="Y87" s="98">
        <f t="shared" si="3"/>
        <v>502550</v>
      </c>
      <c r="Z87" s="98">
        <f t="shared" si="4"/>
        <v>380000</v>
      </c>
      <c r="AA87" s="100">
        <f t="shared" si="5"/>
        <v>380000</v>
      </c>
      <c r="AC87" s="97">
        <f t="shared" si="6"/>
        <v>336756.63323303242</v>
      </c>
      <c r="AD87" s="98">
        <f t="shared" si="7"/>
        <v>358606.63323303242</v>
      </c>
      <c r="AE87" s="99">
        <f>(TRIMMEAN((E87,K87,Q87),75%))</f>
        <v>380000</v>
      </c>
      <c r="AF87" s="99">
        <f>(TRIMMEAN((F87,L87,R87),75%))</f>
        <v>380000</v>
      </c>
      <c r="AG87" s="98">
        <f t="shared" si="8"/>
        <v>437000</v>
      </c>
      <c r="AH87" s="98">
        <f t="shared" si="9"/>
        <v>502550</v>
      </c>
      <c r="AI87" s="98">
        <f t="shared" si="10"/>
        <v>193269.8996990973</v>
      </c>
      <c r="AJ87" s="164">
        <f t="shared" si="11"/>
        <v>193269.8996990973</v>
      </c>
    </row>
    <row r="88" spans="1:36" ht="52.8" x14ac:dyDescent="0.3">
      <c r="A88" s="63">
        <v>68</v>
      </c>
      <c r="B88" s="15" t="s">
        <v>92</v>
      </c>
      <c r="C88" s="15" t="s">
        <v>693</v>
      </c>
      <c r="D88" s="14">
        <v>1</v>
      </c>
      <c r="E88" s="16">
        <v>193269.8996990973</v>
      </c>
      <c r="F88" s="25">
        <v>193269.8996990973</v>
      </c>
      <c r="G88" s="67"/>
      <c r="H88" s="63">
        <v>68</v>
      </c>
      <c r="I88" s="15" t="s">
        <v>92</v>
      </c>
      <c r="J88" s="14">
        <v>1</v>
      </c>
      <c r="K88" s="16">
        <v>380000</v>
      </c>
      <c r="L88" s="25">
        <f t="shared" si="12"/>
        <v>380000</v>
      </c>
      <c r="M88" s="67"/>
      <c r="N88" s="63">
        <v>68</v>
      </c>
      <c r="O88" s="15" t="s">
        <v>92</v>
      </c>
      <c r="P88" s="14">
        <v>1</v>
      </c>
      <c r="Q88" s="16">
        <v>437000</v>
      </c>
      <c r="R88" s="25">
        <v>502550</v>
      </c>
      <c r="S88" s="67"/>
      <c r="T88" s="97">
        <f t="shared" ref="T88:T151" si="13">AVERAGE((AVERAGE(K88,Q88)))</f>
        <v>408500</v>
      </c>
      <c r="U88" s="98">
        <f t="shared" ref="U88:U151" si="14">AVERAGE(L88,R88)</f>
        <v>441275</v>
      </c>
      <c r="V88" s="99">
        <f>(TRIMMEAN((K88,Q88),75%))</f>
        <v>408500</v>
      </c>
      <c r="W88" s="99">
        <f>(TRIMMEAN((L88,R88),75%))</f>
        <v>441275</v>
      </c>
      <c r="X88" s="98">
        <f t="shared" ref="X88:X151" si="15">MAX(K88,Q88)</f>
        <v>437000</v>
      </c>
      <c r="Y88" s="98">
        <f t="shared" ref="Y88:Y151" si="16">MAX(L88,R88)</f>
        <v>502550</v>
      </c>
      <c r="Z88" s="98">
        <f t="shared" ref="Z88:Z151" si="17">MIN(K88,Q88)</f>
        <v>380000</v>
      </c>
      <c r="AA88" s="100">
        <f t="shared" ref="AA88:AA151" si="18">MIN(L88,R88)</f>
        <v>380000</v>
      </c>
      <c r="AC88" s="97">
        <f t="shared" ref="AC88:AC151" si="19">AVERAGE((AVERAGE(E88,K88,Q88)))</f>
        <v>336756.63323303242</v>
      </c>
      <c r="AD88" s="98">
        <f t="shared" ref="AD88:AD151" si="20">AVERAGE(F88,L88,R88)</f>
        <v>358606.63323303242</v>
      </c>
      <c r="AE88" s="99">
        <f>(TRIMMEAN((E88,K88,Q88),75%))</f>
        <v>380000</v>
      </c>
      <c r="AF88" s="99">
        <f>(TRIMMEAN((F88,L88,R88),75%))</f>
        <v>380000</v>
      </c>
      <c r="AG88" s="98">
        <f t="shared" ref="AG88:AG151" si="21">MAX(E88,K88,Q88)</f>
        <v>437000</v>
      </c>
      <c r="AH88" s="98">
        <f t="shared" ref="AH88:AH151" si="22">MAX(F88,L88,R88)</f>
        <v>502550</v>
      </c>
      <c r="AI88" s="98">
        <f t="shared" ref="AI88:AI151" si="23">MIN(E88,K88,Q88)</f>
        <v>193269.8996990973</v>
      </c>
      <c r="AJ88" s="164">
        <f t="shared" ref="AJ88:AJ151" si="24">MIN(F88,L88,R88)</f>
        <v>193269.8996990973</v>
      </c>
    </row>
    <row r="89" spans="1:36" ht="66" x14ac:dyDescent="0.3">
      <c r="A89" s="63">
        <v>69</v>
      </c>
      <c r="B89" s="15" t="s">
        <v>93</v>
      </c>
      <c r="C89" s="15" t="s">
        <v>694</v>
      </c>
      <c r="D89" s="14">
        <v>1</v>
      </c>
      <c r="E89" s="16">
        <v>69791.908224674014</v>
      </c>
      <c r="F89" s="25">
        <v>69791.908224674014</v>
      </c>
      <c r="G89" s="67"/>
      <c r="H89" s="63">
        <v>69</v>
      </c>
      <c r="I89" s="15" t="s">
        <v>93</v>
      </c>
      <c r="J89" s="14">
        <v>1</v>
      </c>
      <c r="K89" s="16">
        <v>108000</v>
      </c>
      <c r="L89" s="25">
        <f t="shared" si="12"/>
        <v>108000</v>
      </c>
      <c r="M89" s="67"/>
      <c r="N89" s="63">
        <v>69</v>
      </c>
      <c r="O89" s="15" t="s">
        <v>93</v>
      </c>
      <c r="P89" s="14">
        <v>1</v>
      </c>
      <c r="Q89" s="16">
        <v>124200</v>
      </c>
      <c r="R89" s="25">
        <v>142830</v>
      </c>
      <c r="S89" s="67"/>
      <c r="T89" s="97">
        <f t="shared" si="13"/>
        <v>116100</v>
      </c>
      <c r="U89" s="98">
        <f t="shared" si="14"/>
        <v>125415</v>
      </c>
      <c r="V89" s="99">
        <f>(TRIMMEAN((K89,Q89),75%))</f>
        <v>116100</v>
      </c>
      <c r="W89" s="99">
        <f>(TRIMMEAN((L89,R89),75%))</f>
        <v>125415</v>
      </c>
      <c r="X89" s="98">
        <f t="shared" si="15"/>
        <v>124200</v>
      </c>
      <c r="Y89" s="98">
        <f t="shared" si="16"/>
        <v>142830</v>
      </c>
      <c r="Z89" s="98">
        <f t="shared" si="17"/>
        <v>108000</v>
      </c>
      <c r="AA89" s="100">
        <f t="shared" si="18"/>
        <v>108000</v>
      </c>
      <c r="AC89" s="97">
        <f t="shared" si="19"/>
        <v>100663.96940822467</v>
      </c>
      <c r="AD89" s="98">
        <f t="shared" si="20"/>
        <v>106873.96940822467</v>
      </c>
      <c r="AE89" s="99">
        <f>(TRIMMEAN((E89,K89,Q89),75%))</f>
        <v>108000</v>
      </c>
      <c r="AF89" s="99">
        <f>(TRIMMEAN((F89,L89,R89),75%))</f>
        <v>108000</v>
      </c>
      <c r="AG89" s="98">
        <f t="shared" si="21"/>
        <v>124200</v>
      </c>
      <c r="AH89" s="98">
        <f t="shared" si="22"/>
        <v>142830</v>
      </c>
      <c r="AI89" s="98">
        <f t="shared" si="23"/>
        <v>69791.908224674014</v>
      </c>
      <c r="AJ89" s="164">
        <f t="shared" si="24"/>
        <v>69791.908224674014</v>
      </c>
    </row>
    <row r="90" spans="1:36" ht="52.8" x14ac:dyDescent="0.3">
      <c r="A90" s="63">
        <v>70</v>
      </c>
      <c r="B90" s="15" t="s">
        <v>94</v>
      </c>
      <c r="C90" s="15" t="s">
        <v>695</v>
      </c>
      <c r="D90" s="14">
        <v>1</v>
      </c>
      <c r="E90" s="16">
        <v>110056.47066198596</v>
      </c>
      <c r="F90" s="25">
        <v>110056.47066198596</v>
      </c>
      <c r="G90" s="67"/>
      <c r="H90" s="63">
        <v>70</v>
      </c>
      <c r="I90" s="15" t="s">
        <v>94</v>
      </c>
      <c r="J90" s="14">
        <v>1</v>
      </c>
      <c r="K90" s="16">
        <v>210000</v>
      </c>
      <c r="L90" s="25">
        <f t="shared" si="12"/>
        <v>210000</v>
      </c>
      <c r="M90" s="67"/>
      <c r="N90" s="63">
        <v>70</v>
      </c>
      <c r="O90" s="15" t="s">
        <v>94</v>
      </c>
      <c r="P90" s="14">
        <v>1</v>
      </c>
      <c r="Q90" s="16">
        <v>241500</v>
      </c>
      <c r="R90" s="25">
        <v>277725</v>
      </c>
      <c r="S90" s="67"/>
      <c r="T90" s="97">
        <f t="shared" si="13"/>
        <v>225750</v>
      </c>
      <c r="U90" s="98">
        <f t="shared" si="14"/>
        <v>243862.5</v>
      </c>
      <c r="V90" s="99">
        <f>(TRIMMEAN((K90,Q90),75%))</f>
        <v>225750</v>
      </c>
      <c r="W90" s="99">
        <f>(TRIMMEAN((L90,R90),75%))</f>
        <v>243862.5</v>
      </c>
      <c r="X90" s="98">
        <f t="shared" si="15"/>
        <v>241500</v>
      </c>
      <c r="Y90" s="98">
        <f t="shared" si="16"/>
        <v>277725</v>
      </c>
      <c r="Z90" s="98">
        <f t="shared" si="17"/>
        <v>210000</v>
      </c>
      <c r="AA90" s="100">
        <f t="shared" si="18"/>
        <v>210000</v>
      </c>
      <c r="AC90" s="97">
        <f t="shared" si="19"/>
        <v>187185.49022066197</v>
      </c>
      <c r="AD90" s="98">
        <f t="shared" si="20"/>
        <v>199260.49022066197</v>
      </c>
      <c r="AE90" s="99">
        <f>(TRIMMEAN((E90,K90,Q90),75%))</f>
        <v>210000</v>
      </c>
      <c r="AF90" s="99">
        <f>(TRIMMEAN((F90,L90,R90),75%))</f>
        <v>210000</v>
      </c>
      <c r="AG90" s="98">
        <f t="shared" si="21"/>
        <v>241500</v>
      </c>
      <c r="AH90" s="98">
        <f t="shared" si="22"/>
        <v>277725</v>
      </c>
      <c r="AI90" s="98">
        <f t="shared" si="23"/>
        <v>110056.47066198596</v>
      </c>
      <c r="AJ90" s="164">
        <f t="shared" si="24"/>
        <v>110056.47066198596</v>
      </c>
    </row>
    <row r="91" spans="1:36" ht="52.8" x14ac:dyDescent="0.3">
      <c r="A91" s="63">
        <v>71</v>
      </c>
      <c r="B91" s="15" t="s">
        <v>95</v>
      </c>
      <c r="C91" s="15" t="s">
        <v>696</v>
      </c>
      <c r="D91" s="14">
        <v>1</v>
      </c>
      <c r="E91" s="16">
        <v>112740.77482447342</v>
      </c>
      <c r="F91" s="25">
        <v>112740.77482447342</v>
      </c>
      <c r="G91" s="67"/>
      <c r="H91" s="63">
        <v>71</v>
      </c>
      <c r="I91" s="15" t="s">
        <v>95</v>
      </c>
      <c r="J91" s="14">
        <v>1</v>
      </c>
      <c r="K91" s="16">
        <v>200000</v>
      </c>
      <c r="L91" s="25">
        <f t="shared" si="12"/>
        <v>200000</v>
      </c>
      <c r="M91" s="67"/>
      <c r="N91" s="63">
        <v>71</v>
      </c>
      <c r="O91" s="15" t="s">
        <v>95</v>
      </c>
      <c r="P91" s="14">
        <v>1</v>
      </c>
      <c r="Q91" s="16">
        <v>230000</v>
      </c>
      <c r="R91" s="25">
        <v>264500</v>
      </c>
      <c r="S91" s="67"/>
      <c r="T91" s="97">
        <f t="shared" si="13"/>
        <v>215000</v>
      </c>
      <c r="U91" s="98">
        <f t="shared" si="14"/>
        <v>232250</v>
      </c>
      <c r="V91" s="99">
        <f>(TRIMMEAN((K91,Q91),75%))</f>
        <v>215000</v>
      </c>
      <c r="W91" s="99">
        <f>(TRIMMEAN((L91,R91),75%))</f>
        <v>232250</v>
      </c>
      <c r="X91" s="98">
        <f t="shared" si="15"/>
        <v>230000</v>
      </c>
      <c r="Y91" s="98">
        <f t="shared" si="16"/>
        <v>264500</v>
      </c>
      <c r="Z91" s="98">
        <f t="shared" si="17"/>
        <v>200000</v>
      </c>
      <c r="AA91" s="100">
        <f t="shared" si="18"/>
        <v>200000</v>
      </c>
      <c r="AC91" s="97">
        <f t="shared" si="19"/>
        <v>180913.59160815782</v>
      </c>
      <c r="AD91" s="98">
        <f t="shared" si="20"/>
        <v>192413.59160815782</v>
      </c>
      <c r="AE91" s="99">
        <f>(TRIMMEAN((E91,K91,Q91),75%))</f>
        <v>200000</v>
      </c>
      <c r="AF91" s="99">
        <f>(TRIMMEAN((F91,L91,R91),75%))</f>
        <v>200000</v>
      </c>
      <c r="AG91" s="98">
        <f t="shared" si="21"/>
        <v>230000</v>
      </c>
      <c r="AH91" s="98">
        <f t="shared" si="22"/>
        <v>264500</v>
      </c>
      <c r="AI91" s="98">
        <f t="shared" si="23"/>
        <v>112740.77482447342</v>
      </c>
      <c r="AJ91" s="164">
        <f t="shared" si="24"/>
        <v>112740.77482447342</v>
      </c>
    </row>
    <row r="92" spans="1:36" ht="39.6" x14ac:dyDescent="0.3">
      <c r="A92" s="63">
        <v>72</v>
      </c>
      <c r="B92" s="15" t="s">
        <v>96</v>
      </c>
      <c r="C92" s="15" t="s">
        <v>697</v>
      </c>
      <c r="D92" s="14">
        <v>1</v>
      </c>
      <c r="E92" s="16">
        <v>147636.72893681045</v>
      </c>
      <c r="F92" s="25">
        <v>147636.72893681045</v>
      </c>
      <c r="G92" s="67"/>
      <c r="H92" s="63">
        <v>72</v>
      </c>
      <c r="I92" s="15" t="s">
        <v>96</v>
      </c>
      <c r="J92" s="14">
        <v>1</v>
      </c>
      <c r="K92" s="16">
        <v>270000</v>
      </c>
      <c r="L92" s="25">
        <f t="shared" ref="L92:L155" si="25">+K92</f>
        <v>270000</v>
      </c>
      <c r="M92" s="67"/>
      <c r="N92" s="63">
        <v>72</v>
      </c>
      <c r="O92" s="15" t="s">
        <v>96</v>
      </c>
      <c r="P92" s="14">
        <v>1</v>
      </c>
      <c r="Q92" s="16">
        <v>310500</v>
      </c>
      <c r="R92" s="25">
        <v>357075</v>
      </c>
      <c r="S92" s="67"/>
      <c r="T92" s="97">
        <f t="shared" si="13"/>
        <v>290250</v>
      </c>
      <c r="U92" s="98">
        <f t="shared" si="14"/>
        <v>313537.5</v>
      </c>
      <c r="V92" s="99">
        <f>(TRIMMEAN((K92,Q92),75%))</f>
        <v>290250</v>
      </c>
      <c r="W92" s="99">
        <f>(TRIMMEAN((L92,R92),75%))</f>
        <v>313537.5</v>
      </c>
      <c r="X92" s="98">
        <f t="shared" si="15"/>
        <v>310500</v>
      </c>
      <c r="Y92" s="98">
        <f t="shared" si="16"/>
        <v>357075</v>
      </c>
      <c r="Z92" s="98">
        <f t="shared" si="17"/>
        <v>270000</v>
      </c>
      <c r="AA92" s="100">
        <f t="shared" si="18"/>
        <v>270000</v>
      </c>
      <c r="AC92" s="97">
        <f t="shared" si="19"/>
        <v>242712.24297893685</v>
      </c>
      <c r="AD92" s="98">
        <f t="shared" si="20"/>
        <v>258237.24297893685</v>
      </c>
      <c r="AE92" s="99">
        <f>(TRIMMEAN((E92,K92,Q92),75%))</f>
        <v>270000</v>
      </c>
      <c r="AF92" s="99">
        <f>(TRIMMEAN((F92,L92,R92),75%))</f>
        <v>270000</v>
      </c>
      <c r="AG92" s="98">
        <f t="shared" si="21"/>
        <v>310500</v>
      </c>
      <c r="AH92" s="98">
        <f t="shared" si="22"/>
        <v>357075</v>
      </c>
      <c r="AI92" s="98">
        <f t="shared" si="23"/>
        <v>147636.72893681045</v>
      </c>
      <c r="AJ92" s="164">
        <f t="shared" si="24"/>
        <v>147636.72893681045</v>
      </c>
    </row>
    <row r="93" spans="1:36" ht="39.6" x14ac:dyDescent="0.3">
      <c r="A93" s="63">
        <v>73</v>
      </c>
      <c r="B93" s="15" t="s">
        <v>97</v>
      </c>
      <c r="C93" s="15" t="s">
        <v>701</v>
      </c>
      <c r="D93" s="14">
        <v>1</v>
      </c>
      <c r="E93" s="16">
        <v>3199.6905616850549</v>
      </c>
      <c r="F93" s="25">
        <v>3199.6905616850549</v>
      </c>
      <c r="G93" s="67"/>
      <c r="H93" s="63">
        <v>73</v>
      </c>
      <c r="I93" s="15" t="s">
        <v>97</v>
      </c>
      <c r="J93" s="14">
        <v>1</v>
      </c>
      <c r="K93" s="16">
        <v>6800</v>
      </c>
      <c r="L93" s="25">
        <f t="shared" si="25"/>
        <v>6800</v>
      </c>
      <c r="M93" s="67"/>
      <c r="N93" s="63">
        <v>73</v>
      </c>
      <c r="O93" s="15" t="s">
        <v>97</v>
      </c>
      <c r="P93" s="14">
        <v>1</v>
      </c>
      <c r="Q93" s="16">
        <v>7820</v>
      </c>
      <c r="R93" s="25">
        <v>8993</v>
      </c>
      <c r="S93" s="67"/>
      <c r="T93" s="97">
        <f t="shared" si="13"/>
        <v>7310</v>
      </c>
      <c r="U93" s="98">
        <f t="shared" si="14"/>
        <v>7896.5</v>
      </c>
      <c r="V93" s="99">
        <f>(TRIMMEAN((K93,Q93),75%))</f>
        <v>7310</v>
      </c>
      <c r="W93" s="99">
        <f>(TRIMMEAN((L93,R93),75%))</f>
        <v>7896.5</v>
      </c>
      <c r="X93" s="98">
        <f t="shared" si="15"/>
        <v>7820</v>
      </c>
      <c r="Y93" s="98">
        <f t="shared" si="16"/>
        <v>8993</v>
      </c>
      <c r="Z93" s="98">
        <f t="shared" si="17"/>
        <v>6800</v>
      </c>
      <c r="AA93" s="100">
        <f t="shared" si="18"/>
        <v>6800</v>
      </c>
      <c r="AC93" s="97">
        <f t="shared" si="19"/>
        <v>5939.8968538950185</v>
      </c>
      <c r="AD93" s="98">
        <f t="shared" si="20"/>
        <v>6330.8968538950185</v>
      </c>
      <c r="AE93" s="99">
        <f>(TRIMMEAN((E93,K93,Q93),75%))</f>
        <v>6800</v>
      </c>
      <c r="AF93" s="99">
        <f>(TRIMMEAN((F93,L93,R93),75%))</f>
        <v>6800</v>
      </c>
      <c r="AG93" s="98">
        <f t="shared" si="21"/>
        <v>7820</v>
      </c>
      <c r="AH93" s="98">
        <f t="shared" si="22"/>
        <v>8993</v>
      </c>
      <c r="AI93" s="98">
        <f t="shared" si="23"/>
        <v>3199.6905616850549</v>
      </c>
      <c r="AJ93" s="164">
        <f t="shared" si="24"/>
        <v>3199.6905616850549</v>
      </c>
    </row>
    <row r="94" spans="1:36" ht="26.4" x14ac:dyDescent="0.3">
      <c r="A94" s="63">
        <v>74</v>
      </c>
      <c r="B94" s="15" t="s">
        <v>98</v>
      </c>
      <c r="C94" s="15" t="s">
        <v>702</v>
      </c>
      <c r="D94" s="14">
        <v>1</v>
      </c>
      <c r="E94" s="16" t="s">
        <v>1034</v>
      </c>
      <c r="F94" s="25" t="s">
        <v>1034</v>
      </c>
      <c r="G94" s="67"/>
      <c r="H94" s="63">
        <v>74</v>
      </c>
      <c r="I94" s="15" t="s">
        <v>98</v>
      </c>
      <c r="J94" s="14">
        <v>1</v>
      </c>
      <c r="K94" s="16">
        <v>460000</v>
      </c>
      <c r="L94" s="25">
        <f t="shared" si="25"/>
        <v>460000</v>
      </c>
      <c r="M94" s="67"/>
      <c r="N94" s="63">
        <v>74</v>
      </c>
      <c r="O94" s="15" t="s">
        <v>98</v>
      </c>
      <c r="P94" s="14">
        <v>1</v>
      </c>
      <c r="Q94" s="16">
        <v>529000</v>
      </c>
      <c r="R94" s="25">
        <v>608350</v>
      </c>
      <c r="S94" s="67"/>
      <c r="T94" s="97">
        <f t="shared" si="13"/>
        <v>494500</v>
      </c>
      <c r="U94" s="98">
        <f t="shared" si="14"/>
        <v>534175</v>
      </c>
      <c r="V94" s="99">
        <f>(TRIMMEAN((K94,Q94),75%))</f>
        <v>494500</v>
      </c>
      <c r="W94" s="99">
        <f>(TRIMMEAN((L94,R94),75%))</f>
        <v>534175</v>
      </c>
      <c r="X94" s="98">
        <f t="shared" si="15"/>
        <v>529000</v>
      </c>
      <c r="Y94" s="98">
        <f t="shared" si="16"/>
        <v>608350</v>
      </c>
      <c r="Z94" s="98">
        <f t="shared" si="17"/>
        <v>460000</v>
      </c>
      <c r="AA94" s="100">
        <f t="shared" si="18"/>
        <v>460000</v>
      </c>
      <c r="AC94" s="97">
        <f t="shared" si="19"/>
        <v>494500</v>
      </c>
      <c r="AD94" s="98">
        <f t="shared" si="20"/>
        <v>534175</v>
      </c>
      <c r="AE94" s="99">
        <f>(TRIMMEAN((E94,K94,Q94),75%))</f>
        <v>494500</v>
      </c>
      <c r="AF94" s="99">
        <f>(TRIMMEAN((F94,L94,R94),75%))</f>
        <v>534175</v>
      </c>
      <c r="AG94" s="98">
        <f t="shared" si="21"/>
        <v>529000</v>
      </c>
      <c r="AH94" s="98">
        <f t="shared" si="22"/>
        <v>608350</v>
      </c>
      <c r="AI94" s="98">
        <f t="shared" si="23"/>
        <v>460000</v>
      </c>
      <c r="AJ94" s="164">
        <f t="shared" si="24"/>
        <v>460000</v>
      </c>
    </row>
    <row r="95" spans="1:36" ht="26.4" x14ac:dyDescent="0.3">
      <c r="A95" s="63">
        <v>75</v>
      </c>
      <c r="B95" s="15" t="s">
        <v>99</v>
      </c>
      <c r="C95" s="15" t="s">
        <v>703</v>
      </c>
      <c r="D95" s="14">
        <v>1</v>
      </c>
      <c r="E95" s="16" t="s">
        <v>1034</v>
      </c>
      <c r="F95" s="25" t="s">
        <v>1034</v>
      </c>
      <c r="G95" s="67"/>
      <c r="H95" s="63">
        <v>75</v>
      </c>
      <c r="I95" s="15" t="s">
        <v>99</v>
      </c>
      <c r="J95" s="14">
        <v>1</v>
      </c>
      <c r="K95" s="16">
        <v>1150000</v>
      </c>
      <c r="L95" s="25">
        <f t="shared" si="25"/>
        <v>1150000</v>
      </c>
      <c r="M95" s="67"/>
      <c r="N95" s="63">
        <v>75</v>
      </c>
      <c r="O95" s="15" t="s">
        <v>99</v>
      </c>
      <c r="P95" s="14">
        <v>1</v>
      </c>
      <c r="Q95" s="16">
        <v>1322500</v>
      </c>
      <c r="R95" s="25">
        <v>1520875</v>
      </c>
      <c r="S95" s="67"/>
      <c r="T95" s="97">
        <f t="shared" si="13"/>
        <v>1236250</v>
      </c>
      <c r="U95" s="98">
        <f t="shared" si="14"/>
        <v>1335437.5</v>
      </c>
      <c r="V95" s="99">
        <f>(TRIMMEAN((K95,Q95),75%))</f>
        <v>1236250</v>
      </c>
      <c r="W95" s="99">
        <f>(TRIMMEAN((L95,R95),75%))</f>
        <v>1335437.5</v>
      </c>
      <c r="X95" s="98">
        <f t="shared" si="15"/>
        <v>1322500</v>
      </c>
      <c r="Y95" s="98">
        <f t="shared" si="16"/>
        <v>1520875</v>
      </c>
      <c r="Z95" s="98">
        <f t="shared" si="17"/>
        <v>1150000</v>
      </c>
      <c r="AA95" s="100">
        <f t="shared" si="18"/>
        <v>1150000</v>
      </c>
      <c r="AC95" s="97">
        <f t="shared" si="19"/>
        <v>1236250</v>
      </c>
      <c r="AD95" s="98">
        <f t="shared" si="20"/>
        <v>1335437.5</v>
      </c>
      <c r="AE95" s="99">
        <f>(TRIMMEAN((E95,K95,Q95),75%))</f>
        <v>1236250</v>
      </c>
      <c r="AF95" s="99">
        <f>(TRIMMEAN((F95,L95,R95),75%))</f>
        <v>1335437.5</v>
      </c>
      <c r="AG95" s="98">
        <f t="shared" si="21"/>
        <v>1322500</v>
      </c>
      <c r="AH95" s="98">
        <f t="shared" si="22"/>
        <v>1520875</v>
      </c>
      <c r="AI95" s="98">
        <f t="shared" si="23"/>
        <v>1150000</v>
      </c>
      <c r="AJ95" s="164">
        <f t="shared" si="24"/>
        <v>1150000</v>
      </c>
    </row>
    <row r="96" spans="1:36" ht="39.6" x14ac:dyDescent="0.3">
      <c r="A96" s="63">
        <v>76</v>
      </c>
      <c r="B96" s="15" t="s">
        <v>100</v>
      </c>
      <c r="C96" s="15" t="s">
        <v>704</v>
      </c>
      <c r="D96" s="14">
        <v>1</v>
      </c>
      <c r="E96" s="16" t="s">
        <v>1034</v>
      </c>
      <c r="F96" s="25" t="s">
        <v>1034</v>
      </c>
      <c r="G96" s="67"/>
      <c r="H96" s="63">
        <v>76</v>
      </c>
      <c r="I96" s="15" t="s">
        <v>100</v>
      </c>
      <c r="J96" s="14">
        <v>1</v>
      </c>
      <c r="K96" s="16">
        <v>2000</v>
      </c>
      <c r="L96" s="25">
        <f t="shared" si="25"/>
        <v>2000</v>
      </c>
      <c r="M96" s="67"/>
      <c r="N96" s="63">
        <v>76</v>
      </c>
      <c r="O96" s="15" t="s">
        <v>100</v>
      </c>
      <c r="P96" s="14">
        <v>1</v>
      </c>
      <c r="Q96" s="16">
        <v>2300</v>
      </c>
      <c r="R96" s="25">
        <v>2645</v>
      </c>
      <c r="S96" s="67"/>
      <c r="T96" s="97">
        <f t="shared" si="13"/>
        <v>2150</v>
      </c>
      <c r="U96" s="98">
        <f t="shared" si="14"/>
        <v>2322.5</v>
      </c>
      <c r="V96" s="99">
        <f>(TRIMMEAN((K96,Q96),75%))</f>
        <v>2150</v>
      </c>
      <c r="W96" s="99">
        <f>(TRIMMEAN((L96,R96),75%))</f>
        <v>2322.5</v>
      </c>
      <c r="X96" s="98">
        <f t="shared" si="15"/>
        <v>2300</v>
      </c>
      <c r="Y96" s="98">
        <f t="shared" si="16"/>
        <v>2645</v>
      </c>
      <c r="Z96" s="98">
        <f t="shared" si="17"/>
        <v>2000</v>
      </c>
      <c r="AA96" s="100">
        <f t="shared" si="18"/>
        <v>2000</v>
      </c>
      <c r="AC96" s="97">
        <f t="shared" si="19"/>
        <v>2150</v>
      </c>
      <c r="AD96" s="98">
        <f t="shared" si="20"/>
        <v>2322.5</v>
      </c>
      <c r="AE96" s="99">
        <f>(TRIMMEAN((E96,K96,Q96),75%))</f>
        <v>2150</v>
      </c>
      <c r="AF96" s="99">
        <f>(TRIMMEAN((F96,L96,R96),75%))</f>
        <v>2322.5</v>
      </c>
      <c r="AG96" s="98">
        <f t="shared" si="21"/>
        <v>2300</v>
      </c>
      <c r="AH96" s="98">
        <f t="shared" si="22"/>
        <v>2645</v>
      </c>
      <c r="AI96" s="98">
        <f t="shared" si="23"/>
        <v>2000</v>
      </c>
      <c r="AJ96" s="164">
        <f t="shared" si="24"/>
        <v>2000</v>
      </c>
    </row>
    <row r="97" spans="1:36" ht="52.8" x14ac:dyDescent="0.3">
      <c r="A97" s="63">
        <v>77</v>
      </c>
      <c r="B97" s="15" t="s">
        <v>101</v>
      </c>
      <c r="C97" s="15" t="s">
        <v>705</v>
      </c>
      <c r="D97" s="14">
        <v>1</v>
      </c>
      <c r="E97" s="16" t="s">
        <v>1034</v>
      </c>
      <c r="F97" s="25" t="s">
        <v>1034</v>
      </c>
      <c r="G97" s="67"/>
      <c r="H97" s="63">
        <v>77</v>
      </c>
      <c r="I97" s="15" t="s">
        <v>101</v>
      </c>
      <c r="J97" s="14">
        <v>1</v>
      </c>
      <c r="K97" s="16">
        <v>260000</v>
      </c>
      <c r="L97" s="25">
        <f t="shared" si="25"/>
        <v>260000</v>
      </c>
      <c r="M97" s="67"/>
      <c r="N97" s="63">
        <v>77</v>
      </c>
      <c r="O97" s="15" t="s">
        <v>101</v>
      </c>
      <c r="P97" s="14">
        <v>1</v>
      </c>
      <c r="Q97" s="16">
        <v>299000</v>
      </c>
      <c r="R97" s="25">
        <v>343850</v>
      </c>
      <c r="S97" s="67"/>
      <c r="T97" s="97">
        <f t="shared" si="13"/>
        <v>279500</v>
      </c>
      <c r="U97" s="98">
        <f t="shared" si="14"/>
        <v>301925</v>
      </c>
      <c r="V97" s="99">
        <f>(TRIMMEAN((K97,Q97),75%))</f>
        <v>279500</v>
      </c>
      <c r="W97" s="99">
        <f>(TRIMMEAN((L97,R97),75%))</f>
        <v>301925</v>
      </c>
      <c r="X97" s="98">
        <f t="shared" si="15"/>
        <v>299000</v>
      </c>
      <c r="Y97" s="98">
        <f t="shared" si="16"/>
        <v>343850</v>
      </c>
      <c r="Z97" s="98">
        <f t="shared" si="17"/>
        <v>260000</v>
      </c>
      <c r="AA97" s="100">
        <f t="shared" si="18"/>
        <v>260000</v>
      </c>
      <c r="AC97" s="97">
        <f t="shared" si="19"/>
        <v>279500</v>
      </c>
      <c r="AD97" s="98">
        <f t="shared" si="20"/>
        <v>301925</v>
      </c>
      <c r="AE97" s="99">
        <f>(TRIMMEAN((E97,K97,Q97),75%))</f>
        <v>279500</v>
      </c>
      <c r="AF97" s="99">
        <f>(TRIMMEAN((F97,L97,R97),75%))</f>
        <v>301925</v>
      </c>
      <c r="AG97" s="98">
        <f t="shared" si="21"/>
        <v>299000</v>
      </c>
      <c r="AH97" s="98">
        <f t="shared" si="22"/>
        <v>343850</v>
      </c>
      <c r="AI97" s="98">
        <f t="shared" si="23"/>
        <v>260000</v>
      </c>
      <c r="AJ97" s="164">
        <f t="shared" si="24"/>
        <v>260000</v>
      </c>
    </row>
    <row r="98" spans="1:36" ht="39.6" x14ac:dyDescent="0.3">
      <c r="A98" s="63">
        <v>78</v>
      </c>
      <c r="B98" s="15" t="s">
        <v>102</v>
      </c>
      <c r="C98" s="15" t="s">
        <v>706</v>
      </c>
      <c r="D98" s="14">
        <v>1</v>
      </c>
      <c r="E98" s="16">
        <v>244271.67878635909</v>
      </c>
      <c r="F98" s="25">
        <v>244271.67878635909</v>
      </c>
      <c r="G98" s="67"/>
      <c r="H98" s="63">
        <v>78</v>
      </c>
      <c r="I98" s="15" t="s">
        <v>102</v>
      </c>
      <c r="J98" s="14">
        <v>1</v>
      </c>
      <c r="K98" s="16">
        <v>388000</v>
      </c>
      <c r="L98" s="25">
        <f t="shared" si="25"/>
        <v>388000</v>
      </c>
      <c r="M98" s="67"/>
      <c r="N98" s="63">
        <v>78</v>
      </c>
      <c r="O98" s="15" t="s">
        <v>102</v>
      </c>
      <c r="P98" s="14">
        <v>1</v>
      </c>
      <c r="Q98" s="16">
        <v>446200</v>
      </c>
      <c r="R98" s="25">
        <v>513130</v>
      </c>
      <c r="S98" s="67"/>
      <c r="T98" s="97">
        <f t="shared" si="13"/>
        <v>417100</v>
      </c>
      <c r="U98" s="98">
        <f t="shared" si="14"/>
        <v>450565</v>
      </c>
      <c r="V98" s="99">
        <f>(TRIMMEAN((K98,Q98),75%))</f>
        <v>417100</v>
      </c>
      <c r="W98" s="99">
        <f>(TRIMMEAN((L98,R98),75%))</f>
        <v>450565</v>
      </c>
      <c r="X98" s="98">
        <f t="shared" si="15"/>
        <v>446200</v>
      </c>
      <c r="Y98" s="98">
        <f t="shared" si="16"/>
        <v>513130</v>
      </c>
      <c r="Z98" s="98">
        <f t="shared" si="17"/>
        <v>388000</v>
      </c>
      <c r="AA98" s="100">
        <f t="shared" si="18"/>
        <v>388000</v>
      </c>
      <c r="AC98" s="97">
        <f t="shared" si="19"/>
        <v>359490.55959545303</v>
      </c>
      <c r="AD98" s="98">
        <f t="shared" si="20"/>
        <v>381800.55959545303</v>
      </c>
      <c r="AE98" s="99">
        <f>(TRIMMEAN((E98,K98,Q98),75%))</f>
        <v>388000</v>
      </c>
      <c r="AF98" s="99">
        <f>(TRIMMEAN((F98,L98,R98),75%))</f>
        <v>388000</v>
      </c>
      <c r="AG98" s="98">
        <f t="shared" si="21"/>
        <v>446200</v>
      </c>
      <c r="AH98" s="98">
        <f t="shared" si="22"/>
        <v>513130</v>
      </c>
      <c r="AI98" s="98">
        <f t="shared" si="23"/>
        <v>244271.67878635909</v>
      </c>
      <c r="AJ98" s="164">
        <f t="shared" si="24"/>
        <v>244271.67878635909</v>
      </c>
    </row>
    <row r="99" spans="1:36" ht="39.6" x14ac:dyDescent="0.3">
      <c r="A99" s="63">
        <v>79</v>
      </c>
      <c r="B99" s="15" t="s">
        <v>103</v>
      </c>
      <c r="C99" s="15" t="s">
        <v>707</v>
      </c>
      <c r="D99" s="14">
        <v>1</v>
      </c>
      <c r="E99" s="16">
        <v>241587.37462387161</v>
      </c>
      <c r="F99" s="25">
        <v>241587.37462387161</v>
      </c>
      <c r="G99" s="67"/>
      <c r="H99" s="63">
        <v>79</v>
      </c>
      <c r="I99" s="15" t="s">
        <v>103</v>
      </c>
      <c r="J99" s="14">
        <v>1</v>
      </c>
      <c r="K99" s="16">
        <v>388000</v>
      </c>
      <c r="L99" s="25">
        <f t="shared" si="25"/>
        <v>388000</v>
      </c>
      <c r="M99" s="67"/>
      <c r="N99" s="63">
        <v>79</v>
      </c>
      <c r="O99" s="15" t="s">
        <v>103</v>
      </c>
      <c r="P99" s="14">
        <v>1</v>
      </c>
      <c r="Q99" s="16">
        <v>446200</v>
      </c>
      <c r="R99" s="25">
        <v>513130</v>
      </c>
      <c r="S99" s="67"/>
      <c r="T99" s="97">
        <f t="shared" si="13"/>
        <v>417100</v>
      </c>
      <c r="U99" s="98">
        <f t="shared" si="14"/>
        <v>450565</v>
      </c>
      <c r="V99" s="99">
        <f>(TRIMMEAN((K99,Q99),75%))</f>
        <v>417100</v>
      </c>
      <c r="W99" s="99">
        <f>(TRIMMEAN((L99,R99),75%))</f>
        <v>450565</v>
      </c>
      <c r="X99" s="98">
        <f t="shared" si="15"/>
        <v>446200</v>
      </c>
      <c r="Y99" s="98">
        <f t="shared" si="16"/>
        <v>513130</v>
      </c>
      <c r="Z99" s="98">
        <f t="shared" si="17"/>
        <v>388000</v>
      </c>
      <c r="AA99" s="100">
        <f t="shared" si="18"/>
        <v>388000</v>
      </c>
      <c r="AC99" s="97">
        <f t="shared" si="19"/>
        <v>358595.79154129053</v>
      </c>
      <c r="AD99" s="98">
        <f t="shared" si="20"/>
        <v>380905.79154129053</v>
      </c>
      <c r="AE99" s="99">
        <f>(TRIMMEAN((E99,K99,Q99),75%))</f>
        <v>388000</v>
      </c>
      <c r="AF99" s="99">
        <f>(TRIMMEAN((F99,L99,R99),75%))</f>
        <v>388000</v>
      </c>
      <c r="AG99" s="98">
        <f t="shared" si="21"/>
        <v>446200</v>
      </c>
      <c r="AH99" s="98">
        <f t="shared" si="22"/>
        <v>513130</v>
      </c>
      <c r="AI99" s="98">
        <f t="shared" si="23"/>
        <v>241587.37462387161</v>
      </c>
      <c r="AJ99" s="164">
        <f t="shared" si="24"/>
        <v>241587.37462387161</v>
      </c>
    </row>
    <row r="100" spans="1:36" ht="52.8" x14ac:dyDescent="0.3">
      <c r="A100" s="63">
        <v>80</v>
      </c>
      <c r="B100" s="15" t="s">
        <v>104</v>
      </c>
      <c r="C100" s="15" t="s">
        <v>708</v>
      </c>
      <c r="D100" s="14">
        <v>1</v>
      </c>
      <c r="E100" s="16">
        <v>201322.81218655969</v>
      </c>
      <c r="F100" s="25">
        <v>201322.81218655969</v>
      </c>
      <c r="G100" s="67"/>
      <c r="H100" s="63">
        <v>80</v>
      </c>
      <c r="I100" s="15" t="s">
        <v>104</v>
      </c>
      <c r="J100" s="14">
        <v>1</v>
      </c>
      <c r="K100" s="16">
        <v>390000</v>
      </c>
      <c r="L100" s="25">
        <f t="shared" si="25"/>
        <v>390000</v>
      </c>
      <c r="M100" s="67"/>
      <c r="N100" s="63">
        <v>80</v>
      </c>
      <c r="O100" s="15" t="s">
        <v>104</v>
      </c>
      <c r="P100" s="14">
        <v>1</v>
      </c>
      <c r="Q100" s="16">
        <v>448500</v>
      </c>
      <c r="R100" s="25">
        <v>515775</v>
      </c>
      <c r="S100" s="67"/>
      <c r="T100" s="97">
        <f t="shared" si="13"/>
        <v>419250</v>
      </c>
      <c r="U100" s="98">
        <f t="shared" si="14"/>
        <v>452887.5</v>
      </c>
      <c r="V100" s="99">
        <f>(TRIMMEAN((K100,Q100),75%))</f>
        <v>419250</v>
      </c>
      <c r="W100" s="99">
        <f>(TRIMMEAN((L100,R100),75%))</f>
        <v>452887.5</v>
      </c>
      <c r="X100" s="98">
        <f t="shared" si="15"/>
        <v>448500</v>
      </c>
      <c r="Y100" s="98">
        <f t="shared" si="16"/>
        <v>515775</v>
      </c>
      <c r="Z100" s="98">
        <f t="shared" si="17"/>
        <v>390000</v>
      </c>
      <c r="AA100" s="100">
        <f t="shared" si="18"/>
        <v>390000</v>
      </c>
      <c r="AC100" s="97">
        <f t="shared" si="19"/>
        <v>346607.60406218655</v>
      </c>
      <c r="AD100" s="98">
        <f t="shared" si="20"/>
        <v>369032.60406218655</v>
      </c>
      <c r="AE100" s="99">
        <f>(TRIMMEAN((E100,K100,Q100),75%))</f>
        <v>390000</v>
      </c>
      <c r="AF100" s="99">
        <f>(TRIMMEAN((F100,L100,R100),75%))</f>
        <v>390000</v>
      </c>
      <c r="AG100" s="98">
        <f t="shared" si="21"/>
        <v>448500</v>
      </c>
      <c r="AH100" s="98">
        <f t="shared" si="22"/>
        <v>515775</v>
      </c>
      <c r="AI100" s="98">
        <f t="shared" si="23"/>
        <v>201322.81218655969</v>
      </c>
      <c r="AJ100" s="164">
        <f t="shared" si="24"/>
        <v>201322.81218655969</v>
      </c>
    </row>
    <row r="101" spans="1:36" ht="26.4" x14ac:dyDescent="0.3">
      <c r="A101" s="63">
        <v>81</v>
      </c>
      <c r="B101" s="15" t="s">
        <v>105</v>
      </c>
      <c r="C101" s="15" t="s">
        <v>709</v>
      </c>
      <c r="D101" s="14">
        <v>1</v>
      </c>
      <c r="E101" s="16">
        <v>417677.7276830491</v>
      </c>
      <c r="F101" s="25">
        <v>417677.7276830491</v>
      </c>
      <c r="G101" s="67"/>
      <c r="H101" s="63">
        <v>81</v>
      </c>
      <c r="I101" s="15" t="s">
        <v>105</v>
      </c>
      <c r="J101" s="14">
        <v>1</v>
      </c>
      <c r="K101" s="16">
        <v>800000</v>
      </c>
      <c r="L101" s="25">
        <f t="shared" si="25"/>
        <v>800000</v>
      </c>
      <c r="M101" s="67"/>
      <c r="N101" s="63">
        <v>81</v>
      </c>
      <c r="O101" s="15" t="s">
        <v>105</v>
      </c>
      <c r="P101" s="14">
        <v>1</v>
      </c>
      <c r="Q101" s="16">
        <v>920000</v>
      </c>
      <c r="R101" s="25">
        <v>1058000</v>
      </c>
      <c r="S101" s="67"/>
      <c r="T101" s="97">
        <f t="shared" si="13"/>
        <v>860000</v>
      </c>
      <c r="U101" s="98">
        <f t="shared" si="14"/>
        <v>929000</v>
      </c>
      <c r="V101" s="99">
        <f>(TRIMMEAN((K101,Q101),75%))</f>
        <v>860000</v>
      </c>
      <c r="W101" s="99">
        <f>(TRIMMEAN((L101,R101),75%))</f>
        <v>929000</v>
      </c>
      <c r="X101" s="98">
        <f t="shared" si="15"/>
        <v>920000</v>
      </c>
      <c r="Y101" s="98">
        <f t="shared" si="16"/>
        <v>1058000</v>
      </c>
      <c r="Z101" s="98">
        <f t="shared" si="17"/>
        <v>800000</v>
      </c>
      <c r="AA101" s="100">
        <f t="shared" si="18"/>
        <v>800000</v>
      </c>
      <c r="AC101" s="97">
        <f t="shared" si="19"/>
        <v>712559.24256101635</v>
      </c>
      <c r="AD101" s="98">
        <f t="shared" si="20"/>
        <v>758559.24256101635</v>
      </c>
      <c r="AE101" s="99">
        <f>(TRIMMEAN((E101,K101,Q101),75%))</f>
        <v>800000</v>
      </c>
      <c r="AF101" s="99">
        <f>(TRIMMEAN((F101,L101,R101),75%))</f>
        <v>800000</v>
      </c>
      <c r="AG101" s="98">
        <f t="shared" si="21"/>
        <v>920000</v>
      </c>
      <c r="AH101" s="98">
        <f t="shared" si="22"/>
        <v>1058000</v>
      </c>
      <c r="AI101" s="98">
        <f t="shared" si="23"/>
        <v>417677.7276830491</v>
      </c>
      <c r="AJ101" s="164">
        <f t="shared" si="24"/>
        <v>417677.7276830491</v>
      </c>
    </row>
    <row r="102" spans="1:36" ht="39.6" x14ac:dyDescent="0.3">
      <c r="A102" s="63">
        <v>82</v>
      </c>
      <c r="B102" s="15" t="s">
        <v>106</v>
      </c>
      <c r="C102" s="15" t="s">
        <v>710</v>
      </c>
      <c r="D102" s="14">
        <v>1</v>
      </c>
      <c r="E102" s="16" t="s">
        <v>1034</v>
      </c>
      <c r="F102" s="25" t="s">
        <v>1034</v>
      </c>
      <c r="G102" s="67"/>
      <c r="H102" s="63">
        <v>82</v>
      </c>
      <c r="I102" s="15" t="s">
        <v>106</v>
      </c>
      <c r="J102" s="14">
        <v>1</v>
      </c>
      <c r="K102" s="16">
        <v>395000</v>
      </c>
      <c r="L102" s="25">
        <f t="shared" si="25"/>
        <v>395000</v>
      </c>
      <c r="M102" s="67"/>
      <c r="N102" s="63">
        <v>82</v>
      </c>
      <c r="O102" s="15" t="s">
        <v>106</v>
      </c>
      <c r="P102" s="14">
        <v>1</v>
      </c>
      <c r="Q102" s="16">
        <v>454250</v>
      </c>
      <c r="R102" s="25">
        <v>522387.5</v>
      </c>
      <c r="S102" s="67"/>
      <c r="T102" s="97">
        <f t="shared" si="13"/>
        <v>424625</v>
      </c>
      <c r="U102" s="98">
        <f t="shared" si="14"/>
        <v>458693.75</v>
      </c>
      <c r="V102" s="99">
        <f>(TRIMMEAN((K102,Q102),75%))</f>
        <v>424625</v>
      </c>
      <c r="W102" s="99">
        <f>(TRIMMEAN((L102,R102),75%))</f>
        <v>458693.75</v>
      </c>
      <c r="X102" s="98">
        <f t="shared" si="15"/>
        <v>454250</v>
      </c>
      <c r="Y102" s="98">
        <f t="shared" si="16"/>
        <v>522387.5</v>
      </c>
      <c r="Z102" s="98">
        <f t="shared" si="17"/>
        <v>395000</v>
      </c>
      <c r="AA102" s="100">
        <f t="shared" si="18"/>
        <v>395000</v>
      </c>
      <c r="AC102" s="97">
        <f t="shared" si="19"/>
        <v>424625</v>
      </c>
      <c r="AD102" s="98">
        <f t="shared" si="20"/>
        <v>458693.75</v>
      </c>
      <c r="AE102" s="99">
        <f>(TRIMMEAN((E102,K102,Q102),75%))</f>
        <v>424625</v>
      </c>
      <c r="AF102" s="99">
        <f>(TRIMMEAN((F102,L102,R102),75%))</f>
        <v>458693.75</v>
      </c>
      <c r="AG102" s="98">
        <f t="shared" si="21"/>
        <v>454250</v>
      </c>
      <c r="AH102" s="98">
        <f t="shared" si="22"/>
        <v>522387.5</v>
      </c>
      <c r="AI102" s="98">
        <f t="shared" si="23"/>
        <v>395000</v>
      </c>
      <c r="AJ102" s="164">
        <f t="shared" si="24"/>
        <v>395000</v>
      </c>
    </row>
    <row r="103" spans="1:36" ht="39.6" x14ac:dyDescent="0.3">
      <c r="A103" s="63">
        <v>83</v>
      </c>
      <c r="B103" s="15" t="s">
        <v>107</v>
      </c>
      <c r="C103" s="15" t="s">
        <v>711</v>
      </c>
      <c r="D103" s="14">
        <v>1</v>
      </c>
      <c r="E103" s="16" t="s">
        <v>1034</v>
      </c>
      <c r="F103" s="25" t="s">
        <v>1034</v>
      </c>
      <c r="G103" s="67"/>
      <c r="H103" s="63">
        <v>83</v>
      </c>
      <c r="I103" s="15" t="s">
        <v>107</v>
      </c>
      <c r="J103" s="14">
        <v>1</v>
      </c>
      <c r="K103" s="16">
        <v>2100000</v>
      </c>
      <c r="L103" s="25">
        <f t="shared" si="25"/>
        <v>2100000</v>
      </c>
      <c r="M103" s="67"/>
      <c r="N103" s="63">
        <v>83</v>
      </c>
      <c r="O103" s="15" t="s">
        <v>107</v>
      </c>
      <c r="P103" s="14">
        <v>1</v>
      </c>
      <c r="Q103" s="16">
        <v>2415000</v>
      </c>
      <c r="R103" s="25">
        <v>2777250</v>
      </c>
      <c r="S103" s="67"/>
      <c r="T103" s="97">
        <f t="shared" si="13"/>
        <v>2257500</v>
      </c>
      <c r="U103" s="98">
        <f t="shared" si="14"/>
        <v>2438625</v>
      </c>
      <c r="V103" s="99">
        <f>(TRIMMEAN((K103,Q103),75%))</f>
        <v>2257500</v>
      </c>
      <c r="W103" s="99">
        <f>(TRIMMEAN((L103,R103),75%))</f>
        <v>2438625</v>
      </c>
      <c r="X103" s="98">
        <f t="shared" si="15"/>
        <v>2415000</v>
      </c>
      <c r="Y103" s="98">
        <f t="shared" si="16"/>
        <v>2777250</v>
      </c>
      <c r="Z103" s="98">
        <f t="shared" si="17"/>
        <v>2100000</v>
      </c>
      <c r="AA103" s="100">
        <f t="shared" si="18"/>
        <v>2100000</v>
      </c>
      <c r="AC103" s="97">
        <f t="shared" si="19"/>
        <v>2257500</v>
      </c>
      <c r="AD103" s="98">
        <f t="shared" si="20"/>
        <v>2438625</v>
      </c>
      <c r="AE103" s="99">
        <f>(TRIMMEAN((E103,K103,Q103),75%))</f>
        <v>2257500</v>
      </c>
      <c r="AF103" s="99">
        <f>(TRIMMEAN((F103,L103,R103),75%))</f>
        <v>2438625</v>
      </c>
      <c r="AG103" s="98">
        <f t="shared" si="21"/>
        <v>2415000</v>
      </c>
      <c r="AH103" s="98">
        <f t="shared" si="22"/>
        <v>2777250</v>
      </c>
      <c r="AI103" s="98">
        <f t="shared" si="23"/>
        <v>2100000</v>
      </c>
      <c r="AJ103" s="164">
        <f t="shared" si="24"/>
        <v>2100000</v>
      </c>
    </row>
    <row r="104" spans="1:36" ht="39.6" x14ac:dyDescent="0.3">
      <c r="A104" s="63">
        <v>84</v>
      </c>
      <c r="B104" s="15" t="s">
        <v>108</v>
      </c>
      <c r="C104" s="15" t="s">
        <v>712</v>
      </c>
      <c r="D104" s="14">
        <v>1</v>
      </c>
      <c r="E104" s="16">
        <v>327485.10782347037</v>
      </c>
      <c r="F104" s="25">
        <v>327485.10782347037</v>
      </c>
      <c r="G104" s="67"/>
      <c r="H104" s="63">
        <v>84</v>
      </c>
      <c r="I104" s="15" t="s">
        <v>108</v>
      </c>
      <c r="J104" s="14">
        <v>1</v>
      </c>
      <c r="K104" s="16">
        <v>740000</v>
      </c>
      <c r="L104" s="25">
        <f t="shared" si="25"/>
        <v>740000</v>
      </c>
      <c r="M104" s="67"/>
      <c r="N104" s="63">
        <v>84</v>
      </c>
      <c r="O104" s="15" t="s">
        <v>108</v>
      </c>
      <c r="P104" s="14">
        <v>1</v>
      </c>
      <c r="Q104" s="16">
        <v>851000</v>
      </c>
      <c r="R104" s="25">
        <v>978650</v>
      </c>
      <c r="S104" s="67"/>
      <c r="T104" s="97">
        <f t="shared" si="13"/>
        <v>795500</v>
      </c>
      <c r="U104" s="98">
        <f t="shared" si="14"/>
        <v>859325</v>
      </c>
      <c r="V104" s="99">
        <f>(TRIMMEAN((K104,Q104),75%))</f>
        <v>795500</v>
      </c>
      <c r="W104" s="99">
        <f>(TRIMMEAN((L104,R104),75%))</f>
        <v>859325</v>
      </c>
      <c r="X104" s="98">
        <f t="shared" si="15"/>
        <v>851000</v>
      </c>
      <c r="Y104" s="98">
        <f t="shared" si="16"/>
        <v>978650</v>
      </c>
      <c r="Z104" s="98">
        <f t="shared" si="17"/>
        <v>740000</v>
      </c>
      <c r="AA104" s="100">
        <f t="shared" si="18"/>
        <v>740000</v>
      </c>
      <c r="AC104" s="97">
        <f t="shared" si="19"/>
        <v>639495.03594115679</v>
      </c>
      <c r="AD104" s="98">
        <f t="shared" si="20"/>
        <v>682045.03594115679</v>
      </c>
      <c r="AE104" s="99">
        <f>(TRIMMEAN((E104,K104,Q104),75%))</f>
        <v>740000</v>
      </c>
      <c r="AF104" s="99">
        <f>(TRIMMEAN((F104,L104,R104),75%))</f>
        <v>740000</v>
      </c>
      <c r="AG104" s="98">
        <f t="shared" si="21"/>
        <v>851000</v>
      </c>
      <c r="AH104" s="98">
        <f t="shared" si="22"/>
        <v>978650</v>
      </c>
      <c r="AI104" s="98">
        <f t="shared" si="23"/>
        <v>327485.10782347037</v>
      </c>
      <c r="AJ104" s="164">
        <f t="shared" si="24"/>
        <v>327485.10782347037</v>
      </c>
    </row>
    <row r="105" spans="1:36" ht="39.6" x14ac:dyDescent="0.3">
      <c r="A105" s="63">
        <v>85</v>
      </c>
      <c r="B105" s="15" t="s">
        <v>109</v>
      </c>
      <c r="C105" s="15" t="s">
        <v>713</v>
      </c>
      <c r="D105" s="14">
        <v>1</v>
      </c>
      <c r="E105" s="16" t="s">
        <v>1034</v>
      </c>
      <c r="F105" s="25" t="s">
        <v>1034</v>
      </c>
      <c r="G105" s="67"/>
      <c r="H105" s="63">
        <v>85</v>
      </c>
      <c r="I105" s="15" t="s">
        <v>109</v>
      </c>
      <c r="J105" s="14">
        <v>1</v>
      </c>
      <c r="K105" s="16">
        <v>460000</v>
      </c>
      <c r="L105" s="25">
        <f t="shared" si="25"/>
        <v>460000</v>
      </c>
      <c r="M105" s="67"/>
      <c r="N105" s="63">
        <v>85</v>
      </c>
      <c r="O105" s="15" t="s">
        <v>109</v>
      </c>
      <c r="P105" s="14">
        <v>1</v>
      </c>
      <c r="Q105" s="16">
        <v>529000</v>
      </c>
      <c r="R105" s="25">
        <v>608350</v>
      </c>
      <c r="S105" s="67"/>
      <c r="T105" s="97">
        <f t="shared" si="13"/>
        <v>494500</v>
      </c>
      <c r="U105" s="98">
        <f t="shared" si="14"/>
        <v>534175</v>
      </c>
      <c r="V105" s="99">
        <f>(TRIMMEAN((K105,Q105),75%))</f>
        <v>494500</v>
      </c>
      <c r="W105" s="99">
        <f>(TRIMMEAN((L105,R105),75%))</f>
        <v>534175</v>
      </c>
      <c r="X105" s="98">
        <f t="shared" si="15"/>
        <v>529000</v>
      </c>
      <c r="Y105" s="98">
        <f t="shared" si="16"/>
        <v>608350</v>
      </c>
      <c r="Z105" s="98">
        <f t="shared" si="17"/>
        <v>460000</v>
      </c>
      <c r="AA105" s="100">
        <f t="shared" si="18"/>
        <v>460000</v>
      </c>
      <c r="AC105" s="97">
        <f t="shared" si="19"/>
        <v>494500</v>
      </c>
      <c r="AD105" s="98">
        <f t="shared" si="20"/>
        <v>534175</v>
      </c>
      <c r="AE105" s="99">
        <f>(TRIMMEAN((E105,K105,Q105),75%))</f>
        <v>494500</v>
      </c>
      <c r="AF105" s="99">
        <f>(TRIMMEAN((F105,L105,R105),75%))</f>
        <v>534175</v>
      </c>
      <c r="AG105" s="98">
        <f t="shared" si="21"/>
        <v>529000</v>
      </c>
      <c r="AH105" s="98">
        <f t="shared" si="22"/>
        <v>608350</v>
      </c>
      <c r="AI105" s="98">
        <f t="shared" si="23"/>
        <v>460000</v>
      </c>
      <c r="AJ105" s="164">
        <f t="shared" si="24"/>
        <v>460000</v>
      </c>
    </row>
    <row r="106" spans="1:36" ht="39.6" x14ac:dyDescent="0.3">
      <c r="A106" s="63">
        <v>86</v>
      </c>
      <c r="B106" s="15" t="s">
        <v>110</v>
      </c>
      <c r="C106" s="15" t="s">
        <v>714</v>
      </c>
      <c r="D106" s="14">
        <v>1</v>
      </c>
      <c r="E106" s="16">
        <v>202826.02251755266</v>
      </c>
      <c r="F106" s="25">
        <v>202826.02251755266</v>
      </c>
      <c r="G106" s="67"/>
      <c r="H106" s="63">
        <v>86</v>
      </c>
      <c r="I106" s="15" t="s">
        <v>110</v>
      </c>
      <c r="J106" s="14">
        <v>1</v>
      </c>
      <c r="K106" s="16">
        <v>405000</v>
      </c>
      <c r="L106" s="25">
        <f t="shared" si="25"/>
        <v>405000</v>
      </c>
      <c r="M106" s="67"/>
      <c r="N106" s="63">
        <v>86</v>
      </c>
      <c r="O106" s="15" t="s">
        <v>110</v>
      </c>
      <c r="P106" s="14">
        <v>1</v>
      </c>
      <c r="Q106" s="16">
        <v>465750</v>
      </c>
      <c r="R106" s="25">
        <v>535612.5</v>
      </c>
      <c r="S106" s="67"/>
      <c r="T106" s="97">
        <f t="shared" si="13"/>
        <v>435375</v>
      </c>
      <c r="U106" s="98">
        <f t="shared" si="14"/>
        <v>470306.25</v>
      </c>
      <c r="V106" s="99">
        <f>(TRIMMEAN((K106,Q106),75%))</f>
        <v>435375</v>
      </c>
      <c r="W106" s="99">
        <f>(TRIMMEAN((L106,R106),75%))</f>
        <v>470306.25</v>
      </c>
      <c r="X106" s="98">
        <f t="shared" si="15"/>
        <v>465750</v>
      </c>
      <c r="Y106" s="98">
        <f t="shared" si="16"/>
        <v>535612.5</v>
      </c>
      <c r="Z106" s="98">
        <f t="shared" si="17"/>
        <v>405000</v>
      </c>
      <c r="AA106" s="100">
        <f t="shared" si="18"/>
        <v>405000</v>
      </c>
      <c r="AC106" s="97">
        <f t="shared" si="19"/>
        <v>357858.67417251755</v>
      </c>
      <c r="AD106" s="98">
        <f t="shared" si="20"/>
        <v>381146.17417251755</v>
      </c>
      <c r="AE106" s="99">
        <f>(TRIMMEAN((E106,K106,Q106),75%))</f>
        <v>405000</v>
      </c>
      <c r="AF106" s="99">
        <f>(TRIMMEAN((F106,L106,R106),75%))</f>
        <v>405000</v>
      </c>
      <c r="AG106" s="98">
        <f t="shared" si="21"/>
        <v>465750</v>
      </c>
      <c r="AH106" s="98">
        <f t="shared" si="22"/>
        <v>535612.5</v>
      </c>
      <c r="AI106" s="98">
        <f t="shared" si="23"/>
        <v>202826.02251755266</v>
      </c>
      <c r="AJ106" s="164">
        <f t="shared" si="24"/>
        <v>202826.02251755266</v>
      </c>
    </row>
    <row r="107" spans="1:36" ht="39.6" x14ac:dyDescent="0.3">
      <c r="A107" s="63">
        <v>87</v>
      </c>
      <c r="B107" s="15" t="s">
        <v>111</v>
      </c>
      <c r="C107" s="15" t="s">
        <v>715</v>
      </c>
      <c r="D107" s="14">
        <v>1</v>
      </c>
      <c r="E107" s="16">
        <v>1677690.1015546641</v>
      </c>
      <c r="F107" s="25">
        <v>1677690.1015546641</v>
      </c>
      <c r="G107" s="67"/>
      <c r="H107" s="63">
        <v>87</v>
      </c>
      <c r="I107" s="15" t="s">
        <v>111</v>
      </c>
      <c r="J107" s="14">
        <v>1</v>
      </c>
      <c r="K107" s="16">
        <v>210000</v>
      </c>
      <c r="L107" s="25">
        <f t="shared" si="25"/>
        <v>210000</v>
      </c>
      <c r="M107" s="67"/>
      <c r="N107" s="63">
        <v>87</v>
      </c>
      <c r="O107" s="15" t="s">
        <v>111</v>
      </c>
      <c r="P107" s="14">
        <v>1</v>
      </c>
      <c r="Q107" s="16">
        <v>241500</v>
      </c>
      <c r="R107" s="25">
        <v>277725</v>
      </c>
      <c r="S107" s="67"/>
      <c r="T107" s="97">
        <f t="shared" si="13"/>
        <v>225750</v>
      </c>
      <c r="U107" s="98">
        <f t="shared" si="14"/>
        <v>243862.5</v>
      </c>
      <c r="V107" s="99">
        <f>(TRIMMEAN((K107,Q107),75%))</f>
        <v>225750</v>
      </c>
      <c r="W107" s="99">
        <f>(TRIMMEAN((L107,R107),75%))</f>
        <v>243862.5</v>
      </c>
      <c r="X107" s="98">
        <f t="shared" si="15"/>
        <v>241500</v>
      </c>
      <c r="Y107" s="98">
        <f t="shared" si="16"/>
        <v>277725</v>
      </c>
      <c r="Z107" s="98">
        <f t="shared" si="17"/>
        <v>210000</v>
      </c>
      <c r="AA107" s="100">
        <f t="shared" si="18"/>
        <v>210000</v>
      </c>
      <c r="AC107" s="97">
        <f t="shared" si="19"/>
        <v>709730.03385155462</v>
      </c>
      <c r="AD107" s="98">
        <f t="shared" si="20"/>
        <v>721805.03385155462</v>
      </c>
      <c r="AE107" s="99">
        <f>(TRIMMEAN((E107,K107,Q107),75%))</f>
        <v>241500</v>
      </c>
      <c r="AF107" s="99">
        <f>(TRIMMEAN((F107,L107,R107),75%))</f>
        <v>277725</v>
      </c>
      <c r="AG107" s="98">
        <f t="shared" si="21"/>
        <v>1677690.1015546641</v>
      </c>
      <c r="AH107" s="98">
        <f t="shared" si="22"/>
        <v>1677690.1015546641</v>
      </c>
      <c r="AI107" s="98">
        <f t="shared" si="23"/>
        <v>210000</v>
      </c>
      <c r="AJ107" s="164">
        <f t="shared" si="24"/>
        <v>210000</v>
      </c>
    </row>
    <row r="108" spans="1:36" ht="52.8" x14ac:dyDescent="0.3">
      <c r="A108" s="63">
        <v>88</v>
      </c>
      <c r="B108" s="15" t="s">
        <v>112</v>
      </c>
      <c r="C108" s="15" t="s">
        <v>716</v>
      </c>
      <c r="D108" s="14">
        <v>1</v>
      </c>
      <c r="E108" s="16" t="s">
        <v>1034</v>
      </c>
      <c r="F108" s="25" t="s">
        <v>1034</v>
      </c>
      <c r="G108" s="67"/>
      <c r="H108" s="63">
        <v>88</v>
      </c>
      <c r="I108" s="15" t="s">
        <v>112</v>
      </c>
      <c r="J108" s="14">
        <v>1</v>
      </c>
      <c r="K108" s="16">
        <v>480000</v>
      </c>
      <c r="L108" s="25">
        <f t="shared" si="25"/>
        <v>480000</v>
      </c>
      <c r="M108" s="67"/>
      <c r="N108" s="63">
        <v>88</v>
      </c>
      <c r="O108" s="15" t="s">
        <v>112</v>
      </c>
      <c r="P108" s="14">
        <v>1</v>
      </c>
      <c r="Q108" s="16">
        <v>552000</v>
      </c>
      <c r="R108" s="25">
        <v>634800</v>
      </c>
      <c r="S108" s="67"/>
      <c r="T108" s="97">
        <f t="shared" si="13"/>
        <v>516000</v>
      </c>
      <c r="U108" s="98">
        <f t="shared" si="14"/>
        <v>557400</v>
      </c>
      <c r="V108" s="99">
        <f>(TRIMMEAN((K108,Q108),75%))</f>
        <v>516000</v>
      </c>
      <c r="W108" s="99">
        <f>(TRIMMEAN((L108,R108),75%))</f>
        <v>557400</v>
      </c>
      <c r="X108" s="98">
        <f t="shared" si="15"/>
        <v>552000</v>
      </c>
      <c r="Y108" s="98">
        <f t="shared" si="16"/>
        <v>634800</v>
      </c>
      <c r="Z108" s="98">
        <f t="shared" si="17"/>
        <v>480000</v>
      </c>
      <c r="AA108" s="100">
        <f t="shared" si="18"/>
        <v>480000</v>
      </c>
      <c r="AC108" s="97">
        <f t="shared" si="19"/>
        <v>516000</v>
      </c>
      <c r="AD108" s="98">
        <f t="shared" si="20"/>
        <v>557400</v>
      </c>
      <c r="AE108" s="99">
        <f>(TRIMMEAN((E108,K108,Q108),75%))</f>
        <v>516000</v>
      </c>
      <c r="AF108" s="99">
        <f>(TRIMMEAN((F108,L108,R108),75%))</f>
        <v>557400</v>
      </c>
      <c r="AG108" s="98">
        <f t="shared" si="21"/>
        <v>552000</v>
      </c>
      <c r="AH108" s="98">
        <f t="shared" si="22"/>
        <v>634800</v>
      </c>
      <c r="AI108" s="98">
        <f t="shared" si="23"/>
        <v>480000</v>
      </c>
      <c r="AJ108" s="164">
        <f t="shared" si="24"/>
        <v>480000</v>
      </c>
    </row>
    <row r="109" spans="1:36" ht="39.6" x14ac:dyDescent="0.3">
      <c r="A109" s="63">
        <v>89</v>
      </c>
      <c r="B109" s="15" t="s">
        <v>113</v>
      </c>
      <c r="C109" s="15" t="s">
        <v>717</v>
      </c>
      <c r="D109" s="14">
        <v>1</v>
      </c>
      <c r="E109" s="16">
        <v>24158.737462387162</v>
      </c>
      <c r="F109" s="25">
        <v>24158.737462387162</v>
      </c>
      <c r="G109" s="67"/>
      <c r="H109" s="63">
        <v>89</v>
      </c>
      <c r="I109" s="15" t="s">
        <v>113</v>
      </c>
      <c r="J109" s="14">
        <v>1</v>
      </c>
      <c r="K109" s="16">
        <v>33000</v>
      </c>
      <c r="L109" s="25">
        <f t="shared" si="25"/>
        <v>33000</v>
      </c>
      <c r="M109" s="67"/>
      <c r="N109" s="63">
        <v>89</v>
      </c>
      <c r="O109" s="15" t="s">
        <v>113</v>
      </c>
      <c r="P109" s="14">
        <v>1</v>
      </c>
      <c r="Q109" s="16">
        <v>37950</v>
      </c>
      <c r="R109" s="25">
        <v>43642.5</v>
      </c>
      <c r="S109" s="67"/>
      <c r="T109" s="97">
        <f t="shared" si="13"/>
        <v>35475</v>
      </c>
      <c r="U109" s="98">
        <f t="shared" si="14"/>
        <v>38321.25</v>
      </c>
      <c r="V109" s="99">
        <f>(TRIMMEAN((K109,Q109),75%))</f>
        <v>35475</v>
      </c>
      <c r="W109" s="99">
        <f>(TRIMMEAN((L109,R109),75%))</f>
        <v>38321.25</v>
      </c>
      <c r="X109" s="98">
        <f t="shared" si="15"/>
        <v>37950</v>
      </c>
      <c r="Y109" s="98">
        <f t="shared" si="16"/>
        <v>43642.5</v>
      </c>
      <c r="Z109" s="98">
        <f t="shared" si="17"/>
        <v>33000</v>
      </c>
      <c r="AA109" s="100">
        <f t="shared" si="18"/>
        <v>33000</v>
      </c>
      <c r="AC109" s="97">
        <f t="shared" si="19"/>
        <v>31702.912487462385</v>
      </c>
      <c r="AD109" s="98">
        <f t="shared" si="20"/>
        <v>33600.412487462389</v>
      </c>
      <c r="AE109" s="99">
        <f>(TRIMMEAN((E109,K109,Q109),75%))</f>
        <v>33000</v>
      </c>
      <c r="AF109" s="99">
        <f>(TRIMMEAN((F109,L109,R109),75%))</f>
        <v>33000</v>
      </c>
      <c r="AG109" s="98">
        <f t="shared" si="21"/>
        <v>37950</v>
      </c>
      <c r="AH109" s="98">
        <f t="shared" si="22"/>
        <v>43642.5</v>
      </c>
      <c r="AI109" s="98">
        <f t="shared" si="23"/>
        <v>24158.737462387162</v>
      </c>
      <c r="AJ109" s="164">
        <f t="shared" si="24"/>
        <v>24158.737462387162</v>
      </c>
    </row>
    <row r="110" spans="1:36" ht="52.8" x14ac:dyDescent="0.3">
      <c r="A110" s="63">
        <v>90</v>
      </c>
      <c r="B110" s="15" t="s">
        <v>114</v>
      </c>
      <c r="C110" s="15" t="s">
        <v>718</v>
      </c>
      <c r="D110" s="14">
        <v>1</v>
      </c>
      <c r="E110" s="16">
        <v>8052.9124874623876</v>
      </c>
      <c r="F110" s="25">
        <v>8052.9124874623876</v>
      </c>
      <c r="G110" s="67"/>
      <c r="H110" s="63">
        <v>90</v>
      </c>
      <c r="I110" s="15" t="s">
        <v>114</v>
      </c>
      <c r="J110" s="14">
        <v>1</v>
      </c>
      <c r="K110" s="16">
        <v>15000</v>
      </c>
      <c r="L110" s="25">
        <f t="shared" si="25"/>
        <v>15000</v>
      </c>
      <c r="M110" s="67"/>
      <c r="N110" s="63">
        <v>90</v>
      </c>
      <c r="O110" s="15" t="s">
        <v>114</v>
      </c>
      <c r="P110" s="14">
        <v>1</v>
      </c>
      <c r="Q110" s="16">
        <v>17250</v>
      </c>
      <c r="R110" s="25">
        <v>19837.5</v>
      </c>
      <c r="S110" s="67"/>
      <c r="T110" s="97">
        <f t="shared" si="13"/>
        <v>16125</v>
      </c>
      <c r="U110" s="98">
        <f t="shared" si="14"/>
        <v>17418.75</v>
      </c>
      <c r="V110" s="99">
        <f>(TRIMMEAN((K110,Q110),75%))</f>
        <v>16125</v>
      </c>
      <c r="W110" s="99">
        <f>(TRIMMEAN((L110,R110),75%))</f>
        <v>17418.75</v>
      </c>
      <c r="X110" s="98">
        <f t="shared" si="15"/>
        <v>17250</v>
      </c>
      <c r="Y110" s="98">
        <f t="shared" si="16"/>
        <v>19837.5</v>
      </c>
      <c r="Z110" s="98">
        <f t="shared" si="17"/>
        <v>15000</v>
      </c>
      <c r="AA110" s="100">
        <f t="shared" si="18"/>
        <v>15000</v>
      </c>
      <c r="AC110" s="97">
        <f t="shared" si="19"/>
        <v>13434.304162487462</v>
      </c>
      <c r="AD110" s="98">
        <f t="shared" si="20"/>
        <v>14296.804162487462</v>
      </c>
      <c r="AE110" s="99">
        <f>(TRIMMEAN((E110,K110,Q110),75%))</f>
        <v>15000</v>
      </c>
      <c r="AF110" s="99">
        <f>(TRIMMEAN((F110,L110,R110),75%))</f>
        <v>15000</v>
      </c>
      <c r="AG110" s="98">
        <f t="shared" si="21"/>
        <v>17250</v>
      </c>
      <c r="AH110" s="98">
        <f t="shared" si="22"/>
        <v>19837.5</v>
      </c>
      <c r="AI110" s="98">
        <f t="shared" si="23"/>
        <v>8052.9124874623876</v>
      </c>
      <c r="AJ110" s="164">
        <f t="shared" si="24"/>
        <v>8052.9124874623876</v>
      </c>
    </row>
    <row r="111" spans="1:36" ht="52.8" x14ac:dyDescent="0.3">
      <c r="A111" s="63">
        <v>91</v>
      </c>
      <c r="B111" s="15" t="s">
        <v>115</v>
      </c>
      <c r="C111" s="15" t="s">
        <v>844</v>
      </c>
      <c r="D111" s="14">
        <v>1</v>
      </c>
      <c r="E111" s="16">
        <v>24158.737462387162</v>
      </c>
      <c r="F111" s="25">
        <v>24158.737462387162</v>
      </c>
      <c r="G111" s="67"/>
      <c r="H111" s="63">
        <v>91</v>
      </c>
      <c r="I111" s="15" t="s">
        <v>115</v>
      </c>
      <c r="J111" s="14">
        <v>1</v>
      </c>
      <c r="K111" s="16">
        <v>32000</v>
      </c>
      <c r="L111" s="25">
        <f t="shared" si="25"/>
        <v>32000</v>
      </c>
      <c r="M111" s="67"/>
      <c r="N111" s="63">
        <v>91</v>
      </c>
      <c r="O111" s="15" t="s">
        <v>115</v>
      </c>
      <c r="P111" s="14">
        <v>1</v>
      </c>
      <c r="Q111" s="16">
        <v>36800</v>
      </c>
      <c r="R111" s="25">
        <v>42320</v>
      </c>
      <c r="S111" s="67"/>
      <c r="T111" s="97">
        <f t="shared" si="13"/>
        <v>34400</v>
      </c>
      <c r="U111" s="98">
        <f t="shared" si="14"/>
        <v>37160</v>
      </c>
      <c r="V111" s="99">
        <f>(TRIMMEAN((K111,Q111),75%))</f>
        <v>34400</v>
      </c>
      <c r="W111" s="99">
        <f>(TRIMMEAN((L111,R111),75%))</f>
        <v>37160</v>
      </c>
      <c r="X111" s="98">
        <f t="shared" si="15"/>
        <v>36800</v>
      </c>
      <c r="Y111" s="98">
        <f t="shared" si="16"/>
        <v>42320</v>
      </c>
      <c r="Z111" s="98">
        <f t="shared" si="17"/>
        <v>32000</v>
      </c>
      <c r="AA111" s="100">
        <f t="shared" si="18"/>
        <v>32000</v>
      </c>
      <c r="AC111" s="97">
        <f t="shared" si="19"/>
        <v>30986.245820795721</v>
      </c>
      <c r="AD111" s="98">
        <f t="shared" si="20"/>
        <v>32826.245820795717</v>
      </c>
      <c r="AE111" s="99">
        <f>(TRIMMEAN((E111,K111,Q111),75%))</f>
        <v>32000</v>
      </c>
      <c r="AF111" s="99">
        <f>(TRIMMEAN((F111,L111,R111),75%))</f>
        <v>32000</v>
      </c>
      <c r="AG111" s="98">
        <f t="shared" si="21"/>
        <v>36800</v>
      </c>
      <c r="AH111" s="98">
        <f t="shared" si="22"/>
        <v>42320</v>
      </c>
      <c r="AI111" s="98">
        <f t="shared" si="23"/>
        <v>24158.737462387162</v>
      </c>
      <c r="AJ111" s="164">
        <f t="shared" si="24"/>
        <v>24158.737462387162</v>
      </c>
    </row>
    <row r="112" spans="1:36" ht="39.6" x14ac:dyDescent="0.3">
      <c r="A112" s="63">
        <v>92</v>
      </c>
      <c r="B112" s="15" t="s">
        <v>116</v>
      </c>
      <c r="C112" s="15" t="s">
        <v>719</v>
      </c>
      <c r="D112" s="14">
        <v>1</v>
      </c>
      <c r="E112" s="16">
        <v>88582.037362086252</v>
      </c>
      <c r="F112" s="25">
        <v>88582.037362086252</v>
      </c>
      <c r="G112" s="67"/>
      <c r="H112" s="63">
        <v>92</v>
      </c>
      <c r="I112" s="15" t="s">
        <v>116</v>
      </c>
      <c r="J112" s="14">
        <v>1</v>
      </c>
      <c r="K112" s="16">
        <v>128500</v>
      </c>
      <c r="L112" s="25">
        <f t="shared" si="25"/>
        <v>128500</v>
      </c>
      <c r="M112" s="67"/>
      <c r="N112" s="63">
        <v>92</v>
      </c>
      <c r="O112" s="15" t="s">
        <v>116</v>
      </c>
      <c r="P112" s="14">
        <v>1</v>
      </c>
      <c r="Q112" s="16">
        <v>147775</v>
      </c>
      <c r="R112" s="25">
        <v>169941.25</v>
      </c>
      <c r="S112" s="67"/>
      <c r="T112" s="97">
        <f t="shared" si="13"/>
        <v>138137.5</v>
      </c>
      <c r="U112" s="98">
        <f t="shared" si="14"/>
        <v>149220.625</v>
      </c>
      <c r="V112" s="99">
        <f>(TRIMMEAN((K112,Q112),75%))</f>
        <v>138137.5</v>
      </c>
      <c r="W112" s="99">
        <f>(TRIMMEAN((L112,R112),75%))</f>
        <v>149220.625</v>
      </c>
      <c r="X112" s="98">
        <f t="shared" si="15"/>
        <v>147775</v>
      </c>
      <c r="Y112" s="98">
        <f t="shared" si="16"/>
        <v>169941.25</v>
      </c>
      <c r="Z112" s="98">
        <f t="shared" si="17"/>
        <v>128500</v>
      </c>
      <c r="AA112" s="100">
        <f t="shared" si="18"/>
        <v>128500</v>
      </c>
      <c r="AC112" s="97">
        <f t="shared" si="19"/>
        <v>121619.01245402875</v>
      </c>
      <c r="AD112" s="98">
        <f t="shared" si="20"/>
        <v>129007.76245402875</v>
      </c>
      <c r="AE112" s="99">
        <f>(TRIMMEAN((E112,K112,Q112),75%))</f>
        <v>128500</v>
      </c>
      <c r="AF112" s="99">
        <f>(TRIMMEAN((F112,L112,R112),75%))</f>
        <v>128500</v>
      </c>
      <c r="AG112" s="98">
        <f t="shared" si="21"/>
        <v>147775</v>
      </c>
      <c r="AH112" s="98">
        <f t="shared" si="22"/>
        <v>169941.25</v>
      </c>
      <c r="AI112" s="98">
        <f t="shared" si="23"/>
        <v>88582.037362086252</v>
      </c>
      <c r="AJ112" s="164">
        <f t="shared" si="24"/>
        <v>88582.037362086252</v>
      </c>
    </row>
    <row r="113" spans="1:36" ht="39.6" x14ac:dyDescent="0.3">
      <c r="A113" s="63">
        <v>93</v>
      </c>
      <c r="B113" s="15" t="s">
        <v>117</v>
      </c>
      <c r="C113" s="15" t="s">
        <v>720</v>
      </c>
      <c r="D113" s="14">
        <v>1</v>
      </c>
      <c r="E113" s="16">
        <v>142268.1206118355</v>
      </c>
      <c r="F113" s="25">
        <v>142268.1206118355</v>
      </c>
      <c r="G113" s="67"/>
      <c r="H113" s="63">
        <v>93</v>
      </c>
      <c r="I113" s="15" t="s">
        <v>117</v>
      </c>
      <c r="J113" s="14">
        <v>1</v>
      </c>
      <c r="K113" s="16">
        <v>310000</v>
      </c>
      <c r="L113" s="25">
        <f t="shared" si="25"/>
        <v>310000</v>
      </c>
      <c r="M113" s="67"/>
      <c r="N113" s="63">
        <v>93</v>
      </c>
      <c r="O113" s="15" t="s">
        <v>117</v>
      </c>
      <c r="P113" s="14">
        <v>1</v>
      </c>
      <c r="Q113" s="16">
        <v>356500</v>
      </c>
      <c r="R113" s="25">
        <v>409975</v>
      </c>
      <c r="S113" s="67"/>
      <c r="T113" s="97">
        <f t="shared" si="13"/>
        <v>333250</v>
      </c>
      <c r="U113" s="98">
        <f t="shared" si="14"/>
        <v>359987.5</v>
      </c>
      <c r="V113" s="99">
        <f>(TRIMMEAN((K113,Q113),75%))</f>
        <v>333250</v>
      </c>
      <c r="W113" s="99">
        <f>(TRIMMEAN((L113,R113),75%))</f>
        <v>359987.5</v>
      </c>
      <c r="X113" s="98">
        <f t="shared" si="15"/>
        <v>356500</v>
      </c>
      <c r="Y113" s="98">
        <f t="shared" si="16"/>
        <v>409975</v>
      </c>
      <c r="Z113" s="98">
        <f t="shared" si="17"/>
        <v>310000</v>
      </c>
      <c r="AA113" s="100">
        <f t="shared" si="18"/>
        <v>310000</v>
      </c>
      <c r="AC113" s="97">
        <f t="shared" si="19"/>
        <v>269589.3735372785</v>
      </c>
      <c r="AD113" s="98">
        <f t="shared" si="20"/>
        <v>287414.3735372785</v>
      </c>
      <c r="AE113" s="99">
        <f>(TRIMMEAN((E113,K113,Q113),75%))</f>
        <v>310000</v>
      </c>
      <c r="AF113" s="99">
        <f>(TRIMMEAN((F113,L113,R113),75%))</f>
        <v>310000</v>
      </c>
      <c r="AG113" s="98">
        <f t="shared" si="21"/>
        <v>356500</v>
      </c>
      <c r="AH113" s="98">
        <f t="shared" si="22"/>
        <v>409975</v>
      </c>
      <c r="AI113" s="98">
        <f t="shared" si="23"/>
        <v>142268.1206118355</v>
      </c>
      <c r="AJ113" s="164">
        <f t="shared" si="24"/>
        <v>142268.1206118355</v>
      </c>
    </row>
    <row r="114" spans="1:36" ht="39.6" x14ac:dyDescent="0.3">
      <c r="A114" s="63">
        <v>94</v>
      </c>
      <c r="B114" s="15" t="s">
        <v>118</v>
      </c>
      <c r="C114" s="15" t="s">
        <v>721</v>
      </c>
      <c r="D114" s="14">
        <v>1</v>
      </c>
      <c r="E114" s="16">
        <v>201322.81218655969</v>
      </c>
      <c r="F114" s="25">
        <v>201322.81218655969</v>
      </c>
      <c r="G114" s="67"/>
      <c r="H114" s="63">
        <v>94</v>
      </c>
      <c r="I114" s="15" t="s">
        <v>118</v>
      </c>
      <c r="J114" s="14">
        <v>1</v>
      </c>
      <c r="K114" s="16">
        <v>401000</v>
      </c>
      <c r="L114" s="25">
        <f t="shared" si="25"/>
        <v>401000</v>
      </c>
      <c r="M114" s="67"/>
      <c r="N114" s="63">
        <v>94</v>
      </c>
      <c r="O114" s="15" t="s">
        <v>118</v>
      </c>
      <c r="P114" s="14">
        <v>1</v>
      </c>
      <c r="Q114" s="16">
        <v>461150</v>
      </c>
      <c r="R114" s="25">
        <v>530322.5</v>
      </c>
      <c r="S114" s="67"/>
      <c r="T114" s="97">
        <f t="shared" si="13"/>
        <v>431075</v>
      </c>
      <c r="U114" s="98">
        <f t="shared" si="14"/>
        <v>465661.25</v>
      </c>
      <c r="V114" s="99">
        <f>(TRIMMEAN((K114,Q114),75%))</f>
        <v>431075</v>
      </c>
      <c r="W114" s="99">
        <f>(TRIMMEAN((L114,R114),75%))</f>
        <v>465661.25</v>
      </c>
      <c r="X114" s="98">
        <f t="shared" si="15"/>
        <v>461150</v>
      </c>
      <c r="Y114" s="98">
        <f t="shared" si="16"/>
        <v>530322.5</v>
      </c>
      <c r="Z114" s="98">
        <f t="shared" si="17"/>
        <v>401000</v>
      </c>
      <c r="AA114" s="100">
        <f t="shared" si="18"/>
        <v>401000</v>
      </c>
      <c r="AC114" s="97">
        <f t="shared" si="19"/>
        <v>354490.93739551987</v>
      </c>
      <c r="AD114" s="98">
        <f t="shared" si="20"/>
        <v>377548.43739551987</v>
      </c>
      <c r="AE114" s="99">
        <f>(TRIMMEAN((E114,K114,Q114),75%))</f>
        <v>401000</v>
      </c>
      <c r="AF114" s="99">
        <f>(TRIMMEAN((F114,L114,R114),75%))</f>
        <v>401000</v>
      </c>
      <c r="AG114" s="98">
        <f t="shared" si="21"/>
        <v>461150</v>
      </c>
      <c r="AH114" s="98">
        <f t="shared" si="22"/>
        <v>530322.5</v>
      </c>
      <c r="AI114" s="98">
        <f t="shared" si="23"/>
        <v>201322.81218655969</v>
      </c>
      <c r="AJ114" s="164">
        <f t="shared" si="24"/>
        <v>201322.81218655969</v>
      </c>
    </row>
    <row r="115" spans="1:36" ht="52.8" x14ac:dyDescent="0.3">
      <c r="A115" s="63">
        <v>95</v>
      </c>
      <c r="B115" s="15" t="s">
        <v>119</v>
      </c>
      <c r="C115" s="15" t="s">
        <v>722</v>
      </c>
      <c r="D115" s="14">
        <v>1</v>
      </c>
      <c r="E115" s="16" t="s">
        <v>1034</v>
      </c>
      <c r="F115" s="25" t="s">
        <v>1034</v>
      </c>
      <c r="G115" s="67"/>
      <c r="H115" s="63">
        <v>95</v>
      </c>
      <c r="I115" s="15" t="s">
        <v>119</v>
      </c>
      <c r="J115" s="14">
        <v>1</v>
      </c>
      <c r="K115" s="16">
        <v>390000</v>
      </c>
      <c r="L115" s="25">
        <f t="shared" si="25"/>
        <v>390000</v>
      </c>
      <c r="M115" s="67"/>
      <c r="N115" s="63">
        <v>95</v>
      </c>
      <c r="O115" s="15" t="s">
        <v>119</v>
      </c>
      <c r="P115" s="14">
        <v>1</v>
      </c>
      <c r="Q115" s="16">
        <v>448500</v>
      </c>
      <c r="R115" s="25">
        <v>515775</v>
      </c>
      <c r="S115" s="67"/>
      <c r="T115" s="97">
        <f t="shared" si="13"/>
        <v>419250</v>
      </c>
      <c r="U115" s="98">
        <f t="shared" si="14"/>
        <v>452887.5</v>
      </c>
      <c r="V115" s="99">
        <f>(TRIMMEAN((K115,Q115),75%))</f>
        <v>419250</v>
      </c>
      <c r="W115" s="99">
        <f>(TRIMMEAN((L115,R115),75%))</f>
        <v>452887.5</v>
      </c>
      <c r="X115" s="98">
        <f t="shared" si="15"/>
        <v>448500</v>
      </c>
      <c r="Y115" s="98">
        <f t="shared" si="16"/>
        <v>515775</v>
      </c>
      <c r="Z115" s="98">
        <f t="shared" si="17"/>
        <v>390000</v>
      </c>
      <c r="AA115" s="100">
        <f t="shared" si="18"/>
        <v>390000</v>
      </c>
      <c r="AC115" s="97">
        <f t="shared" si="19"/>
        <v>419250</v>
      </c>
      <c r="AD115" s="98">
        <f t="shared" si="20"/>
        <v>452887.5</v>
      </c>
      <c r="AE115" s="99">
        <f>(TRIMMEAN((E115,K115,Q115),75%))</f>
        <v>419250</v>
      </c>
      <c r="AF115" s="99">
        <f>(TRIMMEAN((F115,L115,R115),75%))</f>
        <v>452887.5</v>
      </c>
      <c r="AG115" s="98">
        <f t="shared" si="21"/>
        <v>448500</v>
      </c>
      <c r="AH115" s="98">
        <f t="shared" si="22"/>
        <v>515775</v>
      </c>
      <c r="AI115" s="98">
        <f t="shared" si="23"/>
        <v>390000</v>
      </c>
      <c r="AJ115" s="164">
        <f t="shared" si="24"/>
        <v>390000</v>
      </c>
    </row>
    <row r="116" spans="1:36" ht="26.4" x14ac:dyDescent="0.3">
      <c r="A116" s="63">
        <v>96</v>
      </c>
      <c r="B116" s="15" t="s">
        <v>120</v>
      </c>
      <c r="C116" s="15" t="s">
        <v>723</v>
      </c>
      <c r="D116" s="14">
        <v>1</v>
      </c>
      <c r="E116" s="16">
        <v>30869.497868605817</v>
      </c>
      <c r="F116" s="25">
        <v>30869.497868605817</v>
      </c>
      <c r="G116" s="67"/>
      <c r="H116" s="63">
        <v>96</v>
      </c>
      <c r="I116" s="15" t="s">
        <v>120</v>
      </c>
      <c r="J116" s="14">
        <v>1</v>
      </c>
      <c r="K116" s="16">
        <v>30000</v>
      </c>
      <c r="L116" s="25">
        <f t="shared" si="25"/>
        <v>30000</v>
      </c>
      <c r="M116" s="67"/>
      <c r="N116" s="63">
        <v>96</v>
      </c>
      <c r="O116" s="15" t="s">
        <v>120</v>
      </c>
      <c r="P116" s="14">
        <v>1</v>
      </c>
      <c r="Q116" s="16">
        <v>34500</v>
      </c>
      <c r="R116" s="25">
        <v>39675</v>
      </c>
      <c r="S116" s="67"/>
      <c r="T116" s="97">
        <f t="shared" si="13"/>
        <v>32250</v>
      </c>
      <c r="U116" s="98">
        <f t="shared" si="14"/>
        <v>34837.5</v>
      </c>
      <c r="V116" s="99">
        <f>(TRIMMEAN((K116,Q116),75%))</f>
        <v>32250</v>
      </c>
      <c r="W116" s="99">
        <f>(TRIMMEAN((L116,R116),75%))</f>
        <v>34837.5</v>
      </c>
      <c r="X116" s="98">
        <f t="shared" si="15"/>
        <v>34500</v>
      </c>
      <c r="Y116" s="98">
        <f t="shared" si="16"/>
        <v>39675</v>
      </c>
      <c r="Z116" s="98">
        <f t="shared" si="17"/>
        <v>30000</v>
      </c>
      <c r="AA116" s="100">
        <f t="shared" si="18"/>
        <v>30000</v>
      </c>
      <c r="AC116" s="97">
        <f t="shared" si="19"/>
        <v>31789.832622868606</v>
      </c>
      <c r="AD116" s="98">
        <f t="shared" si="20"/>
        <v>33514.832622868606</v>
      </c>
      <c r="AE116" s="99">
        <f>(TRIMMEAN((E116,K116,Q116),75%))</f>
        <v>30869.497868605817</v>
      </c>
      <c r="AF116" s="99">
        <f>(TRIMMEAN((F116,L116,R116),75%))</f>
        <v>30869.497868605817</v>
      </c>
      <c r="AG116" s="98">
        <f t="shared" si="21"/>
        <v>34500</v>
      </c>
      <c r="AH116" s="98">
        <f t="shared" si="22"/>
        <v>39675</v>
      </c>
      <c r="AI116" s="98">
        <f t="shared" si="23"/>
        <v>30000</v>
      </c>
      <c r="AJ116" s="164">
        <f t="shared" si="24"/>
        <v>30000</v>
      </c>
    </row>
    <row r="117" spans="1:36" ht="39.6" x14ac:dyDescent="0.3">
      <c r="A117" s="63">
        <v>97</v>
      </c>
      <c r="B117" s="15" t="s">
        <v>121</v>
      </c>
      <c r="C117" s="15" t="s">
        <v>724</v>
      </c>
      <c r="D117" s="14">
        <v>1</v>
      </c>
      <c r="E117" s="16">
        <v>30869.497868605817</v>
      </c>
      <c r="F117" s="25">
        <v>30869.497868605817</v>
      </c>
      <c r="G117" s="67"/>
      <c r="H117" s="63">
        <v>97</v>
      </c>
      <c r="I117" s="15" t="s">
        <v>121</v>
      </c>
      <c r="J117" s="14">
        <v>1</v>
      </c>
      <c r="K117" s="16">
        <v>55000</v>
      </c>
      <c r="L117" s="25">
        <f t="shared" si="25"/>
        <v>55000</v>
      </c>
      <c r="M117" s="67"/>
      <c r="N117" s="63">
        <v>97</v>
      </c>
      <c r="O117" s="15" t="s">
        <v>121</v>
      </c>
      <c r="P117" s="14">
        <v>1</v>
      </c>
      <c r="Q117" s="16">
        <v>63250</v>
      </c>
      <c r="R117" s="25">
        <v>72737.5</v>
      </c>
      <c r="S117" s="67"/>
      <c r="T117" s="97">
        <f t="shared" si="13"/>
        <v>59125</v>
      </c>
      <c r="U117" s="98">
        <f t="shared" si="14"/>
        <v>63868.75</v>
      </c>
      <c r="V117" s="99">
        <f>(TRIMMEAN((K117,Q117),75%))</f>
        <v>59125</v>
      </c>
      <c r="W117" s="99">
        <f>(TRIMMEAN((L117,R117),75%))</f>
        <v>63868.75</v>
      </c>
      <c r="X117" s="98">
        <f t="shared" si="15"/>
        <v>63250</v>
      </c>
      <c r="Y117" s="98">
        <f t="shared" si="16"/>
        <v>72737.5</v>
      </c>
      <c r="Z117" s="98">
        <f t="shared" si="17"/>
        <v>55000</v>
      </c>
      <c r="AA117" s="100">
        <f t="shared" si="18"/>
        <v>55000</v>
      </c>
      <c r="AC117" s="97">
        <f t="shared" si="19"/>
        <v>49706.499289535277</v>
      </c>
      <c r="AD117" s="98">
        <f t="shared" si="20"/>
        <v>52868.999289535277</v>
      </c>
      <c r="AE117" s="99">
        <f>(TRIMMEAN((E117,K117,Q117),75%))</f>
        <v>55000</v>
      </c>
      <c r="AF117" s="99">
        <f>(TRIMMEAN((F117,L117,R117),75%))</f>
        <v>55000</v>
      </c>
      <c r="AG117" s="98">
        <f t="shared" si="21"/>
        <v>63250</v>
      </c>
      <c r="AH117" s="98">
        <f t="shared" si="22"/>
        <v>72737.5</v>
      </c>
      <c r="AI117" s="98">
        <f t="shared" si="23"/>
        <v>30869.497868605817</v>
      </c>
      <c r="AJ117" s="164">
        <f t="shared" si="24"/>
        <v>30869.497868605817</v>
      </c>
    </row>
    <row r="118" spans="1:36" ht="52.8" x14ac:dyDescent="0.3">
      <c r="A118" s="63">
        <v>98</v>
      </c>
      <c r="B118" s="15" t="s">
        <v>122</v>
      </c>
      <c r="C118" s="15" t="s">
        <v>818</v>
      </c>
      <c r="D118" s="14">
        <v>1</v>
      </c>
      <c r="E118" s="16" t="s">
        <v>1034</v>
      </c>
      <c r="F118" s="25" t="s">
        <v>1034</v>
      </c>
      <c r="G118" s="67"/>
      <c r="H118" s="63">
        <v>98</v>
      </c>
      <c r="I118" s="15" t="s">
        <v>122</v>
      </c>
      <c r="J118" s="14">
        <v>1</v>
      </c>
      <c r="K118" s="16">
        <v>210000</v>
      </c>
      <c r="L118" s="25">
        <f t="shared" si="25"/>
        <v>210000</v>
      </c>
      <c r="M118" s="67"/>
      <c r="N118" s="63">
        <v>98</v>
      </c>
      <c r="O118" s="15" t="s">
        <v>122</v>
      </c>
      <c r="P118" s="14">
        <v>1</v>
      </c>
      <c r="Q118" s="16">
        <v>241500</v>
      </c>
      <c r="R118" s="25">
        <v>277725</v>
      </c>
      <c r="S118" s="67"/>
      <c r="T118" s="97">
        <f t="shared" si="13"/>
        <v>225750</v>
      </c>
      <c r="U118" s="98">
        <f t="shared" si="14"/>
        <v>243862.5</v>
      </c>
      <c r="V118" s="99">
        <f>(TRIMMEAN((K118,Q118),75%))</f>
        <v>225750</v>
      </c>
      <c r="W118" s="99">
        <f>(TRIMMEAN((L118,R118),75%))</f>
        <v>243862.5</v>
      </c>
      <c r="X118" s="98">
        <f t="shared" si="15"/>
        <v>241500</v>
      </c>
      <c r="Y118" s="98">
        <f t="shared" si="16"/>
        <v>277725</v>
      </c>
      <c r="Z118" s="98">
        <f t="shared" si="17"/>
        <v>210000</v>
      </c>
      <c r="AA118" s="100">
        <f t="shared" si="18"/>
        <v>210000</v>
      </c>
      <c r="AC118" s="97">
        <f t="shared" si="19"/>
        <v>225750</v>
      </c>
      <c r="AD118" s="98">
        <f t="shared" si="20"/>
        <v>243862.5</v>
      </c>
      <c r="AE118" s="99">
        <f>(TRIMMEAN((E118,K118,Q118),75%))</f>
        <v>225750</v>
      </c>
      <c r="AF118" s="99">
        <f>(TRIMMEAN((F118,L118,R118),75%))</f>
        <v>243862.5</v>
      </c>
      <c r="AG118" s="98">
        <f t="shared" si="21"/>
        <v>241500</v>
      </c>
      <c r="AH118" s="98">
        <f t="shared" si="22"/>
        <v>277725</v>
      </c>
      <c r="AI118" s="98">
        <f t="shared" si="23"/>
        <v>210000</v>
      </c>
      <c r="AJ118" s="164">
        <f t="shared" si="24"/>
        <v>210000</v>
      </c>
    </row>
    <row r="119" spans="1:36" ht="39.6" x14ac:dyDescent="0.3">
      <c r="A119" s="63">
        <v>99</v>
      </c>
      <c r="B119" s="15" t="s">
        <v>123</v>
      </c>
      <c r="C119" s="15" t="s">
        <v>725</v>
      </c>
      <c r="D119" s="14">
        <v>1</v>
      </c>
      <c r="E119" s="16" t="s">
        <v>1034</v>
      </c>
      <c r="F119" s="25" t="s">
        <v>1034</v>
      </c>
      <c r="G119" s="67"/>
      <c r="H119" s="63">
        <v>99</v>
      </c>
      <c r="I119" s="15" t="s">
        <v>123</v>
      </c>
      <c r="J119" s="14">
        <v>1</v>
      </c>
      <c r="K119" s="16">
        <v>12000000</v>
      </c>
      <c r="L119" s="25">
        <f t="shared" si="25"/>
        <v>12000000</v>
      </c>
      <c r="M119" s="67"/>
      <c r="N119" s="63">
        <v>99</v>
      </c>
      <c r="O119" s="15" t="s">
        <v>123</v>
      </c>
      <c r="P119" s="14">
        <v>1</v>
      </c>
      <c r="Q119" s="16">
        <v>13800000</v>
      </c>
      <c r="R119" s="25">
        <v>15870000</v>
      </c>
      <c r="S119" s="67"/>
      <c r="T119" s="97">
        <f t="shared" si="13"/>
        <v>12900000</v>
      </c>
      <c r="U119" s="98">
        <f t="shared" si="14"/>
        <v>13935000</v>
      </c>
      <c r="V119" s="99">
        <f>(TRIMMEAN((K119,Q119),75%))</f>
        <v>12900000</v>
      </c>
      <c r="W119" s="99">
        <f>(TRIMMEAN((L119,R119),75%))</f>
        <v>13935000</v>
      </c>
      <c r="X119" s="98">
        <f t="shared" si="15"/>
        <v>13800000</v>
      </c>
      <c r="Y119" s="98">
        <f t="shared" si="16"/>
        <v>15870000</v>
      </c>
      <c r="Z119" s="98">
        <f t="shared" si="17"/>
        <v>12000000</v>
      </c>
      <c r="AA119" s="100">
        <f t="shared" si="18"/>
        <v>12000000</v>
      </c>
      <c r="AC119" s="97">
        <f t="shared" si="19"/>
        <v>12900000</v>
      </c>
      <c r="AD119" s="98">
        <f t="shared" si="20"/>
        <v>13935000</v>
      </c>
      <c r="AE119" s="99">
        <f>(TRIMMEAN((E119,K119,Q119),75%))</f>
        <v>12900000</v>
      </c>
      <c r="AF119" s="99">
        <f>(TRIMMEAN((F119,L119,R119),75%))</f>
        <v>13935000</v>
      </c>
      <c r="AG119" s="98">
        <f t="shared" si="21"/>
        <v>13800000</v>
      </c>
      <c r="AH119" s="98">
        <f t="shared" si="22"/>
        <v>15870000</v>
      </c>
      <c r="AI119" s="98">
        <f t="shared" si="23"/>
        <v>12000000</v>
      </c>
      <c r="AJ119" s="164">
        <f t="shared" si="24"/>
        <v>12000000</v>
      </c>
    </row>
    <row r="120" spans="1:36" ht="52.8" x14ac:dyDescent="0.3">
      <c r="A120" s="63">
        <v>100</v>
      </c>
      <c r="B120" s="15" t="s">
        <v>124</v>
      </c>
      <c r="C120" s="15" t="s">
        <v>726</v>
      </c>
      <c r="D120" s="14">
        <v>1</v>
      </c>
      <c r="E120" s="16">
        <v>161326.68016549648</v>
      </c>
      <c r="F120" s="25">
        <v>161326.68016549648</v>
      </c>
      <c r="G120" s="67"/>
      <c r="H120" s="63">
        <v>100</v>
      </c>
      <c r="I120" s="15" t="s">
        <v>124</v>
      </c>
      <c r="J120" s="14">
        <v>1</v>
      </c>
      <c r="K120" s="16">
        <v>140000</v>
      </c>
      <c r="L120" s="25">
        <f t="shared" si="25"/>
        <v>140000</v>
      </c>
      <c r="M120" s="67"/>
      <c r="N120" s="63">
        <v>100</v>
      </c>
      <c r="O120" s="15" t="s">
        <v>124</v>
      </c>
      <c r="P120" s="14">
        <v>1</v>
      </c>
      <c r="Q120" s="16">
        <v>161000</v>
      </c>
      <c r="R120" s="25">
        <v>185150</v>
      </c>
      <c r="S120" s="67"/>
      <c r="T120" s="97">
        <f t="shared" si="13"/>
        <v>150500</v>
      </c>
      <c r="U120" s="98">
        <f t="shared" si="14"/>
        <v>162575</v>
      </c>
      <c r="V120" s="99">
        <f>(TRIMMEAN((K120,Q120),75%))</f>
        <v>150500</v>
      </c>
      <c r="W120" s="99">
        <f>(TRIMMEAN((L120,R120),75%))</f>
        <v>162575</v>
      </c>
      <c r="X120" s="98">
        <f t="shared" si="15"/>
        <v>161000</v>
      </c>
      <c r="Y120" s="98">
        <f t="shared" si="16"/>
        <v>185150</v>
      </c>
      <c r="Z120" s="98">
        <f t="shared" si="17"/>
        <v>140000</v>
      </c>
      <c r="AA120" s="100">
        <f t="shared" si="18"/>
        <v>140000</v>
      </c>
      <c r="AC120" s="97">
        <f t="shared" si="19"/>
        <v>154108.89338849884</v>
      </c>
      <c r="AD120" s="98">
        <f t="shared" si="20"/>
        <v>162158.89338849884</v>
      </c>
      <c r="AE120" s="99">
        <f>(TRIMMEAN((E120,K120,Q120),75%))</f>
        <v>161000</v>
      </c>
      <c r="AF120" s="99">
        <f>(TRIMMEAN((F120,L120,R120),75%))</f>
        <v>161326.68016549648</v>
      </c>
      <c r="AG120" s="98">
        <f t="shared" si="21"/>
        <v>161326.68016549648</v>
      </c>
      <c r="AH120" s="98">
        <f t="shared" si="22"/>
        <v>185150</v>
      </c>
      <c r="AI120" s="98">
        <f t="shared" si="23"/>
        <v>140000</v>
      </c>
      <c r="AJ120" s="164">
        <f t="shared" si="24"/>
        <v>140000</v>
      </c>
    </row>
    <row r="121" spans="1:36" ht="26.4" x14ac:dyDescent="0.3">
      <c r="A121" s="63">
        <v>101</v>
      </c>
      <c r="B121" s="15" t="s">
        <v>125</v>
      </c>
      <c r="C121" s="15" t="s">
        <v>727</v>
      </c>
      <c r="D121" s="14">
        <v>1</v>
      </c>
      <c r="E121" s="16" t="s">
        <v>1034</v>
      </c>
      <c r="F121" s="25" t="s">
        <v>1034</v>
      </c>
      <c r="G121" s="67"/>
      <c r="H121" s="63">
        <v>101</v>
      </c>
      <c r="I121" s="15" t="s">
        <v>125</v>
      </c>
      <c r="J121" s="14">
        <v>1</v>
      </c>
      <c r="K121" s="16">
        <v>900000</v>
      </c>
      <c r="L121" s="25">
        <f t="shared" si="25"/>
        <v>900000</v>
      </c>
      <c r="M121" s="67"/>
      <c r="N121" s="63">
        <v>101</v>
      </c>
      <c r="O121" s="15" t="s">
        <v>125</v>
      </c>
      <c r="P121" s="14">
        <v>1</v>
      </c>
      <c r="Q121" s="16">
        <v>1035000</v>
      </c>
      <c r="R121" s="25">
        <v>1190250</v>
      </c>
      <c r="S121" s="67"/>
      <c r="T121" s="97">
        <f t="shared" si="13"/>
        <v>967500</v>
      </c>
      <c r="U121" s="98">
        <f t="shared" si="14"/>
        <v>1045125</v>
      </c>
      <c r="V121" s="99">
        <f>(TRIMMEAN((K121,Q121),75%))</f>
        <v>967500</v>
      </c>
      <c r="W121" s="99">
        <f>(TRIMMEAN((L121,R121),75%))</f>
        <v>1045125</v>
      </c>
      <c r="X121" s="98">
        <f t="shared" si="15"/>
        <v>1035000</v>
      </c>
      <c r="Y121" s="98">
        <f t="shared" si="16"/>
        <v>1190250</v>
      </c>
      <c r="Z121" s="98">
        <f t="shared" si="17"/>
        <v>900000</v>
      </c>
      <c r="AA121" s="100">
        <f t="shared" si="18"/>
        <v>900000</v>
      </c>
      <c r="AC121" s="97">
        <f t="shared" si="19"/>
        <v>967500</v>
      </c>
      <c r="AD121" s="98">
        <f t="shared" si="20"/>
        <v>1045125</v>
      </c>
      <c r="AE121" s="99">
        <f>(TRIMMEAN((E121,K121,Q121),75%))</f>
        <v>967500</v>
      </c>
      <c r="AF121" s="99">
        <f>(TRIMMEAN((F121,L121,R121),75%))</f>
        <v>1045125</v>
      </c>
      <c r="AG121" s="98">
        <f t="shared" si="21"/>
        <v>1035000</v>
      </c>
      <c r="AH121" s="98">
        <f t="shared" si="22"/>
        <v>1190250</v>
      </c>
      <c r="AI121" s="98">
        <f t="shared" si="23"/>
        <v>900000</v>
      </c>
      <c r="AJ121" s="164">
        <f t="shared" si="24"/>
        <v>900000</v>
      </c>
    </row>
    <row r="122" spans="1:36" ht="52.8" x14ac:dyDescent="0.3">
      <c r="A122" s="63">
        <v>102</v>
      </c>
      <c r="B122" s="15" t="s">
        <v>126</v>
      </c>
      <c r="C122" s="15" t="s">
        <v>728</v>
      </c>
      <c r="D122" s="14">
        <v>1</v>
      </c>
      <c r="E122" s="16">
        <v>118377.81356569708</v>
      </c>
      <c r="F122" s="25">
        <v>118377.81356569708</v>
      </c>
      <c r="G122" s="67"/>
      <c r="H122" s="63">
        <v>102</v>
      </c>
      <c r="I122" s="15" t="s">
        <v>126</v>
      </c>
      <c r="J122" s="14">
        <v>1</v>
      </c>
      <c r="K122" s="16">
        <v>240000</v>
      </c>
      <c r="L122" s="25">
        <f t="shared" si="25"/>
        <v>240000</v>
      </c>
      <c r="M122" s="67"/>
      <c r="N122" s="63">
        <v>102</v>
      </c>
      <c r="O122" s="15" t="s">
        <v>126</v>
      </c>
      <c r="P122" s="14">
        <v>1</v>
      </c>
      <c r="Q122" s="16">
        <v>276000</v>
      </c>
      <c r="R122" s="25">
        <v>317400</v>
      </c>
      <c r="S122" s="67"/>
      <c r="T122" s="97">
        <f t="shared" si="13"/>
        <v>258000</v>
      </c>
      <c r="U122" s="98">
        <f t="shared" si="14"/>
        <v>278700</v>
      </c>
      <c r="V122" s="99">
        <f>(TRIMMEAN((K122,Q122),75%))</f>
        <v>258000</v>
      </c>
      <c r="W122" s="99">
        <f>(TRIMMEAN((L122,R122),75%))</f>
        <v>278700</v>
      </c>
      <c r="X122" s="98">
        <f t="shared" si="15"/>
        <v>276000</v>
      </c>
      <c r="Y122" s="98">
        <f t="shared" si="16"/>
        <v>317400</v>
      </c>
      <c r="Z122" s="98">
        <f t="shared" si="17"/>
        <v>240000</v>
      </c>
      <c r="AA122" s="100">
        <f t="shared" si="18"/>
        <v>240000</v>
      </c>
      <c r="AC122" s="97">
        <f t="shared" si="19"/>
        <v>211459.27118856568</v>
      </c>
      <c r="AD122" s="98">
        <f t="shared" si="20"/>
        <v>225259.27118856568</v>
      </c>
      <c r="AE122" s="99">
        <f>(TRIMMEAN((E122,K122,Q122),75%))</f>
        <v>240000</v>
      </c>
      <c r="AF122" s="99">
        <f>(TRIMMEAN((F122,L122,R122),75%))</f>
        <v>240000</v>
      </c>
      <c r="AG122" s="98">
        <f t="shared" si="21"/>
        <v>276000</v>
      </c>
      <c r="AH122" s="98">
        <f t="shared" si="22"/>
        <v>317400</v>
      </c>
      <c r="AI122" s="98">
        <f t="shared" si="23"/>
        <v>118377.81356569708</v>
      </c>
      <c r="AJ122" s="164">
        <f t="shared" si="24"/>
        <v>118377.81356569708</v>
      </c>
    </row>
    <row r="123" spans="1:36" ht="39.6" x14ac:dyDescent="0.3">
      <c r="A123" s="63">
        <v>103</v>
      </c>
      <c r="B123" s="15" t="s">
        <v>127</v>
      </c>
      <c r="C123" s="15" t="s">
        <v>729</v>
      </c>
      <c r="D123" s="14">
        <v>1</v>
      </c>
      <c r="E123" s="16">
        <v>115425.07898696089</v>
      </c>
      <c r="F123" s="25">
        <v>115425.07898696089</v>
      </c>
      <c r="G123" s="67"/>
      <c r="H123" s="63">
        <v>103</v>
      </c>
      <c r="I123" s="15" t="s">
        <v>127</v>
      </c>
      <c r="J123" s="14">
        <v>1</v>
      </c>
      <c r="K123" s="16">
        <v>210000</v>
      </c>
      <c r="L123" s="25">
        <f t="shared" si="25"/>
        <v>210000</v>
      </c>
      <c r="M123" s="67"/>
      <c r="N123" s="63">
        <v>103</v>
      </c>
      <c r="O123" s="15" t="s">
        <v>127</v>
      </c>
      <c r="P123" s="14">
        <v>1</v>
      </c>
      <c r="Q123" s="16">
        <v>241500</v>
      </c>
      <c r="R123" s="25">
        <v>277725</v>
      </c>
      <c r="S123" s="67"/>
      <c r="T123" s="97">
        <f t="shared" si="13"/>
        <v>225750</v>
      </c>
      <c r="U123" s="98">
        <f t="shared" si="14"/>
        <v>243862.5</v>
      </c>
      <c r="V123" s="99">
        <f>(TRIMMEAN((K123,Q123),75%))</f>
        <v>225750</v>
      </c>
      <c r="W123" s="99">
        <f>(TRIMMEAN((L123,R123),75%))</f>
        <v>243862.5</v>
      </c>
      <c r="X123" s="98">
        <f t="shared" si="15"/>
        <v>241500</v>
      </c>
      <c r="Y123" s="98">
        <f t="shared" si="16"/>
        <v>277725</v>
      </c>
      <c r="Z123" s="98">
        <f t="shared" si="17"/>
        <v>210000</v>
      </c>
      <c r="AA123" s="100">
        <f t="shared" si="18"/>
        <v>210000</v>
      </c>
      <c r="AC123" s="97">
        <f t="shared" si="19"/>
        <v>188975.02632898698</v>
      </c>
      <c r="AD123" s="98">
        <f t="shared" si="20"/>
        <v>201050.02632898698</v>
      </c>
      <c r="AE123" s="99">
        <f>(TRIMMEAN((E123,K123,Q123),75%))</f>
        <v>210000</v>
      </c>
      <c r="AF123" s="99">
        <f>(TRIMMEAN((F123,L123,R123),75%))</f>
        <v>210000</v>
      </c>
      <c r="AG123" s="98">
        <f t="shared" si="21"/>
        <v>241500</v>
      </c>
      <c r="AH123" s="98">
        <f t="shared" si="22"/>
        <v>277725</v>
      </c>
      <c r="AI123" s="98">
        <f t="shared" si="23"/>
        <v>115425.07898696089</v>
      </c>
      <c r="AJ123" s="164">
        <f t="shared" si="24"/>
        <v>115425.07898696089</v>
      </c>
    </row>
    <row r="124" spans="1:36" ht="39.6" x14ac:dyDescent="0.3">
      <c r="A124" s="63">
        <v>104</v>
      </c>
      <c r="B124" s="15" t="s">
        <v>128</v>
      </c>
      <c r="C124" s="15" t="s">
        <v>1030</v>
      </c>
      <c r="D124" s="14">
        <v>1</v>
      </c>
      <c r="E124" s="16">
        <v>93950.645687061187</v>
      </c>
      <c r="F124" s="25">
        <v>93950.645687061187</v>
      </c>
      <c r="G124" s="67"/>
      <c r="H124" s="63">
        <v>104</v>
      </c>
      <c r="I124" s="15" t="s">
        <v>128</v>
      </c>
      <c r="J124" s="14">
        <v>1</v>
      </c>
      <c r="K124" s="16">
        <v>130000</v>
      </c>
      <c r="L124" s="25">
        <f t="shared" si="25"/>
        <v>130000</v>
      </c>
      <c r="M124" s="67"/>
      <c r="N124" s="63">
        <v>104</v>
      </c>
      <c r="O124" s="15" t="s">
        <v>128</v>
      </c>
      <c r="P124" s="14">
        <v>1</v>
      </c>
      <c r="Q124" s="16">
        <v>149500</v>
      </c>
      <c r="R124" s="25">
        <v>171925</v>
      </c>
      <c r="S124" s="67"/>
      <c r="T124" s="97">
        <f t="shared" si="13"/>
        <v>139750</v>
      </c>
      <c r="U124" s="98">
        <f t="shared" si="14"/>
        <v>150962.5</v>
      </c>
      <c r="V124" s="99">
        <f>(TRIMMEAN((K124,Q124),75%))</f>
        <v>139750</v>
      </c>
      <c r="W124" s="99">
        <f>(TRIMMEAN((L124,R124),75%))</f>
        <v>150962.5</v>
      </c>
      <c r="X124" s="98">
        <f t="shared" si="15"/>
        <v>149500</v>
      </c>
      <c r="Y124" s="98">
        <f t="shared" si="16"/>
        <v>171925</v>
      </c>
      <c r="Z124" s="98">
        <f t="shared" si="17"/>
        <v>130000</v>
      </c>
      <c r="AA124" s="100">
        <f t="shared" si="18"/>
        <v>130000</v>
      </c>
      <c r="AC124" s="97">
        <f t="shared" si="19"/>
        <v>124483.54856235372</v>
      </c>
      <c r="AD124" s="98">
        <f t="shared" si="20"/>
        <v>131958.54856235374</v>
      </c>
      <c r="AE124" s="99">
        <f>(TRIMMEAN((E124,K124,Q124),75%))</f>
        <v>130000</v>
      </c>
      <c r="AF124" s="99">
        <f>(TRIMMEAN((F124,L124,R124),75%))</f>
        <v>130000</v>
      </c>
      <c r="AG124" s="98">
        <f t="shared" si="21"/>
        <v>149500</v>
      </c>
      <c r="AH124" s="98">
        <f t="shared" si="22"/>
        <v>171925</v>
      </c>
      <c r="AI124" s="98">
        <f t="shared" si="23"/>
        <v>93950.645687061187</v>
      </c>
      <c r="AJ124" s="164">
        <f t="shared" si="24"/>
        <v>93950.645687061187</v>
      </c>
    </row>
    <row r="125" spans="1:36" ht="39.6" x14ac:dyDescent="0.3">
      <c r="A125" s="63">
        <v>105</v>
      </c>
      <c r="B125" s="15" t="s">
        <v>129</v>
      </c>
      <c r="C125" s="15" t="s">
        <v>968</v>
      </c>
      <c r="D125" s="14">
        <v>1</v>
      </c>
      <c r="E125" s="16">
        <v>96634.949849548648</v>
      </c>
      <c r="F125" s="25">
        <v>96634.949849548648</v>
      </c>
      <c r="G125" s="67"/>
      <c r="H125" s="63">
        <v>105</v>
      </c>
      <c r="I125" s="15" t="s">
        <v>129</v>
      </c>
      <c r="J125" s="14">
        <v>1</v>
      </c>
      <c r="K125" s="16">
        <v>340000</v>
      </c>
      <c r="L125" s="25">
        <f t="shared" si="25"/>
        <v>340000</v>
      </c>
      <c r="M125" s="67"/>
      <c r="N125" s="63">
        <v>105</v>
      </c>
      <c r="O125" s="15" t="s">
        <v>129</v>
      </c>
      <c r="P125" s="14">
        <v>1</v>
      </c>
      <c r="Q125" s="16">
        <v>391000</v>
      </c>
      <c r="R125" s="25">
        <v>449650</v>
      </c>
      <c r="S125" s="67"/>
      <c r="T125" s="97">
        <f t="shared" si="13"/>
        <v>365500</v>
      </c>
      <c r="U125" s="98">
        <f t="shared" si="14"/>
        <v>394825</v>
      </c>
      <c r="V125" s="99">
        <f>(TRIMMEAN((K125,Q125),75%))</f>
        <v>365500</v>
      </c>
      <c r="W125" s="99">
        <f>(TRIMMEAN((L125,R125),75%))</f>
        <v>394825</v>
      </c>
      <c r="X125" s="98">
        <f t="shared" si="15"/>
        <v>391000</v>
      </c>
      <c r="Y125" s="98">
        <f t="shared" si="16"/>
        <v>449650</v>
      </c>
      <c r="Z125" s="98">
        <f t="shared" si="17"/>
        <v>340000</v>
      </c>
      <c r="AA125" s="100">
        <f t="shared" si="18"/>
        <v>340000</v>
      </c>
      <c r="AC125" s="97">
        <f t="shared" si="19"/>
        <v>275878.31661651621</v>
      </c>
      <c r="AD125" s="98">
        <f t="shared" si="20"/>
        <v>295428.31661651621</v>
      </c>
      <c r="AE125" s="99">
        <f>(TRIMMEAN((E125,K125,Q125),75%))</f>
        <v>340000</v>
      </c>
      <c r="AF125" s="99">
        <f>(TRIMMEAN((F125,L125,R125),75%))</f>
        <v>340000</v>
      </c>
      <c r="AG125" s="98">
        <f t="shared" si="21"/>
        <v>391000</v>
      </c>
      <c r="AH125" s="98">
        <f t="shared" si="22"/>
        <v>449650</v>
      </c>
      <c r="AI125" s="98">
        <f t="shared" si="23"/>
        <v>96634.949849548648</v>
      </c>
      <c r="AJ125" s="164">
        <f t="shared" si="24"/>
        <v>96634.949849548648</v>
      </c>
    </row>
    <row r="126" spans="1:36" ht="52.8" x14ac:dyDescent="0.3">
      <c r="A126" s="63">
        <v>106</v>
      </c>
      <c r="B126" s="15" t="s">
        <v>130</v>
      </c>
      <c r="C126" s="15" t="s">
        <v>730</v>
      </c>
      <c r="D126" s="14">
        <v>1</v>
      </c>
      <c r="E126" s="16">
        <v>93950.645687061187</v>
      </c>
      <c r="F126" s="25">
        <v>93950.645687061187</v>
      </c>
      <c r="G126" s="67"/>
      <c r="H126" s="63">
        <v>106</v>
      </c>
      <c r="I126" s="15" t="s">
        <v>130</v>
      </c>
      <c r="J126" s="14">
        <v>1</v>
      </c>
      <c r="K126" s="16">
        <v>150000</v>
      </c>
      <c r="L126" s="25">
        <f t="shared" si="25"/>
        <v>150000</v>
      </c>
      <c r="M126" s="67"/>
      <c r="N126" s="63">
        <v>106</v>
      </c>
      <c r="O126" s="15" t="s">
        <v>130</v>
      </c>
      <c r="P126" s="14">
        <v>1</v>
      </c>
      <c r="Q126" s="16">
        <v>172500</v>
      </c>
      <c r="R126" s="25">
        <v>198375</v>
      </c>
      <c r="S126" s="67"/>
      <c r="T126" s="97">
        <f t="shared" si="13"/>
        <v>161250</v>
      </c>
      <c r="U126" s="98">
        <f t="shared" si="14"/>
        <v>174187.5</v>
      </c>
      <c r="V126" s="99">
        <f>(TRIMMEAN((K126,Q126),75%))</f>
        <v>161250</v>
      </c>
      <c r="W126" s="99">
        <f>(TRIMMEAN((L126,R126),75%))</f>
        <v>174187.5</v>
      </c>
      <c r="X126" s="98">
        <f t="shared" si="15"/>
        <v>172500</v>
      </c>
      <c r="Y126" s="98">
        <f t="shared" si="16"/>
        <v>198375</v>
      </c>
      <c r="Z126" s="98">
        <f t="shared" si="17"/>
        <v>150000</v>
      </c>
      <c r="AA126" s="100">
        <f t="shared" si="18"/>
        <v>150000</v>
      </c>
      <c r="AC126" s="97">
        <f t="shared" si="19"/>
        <v>138816.88189568705</v>
      </c>
      <c r="AD126" s="98">
        <f t="shared" si="20"/>
        <v>147441.88189568705</v>
      </c>
      <c r="AE126" s="99">
        <f>(TRIMMEAN((E126,K126,Q126),75%))</f>
        <v>150000</v>
      </c>
      <c r="AF126" s="99">
        <f>(TRIMMEAN((F126,L126,R126),75%))</f>
        <v>150000</v>
      </c>
      <c r="AG126" s="98">
        <f t="shared" si="21"/>
        <v>172500</v>
      </c>
      <c r="AH126" s="98">
        <f t="shared" si="22"/>
        <v>198375</v>
      </c>
      <c r="AI126" s="98">
        <f t="shared" si="23"/>
        <v>93950.645687061187</v>
      </c>
      <c r="AJ126" s="164">
        <f t="shared" si="24"/>
        <v>93950.645687061187</v>
      </c>
    </row>
    <row r="127" spans="1:36" ht="39.6" x14ac:dyDescent="0.3">
      <c r="A127" s="63">
        <v>107</v>
      </c>
      <c r="B127" s="15" t="s">
        <v>131</v>
      </c>
      <c r="C127" s="15" t="s">
        <v>731</v>
      </c>
      <c r="D127" s="14">
        <v>1</v>
      </c>
      <c r="E127" s="16">
        <v>80529.124874623871</v>
      </c>
      <c r="F127" s="25">
        <v>80529.124874623871</v>
      </c>
      <c r="G127" s="67"/>
      <c r="H127" s="63">
        <v>107</v>
      </c>
      <c r="I127" s="15" t="s">
        <v>131</v>
      </c>
      <c r="J127" s="14">
        <v>1</v>
      </c>
      <c r="K127" s="16">
        <v>140000</v>
      </c>
      <c r="L127" s="25">
        <f t="shared" si="25"/>
        <v>140000</v>
      </c>
      <c r="M127" s="67"/>
      <c r="N127" s="63">
        <v>107</v>
      </c>
      <c r="O127" s="15" t="s">
        <v>131</v>
      </c>
      <c r="P127" s="14">
        <v>1</v>
      </c>
      <c r="Q127" s="16">
        <v>161000</v>
      </c>
      <c r="R127" s="25">
        <v>185150</v>
      </c>
      <c r="S127" s="67"/>
      <c r="T127" s="97">
        <f t="shared" si="13"/>
        <v>150500</v>
      </c>
      <c r="U127" s="98">
        <f t="shared" si="14"/>
        <v>162575</v>
      </c>
      <c r="V127" s="99">
        <f>(TRIMMEAN((K127,Q127),75%))</f>
        <v>150500</v>
      </c>
      <c r="W127" s="99">
        <f>(TRIMMEAN((L127,R127),75%))</f>
        <v>162575</v>
      </c>
      <c r="X127" s="98">
        <f t="shared" si="15"/>
        <v>161000</v>
      </c>
      <c r="Y127" s="98">
        <f t="shared" si="16"/>
        <v>185150</v>
      </c>
      <c r="Z127" s="98">
        <f t="shared" si="17"/>
        <v>140000</v>
      </c>
      <c r="AA127" s="100">
        <f t="shared" si="18"/>
        <v>140000</v>
      </c>
      <c r="AC127" s="97">
        <f t="shared" si="19"/>
        <v>127176.37495820795</v>
      </c>
      <c r="AD127" s="98">
        <f t="shared" si="20"/>
        <v>135226.37495820795</v>
      </c>
      <c r="AE127" s="99">
        <f>(TRIMMEAN((E127,K127,Q127),75%))</f>
        <v>140000</v>
      </c>
      <c r="AF127" s="99">
        <f>(TRIMMEAN((F127,L127,R127),75%))</f>
        <v>140000</v>
      </c>
      <c r="AG127" s="98">
        <f t="shared" si="21"/>
        <v>161000</v>
      </c>
      <c r="AH127" s="98">
        <f t="shared" si="22"/>
        <v>185150</v>
      </c>
      <c r="AI127" s="98">
        <f t="shared" si="23"/>
        <v>80529.124874623871</v>
      </c>
      <c r="AJ127" s="164">
        <f t="shared" si="24"/>
        <v>80529.124874623871</v>
      </c>
    </row>
    <row r="128" spans="1:36" ht="52.8" x14ac:dyDescent="0.3">
      <c r="A128" s="63">
        <v>108</v>
      </c>
      <c r="B128" s="15" t="s">
        <v>132</v>
      </c>
      <c r="C128" s="15" t="s">
        <v>853</v>
      </c>
      <c r="D128" s="14">
        <v>1</v>
      </c>
      <c r="E128" s="16">
        <v>59054.691574724173</v>
      </c>
      <c r="F128" s="25">
        <v>59054.691574724173</v>
      </c>
      <c r="G128" s="67"/>
      <c r="H128" s="63">
        <v>108</v>
      </c>
      <c r="I128" s="15" t="s">
        <v>132</v>
      </c>
      <c r="J128" s="14">
        <v>1</v>
      </c>
      <c r="K128" s="16">
        <v>60000</v>
      </c>
      <c r="L128" s="25">
        <f t="shared" si="25"/>
        <v>60000</v>
      </c>
      <c r="M128" s="67"/>
      <c r="N128" s="63">
        <v>108</v>
      </c>
      <c r="O128" s="15" t="s">
        <v>132</v>
      </c>
      <c r="P128" s="14">
        <v>1</v>
      </c>
      <c r="Q128" s="16">
        <v>69000</v>
      </c>
      <c r="R128" s="25">
        <v>79350</v>
      </c>
      <c r="S128" s="67"/>
      <c r="T128" s="97">
        <f t="shared" si="13"/>
        <v>64500</v>
      </c>
      <c r="U128" s="98">
        <f t="shared" si="14"/>
        <v>69675</v>
      </c>
      <c r="V128" s="99">
        <f>(TRIMMEAN((K128,Q128),75%))</f>
        <v>64500</v>
      </c>
      <c r="W128" s="99">
        <f>(TRIMMEAN((L128,R128),75%))</f>
        <v>69675</v>
      </c>
      <c r="X128" s="98">
        <f t="shared" si="15"/>
        <v>69000</v>
      </c>
      <c r="Y128" s="98">
        <f t="shared" si="16"/>
        <v>79350</v>
      </c>
      <c r="Z128" s="98">
        <f t="shared" si="17"/>
        <v>60000</v>
      </c>
      <c r="AA128" s="100">
        <f t="shared" si="18"/>
        <v>60000</v>
      </c>
      <c r="AC128" s="97">
        <f t="shared" si="19"/>
        <v>62684.897191574717</v>
      </c>
      <c r="AD128" s="98">
        <f t="shared" si="20"/>
        <v>66134.897191574724</v>
      </c>
      <c r="AE128" s="99">
        <f>(TRIMMEAN((E128,K128,Q128),75%))</f>
        <v>60000</v>
      </c>
      <c r="AF128" s="99">
        <f>(TRIMMEAN((F128,L128,R128),75%))</f>
        <v>60000</v>
      </c>
      <c r="AG128" s="98">
        <f t="shared" si="21"/>
        <v>69000</v>
      </c>
      <c r="AH128" s="98">
        <f t="shared" si="22"/>
        <v>79350</v>
      </c>
      <c r="AI128" s="98">
        <f t="shared" si="23"/>
        <v>59054.691574724173</v>
      </c>
      <c r="AJ128" s="164">
        <f t="shared" si="24"/>
        <v>59054.691574724173</v>
      </c>
    </row>
    <row r="129" spans="1:36" ht="66" x14ac:dyDescent="0.3">
      <c r="A129" s="63">
        <v>109</v>
      </c>
      <c r="B129" s="15" t="s">
        <v>133</v>
      </c>
      <c r="C129" s="15" t="s">
        <v>732</v>
      </c>
      <c r="D129" s="14">
        <v>1</v>
      </c>
      <c r="E129" s="16">
        <v>1556896.4142427281</v>
      </c>
      <c r="F129" s="25">
        <v>1556896.4142427281</v>
      </c>
      <c r="G129" s="67"/>
      <c r="H129" s="63">
        <v>109</v>
      </c>
      <c r="I129" s="15" t="s">
        <v>133</v>
      </c>
      <c r="J129" s="14">
        <v>1</v>
      </c>
      <c r="K129" s="16">
        <v>3100000</v>
      </c>
      <c r="L129" s="25">
        <f t="shared" si="25"/>
        <v>3100000</v>
      </c>
      <c r="M129" s="67"/>
      <c r="N129" s="63">
        <v>109</v>
      </c>
      <c r="O129" s="15" t="s">
        <v>133</v>
      </c>
      <c r="P129" s="14">
        <v>1</v>
      </c>
      <c r="Q129" s="16">
        <v>3565000</v>
      </c>
      <c r="R129" s="25">
        <v>4099750</v>
      </c>
      <c r="S129" s="67"/>
      <c r="T129" s="97">
        <f t="shared" si="13"/>
        <v>3332500</v>
      </c>
      <c r="U129" s="98">
        <f t="shared" si="14"/>
        <v>3599875</v>
      </c>
      <c r="V129" s="99">
        <f>(TRIMMEAN((K129,Q129),75%))</f>
        <v>3332500</v>
      </c>
      <c r="W129" s="99">
        <f>(TRIMMEAN((L129,R129),75%))</f>
        <v>3599875</v>
      </c>
      <c r="X129" s="98">
        <f t="shared" si="15"/>
        <v>3565000</v>
      </c>
      <c r="Y129" s="98">
        <f t="shared" si="16"/>
        <v>4099750</v>
      </c>
      <c r="Z129" s="98">
        <f t="shared" si="17"/>
        <v>3100000</v>
      </c>
      <c r="AA129" s="100">
        <f t="shared" si="18"/>
        <v>3100000</v>
      </c>
      <c r="AC129" s="97">
        <f t="shared" si="19"/>
        <v>2740632.1380809094</v>
      </c>
      <c r="AD129" s="98">
        <f t="shared" si="20"/>
        <v>2918882.1380809094</v>
      </c>
      <c r="AE129" s="99">
        <f>(TRIMMEAN((E129,K129,Q129),75%))</f>
        <v>3100000</v>
      </c>
      <c r="AF129" s="99">
        <f>(TRIMMEAN((F129,L129,R129),75%))</f>
        <v>3100000</v>
      </c>
      <c r="AG129" s="98">
        <f t="shared" si="21"/>
        <v>3565000</v>
      </c>
      <c r="AH129" s="98">
        <f t="shared" si="22"/>
        <v>4099750</v>
      </c>
      <c r="AI129" s="98">
        <f t="shared" si="23"/>
        <v>1556896.4142427281</v>
      </c>
      <c r="AJ129" s="164">
        <f t="shared" si="24"/>
        <v>1556896.4142427281</v>
      </c>
    </row>
    <row r="130" spans="1:36" ht="39.6" x14ac:dyDescent="0.3">
      <c r="A130" s="63">
        <v>110</v>
      </c>
      <c r="B130" s="15" t="s">
        <v>134</v>
      </c>
      <c r="C130" s="15" t="s">
        <v>733</v>
      </c>
      <c r="D130" s="14">
        <v>1</v>
      </c>
      <c r="E130" s="16">
        <v>220112.94132397193</v>
      </c>
      <c r="F130" s="25">
        <v>220112.94132397193</v>
      </c>
      <c r="G130" s="67"/>
      <c r="H130" s="63">
        <v>110</v>
      </c>
      <c r="I130" s="15" t="s">
        <v>134</v>
      </c>
      <c r="J130" s="14">
        <v>1</v>
      </c>
      <c r="K130" s="16">
        <v>160000</v>
      </c>
      <c r="L130" s="25">
        <f t="shared" si="25"/>
        <v>160000</v>
      </c>
      <c r="M130" s="67"/>
      <c r="N130" s="63">
        <v>110</v>
      </c>
      <c r="O130" s="15" t="s">
        <v>134</v>
      </c>
      <c r="P130" s="14">
        <v>1</v>
      </c>
      <c r="Q130" s="16">
        <v>184000</v>
      </c>
      <c r="R130" s="25">
        <v>211600</v>
      </c>
      <c r="S130" s="67"/>
      <c r="T130" s="97">
        <f t="shared" si="13"/>
        <v>172000</v>
      </c>
      <c r="U130" s="98">
        <f t="shared" si="14"/>
        <v>185800</v>
      </c>
      <c r="V130" s="99">
        <f>(TRIMMEAN((K130,Q130),75%))</f>
        <v>172000</v>
      </c>
      <c r="W130" s="99">
        <f>(TRIMMEAN((L130,R130),75%))</f>
        <v>185800</v>
      </c>
      <c r="X130" s="98">
        <f t="shared" si="15"/>
        <v>184000</v>
      </c>
      <c r="Y130" s="98">
        <f t="shared" si="16"/>
        <v>211600</v>
      </c>
      <c r="Z130" s="98">
        <f t="shared" si="17"/>
        <v>160000</v>
      </c>
      <c r="AA130" s="100">
        <f t="shared" si="18"/>
        <v>160000</v>
      </c>
      <c r="AC130" s="97">
        <f t="shared" si="19"/>
        <v>188037.64710799066</v>
      </c>
      <c r="AD130" s="98">
        <f t="shared" si="20"/>
        <v>197237.64710799066</v>
      </c>
      <c r="AE130" s="99">
        <f>(TRIMMEAN((E130,K130,Q130),75%))</f>
        <v>184000</v>
      </c>
      <c r="AF130" s="99">
        <f>(TRIMMEAN((F130,L130,R130),75%))</f>
        <v>211600</v>
      </c>
      <c r="AG130" s="98">
        <f t="shared" si="21"/>
        <v>220112.94132397193</v>
      </c>
      <c r="AH130" s="98">
        <f t="shared" si="22"/>
        <v>220112.94132397193</v>
      </c>
      <c r="AI130" s="98">
        <f t="shared" si="23"/>
        <v>160000</v>
      </c>
      <c r="AJ130" s="164">
        <f t="shared" si="24"/>
        <v>160000</v>
      </c>
    </row>
    <row r="131" spans="1:36" ht="39.6" x14ac:dyDescent="0.3">
      <c r="A131" s="63">
        <v>111</v>
      </c>
      <c r="B131" s="15" t="s">
        <v>135</v>
      </c>
      <c r="C131" s="15" t="s">
        <v>734</v>
      </c>
      <c r="D131" s="14">
        <v>1</v>
      </c>
      <c r="E131" s="16">
        <v>220112.94132397193</v>
      </c>
      <c r="F131" s="25">
        <v>220112.94132397193</v>
      </c>
      <c r="G131" s="67"/>
      <c r="H131" s="63">
        <v>111</v>
      </c>
      <c r="I131" s="15" t="s">
        <v>135</v>
      </c>
      <c r="J131" s="14">
        <v>1</v>
      </c>
      <c r="K131" s="16">
        <v>160000</v>
      </c>
      <c r="L131" s="25">
        <f t="shared" si="25"/>
        <v>160000</v>
      </c>
      <c r="M131" s="67"/>
      <c r="N131" s="63">
        <v>111</v>
      </c>
      <c r="O131" s="15" t="s">
        <v>135</v>
      </c>
      <c r="P131" s="14">
        <v>1</v>
      </c>
      <c r="Q131" s="16">
        <v>184000</v>
      </c>
      <c r="R131" s="25">
        <v>211600</v>
      </c>
      <c r="S131" s="67"/>
      <c r="T131" s="97">
        <f t="shared" si="13"/>
        <v>172000</v>
      </c>
      <c r="U131" s="98">
        <f t="shared" si="14"/>
        <v>185800</v>
      </c>
      <c r="V131" s="99">
        <f>(TRIMMEAN((K131,Q131),75%))</f>
        <v>172000</v>
      </c>
      <c r="W131" s="99">
        <f>(TRIMMEAN((L131,R131),75%))</f>
        <v>185800</v>
      </c>
      <c r="X131" s="98">
        <f t="shared" si="15"/>
        <v>184000</v>
      </c>
      <c r="Y131" s="98">
        <f t="shared" si="16"/>
        <v>211600</v>
      </c>
      <c r="Z131" s="98">
        <f t="shared" si="17"/>
        <v>160000</v>
      </c>
      <c r="AA131" s="100">
        <f t="shared" si="18"/>
        <v>160000</v>
      </c>
      <c r="AC131" s="97">
        <f t="shared" si="19"/>
        <v>188037.64710799066</v>
      </c>
      <c r="AD131" s="98">
        <f t="shared" si="20"/>
        <v>197237.64710799066</v>
      </c>
      <c r="AE131" s="99">
        <f>(TRIMMEAN((E131,K131,Q131),75%))</f>
        <v>184000</v>
      </c>
      <c r="AF131" s="99">
        <f>(TRIMMEAN((F131,L131,R131),75%))</f>
        <v>211600</v>
      </c>
      <c r="AG131" s="98">
        <f t="shared" si="21"/>
        <v>220112.94132397193</v>
      </c>
      <c r="AH131" s="98">
        <f t="shared" si="22"/>
        <v>220112.94132397193</v>
      </c>
      <c r="AI131" s="98">
        <f t="shared" si="23"/>
        <v>160000</v>
      </c>
      <c r="AJ131" s="164">
        <f t="shared" si="24"/>
        <v>160000</v>
      </c>
    </row>
    <row r="132" spans="1:36" ht="26.4" x14ac:dyDescent="0.3">
      <c r="A132" s="63">
        <v>112</v>
      </c>
      <c r="B132" s="15" t="s">
        <v>136</v>
      </c>
      <c r="C132" s="15" t="s">
        <v>735</v>
      </c>
      <c r="D132" s="14">
        <v>1</v>
      </c>
      <c r="E132" s="16">
        <v>738183.64468405209</v>
      </c>
      <c r="F132" s="25">
        <v>738183.64468405209</v>
      </c>
      <c r="G132" s="67"/>
      <c r="H132" s="63">
        <v>112</v>
      </c>
      <c r="I132" s="15" t="s">
        <v>136</v>
      </c>
      <c r="J132" s="14">
        <v>1</v>
      </c>
      <c r="K132" s="16">
        <v>1350000</v>
      </c>
      <c r="L132" s="25">
        <f t="shared" si="25"/>
        <v>1350000</v>
      </c>
      <c r="M132" s="67"/>
      <c r="N132" s="63">
        <v>112</v>
      </c>
      <c r="O132" s="15" t="s">
        <v>136</v>
      </c>
      <c r="P132" s="14">
        <v>1</v>
      </c>
      <c r="Q132" s="16">
        <v>1552500</v>
      </c>
      <c r="R132" s="25">
        <v>1785375</v>
      </c>
      <c r="S132" s="67"/>
      <c r="T132" s="97">
        <f t="shared" si="13"/>
        <v>1451250</v>
      </c>
      <c r="U132" s="98">
        <f t="shared" si="14"/>
        <v>1567687.5</v>
      </c>
      <c r="V132" s="99">
        <f>(TRIMMEAN((K132,Q132),75%))</f>
        <v>1451250</v>
      </c>
      <c r="W132" s="99">
        <f>(TRIMMEAN((L132,R132),75%))</f>
        <v>1567687.5</v>
      </c>
      <c r="X132" s="98">
        <f t="shared" si="15"/>
        <v>1552500</v>
      </c>
      <c r="Y132" s="98">
        <f t="shared" si="16"/>
        <v>1785375</v>
      </c>
      <c r="Z132" s="98">
        <f t="shared" si="17"/>
        <v>1350000</v>
      </c>
      <c r="AA132" s="100">
        <f t="shared" si="18"/>
        <v>1350000</v>
      </c>
      <c r="AC132" s="97">
        <f t="shared" si="19"/>
        <v>1213561.214894684</v>
      </c>
      <c r="AD132" s="98">
        <f t="shared" si="20"/>
        <v>1291186.214894684</v>
      </c>
      <c r="AE132" s="99">
        <f>(TRIMMEAN((E132,K132,Q132),75%))</f>
        <v>1350000</v>
      </c>
      <c r="AF132" s="99">
        <f>(TRIMMEAN((F132,L132,R132),75%))</f>
        <v>1350000</v>
      </c>
      <c r="AG132" s="98">
        <f t="shared" si="21"/>
        <v>1552500</v>
      </c>
      <c r="AH132" s="98">
        <f t="shared" si="22"/>
        <v>1785375</v>
      </c>
      <c r="AI132" s="98">
        <f t="shared" si="23"/>
        <v>738183.64468405209</v>
      </c>
      <c r="AJ132" s="164">
        <f t="shared" si="24"/>
        <v>738183.64468405209</v>
      </c>
    </row>
    <row r="133" spans="1:36" ht="52.8" x14ac:dyDescent="0.3">
      <c r="A133" s="63">
        <v>113</v>
      </c>
      <c r="B133" s="15" t="s">
        <v>137</v>
      </c>
      <c r="C133" s="15" t="s">
        <v>736</v>
      </c>
      <c r="D133" s="14">
        <v>1</v>
      </c>
      <c r="E133" s="16">
        <v>32211.64994984955</v>
      </c>
      <c r="F133" s="25">
        <v>32211.64994984955</v>
      </c>
      <c r="G133" s="67"/>
      <c r="H133" s="63">
        <v>113</v>
      </c>
      <c r="I133" s="15" t="s">
        <v>137</v>
      </c>
      <c r="J133" s="14">
        <v>1</v>
      </c>
      <c r="K133" s="16">
        <v>60000</v>
      </c>
      <c r="L133" s="25">
        <f t="shared" si="25"/>
        <v>60000</v>
      </c>
      <c r="M133" s="67"/>
      <c r="N133" s="63">
        <v>113</v>
      </c>
      <c r="O133" s="15" t="s">
        <v>137</v>
      </c>
      <c r="P133" s="14">
        <v>1</v>
      </c>
      <c r="Q133" s="16">
        <v>69000</v>
      </c>
      <c r="R133" s="25">
        <v>79350</v>
      </c>
      <c r="S133" s="67"/>
      <c r="T133" s="97">
        <f t="shared" si="13"/>
        <v>64500</v>
      </c>
      <c r="U133" s="98">
        <f t="shared" si="14"/>
        <v>69675</v>
      </c>
      <c r="V133" s="99">
        <f>(TRIMMEAN((K133,Q133),75%))</f>
        <v>64500</v>
      </c>
      <c r="W133" s="99">
        <f>(TRIMMEAN((L133,R133),75%))</f>
        <v>69675</v>
      </c>
      <c r="X133" s="98">
        <f t="shared" si="15"/>
        <v>69000</v>
      </c>
      <c r="Y133" s="98">
        <f t="shared" si="16"/>
        <v>79350</v>
      </c>
      <c r="Z133" s="98">
        <f t="shared" si="17"/>
        <v>60000</v>
      </c>
      <c r="AA133" s="100">
        <f t="shared" si="18"/>
        <v>60000</v>
      </c>
      <c r="AC133" s="97">
        <f t="shared" si="19"/>
        <v>53737.216649949849</v>
      </c>
      <c r="AD133" s="98">
        <f t="shared" si="20"/>
        <v>57187.216649949849</v>
      </c>
      <c r="AE133" s="99">
        <f>(TRIMMEAN((E133,K133,Q133),75%))</f>
        <v>60000</v>
      </c>
      <c r="AF133" s="99">
        <f>(TRIMMEAN((F133,L133,R133),75%))</f>
        <v>60000</v>
      </c>
      <c r="AG133" s="98">
        <f t="shared" si="21"/>
        <v>69000</v>
      </c>
      <c r="AH133" s="98">
        <f t="shared" si="22"/>
        <v>79350</v>
      </c>
      <c r="AI133" s="98">
        <f t="shared" si="23"/>
        <v>32211.64994984955</v>
      </c>
      <c r="AJ133" s="164">
        <f t="shared" si="24"/>
        <v>32211.64994984955</v>
      </c>
    </row>
    <row r="134" spans="1:36" ht="52.8" x14ac:dyDescent="0.3">
      <c r="A134" s="63">
        <v>114</v>
      </c>
      <c r="B134" s="15" t="s">
        <v>138</v>
      </c>
      <c r="C134" s="15" t="s">
        <v>737</v>
      </c>
      <c r="D134" s="14">
        <v>1</v>
      </c>
      <c r="E134" s="16">
        <v>67107.604062186554</v>
      </c>
      <c r="F134" s="25">
        <v>67107.604062186554</v>
      </c>
      <c r="G134" s="67"/>
      <c r="H134" s="63">
        <v>114</v>
      </c>
      <c r="I134" s="15" t="s">
        <v>138</v>
      </c>
      <c r="J134" s="14">
        <v>1</v>
      </c>
      <c r="K134" s="16">
        <v>115000</v>
      </c>
      <c r="L134" s="25">
        <f t="shared" si="25"/>
        <v>115000</v>
      </c>
      <c r="M134" s="67"/>
      <c r="N134" s="63">
        <v>114</v>
      </c>
      <c r="O134" s="15" t="s">
        <v>138</v>
      </c>
      <c r="P134" s="14">
        <v>1</v>
      </c>
      <c r="Q134" s="16">
        <v>132250</v>
      </c>
      <c r="R134" s="25">
        <v>152087.5</v>
      </c>
      <c r="S134" s="67"/>
      <c r="T134" s="97">
        <f t="shared" si="13"/>
        <v>123625</v>
      </c>
      <c r="U134" s="98">
        <f t="shared" si="14"/>
        <v>133543.75</v>
      </c>
      <c r="V134" s="99">
        <f>(TRIMMEAN((K134,Q134),75%))</f>
        <v>123625</v>
      </c>
      <c r="W134" s="99">
        <f>(TRIMMEAN((L134,R134),75%))</f>
        <v>133543.75</v>
      </c>
      <c r="X134" s="98">
        <f t="shared" si="15"/>
        <v>132250</v>
      </c>
      <c r="Y134" s="98">
        <f t="shared" si="16"/>
        <v>152087.5</v>
      </c>
      <c r="Z134" s="98">
        <f t="shared" si="17"/>
        <v>115000</v>
      </c>
      <c r="AA134" s="100">
        <f t="shared" si="18"/>
        <v>115000</v>
      </c>
      <c r="AC134" s="97">
        <f t="shared" si="19"/>
        <v>104785.86802072886</v>
      </c>
      <c r="AD134" s="98">
        <f t="shared" si="20"/>
        <v>111398.36802072886</v>
      </c>
      <c r="AE134" s="99">
        <f>(TRIMMEAN((E134,K134,Q134),75%))</f>
        <v>115000</v>
      </c>
      <c r="AF134" s="99">
        <f>(TRIMMEAN((F134,L134,R134),75%))</f>
        <v>115000</v>
      </c>
      <c r="AG134" s="98">
        <f t="shared" si="21"/>
        <v>132250</v>
      </c>
      <c r="AH134" s="98">
        <f t="shared" si="22"/>
        <v>152087.5</v>
      </c>
      <c r="AI134" s="98">
        <f t="shared" si="23"/>
        <v>67107.604062186554</v>
      </c>
      <c r="AJ134" s="164">
        <f t="shared" si="24"/>
        <v>67107.604062186554</v>
      </c>
    </row>
    <row r="135" spans="1:36" ht="39.6" x14ac:dyDescent="0.3">
      <c r="A135" s="63">
        <v>115</v>
      </c>
      <c r="B135" s="15" t="s">
        <v>139</v>
      </c>
      <c r="C135" s="15" t="s">
        <v>738</v>
      </c>
      <c r="D135" s="14">
        <v>1</v>
      </c>
      <c r="E135" s="16">
        <v>147207.24027081244</v>
      </c>
      <c r="F135" s="25">
        <v>147207.24027081244</v>
      </c>
      <c r="G135" s="67"/>
      <c r="H135" s="63">
        <v>115</v>
      </c>
      <c r="I135" s="15" t="s">
        <v>139</v>
      </c>
      <c r="J135" s="14">
        <v>1</v>
      </c>
      <c r="K135" s="16">
        <v>70000</v>
      </c>
      <c r="L135" s="25">
        <f t="shared" si="25"/>
        <v>70000</v>
      </c>
      <c r="M135" s="67"/>
      <c r="N135" s="63">
        <v>115</v>
      </c>
      <c r="O135" s="15" t="s">
        <v>139</v>
      </c>
      <c r="P135" s="14">
        <v>1</v>
      </c>
      <c r="Q135" s="16">
        <v>80500</v>
      </c>
      <c r="R135" s="25">
        <v>92575</v>
      </c>
      <c r="S135" s="67"/>
      <c r="T135" s="97">
        <f t="shared" si="13"/>
        <v>75250</v>
      </c>
      <c r="U135" s="98">
        <f t="shared" si="14"/>
        <v>81287.5</v>
      </c>
      <c r="V135" s="99">
        <f>(TRIMMEAN((K135,Q135),75%))</f>
        <v>75250</v>
      </c>
      <c r="W135" s="99">
        <f>(TRIMMEAN((L135,R135),75%))</f>
        <v>81287.5</v>
      </c>
      <c r="X135" s="98">
        <f t="shared" si="15"/>
        <v>80500</v>
      </c>
      <c r="Y135" s="98">
        <f t="shared" si="16"/>
        <v>92575</v>
      </c>
      <c r="Z135" s="98">
        <f t="shared" si="17"/>
        <v>70000</v>
      </c>
      <c r="AA135" s="100">
        <f t="shared" si="18"/>
        <v>70000</v>
      </c>
      <c r="AC135" s="97">
        <f t="shared" si="19"/>
        <v>99235.746756937471</v>
      </c>
      <c r="AD135" s="98">
        <f t="shared" si="20"/>
        <v>103260.74675693747</v>
      </c>
      <c r="AE135" s="99">
        <f>(TRIMMEAN((E135,K135,Q135),75%))</f>
        <v>80500</v>
      </c>
      <c r="AF135" s="99">
        <f>(TRIMMEAN((F135,L135,R135),75%))</f>
        <v>92575</v>
      </c>
      <c r="AG135" s="98">
        <f t="shared" si="21"/>
        <v>147207.24027081244</v>
      </c>
      <c r="AH135" s="98">
        <f t="shared" si="22"/>
        <v>147207.24027081244</v>
      </c>
      <c r="AI135" s="98">
        <f t="shared" si="23"/>
        <v>70000</v>
      </c>
      <c r="AJ135" s="164">
        <f t="shared" si="24"/>
        <v>70000</v>
      </c>
    </row>
    <row r="136" spans="1:36" ht="52.8" x14ac:dyDescent="0.3">
      <c r="A136" s="63">
        <v>116</v>
      </c>
      <c r="B136" s="15" t="s">
        <v>140</v>
      </c>
      <c r="C136" s="15" t="s">
        <v>739</v>
      </c>
      <c r="D136" s="14">
        <v>1</v>
      </c>
      <c r="E136" s="16" t="s">
        <v>1034</v>
      </c>
      <c r="F136" s="25" t="s">
        <v>1034</v>
      </c>
      <c r="G136" s="67"/>
      <c r="H136" s="63">
        <v>116</v>
      </c>
      <c r="I136" s="15" t="s">
        <v>140</v>
      </c>
      <c r="J136" s="14">
        <v>1</v>
      </c>
      <c r="K136" s="16">
        <v>70000</v>
      </c>
      <c r="L136" s="25">
        <f t="shared" si="25"/>
        <v>70000</v>
      </c>
      <c r="M136" s="67"/>
      <c r="N136" s="63">
        <v>116</v>
      </c>
      <c r="O136" s="15" t="s">
        <v>140</v>
      </c>
      <c r="P136" s="14">
        <v>1</v>
      </c>
      <c r="Q136" s="16">
        <v>80500</v>
      </c>
      <c r="R136" s="25">
        <v>92575</v>
      </c>
      <c r="S136" s="67"/>
      <c r="T136" s="97">
        <f t="shared" si="13"/>
        <v>75250</v>
      </c>
      <c r="U136" s="98">
        <f t="shared" si="14"/>
        <v>81287.5</v>
      </c>
      <c r="V136" s="99">
        <f>(TRIMMEAN((K136,Q136),75%))</f>
        <v>75250</v>
      </c>
      <c r="W136" s="99">
        <f>(TRIMMEAN((L136,R136),75%))</f>
        <v>81287.5</v>
      </c>
      <c r="X136" s="98">
        <f t="shared" si="15"/>
        <v>80500</v>
      </c>
      <c r="Y136" s="98">
        <f t="shared" si="16"/>
        <v>92575</v>
      </c>
      <c r="Z136" s="98">
        <f t="shared" si="17"/>
        <v>70000</v>
      </c>
      <c r="AA136" s="100">
        <f t="shared" si="18"/>
        <v>70000</v>
      </c>
      <c r="AC136" s="97">
        <f t="shared" si="19"/>
        <v>75250</v>
      </c>
      <c r="AD136" s="98">
        <f t="shared" si="20"/>
        <v>81287.5</v>
      </c>
      <c r="AE136" s="99">
        <f>(TRIMMEAN((E136,K136,Q136),75%))</f>
        <v>75250</v>
      </c>
      <c r="AF136" s="99">
        <f>(TRIMMEAN((F136,L136,R136),75%))</f>
        <v>81287.5</v>
      </c>
      <c r="AG136" s="98">
        <f t="shared" si="21"/>
        <v>80500</v>
      </c>
      <c r="AH136" s="98">
        <f t="shared" si="22"/>
        <v>92575</v>
      </c>
      <c r="AI136" s="98">
        <f t="shared" si="23"/>
        <v>70000</v>
      </c>
      <c r="AJ136" s="164">
        <f t="shared" si="24"/>
        <v>70000</v>
      </c>
    </row>
    <row r="137" spans="1:36" ht="52.8" x14ac:dyDescent="0.3">
      <c r="A137" s="63">
        <v>117</v>
      </c>
      <c r="B137" s="15" t="s">
        <v>141</v>
      </c>
      <c r="C137" s="15" t="s">
        <v>740</v>
      </c>
      <c r="D137" s="14">
        <v>1</v>
      </c>
      <c r="E137" s="16">
        <v>86595.652281845541</v>
      </c>
      <c r="F137" s="25">
        <v>86595.652281845541</v>
      </c>
      <c r="G137" s="67"/>
      <c r="H137" s="63">
        <v>117</v>
      </c>
      <c r="I137" s="15" t="s">
        <v>141</v>
      </c>
      <c r="J137" s="14">
        <v>1</v>
      </c>
      <c r="K137" s="16">
        <v>168000</v>
      </c>
      <c r="L137" s="25">
        <f t="shared" si="25"/>
        <v>168000</v>
      </c>
      <c r="M137" s="67"/>
      <c r="N137" s="63">
        <v>117</v>
      </c>
      <c r="O137" s="15" t="s">
        <v>141</v>
      </c>
      <c r="P137" s="14">
        <v>1</v>
      </c>
      <c r="Q137" s="16">
        <v>193200</v>
      </c>
      <c r="R137" s="25">
        <v>222180</v>
      </c>
      <c r="S137" s="67"/>
      <c r="T137" s="97">
        <f t="shared" si="13"/>
        <v>180600</v>
      </c>
      <c r="U137" s="98">
        <f t="shared" si="14"/>
        <v>195090</v>
      </c>
      <c r="V137" s="99">
        <f>(TRIMMEAN((K137,Q137),75%))</f>
        <v>180600</v>
      </c>
      <c r="W137" s="99">
        <f>(TRIMMEAN((L137,R137),75%))</f>
        <v>195090</v>
      </c>
      <c r="X137" s="98">
        <f t="shared" si="15"/>
        <v>193200</v>
      </c>
      <c r="Y137" s="98">
        <f t="shared" si="16"/>
        <v>222180</v>
      </c>
      <c r="Z137" s="98">
        <f t="shared" si="17"/>
        <v>168000</v>
      </c>
      <c r="AA137" s="100">
        <f t="shared" si="18"/>
        <v>168000</v>
      </c>
      <c r="AC137" s="97">
        <f t="shared" si="19"/>
        <v>149265.21742728187</v>
      </c>
      <c r="AD137" s="98">
        <f t="shared" si="20"/>
        <v>158925.21742728187</v>
      </c>
      <c r="AE137" s="99">
        <f>(TRIMMEAN((E137,K137,Q137),75%))</f>
        <v>168000</v>
      </c>
      <c r="AF137" s="99">
        <f>(TRIMMEAN((F137,L137,R137),75%))</f>
        <v>168000</v>
      </c>
      <c r="AG137" s="98">
        <f t="shared" si="21"/>
        <v>193200</v>
      </c>
      <c r="AH137" s="98">
        <f t="shared" si="22"/>
        <v>222180</v>
      </c>
      <c r="AI137" s="98">
        <f t="shared" si="23"/>
        <v>86595.652281845541</v>
      </c>
      <c r="AJ137" s="164">
        <f t="shared" si="24"/>
        <v>86595.652281845541</v>
      </c>
    </row>
    <row r="138" spans="1:36" ht="39.6" x14ac:dyDescent="0.3">
      <c r="A138" s="63">
        <v>118</v>
      </c>
      <c r="B138" s="15" t="s">
        <v>142</v>
      </c>
      <c r="C138" s="15" t="s">
        <v>741</v>
      </c>
      <c r="D138" s="14">
        <v>1</v>
      </c>
      <c r="E138" s="16">
        <v>34144.348946840524</v>
      </c>
      <c r="F138" s="25">
        <v>34144.348946840524</v>
      </c>
      <c r="G138" s="67"/>
      <c r="H138" s="63">
        <v>118</v>
      </c>
      <c r="I138" s="15" t="s">
        <v>142</v>
      </c>
      <c r="J138" s="14">
        <v>1</v>
      </c>
      <c r="K138" s="16">
        <v>60000</v>
      </c>
      <c r="L138" s="25">
        <f t="shared" si="25"/>
        <v>60000</v>
      </c>
      <c r="M138" s="67"/>
      <c r="N138" s="63">
        <v>118</v>
      </c>
      <c r="O138" s="15" t="s">
        <v>142</v>
      </c>
      <c r="P138" s="14">
        <v>1</v>
      </c>
      <c r="Q138" s="16">
        <v>69000</v>
      </c>
      <c r="R138" s="25">
        <v>79350</v>
      </c>
      <c r="S138" s="67"/>
      <c r="T138" s="97">
        <f t="shared" si="13"/>
        <v>64500</v>
      </c>
      <c r="U138" s="98">
        <f t="shared" si="14"/>
        <v>69675</v>
      </c>
      <c r="V138" s="99">
        <f>(TRIMMEAN((K138,Q138),75%))</f>
        <v>64500</v>
      </c>
      <c r="W138" s="99">
        <f>(TRIMMEAN((L138,R138),75%))</f>
        <v>69675</v>
      </c>
      <c r="X138" s="98">
        <f t="shared" si="15"/>
        <v>69000</v>
      </c>
      <c r="Y138" s="98">
        <f t="shared" si="16"/>
        <v>79350</v>
      </c>
      <c r="Z138" s="98">
        <f t="shared" si="17"/>
        <v>60000</v>
      </c>
      <c r="AA138" s="100">
        <f t="shared" si="18"/>
        <v>60000</v>
      </c>
      <c r="AC138" s="97">
        <f t="shared" si="19"/>
        <v>54381.449648946844</v>
      </c>
      <c r="AD138" s="98">
        <f t="shared" si="20"/>
        <v>57831.449648946844</v>
      </c>
      <c r="AE138" s="99">
        <f>(TRIMMEAN((E138,K138,Q138),75%))</f>
        <v>60000</v>
      </c>
      <c r="AF138" s="99">
        <f>(TRIMMEAN((F138,L138,R138),75%))</f>
        <v>60000</v>
      </c>
      <c r="AG138" s="98">
        <f t="shared" si="21"/>
        <v>69000</v>
      </c>
      <c r="AH138" s="98">
        <f t="shared" si="22"/>
        <v>79350</v>
      </c>
      <c r="AI138" s="98">
        <f t="shared" si="23"/>
        <v>34144.348946840524</v>
      </c>
      <c r="AJ138" s="164">
        <f t="shared" si="24"/>
        <v>34144.348946840524</v>
      </c>
    </row>
    <row r="139" spans="1:36" ht="79.2" x14ac:dyDescent="0.3">
      <c r="A139" s="63">
        <v>119</v>
      </c>
      <c r="B139" s="15" t="s">
        <v>143</v>
      </c>
      <c r="C139" s="15" t="s">
        <v>742</v>
      </c>
      <c r="D139" s="14">
        <v>1</v>
      </c>
      <c r="E139" s="16">
        <v>223763.59498495486</v>
      </c>
      <c r="F139" s="25">
        <v>223763.59498495486</v>
      </c>
      <c r="G139" s="67"/>
      <c r="H139" s="63">
        <v>119</v>
      </c>
      <c r="I139" s="15" t="s">
        <v>143</v>
      </c>
      <c r="J139" s="14">
        <v>1</v>
      </c>
      <c r="K139" s="16">
        <v>410000</v>
      </c>
      <c r="L139" s="25">
        <f t="shared" si="25"/>
        <v>410000</v>
      </c>
      <c r="M139" s="67"/>
      <c r="N139" s="63">
        <v>119</v>
      </c>
      <c r="O139" s="15" t="s">
        <v>143</v>
      </c>
      <c r="P139" s="14">
        <v>1</v>
      </c>
      <c r="Q139" s="16">
        <v>471500</v>
      </c>
      <c r="R139" s="25">
        <v>542225</v>
      </c>
      <c r="S139" s="67"/>
      <c r="T139" s="97">
        <f t="shared" si="13"/>
        <v>440750</v>
      </c>
      <c r="U139" s="98">
        <f t="shared" si="14"/>
        <v>476112.5</v>
      </c>
      <c r="V139" s="99">
        <f>(TRIMMEAN((K139,Q139),75%))</f>
        <v>440750</v>
      </c>
      <c r="W139" s="99">
        <f>(TRIMMEAN((L139,R139),75%))</f>
        <v>476112.5</v>
      </c>
      <c r="X139" s="98">
        <f t="shared" si="15"/>
        <v>471500</v>
      </c>
      <c r="Y139" s="98">
        <f t="shared" si="16"/>
        <v>542225</v>
      </c>
      <c r="Z139" s="98">
        <f t="shared" si="17"/>
        <v>410000</v>
      </c>
      <c r="AA139" s="100">
        <f t="shared" si="18"/>
        <v>410000</v>
      </c>
      <c r="AC139" s="97">
        <f t="shared" si="19"/>
        <v>368421.19832831831</v>
      </c>
      <c r="AD139" s="98">
        <f t="shared" si="20"/>
        <v>391996.19832831831</v>
      </c>
      <c r="AE139" s="99">
        <f>(TRIMMEAN((E139,K139,Q139),75%))</f>
        <v>410000</v>
      </c>
      <c r="AF139" s="99">
        <f>(TRIMMEAN((F139,L139,R139),75%))</f>
        <v>410000</v>
      </c>
      <c r="AG139" s="98">
        <f t="shared" si="21"/>
        <v>471500</v>
      </c>
      <c r="AH139" s="98">
        <f t="shared" si="22"/>
        <v>542225</v>
      </c>
      <c r="AI139" s="98">
        <f t="shared" si="23"/>
        <v>223763.59498495486</v>
      </c>
      <c r="AJ139" s="164">
        <f t="shared" si="24"/>
        <v>223763.59498495486</v>
      </c>
    </row>
    <row r="140" spans="1:36" ht="39.6" x14ac:dyDescent="0.3">
      <c r="A140" s="63">
        <v>120</v>
      </c>
      <c r="B140" s="15" t="s">
        <v>144</v>
      </c>
      <c r="C140" s="15" t="s">
        <v>849</v>
      </c>
      <c r="D140" s="14">
        <v>1</v>
      </c>
      <c r="E140" s="16">
        <v>49337.510506519553</v>
      </c>
      <c r="F140" s="25">
        <v>49337.510506519553</v>
      </c>
      <c r="G140" s="67"/>
      <c r="H140" s="63">
        <v>120</v>
      </c>
      <c r="I140" s="15" t="s">
        <v>144</v>
      </c>
      <c r="J140" s="14">
        <v>1</v>
      </c>
      <c r="K140" s="16">
        <v>92000</v>
      </c>
      <c r="L140" s="25">
        <f t="shared" si="25"/>
        <v>92000</v>
      </c>
      <c r="M140" s="67"/>
      <c r="N140" s="63">
        <v>120</v>
      </c>
      <c r="O140" s="15" t="s">
        <v>144</v>
      </c>
      <c r="P140" s="14">
        <v>1</v>
      </c>
      <c r="Q140" s="16">
        <v>105800</v>
      </c>
      <c r="R140" s="25">
        <v>121670</v>
      </c>
      <c r="S140" s="67"/>
      <c r="T140" s="97">
        <f t="shared" si="13"/>
        <v>98900</v>
      </c>
      <c r="U140" s="98">
        <f t="shared" si="14"/>
        <v>106835</v>
      </c>
      <c r="V140" s="99">
        <f>(TRIMMEAN((K140,Q140),75%))</f>
        <v>98900</v>
      </c>
      <c r="W140" s="99">
        <f>(TRIMMEAN((L140,R140),75%))</f>
        <v>106835</v>
      </c>
      <c r="X140" s="98">
        <f t="shared" si="15"/>
        <v>105800</v>
      </c>
      <c r="Y140" s="98">
        <f t="shared" si="16"/>
        <v>121670</v>
      </c>
      <c r="Z140" s="98">
        <f t="shared" si="17"/>
        <v>92000</v>
      </c>
      <c r="AA140" s="100">
        <f t="shared" si="18"/>
        <v>92000</v>
      </c>
      <c r="AC140" s="97">
        <f t="shared" si="19"/>
        <v>82379.170168839846</v>
      </c>
      <c r="AD140" s="98">
        <f t="shared" si="20"/>
        <v>87669.170168839861</v>
      </c>
      <c r="AE140" s="99">
        <f>(TRIMMEAN((E140,K140,Q140),75%))</f>
        <v>92000</v>
      </c>
      <c r="AF140" s="99">
        <f>(TRIMMEAN((F140,L140,R140),75%))</f>
        <v>92000</v>
      </c>
      <c r="AG140" s="98">
        <f t="shared" si="21"/>
        <v>105800</v>
      </c>
      <c r="AH140" s="98">
        <f t="shared" si="22"/>
        <v>121670</v>
      </c>
      <c r="AI140" s="98">
        <f t="shared" si="23"/>
        <v>49337.510506519553</v>
      </c>
      <c r="AJ140" s="164">
        <f t="shared" si="24"/>
        <v>49337.510506519553</v>
      </c>
    </row>
    <row r="141" spans="1:36" ht="39.6" x14ac:dyDescent="0.3">
      <c r="A141" s="63">
        <v>121</v>
      </c>
      <c r="B141" s="15" t="s">
        <v>145</v>
      </c>
      <c r="C141" s="15" t="s">
        <v>743</v>
      </c>
      <c r="D141" s="14">
        <v>1</v>
      </c>
      <c r="E141" s="16" t="s">
        <v>1034</v>
      </c>
      <c r="F141" s="25" t="s">
        <v>1034</v>
      </c>
      <c r="G141" s="67"/>
      <c r="H141" s="63">
        <v>121</v>
      </c>
      <c r="I141" s="15" t="s">
        <v>145</v>
      </c>
      <c r="J141" s="14">
        <v>1</v>
      </c>
      <c r="K141" s="16">
        <v>210000</v>
      </c>
      <c r="L141" s="25">
        <f t="shared" si="25"/>
        <v>210000</v>
      </c>
      <c r="M141" s="67"/>
      <c r="N141" s="63">
        <v>121</v>
      </c>
      <c r="O141" s="15" t="s">
        <v>145</v>
      </c>
      <c r="P141" s="14">
        <v>1</v>
      </c>
      <c r="Q141" s="16">
        <v>241500</v>
      </c>
      <c r="R141" s="25">
        <v>277725</v>
      </c>
      <c r="S141" s="67"/>
      <c r="T141" s="97">
        <f t="shared" si="13"/>
        <v>225750</v>
      </c>
      <c r="U141" s="98">
        <f t="shared" si="14"/>
        <v>243862.5</v>
      </c>
      <c r="V141" s="99">
        <f>(TRIMMEAN((K141,Q141),75%))</f>
        <v>225750</v>
      </c>
      <c r="W141" s="99">
        <f>(TRIMMEAN((L141,R141),75%))</f>
        <v>243862.5</v>
      </c>
      <c r="X141" s="98">
        <f t="shared" si="15"/>
        <v>241500</v>
      </c>
      <c r="Y141" s="98">
        <f t="shared" si="16"/>
        <v>277725</v>
      </c>
      <c r="Z141" s="98">
        <f t="shared" si="17"/>
        <v>210000</v>
      </c>
      <c r="AA141" s="100">
        <f t="shared" si="18"/>
        <v>210000</v>
      </c>
      <c r="AC141" s="97">
        <f t="shared" si="19"/>
        <v>225750</v>
      </c>
      <c r="AD141" s="98">
        <f t="shared" si="20"/>
        <v>243862.5</v>
      </c>
      <c r="AE141" s="99">
        <f>(TRIMMEAN((E141,K141,Q141),75%))</f>
        <v>225750</v>
      </c>
      <c r="AF141" s="99">
        <f>(TRIMMEAN((F141,L141,R141),75%))</f>
        <v>243862.5</v>
      </c>
      <c r="AG141" s="98">
        <f t="shared" si="21"/>
        <v>241500</v>
      </c>
      <c r="AH141" s="98">
        <f t="shared" si="22"/>
        <v>277725</v>
      </c>
      <c r="AI141" s="98">
        <f t="shared" si="23"/>
        <v>210000</v>
      </c>
      <c r="AJ141" s="164">
        <f t="shared" si="24"/>
        <v>210000</v>
      </c>
    </row>
    <row r="142" spans="1:36" ht="52.8" x14ac:dyDescent="0.3">
      <c r="A142" s="63">
        <v>122</v>
      </c>
      <c r="B142" s="15" t="s">
        <v>146</v>
      </c>
      <c r="C142" s="15" t="s">
        <v>744</v>
      </c>
      <c r="D142" s="14">
        <v>1</v>
      </c>
      <c r="E142" s="16">
        <v>85897.733199598792</v>
      </c>
      <c r="F142" s="25">
        <v>85897.733199598792</v>
      </c>
      <c r="G142" s="67"/>
      <c r="H142" s="63">
        <v>122</v>
      </c>
      <c r="I142" s="15" t="s">
        <v>146</v>
      </c>
      <c r="J142" s="14">
        <v>1</v>
      </c>
      <c r="K142" s="16">
        <v>160000</v>
      </c>
      <c r="L142" s="25">
        <f t="shared" si="25"/>
        <v>160000</v>
      </c>
      <c r="M142" s="67"/>
      <c r="N142" s="63">
        <v>122</v>
      </c>
      <c r="O142" s="15" t="s">
        <v>146</v>
      </c>
      <c r="P142" s="14">
        <v>1</v>
      </c>
      <c r="Q142" s="16">
        <v>184000</v>
      </c>
      <c r="R142" s="25">
        <v>211600</v>
      </c>
      <c r="S142" s="67"/>
      <c r="T142" s="97">
        <f t="shared" si="13"/>
        <v>172000</v>
      </c>
      <c r="U142" s="98">
        <f t="shared" si="14"/>
        <v>185800</v>
      </c>
      <c r="V142" s="99">
        <f>(TRIMMEAN((K142,Q142),75%))</f>
        <v>172000</v>
      </c>
      <c r="W142" s="99">
        <f>(TRIMMEAN((L142,R142),75%))</f>
        <v>185800</v>
      </c>
      <c r="X142" s="98">
        <f t="shared" si="15"/>
        <v>184000</v>
      </c>
      <c r="Y142" s="98">
        <f t="shared" si="16"/>
        <v>211600</v>
      </c>
      <c r="Z142" s="98">
        <f t="shared" si="17"/>
        <v>160000</v>
      </c>
      <c r="AA142" s="100">
        <f t="shared" si="18"/>
        <v>160000</v>
      </c>
      <c r="AC142" s="97">
        <f t="shared" si="19"/>
        <v>143299.24439986626</v>
      </c>
      <c r="AD142" s="98">
        <f t="shared" si="20"/>
        <v>152499.24439986626</v>
      </c>
      <c r="AE142" s="99">
        <f>(TRIMMEAN((E142,K142,Q142),75%))</f>
        <v>160000</v>
      </c>
      <c r="AF142" s="99">
        <f>(TRIMMEAN((F142,L142,R142),75%))</f>
        <v>160000</v>
      </c>
      <c r="AG142" s="98">
        <f t="shared" si="21"/>
        <v>184000</v>
      </c>
      <c r="AH142" s="98">
        <f t="shared" si="22"/>
        <v>211600</v>
      </c>
      <c r="AI142" s="98">
        <f t="shared" si="23"/>
        <v>85897.733199598792</v>
      </c>
      <c r="AJ142" s="164">
        <f t="shared" si="24"/>
        <v>85897.733199598792</v>
      </c>
    </row>
    <row r="143" spans="1:36" ht="52.8" x14ac:dyDescent="0.3">
      <c r="A143" s="63">
        <v>123</v>
      </c>
      <c r="B143" s="15" t="s">
        <v>147</v>
      </c>
      <c r="C143" s="15" t="s">
        <v>745</v>
      </c>
      <c r="D143" s="14">
        <v>1</v>
      </c>
      <c r="E143" s="16">
        <v>91266.341524573727</v>
      </c>
      <c r="F143" s="25">
        <v>91266.341524573727</v>
      </c>
      <c r="G143" s="67"/>
      <c r="H143" s="63">
        <v>123</v>
      </c>
      <c r="I143" s="15" t="s">
        <v>147</v>
      </c>
      <c r="J143" s="14">
        <v>1</v>
      </c>
      <c r="K143" s="16">
        <v>155500</v>
      </c>
      <c r="L143" s="25">
        <f t="shared" si="25"/>
        <v>155500</v>
      </c>
      <c r="M143" s="67"/>
      <c r="N143" s="63">
        <v>123</v>
      </c>
      <c r="O143" s="15" t="s">
        <v>147</v>
      </c>
      <c r="P143" s="14">
        <v>1</v>
      </c>
      <c r="Q143" s="16">
        <v>178825</v>
      </c>
      <c r="R143" s="25">
        <v>205648.75</v>
      </c>
      <c r="S143" s="67"/>
      <c r="T143" s="97">
        <f t="shared" si="13"/>
        <v>167162.5</v>
      </c>
      <c r="U143" s="98">
        <f t="shared" si="14"/>
        <v>180574.375</v>
      </c>
      <c r="V143" s="99">
        <f>(TRIMMEAN((K143,Q143),75%))</f>
        <v>167162.5</v>
      </c>
      <c r="W143" s="99">
        <f>(TRIMMEAN((L143,R143),75%))</f>
        <v>180574.375</v>
      </c>
      <c r="X143" s="98">
        <f t="shared" si="15"/>
        <v>178825</v>
      </c>
      <c r="Y143" s="98">
        <f t="shared" si="16"/>
        <v>205648.75</v>
      </c>
      <c r="Z143" s="98">
        <f t="shared" si="17"/>
        <v>155500</v>
      </c>
      <c r="AA143" s="100">
        <f t="shared" si="18"/>
        <v>155500</v>
      </c>
      <c r="AC143" s="97">
        <f t="shared" si="19"/>
        <v>141863.78050819124</v>
      </c>
      <c r="AD143" s="98">
        <f t="shared" si="20"/>
        <v>150805.03050819124</v>
      </c>
      <c r="AE143" s="99">
        <f>(TRIMMEAN((E143,K143,Q143),75%))</f>
        <v>155500</v>
      </c>
      <c r="AF143" s="99">
        <f>(TRIMMEAN((F143,L143,R143),75%))</f>
        <v>155500</v>
      </c>
      <c r="AG143" s="98">
        <f t="shared" si="21"/>
        <v>178825</v>
      </c>
      <c r="AH143" s="98">
        <f t="shared" si="22"/>
        <v>205648.75</v>
      </c>
      <c r="AI143" s="98">
        <f t="shared" si="23"/>
        <v>91266.341524573727</v>
      </c>
      <c r="AJ143" s="164">
        <f t="shared" si="24"/>
        <v>91266.341524573727</v>
      </c>
    </row>
    <row r="144" spans="1:36" ht="39.6" x14ac:dyDescent="0.3">
      <c r="A144" s="63">
        <v>124</v>
      </c>
      <c r="B144" s="15" t="s">
        <v>148</v>
      </c>
      <c r="C144" s="15" t="s">
        <v>746</v>
      </c>
      <c r="D144" s="14">
        <v>1</v>
      </c>
      <c r="E144" s="16">
        <v>21474.433299899698</v>
      </c>
      <c r="F144" s="25">
        <v>21474.433299899698</v>
      </c>
      <c r="G144" s="67"/>
      <c r="H144" s="63">
        <v>124</v>
      </c>
      <c r="I144" s="15" t="s">
        <v>148</v>
      </c>
      <c r="J144" s="14">
        <v>1</v>
      </c>
      <c r="K144" s="16">
        <v>40000</v>
      </c>
      <c r="L144" s="25">
        <f t="shared" si="25"/>
        <v>40000</v>
      </c>
      <c r="M144" s="67"/>
      <c r="N144" s="63">
        <v>124</v>
      </c>
      <c r="O144" s="15" t="s">
        <v>148</v>
      </c>
      <c r="P144" s="14">
        <v>1</v>
      </c>
      <c r="Q144" s="16">
        <v>46000</v>
      </c>
      <c r="R144" s="25">
        <v>52900</v>
      </c>
      <c r="S144" s="67"/>
      <c r="T144" s="97">
        <f t="shared" si="13"/>
        <v>43000</v>
      </c>
      <c r="U144" s="98">
        <f t="shared" si="14"/>
        <v>46450</v>
      </c>
      <c r="V144" s="99">
        <f>(TRIMMEAN((K144,Q144),75%))</f>
        <v>43000</v>
      </c>
      <c r="W144" s="99">
        <f>(TRIMMEAN((L144,R144),75%))</f>
        <v>46450</v>
      </c>
      <c r="X144" s="98">
        <f t="shared" si="15"/>
        <v>46000</v>
      </c>
      <c r="Y144" s="98">
        <f t="shared" si="16"/>
        <v>52900</v>
      </c>
      <c r="Z144" s="98">
        <f t="shared" si="17"/>
        <v>40000</v>
      </c>
      <c r="AA144" s="100">
        <f t="shared" si="18"/>
        <v>40000</v>
      </c>
      <c r="AC144" s="97">
        <f t="shared" si="19"/>
        <v>35824.811099966566</v>
      </c>
      <c r="AD144" s="98">
        <f t="shared" si="20"/>
        <v>38124.811099966566</v>
      </c>
      <c r="AE144" s="99">
        <f>(TRIMMEAN((E144,K144,Q144),75%))</f>
        <v>40000</v>
      </c>
      <c r="AF144" s="99">
        <f>(TRIMMEAN((F144,L144,R144),75%))</f>
        <v>40000</v>
      </c>
      <c r="AG144" s="98">
        <f t="shared" si="21"/>
        <v>46000</v>
      </c>
      <c r="AH144" s="98">
        <f t="shared" si="22"/>
        <v>52900</v>
      </c>
      <c r="AI144" s="98">
        <f t="shared" si="23"/>
        <v>21474.433299899698</v>
      </c>
      <c r="AJ144" s="164">
        <f t="shared" si="24"/>
        <v>21474.433299899698</v>
      </c>
    </row>
    <row r="145" spans="1:36" ht="26.4" x14ac:dyDescent="0.3">
      <c r="A145" s="63">
        <v>125</v>
      </c>
      <c r="B145" s="15" t="s">
        <v>149</v>
      </c>
      <c r="C145" s="15" t="s">
        <v>747</v>
      </c>
      <c r="D145" s="14">
        <v>1</v>
      </c>
      <c r="E145" s="16" t="s">
        <v>1034</v>
      </c>
      <c r="F145" s="25" t="s">
        <v>1034</v>
      </c>
      <c r="G145" s="67"/>
      <c r="H145" s="63">
        <v>125</v>
      </c>
      <c r="I145" s="15" t="s">
        <v>149</v>
      </c>
      <c r="J145" s="14">
        <v>1</v>
      </c>
      <c r="K145" s="16">
        <v>210000</v>
      </c>
      <c r="L145" s="25">
        <f t="shared" si="25"/>
        <v>210000</v>
      </c>
      <c r="M145" s="67"/>
      <c r="N145" s="63">
        <v>125</v>
      </c>
      <c r="O145" s="15" t="s">
        <v>149</v>
      </c>
      <c r="P145" s="14">
        <v>1</v>
      </c>
      <c r="Q145" s="16">
        <v>241500</v>
      </c>
      <c r="R145" s="25">
        <v>277725</v>
      </c>
      <c r="S145" s="67"/>
      <c r="T145" s="97">
        <f t="shared" si="13"/>
        <v>225750</v>
      </c>
      <c r="U145" s="98">
        <f t="shared" si="14"/>
        <v>243862.5</v>
      </c>
      <c r="V145" s="99">
        <f>(TRIMMEAN((K145,Q145),75%))</f>
        <v>225750</v>
      </c>
      <c r="W145" s="99">
        <f>(TRIMMEAN((L145,R145),75%))</f>
        <v>243862.5</v>
      </c>
      <c r="X145" s="98">
        <f t="shared" si="15"/>
        <v>241500</v>
      </c>
      <c r="Y145" s="98">
        <f t="shared" si="16"/>
        <v>277725</v>
      </c>
      <c r="Z145" s="98">
        <f t="shared" si="17"/>
        <v>210000</v>
      </c>
      <c r="AA145" s="100">
        <f t="shared" si="18"/>
        <v>210000</v>
      </c>
      <c r="AC145" s="97">
        <f t="shared" si="19"/>
        <v>225750</v>
      </c>
      <c r="AD145" s="98">
        <f t="shared" si="20"/>
        <v>243862.5</v>
      </c>
      <c r="AE145" s="99">
        <f>(TRIMMEAN((E145,K145,Q145),75%))</f>
        <v>225750</v>
      </c>
      <c r="AF145" s="99">
        <f>(TRIMMEAN((F145,L145,R145),75%))</f>
        <v>243862.5</v>
      </c>
      <c r="AG145" s="98">
        <f t="shared" si="21"/>
        <v>241500</v>
      </c>
      <c r="AH145" s="98">
        <f t="shared" si="22"/>
        <v>277725</v>
      </c>
      <c r="AI145" s="98">
        <f t="shared" si="23"/>
        <v>210000</v>
      </c>
      <c r="AJ145" s="164">
        <f t="shared" si="24"/>
        <v>210000</v>
      </c>
    </row>
    <row r="146" spans="1:36" ht="52.8" x14ac:dyDescent="0.3">
      <c r="A146" s="63">
        <v>126</v>
      </c>
      <c r="B146" s="15" t="s">
        <v>150</v>
      </c>
      <c r="C146" s="15" t="s">
        <v>748</v>
      </c>
      <c r="D146" s="14">
        <v>1</v>
      </c>
      <c r="E146" s="16" t="s">
        <v>1034</v>
      </c>
      <c r="F146" s="25" t="s">
        <v>1034</v>
      </c>
      <c r="G146" s="67"/>
      <c r="H146" s="63">
        <v>126</v>
      </c>
      <c r="I146" s="15" t="s">
        <v>150</v>
      </c>
      <c r="J146" s="14">
        <v>1</v>
      </c>
      <c r="K146" s="16">
        <v>140000</v>
      </c>
      <c r="L146" s="25">
        <f t="shared" si="25"/>
        <v>140000</v>
      </c>
      <c r="M146" s="67"/>
      <c r="N146" s="63">
        <v>126</v>
      </c>
      <c r="O146" s="15" t="s">
        <v>150</v>
      </c>
      <c r="P146" s="14">
        <v>1</v>
      </c>
      <c r="Q146" s="16">
        <v>161000</v>
      </c>
      <c r="R146" s="25">
        <v>185150</v>
      </c>
      <c r="S146" s="67"/>
      <c r="T146" s="97">
        <f t="shared" si="13"/>
        <v>150500</v>
      </c>
      <c r="U146" s="98">
        <f t="shared" si="14"/>
        <v>162575</v>
      </c>
      <c r="V146" s="99">
        <f>(TRIMMEAN((K146,Q146),75%))</f>
        <v>150500</v>
      </c>
      <c r="W146" s="99">
        <f>(TRIMMEAN((L146,R146),75%))</f>
        <v>162575</v>
      </c>
      <c r="X146" s="98">
        <f t="shared" si="15"/>
        <v>161000</v>
      </c>
      <c r="Y146" s="98">
        <f t="shared" si="16"/>
        <v>185150</v>
      </c>
      <c r="Z146" s="98">
        <f t="shared" si="17"/>
        <v>140000</v>
      </c>
      <c r="AA146" s="100">
        <f t="shared" si="18"/>
        <v>140000</v>
      </c>
      <c r="AC146" s="97">
        <f t="shared" si="19"/>
        <v>150500</v>
      </c>
      <c r="AD146" s="98">
        <f t="shared" si="20"/>
        <v>162575</v>
      </c>
      <c r="AE146" s="99">
        <f>(TRIMMEAN((E146,K146,Q146),75%))</f>
        <v>150500</v>
      </c>
      <c r="AF146" s="99">
        <f>(TRIMMEAN((F146,L146,R146),75%))</f>
        <v>162575</v>
      </c>
      <c r="AG146" s="98">
        <f t="shared" si="21"/>
        <v>161000</v>
      </c>
      <c r="AH146" s="98">
        <f t="shared" si="22"/>
        <v>185150</v>
      </c>
      <c r="AI146" s="98">
        <f t="shared" si="23"/>
        <v>140000</v>
      </c>
      <c r="AJ146" s="164">
        <f t="shared" si="24"/>
        <v>140000</v>
      </c>
    </row>
    <row r="147" spans="1:36" ht="39.6" x14ac:dyDescent="0.3">
      <c r="A147" s="63">
        <v>127</v>
      </c>
      <c r="B147" s="15" t="s">
        <v>151</v>
      </c>
      <c r="C147" s="15" t="s">
        <v>749</v>
      </c>
      <c r="D147" s="14">
        <v>1</v>
      </c>
      <c r="E147" s="16" t="s">
        <v>1034</v>
      </c>
      <c r="F147" s="25" t="s">
        <v>1034</v>
      </c>
      <c r="G147" s="67"/>
      <c r="H147" s="63">
        <v>127</v>
      </c>
      <c r="I147" s="15" t="s">
        <v>151</v>
      </c>
      <c r="J147" s="14">
        <v>1</v>
      </c>
      <c r="K147" s="16">
        <v>140000</v>
      </c>
      <c r="L147" s="25">
        <f t="shared" si="25"/>
        <v>140000</v>
      </c>
      <c r="M147" s="67"/>
      <c r="N147" s="63">
        <v>127</v>
      </c>
      <c r="O147" s="15" t="s">
        <v>151</v>
      </c>
      <c r="P147" s="14">
        <v>1</v>
      </c>
      <c r="Q147" s="16">
        <v>161000</v>
      </c>
      <c r="R147" s="25">
        <v>185150</v>
      </c>
      <c r="S147" s="67"/>
      <c r="T147" s="97">
        <f t="shared" si="13"/>
        <v>150500</v>
      </c>
      <c r="U147" s="98">
        <f t="shared" si="14"/>
        <v>162575</v>
      </c>
      <c r="V147" s="99">
        <f>(TRIMMEAN((K147,Q147),75%))</f>
        <v>150500</v>
      </c>
      <c r="W147" s="99">
        <f>(TRIMMEAN((L147,R147),75%))</f>
        <v>162575</v>
      </c>
      <c r="X147" s="98">
        <f t="shared" si="15"/>
        <v>161000</v>
      </c>
      <c r="Y147" s="98">
        <f t="shared" si="16"/>
        <v>185150</v>
      </c>
      <c r="Z147" s="98">
        <f t="shared" si="17"/>
        <v>140000</v>
      </c>
      <c r="AA147" s="100">
        <f t="shared" si="18"/>
        <v>140000</v>
      </c>
      <c r="AC147" s="97">
        <f t="shared" si="19"/>
        <v>150500</v>
      </c>
      <c r="AD147" s="98">
        <f t="shared" si="20"/>
        <v>162575</v>
      </c>
      <c r="AE147" s="99">
        <f>(TRIMMEAN((E147,K147,Q147),75%))</f>
        <v>150500</v>
      </c>
      <c r="AF147" s="99">
        <f>(TRIMMEAN((F147,L147,R147),75%))</f>
        <v>162575</v>
      </c>
      <c r="AG147" s="98">
        <f t="shared" si="21"/>
        <v>161000</v>
      </c>
      <c r="AH147" s="98">
        <f t="shared" si="22"/>
        <v>185150</v>
      </c>
      <c r="AI147" s="98">
        <f t="shared" si="23"/>
        <v>140000</v>
      </c>
      <c r="AJ147" s="164">
        <f t="shared" si="24"/>
        <v>140000</v>
      </c>
    </row>
    <row r="148" spans="1:36" ht="39.6" x14ac:dyDescent="0.3">
      <c r="A148" s="63">
        <v>128</v>
      </c>
      <c r="B148" s="15" t="s">
        <v>152</v>
      </c>
      <c r="C148" s="15" t="s">
        <v>750</v>
      </c>
      <c r="D148" s="14">
        <v>1</v>
      </c>
      <c r="E148" s="16" t="s">
        <v>1034</v>
      </c>
      <c r="F148" s="25" t="s">
        <v>1034</v>
      </c>
      <c r="G148" s="67"/>
      <c r="H148" s="63">
        <v>128</v>
      </c>
      <c r="I148" s="15" t="s">
        <v>152</v>
      </c>
      <c r="J148" s="14">
        <v>1</v>
      </c>
      <c r="K148" s="16">
        <v>70000</v>
      </c>
      <c r="L148" s="25">
        <f t="shared" si="25"/>
        <v>70000</v>
      </c>
      <c r="M148" s="67"/>
      <c r="N148" s="63">
        <v>128</v>
      </c>
      <c r="O148" s="15" t="s">
        <v>152</v>
      </c>
      <c r="P148" s="14">
        <v>1</v>
      </c>
      <c r="Q148" s="16">
        <v>80500</v>
      </c>
      <c r="R148" s="25">
        <v>92575</v>
      </c>
      <c r="S148" s="67"/>
      <c r="T148" s="97">
        <f t="shared" si="13"/>
        <v>75250</v>
      </c>
      <c r="U148" s="98">
        <f t="shared" si="14"/>
        <v>81287.5</v>
      </c>
      <c r="V148" s="99">
        <f>(TRIMMEAN((K148,Q148),75%))</f>
        <v>75250</v>
      </c>
      <c r="W148" s="99">
        <f>(TRIMMEAN((L148,R148),75%))</f>
        <v>81287.5</v>
      </c>
      <c r="X148" s="98">
        <f t="shared" si="15"/>
        <v>80500</v>
      </c>
      <c r="Y148" s="98">
        <f t="shared" si="16"/>
        <v>92575</v>
      </c>
      <c r="Z148" s="98">
        <f t="shared" si="17"/>
        <v>70000</v>
      </c>
      <c r="AA148" s="100">
        <f t="shared" si="18"/>
        <v>70000</v>
      </c>
      <c r="AC148" s="97">
        <f t="shared" si="19"/>
        <v>75250</v>
      </c>
      <c r="AD148" s="98">
        <f t="shared" si="20"/>
        <v>81287.5</v>
      </c>
      <c r="AE148" s="99">
        <f>(TRIMMEAN((E148,K148,Q148),75%))</f>
        <v>75250</v>
      </c>
      <c r="AF148" s="99">
        <f>(TRIMMEAN((F148,L148,R148),75%))</f>
        <v>81287.5</v>
      </c>
      <c r="AG148" s="98">
        <f t="shared" si="21"/>
        <v>80500</v>
      </c>
      <c r="AH148" s="98">
        <f t="shared" si="22"/>
        <v>92575</v>
      </c>
      <c r="AI148" s="98">
        <f t="shared" si="23"/>
        <v>70000</v>
      </c>
      <c r="AJ148" s="164">
        <f t="shared" si="24"/>
        <v>70000</v>
      </c>
    </row>
    <row r="149" spans="1:36" ht="39.6" x14ac:dyDescent="0.3">
      <c r="A149" s="63">
        <v>129</v>
      </c>
      <c r="B149" s="15" t="s">
        <v>153</v>
      </c>
      <c r="C149" s="15" t="s">
        <v>751</v>
      </c>
      <c r="D149" s="14">
        <v>1</v>
      </c>
      <c r="E149" s="16">
        <v>118377.81356569708</v>
      </c>
      <c r="F149" s="25">
        <v>118377.81356569708</v>
      </c>
      <c r="G149" s="67"/>
      <c r="H149" s="63">
        <v>129</v>
      </c>
      <c r="I149" s="15" t="s">
        <v>153</v>
      </c>
      <c r="J149" s="14">
        <v>1</v>
      </c>
      <c r="K149" s="16">
        <v>210000</v>
      </c>
      <c r="L149" s="25">
        <f t="shared" si="25"/>
        <v>210000</v>
      </c>
      <c r="M149" s="67"/>
      <c r="N149" s="63">
        <v>129</v>
      </c>
      <c r="O149" s="15" t="s">
        <v>153</v>
      </c>
      <c r="P149" s="14">
        <v>1</v>
      </c>
      <c r="Q149" s="16">
        <v>241500</v>
      </c>
      <c r="R149" s="25">
        <v>277725</v>
      </c>
      <c r="S149" s="67"/>
      <c r="T149" s="97">
        <f t="shared" si="13"/>
        <v>225750</v>
      </c>
      <c r="U149" s="98">
        <f t="shared" si="14"/>
        <v>243862.5</v>
      </c>
      <c r="V149" s="99">
        <f>(TRIMMEAN((K149,Q149),75%))</f>
        <v>225750</v>
      </c>
      <c r="W149" s="99">
        <f>(TRIMMEAN((L149,R149),75%))</f>
        <v>243862.5</v>
      </c>
      <c r="X149" s="98">
        <f t="shared" si="15"/>
        <v>241500</v>
      </c>
      <c r="Y149" s="98">
        <f t="shared" si="16"/>
        <v>277725</v>
      </c>
      <c r="Z149" s="98">
        <f t="shared" si="17"/>
        <v>210000</v>
      </c>
      <c r="AA149" s="100">
        <f t="shared" si="18"/>
        <v>210000</v>
      </c>
      <c r="AC149" s="97">
        <f t="shared" si="19"/>
        <v>189959.27118856568</v>
      </c>
      <c r="AD149" s="98">
        <f t="shared" si="20"/>
        <v>202034.27118856568</v>
      </c>
      <c r="AE149" s="99">
        <f>(TRIMMEAN((E149,K149,Q149),75%))</f>
        <v>210000</v>
      </c>
      <c r="AF149" s="99">
        <f>(TRIMMEAN((F149,L149,R149),75%))</f>
        <v>210000</v>
      </c>
      <c r="AG149" s="98">
        <f t="shared" si="21"/>
        <v>241500</v>
      </c>
      <c r="AH149" s="98">
        <f t="shared" si="22"/>
        <v>277725</v>
      </c>
      <c r="AI149" s="98">
        <f t="shared" si="23"/>
        <v>118377.81356569708</v>
      </c>
      <c r="AJ149" s="164">
        <f t="shared" si="24"/>
        <v>118377.81356569708</v>
      </c>
    </row>
    <row r="150" spans="1:36" ht="39.6" x14ac:dyDescent="0.3">
      <c r="A150" s="63">
        <v>130</v>
      </c>
      <c r="B150" s="15" t="s">
        <v>154</v>
      </c>
      <c r="C150" s="15" t="s">
        <v>492</v>
      </c>
      <c r="D150" s="14">
        <v>1</v>
      </c>
      <c r="E150" s="16">
        <v>30654.753535606818</v>
      </c>
      <c r="F150" s="25">
        <v>30654.753535606818</v>
      </c>
      <c r="G150" s="67"/>
      <c r="H150" s="63">
        <v>130</v>
      </c>
      <c r="I150" s="15" t="s">
        <v>154</v>
      </c>
      <c r="J150" s="14">
        <v>1</v>
      </c>
      <c r="K150" s="16">
        <v>60000</v>
      </c>
      <c r="L150" s="25">
        <f t="shared" si="25"/>
        <v>60000</v>
      </c>
      <c r="M150" s="67"/>
      <c r="N150" s="63">
        <v>130</v>
      </c>
      <c r="O150" s="15" t="s">
        <v>154</v>
      </c>
      <c r="P150" s="14">
        <v>1</v>
      </c>
      <c r="Q150" s="16">
        <v>69000</v>
      </c>
      <c r="R150" s="25">
        <v>79350</v>
      </c>
      <c r="S150" s="67"/>
      <c r="T150" s="97">
        <f t="shared" si="13"/>
        <v>64500</v>
      </c>
      <c r="U150" s="98">
        <f t="shared" si="14"/>
        <v>69675</v>
      </c>
      <c r="V150" s="99">
        <f>(TRIMMEAN((K150,Q150),75%))</f>
        <v>64500</v>
      </c>
      <c r="W150" s="99">
        <f>(TRIMMEAN((L150,R150),75%))</f>
        <v>69675</v>
      </c>
      <c r="X150" s="98">
        <f t="shared" si="15"/>
        <v>69000</v>
      </c>
      <c r="Y150" s="98">
        <f t="shared" si="16"/>
        <v>79350</v>
      </c>
      <c r="Z150" s="98">
        <f t="shared" si="17"/>
        <v>60000</v>
      </c>
      <c r="AA150" s="100">
        <f t="shared" si="18"/>
        <v>60000</v>
      </c>
      <c r="AC150" s="97">
        <f t="shared" si="19"/>
        <v>53218.251178535604</v>
      </c>
      <c r="AD150" s="98">
        <f t="shared" si="20"/>
        <v>56668.251178535604</v>
      </c>
      <c r="AE150" s="99">
        <f>(TRIMMEAN((E150,K150,Q150),75%))</f>
        <v>60000</v>
      </c>
      <c r="AF150" s="99">
        <f>(TRIMMEAN((F150,L150,R150),75%))</f>
        <v>60000</v>
      </c>
      <c r="AG150" s="98">
        <f t="shared" si="21"/>
        <v>69000</v>
      </c>
      <c r="AH150" s="98">
        <f t="shared" si="22"/>
        <v>79350</v>
      </c>
      <c r="AI150" s="98">
        <f t="shared" si="23"/>
        <v>30654.753535606818</v>
      </c>
      <c r="AJ150" s="164">
        <f t="shared" si="24"/>
        <v>30654.753535606818</v>
      </c>
    </row>
    <row r="151" spans="1:36" ht="145.19999999999999" x14ac:dyDescent="0.3">
      <c r="A151" s="63">
        <v>131</v>
      </c>
      <c r="B151" s="15" t="s">
        <v>155</v>
      </c>
      <c r="C151" s="15" t="s">
        <v>969</v>
      </c>
      <c r="D151" s="14">
        <v>1</v>
      </c>
      <c r="E151" s="16">
        <v>443017.5589769308</v>
      </c>
      <c r="F151" s="25">
        <v>443017.5589769308</v>
      </c>
      <c r="G151" s="67"/>
      <c r="H151" s="63">
        <v>131</v>
      </c>
      <c r="I151" s="15" t="s">
        <v>155</v>
      </c>
      <c r="J151" s="14">
        <v>1</v>
      </c>
      <c r="K151" s="16">
        <v>780000</v>
      </c>
      <c r="L151" s="25">
        <f t="shared" si="25"/>
        <v>780000</v>
      </c>
      <c r="M151" s="67"/>
      <c r="N151" s="63">
        <v>131</v>
      </c>
      <c r="O151" s="15" t="s">
        <v>155</v>
      </c>
      <c r="P151" s="14">
        <v>1</v>
      </c>
      <c r="Q151" s="16">
        <v>897000</v>
      </c>
      <c r="R151" s="25">
        <v>1031550</v>
      </c>
      <c r="S151" s="67"/>
      <c r="T151" s="97">
        <f t="shared" si="13"/>
        <v>838500</v>
      </c>
      <c r="U151" s="98">
        <f t="shared" si="14"/>
        <v>905775</v>
      </c>
      <c r="V151" s="99">
        <f>(TRIMMEAN((K151,Q151),75%))</f>
        <v>838500</v>
      </c>
      <c r="W151" s="99">
        <f>(TRIMMEAN((L151,R151),75%))</f>
        <v>905775</v>
      </c>
      <c r="X151" s="98">
        <f t="shared" si="15"/>
        <v>897000</v>
      </c>
      <c r="Y151" s="98">
        <f t="shared" si="16"/>
        <v>1031550</v>
      </c>
      <c r="Z151" s="98">
        <f t="shared" si="17"/>
        <v>780000</v>
      </c>
      <c r="AA151" s="100">
        <f t="shared" si="18"/>
        <v>780000</v>
      </c>
      <c r="AC151" s="97">
        <f t="shared" si="19"/>
        <v>706672.51965897682</v>
      </c>
      <c r="AD151" s="98">
        <f t="shared" si="20"/>
        <v>751522.51965897682</v>
      </c>
      <c r="AE151" s="99">
        <f>(TRIMMEAN((E151,K151,Q151),75%))</f>
        <v>780000</v>
      </c>
      <c r="AF151" s="99">
        <f>(TRIMMEAN((F151,L151,R151),75%))</f>
        <v>780000</v>
      </c>
      <c r="AG151" s="98">
        <f t="shared" si="21"/>
        <v>897000</v>
      </c>
      <c r="AH151" s="98">
        <f t="shared" si="22"/>
        <v>1031550</v>
      </c>
      <c r="AI151" s="98">
        <f t="shared" si="23"/>
        <v>443017.5589769308</v>
      </c>
      <c r="AJ151" s="164">
        <f t="shared" si="24"/>
        <v>443017.5589769308</v>
      </c>
    </row>
    <row r="152" spans="1:36" ht="39.6" x14ac:dyDescent="0.3">
      <c r="A152" s="63">
        <v>132</v>
      </c>
      <c r="B152" s="15" t="s">
        <v>156</v>
      </c>
      <c r="C152" s="15" t="s">
        <v>752</v>
      </c>
      <c r="D152" s="14">
        <v>1</v>
      </c>
      <c r="E152" s="16">
        <v>144952.42477432295</v>
      </c>
      <c r="F152" s="25">
        <v>144952.42477432295</v>
      </c>
      <c r="G152" s="67"/>
      <c r="H152" s="63">
        <v>132</v>
      </c>
      <c r="I152" s="15" t="s">
        <v>156</v>
      </c>
      <c r="J152" s="14">
        <v>1</v>
      </c>
      <c r="K152" s="16">
        <v>280000</v>
      </c>
      <c r="L152" s="25">
        <f t="shared" si="25"/>
        <v>280000</v>
      </c>
      <c r="M152" s="67"/>
      <c r="N152" s="63">
        <v>132</v>
      </c>
      <c r="O152" s="15" t="s">
        <v>156</v>
      </c>
      <c r="P152" s="14">
        <v>1</v>
      </c>
      <c r="Q152" s="16">
        <v>322000</v>
      </c>
      <c r="R152" s="25">
        <v>370300</v>
      </c>
      <c r="S152" s="67"/>
      <c r="T152" s="97">
        <f t="shared" ref="T152:T215" si="26">AVERAGE((AVERAGE(K152,Q152)))</f>
        <v>301000</v>
      </c>
      <c r="U152" s="98">
        <f t="shared" ref="U152:U215" si="27">AVERAGE(L152,R152)</f>
        <v>325150</v>
      </c>
      <c r="V152" s="99">
        <f>(TRIMMEAN((K152,Q152),75%))</f>
        <v>301000</v>
      </c>
      <c r="W152" s="99">
        <f>(TRIMMEAN((L152,R152),75%))</f>
        <v>325150</v>
      </c>
      <c r="X152" s="98">
        <f t="shared" ref="X152:X215" si="28">MAX(K152,Q152)</f>
        <v>322000</v>
      </c>
      <c r="Y152" s="98">
        <f t="shared" ref="Y152:Y215" si="29">MAX(L152,R152)</f>
        <v>370300</v>
      </c>
      <c r="Z152" s="98">
        <f t="shared" ref="Z152:Z215" si="30">MIN(K152,Q152)</f>
        <v>280000</v>
      </c>
      <c r="AA152" s="100">
        <f t="shared" ref="AA152:AA215" si="31">MIN(L152,R152)</f>
        <v>280000</v>
      </c>
      <c r="AC152" s="97">
        <f t="shared" ref="AC152:AC211" si="32">AVERAGE((AVERAGE(E152,K152,Q152)))</f>
        <v>248984.14159144097</v>
      </c>
      <c r="AD152" s="98">
        <f t="shared" ref="AD152:AD211" si="33">AVERAGE(F152,L152,R152)</f>
        <v>265084.14159144094</v>
      </c>
      <c r="AE152" s="99">
        <f>(TRIMMEAN((E152,K152,Q152),75%))</f>
        <v>280000</v>
      </c>
      <c r="AF152" s="99">
        <f>(TRIMMEAN((F152,L152,R152),75%))</f>
        <v>280000</v>
      </c>
      <c r="AG152" s="98">
        <f t="shared" ref="AG152:AG211" si="34">MAX(E152,K152,Q152)</f>
        <v>322000</v>
      </c>
      <c r="AH152" s="98">
        <f t="shared" ref="AH152:AH211" si="35">MAX(F152,L152,R152)</f>
        <v>370300</v>
      </c>
      <c r="AI152" s="98">
        <f t="shared" ref="AI152:AI211" si="36">MIN(E152,K152,Q152)</f>
        <v>144952.42477432295</v>
      </c>
      <c r="AJ152" s="164">
        <f t="shared" ref="AJ152:AJ211" si="37">MIN(F152,L152,R152)</f>
        <v>144952.42477432295</v>
      </c>
    </row>
    <row r="153" spans="1:36" ht="39.6" x14ac:dyDescent="0.3">
      <c r="A153" s="63">
        <v>133</v>
      </c>
      <c r="B153" s="15" t="s">
        <v>157</v>
      </c>
      <c r="C153" s="15" t="s">
        <v>753</v>
      </c>
      <c r="D153" s="14">
        <v>1</v>
      </c>
      <c r="E153" s="16">
        <v>27863.077206619859</v>
      </c>
      <c r="F153" s="25">
        <v>27863.077206619859</v>
      </c>
      <c r="G153" s="67"/>
      <c r="H153" s="63">
        <v>133</v>
      </c>
      <c r="I153" s="15" t="s">
        <v>157</v>
      </c>
      <c r="J153" s="14">
        <v>1</v>
      </c>
      <c r="K153" s="16">
        <v>58000</v>
      </c>
      <c r="L153" s="25">
        <f t="shared" si="25"/>
        <v>58000</v>
      </c>
      <c r="M153" s="67"/>
      <c r="N153" s="63">
        <v>133</v>
      </c>
      <c r="O153" s="15" t="s">
        <v>157</v>
      </c>
      <c r="P153" s="14">
        <v>1</v>
      </c>
      <c r="Q153" s="16">
        <v>66700</v>
      </c>
      <c r="R153" s="25">
        <v>76705</v>
      </c>
      <c r="S153" s="67"/>
      <c r="T153" s="97">
        <f t="shared" si="26"/>
        <v>62350</v>
      </c>
      <c r="U153" s="98">
        <f t="shared" si="27"/>
        <v>67352.5</v>
      </c>
      <c r="V153" s="99">
        <f>(TRIMMEAN((K153,Q153),75%))</f>
        <v>62350</v>
      </c>
      <c r="W153" s="99">
        <f>(TRIMMEAN((L153,R153),75%))</f>
        <v>67352.5</v>
      </c>
      <c r="X153" s="98">
        <f t="shared" si="28"/>
        <v>66700</v>
      </c>
      <c r="Y153" s="98">
        <f t="shared" si="29"/>
        <v>76705</v>
      </c>
      <c r="Z153" s="98">
        <f t="shared" si="30"/>
        <v>58000</v>
      </c>
      <c r="AA153" s="100">
        <f t="shared" si="31"/>
        <v>58000</v>
      </c>
      <c r="AC153" s="97">
        <f t="shared" si="32"/>
        <v>50854.35906887328</v>
      </c>
      <c r="AD153" s="98">
        <f t="shared" si="33"/>
        <v>54189.35906887328</v>
      </c>
      <c r="AE153" s="99">
        <f>(TRIMMEAN((E153,K153,Q153),75%))</f>
        <v>58000</v>
      </c>
      <c r="AF153" s="99">
        <f>(TRIMMEAN((F153,L153,R153),75%))</f>
        <v>58000</v>
      </c>
      <c r="AG153" s="98">
        <f t="shared" si="34"/>
        <v>66700</v>
      </c>
      <c r="AH153" s="98">
        <f t="shared" si="35"/>
        <v>76705</v>
      </c>
      <c r="AI153" s="98">
        <f t="shared" si="36"/>
        <v>27863.077206619859</v>
      </c>
      <c r="AJ153" s="164">
        <f t="shared" si="37"/>
        <v>27863.077206619859</v>
      </c>
    </row>
    <row r="154" spans="1:36" ht="39.6" x14ac:dyDescent="0.3">
      <c r="A154" s="63">
        <v>134</v>
      </c>
      <c r="B154" s="15" t="s">
        <v>158</v>
      </c>
      <c r="C154" s="15" t="s">
        <v>754</v>
      </c>
      <c r="D154" s="14">
        <v>1</v>
      </c>
      <c r="E154" s="16" t="s">
        <v>1034</v>
      </c>
      <c r="F154" s="25" t="s">
        <v>1034</v>
      </c>
      <c r="G154" s="67"/>
      <c r="H154" s="63">
        <v>134</v>
      </c>
      <c r="I154" s="15" t="s">
        <v>158</v>
      </c>
      <c r="J154" s="14">
        <v>1</v>
      </c>
      <c r="K154" s="16">
        <v>50000</v>
      </c>
      <c r="L154" s="25">
        <f t="shared" si="25"/>
        <v>50000</v>
      </c>
      <c r="M154" s="67"/>
      <c r="N154" s="63">
        <v>134</v>
      </c>
      <c r="O154" s="15" t="s">
        <v>158</v>
      </c>
      <c r="P154" s="14">
        <v>1</v>
      </c>
      <c r="Q154" s="16">
        <v>57500</v>
      </c>
      <c r="R154" s="25">
        <v>66125</v>
      </c>
      <c r="S154" s="67"/>
      <c r="T154" s="97">
        <f t="shared" si="26"/>
        <v>53750</v>
      </c>
      <c r="U154" s="98">
        <f t="shared" si="27"/>
        <v>58062.5</v>
      </c>
      <c r="V154" s="99">
        <f>(TRIMMEAN((K154,Q154),75%))</f>
        <v>53750</v>
      </c>
      <c r="W154" s="99">
        <f>(TRIMMEAN((L154,R154),75%))</f>
        <v>58062.5</v>
      </c>
      <c r="X154" s="98">
        <f t="shared" si="28"/>
        <v>57500</v>
      </c>
      <c r="Y154" s="98">
        <f t="shared" si="29"/>
        <v>66125</v>
      </c>
      <c r="Z154" s="98">
        <f t="shared" si="30"/>
        <v>50000</v>
      </c>
      <c r="AA154" s="100">
        <f t="shared" si="31"/>
        <v>50000</v>
      </c>
      <c r="AC154" s="97">
        <f t="shared" si="32"/>
        <v>53750</v>
      </c>
      <c r="AD154" s="98">
        <f t="shared" si="33"/>
        <v>58062.5</v>
      </c>
      <c r="AE154" s="99">
        <f>(TRIMMEAN((E154,K154,Q154),75%))</f>
        <v>53750</v>
      </c>
      <c r="AF154" s="99">
        <f>(TRIMMEAN((F154,L154,R154),75%))</f>
        <v>58062.5</v>
      </c>
      <c r="AG154" s="98">
        <f t="shared" si="34"/>
        <v>57500</v>
      </c>
      <c r="AH154" s="98">
        <f t="shared" si="35"/>
        <v>66125</v>
      </c>
      <c r="AI154" s="98">
        <f t="shared" si="36"/>
        <v>50000</v>
      </c>
      <c r="AJ154" s="164">
        <f t="shared" si="37"/>
        <v>50000</v>
      </c>
    </row>
    <row r="155" spans="1:36" ht="66" x14ac:dyDescent="0.3">
      <c r="A155" s="63">
        <v>135</v>
      </c>
      <c r="B155" s="15" t="s">
        <v>159</v>
      </c>
      <c r="C155" s="15" t="s">
        <v>755</v>
      </c>
      <c r="D155" s="14">
        <v>1</v>
      </c>
      <c r="E155" s="16" t="s">
        <v>1034</v>
      </c>
      <c r="F155" s="25" t="s">
        <v>1034</v>
      </c>
      <c r="G155" s="67"/>
      <c r="H155" s="63">
        <v>135</v>
      </c>
      <c r="I155" s="15" t="s">
        <v>159</v>
      </c>
      <c r="J155" s="14">
        <v>1</v>
      </c>
      <c r="K155" s="16">
        <v>70000</v>
      </c>
      <c r="L155" s="25">
        <f t="shared" si="25"/>
        <v>70000</v>
      </c>
      <c r="M155" s="67"/>
      <c r="N155" s="63">
        <v>135</v>
      </c>
      <c r="O155" s="15" t="s">
        <v>159</v>
      </c>
      <c r="P155" s="14">
        <v>1</v>
      </c>
      <c r="Q155" s="16">
        <v>80500</v>
      </c>
      <c r="R155" s="25">
        <v>92575</v>
      </c>
      <c r="S155" s="67"/>
      <c r="T155" s="97">
        <f t="shared" si="26"/>
        <v>75250</v>
      </c>
      <c r="U155" s="98">
        <f t="shared" si="27"/>
        <v>81287.5</v>
      </c>
      <c r="V155" s="99">
        <f>(TRIMMEAN((K155,Q155),75%))</f>
        <v>75250</v>
      </c>
      <c r="W155" s="99">
        <f>(TRIMMEAN((L155,R155),75%))</f>
        <v>81287.5</v>
      </c>
      <c r="X155" s="98">
        <f t="shared" si="28"/>
        <v>80500</v>
      </c>
      <c r="Y155" s="98">
        <f t="shared" si="29"/>
        <v>92575</v>
      </c>
      <c r="Z155" s="98">
        <f t="shared" si="30"/>
        <v>70000</v>
      </c>
      <c r="AA155" s="100">
        <f t="shared" si="31"/>
        <v>70000</v>
      </c>
      <c r="AC155" s="97">
        <f t="shared" si="32"/>
        <v>75250</v>
      </c>
      <c r="AD155" s="98">
        <f t="shared" si="33"/>
        <v>81287.5</v>
      </c>
      <c r="AE155" s="99">
        <f>(TRIMMEAN((E155,K155,Q155),75%))</f>
        <v>75250</v>
      </c>
      <c r="AF155" s="99">
        <f>(TRIMMEAN((F155,L155,R155),75%))</f>
        <v>81287.5</v>
      </c>
      <c r="AG155" s="98">
        <f t="shared" si="34"/>
        <v>80500</v>
      </c>
      <c r="AH155" s="98">
        <f t="shared" si="35"/>
        <v>92575</v>
      </c>
      <c r="AI155" s="98">
        <f t="shared" si="36"/>
        <v>70000</v>
      </c>
      <c r="AJ155" s="164">
        <f t="shared" si="37"/>
        <v>70000</v>
      </c>
    </row>
    <row r="156" spans="1:36" ht="39.6" x14ac:dyDescent="0.3">
      <c r="A156" s="63">
        <v>136</v>
      </c>
      <c r="B156" s="15" t="s">
        <v>160</v>
      </c>
      <c r="C156" s="15" t="s">
        <v>756</v>
      </c>
      <c r="D156" s="14">
        <v>1</v>
      </c>
      <c r="E156" s="16">
        <v>92501.121439317954</v>
      </c>
      <c r="F156" s="25">
        <v>92501.121439317954</v>
      </c>
      <c r="G156" s="67"/>
      <c r="H156" s="63">
        <v>136</v>
      </c>
      <c r="I156" s="15" t="s">
        <v>160</v>
      </c>
      <c r="J156" s="14">
        <v>1</v>
      </c>
      <c r="K156" s="16">
        <v>80000</v>
      </c>
      <c r="L156" s="25">
        <f t="shared" ref="L156:L211" si="38">+K156</f>
        <v>80000</v>
      </c>
      <c r="M156" s="67"/>
      <c r="N156" s="63">
        <v>136</v>
      </c>
      <c r="O156" s="15" t="s">
        <v>160</v>
      </c>
      <c r="P156" s="14">
        <v>1</v>
      </c>
      <c r="Q156" s="16">
        <v>92000</v>
      </c>
      <c r="R156" s="25">
        <v>105800</v>
      </c>
      <c r="S156" s="67"/>
      <c r="T156" s="97">
        <f t="shared" si="26"/>
        <v>86000</v>
      </c>
      <c r="U156" s="98">
        <f t="shared" si="27"/>
        <v>92900</v>
      </c>
      <c r="V156" s="99">
        <f>(TRIMMEAN((K156,Q156),75%))</f>
        <v>86000</v>
      </c>
      <c r="W156" s="99">
        <f>(TRIMMEAN((L156,R156),75%))</f>
        <v>92900</v>
      </c>
      <c r="X156" s="98">
        <f t="shared" si="28"/>
        <v>92000</v>
      </c>
      <c r="Y156" s="98">
        <f t="shared" si="29"/>
        <v>105800</v>
      </c>
      <c r="Z156" s="98">
        <f t="shared" si="30"/>
        <v>80000</v>
      </c>
      <c r="AA156" s="100">
        <f t="shared" si="31"/>
        <v>80000</v>
      </c>
      <c r="AC156" s="97">
        <f t="shared" si="32"/>
        <v>88167.040479772651</v>
      </c>
      <c r="AD156" s="98">
        <f t="shared" si="33"/>
        <v>92767.040479772651</v>
      </c>
      <c r="AE156" s="99">
        <f>(TRIMMEAN((E156,K156,Q156),75%))</f>
        <v>92000</v>
      </c>
      <c r="AF156" s="99">
        <f>(TRIMMEAN((F156,L156,R156),75%))</f>
        <v>92501.121439317954</v>
      </c>
      <c r="AG156" s="98">
        <f t="shared" si="34"/>
        <v>92501.121439317954</v>
      </c>
      <c r="AH156" s="98">
        <f t="shared" si="35"/>
        <v>105800</v>
      </c>
      <c r="AI156" s="98">
        <f t="shared" si="36"/>
        <v>80000</v>
      </c>
      <c r="AJ156" s="164">
        <f t="shared" si="37"/>
        <v>80000</v>
      </c>
    </row>
    <row r="157" spans="1:36" ht="39.6" x14ac:dyDescent="0.3">
      <c r="A157" s="63">
        <v>137</v>
      </c>
      <c r="B157" s="15" t="s">
        <v>161</v>
      </c>
      <c r="C157" s="15" t="s">
        <v>757</v>
      </c>
      <c r="D157" s="14">
        <v>1</v>
      </c>
      <c r="E157" s="16">
        <v>78220.623294884645</v>
      </c>
      <c r="F157" s="25">
        <v>78220.623294884645</v>
      </c>
      <c r="G157" s="67"/>
      <c r="H157" s="63">
        <v>137</v>
      </c>
      <c r="I157" s="15" t="s">
        <v>161</v>
      </c>
      <c r="J157" s="14">
        <v>1</v>
      </c>
      <c r="K157" s="16">
        <v>60000</v>
      </c>
      <c r="L157" s="25">
        <f t="shared" si="38"/>
        <v>60000</v>
      </c>
      <c r="M157" s="67"/>
      <c r="N157" s="63">
        <v>137</v>
      </c>
      <c r="O157" s="15" t="s">
        <v>161</v>
      </c>
      <c r="P157" s="14">
        <v>1</v>
      </c>
      <c r="Q157" s="16">
        <v>69000</v>
      </c>
      <c r="R157" s="25">
        <v>79350</v>
      </c>
      <c r="S157" s="67"/>
      <c r="T157" s="97">
        <f t="shared" si="26"/>
        <v>64500</v>
      </c>
      <c r="U157" s="98">
        <f t="shared" si="27"/>
        <v>69675</v>
      </c>
      <c r="V157" s="99">
        <f>(TRIMMEAN((K157,Q157),75%))</f>
        <v>64500</v>
      </c>
      <c r="W157" s="99">
        <f>(TRIMMEAN((L157,R157),75%))</f>
        <v>69675</v>
      </c>
      <c r="X157" s="98">
        <f t="shared" si="28"/>
        <v>69000</v>
      </c>
      <c r="Y157" s="98">
        <f t="shared" si="29"/>
        <v>79350</v>
      </c>
      <c r="Z157" s="98">
        <f t="shared" si="30"/>
        <v>60000</v>
      </c>
      <c r="AA157" s="100">
        <f t="shared" si="31"/>
        <v>60000</v>
      </c>
      <c r="AC157" s="97">
        <f t="shared" si="32"/>
        <v>69073.541098294882</v>
      </c>
      <c r="AD157" s="98">
        <f t="shared" si="33"/>
        <v>72523.541098294882</v>
      </c>
      <c r="AE157" s="99">
        <f>(TRIMMEAN((E157,K157,Q157),75%))</f>
        <v>69000</v>
      </c>
      <c r="AF157" s="99">
        <f>(TRIMMEAN((F157,L157,R157),75%))</f>
        <v>78220.623294884645</v>
      </c>
      <c r="AG157" s="98">
        <f t="shared" si="34"/>
        <v>78220.623294884645</v>
      </c>
      <c r="AH157" s="98">
        <f t="shared" si="35"/>
        <v>79350</v>
      </c>
      <c r="AI157" s="98">
        <f t="shared" si="36"/>
        <v>60000</v>
      </c>
      <c r="AJ157" s="164">
        <f t="shared" si="37"/>
        <v>60000</v>
      </c>
    </row>
    <row r="158" spans="1:36" ht="52.8" x14ac:dyDescent="0.3">
      <c r="A158" s="63">
        <v>138</v>
      </c>
      <c r="B158" s="15" t="s">
        <v>162</v>
      </c>
      <c r="C158" s="15" t="s">
        <v>758</v>
      </c>
      <c r="D158" s="14">
        <v>1</v>
      </c>
      <c r="E158" s="16" t="s">
        <v>1034</v>
      </c>
      <c r="F158" s="25" t="s">
        <v>1034</v>
      </c>
      <c r="G158" s="67"/>
      <c r="H158" s="63">
        <v>138</v>
      </c>
      <c r="I158" s="15" t="s">
        <v>162</v>
      </c>
      <c r="J158" s="14">
        <v>1</v>
      </c>
      <c r="K158" s="16">
        <v>120000</v>
      </c>
      <c r="L158" s="25">
        <f t="shared" si="38"/>
        <v>120000</v>
      </c>
      <c r="M158" s="67"/>
      <c r="N158" s="63">
        <v>138</v>
      </c>
      <c r="O158" s="15" t="s">
        <v>162</v>
      </c>
      <c r="P158" s="14">
        <v>1</v>
      </c>
      <c r="Q158" s="16">
        <v>138000</v>
      </c>
      <c r="R158" s="25">
        <v>158700</v>
      </c>
      <c r="S158" s="67"/>
      <c r="T158" s="97">
        <f t="shared" si="26"/>
        <v>129000</v>
      </c>
      <c r="U158" s="98">
        <f t="shared" si="27"/>
        <v>139350</v>
      </c>
      <c r="V158" s="99">
        <f>(TRIMMEAN((K158,Q158),75%))</f>
        <v>129000</v>
      </c>
      <c r="W158" s="99">
        <f>(TRIMMEAN((L158,R158),75%))</f>
        <v>139350</v>
      </c>
      <c r="X158" s="98">
        <f t="shared" si="28"/>
        <v>138000</v>
      </c>
      <c r="Y158" s="98">
        <f t="shared" si="29"/>
        <v>158700</v>
      </c>
      <c r="Z158" s="98">
        <f t="shared" si="30"/>
        <v>120000</v>
      </c>
      <c r="AA158" s="100">
        <f t="shared" si="31"/>
        <v>120000</v>
      </c>
      <c r="AC158" s="97">
        <f t="shared" si="32"/>
        <v>129000</v>
      </c>
      <c r="AD158" s="98">
        <f t="shared" si="33"/>
        <v>139350</v>
      </c>
      <c r="AE158" s="99">
        <f>(TRIMMEAN((E158,K158,Q158),75%))</f>
        <v>129000</v>
      </c>
      <c r="AF158" s="99">
        <f>(TRIMMEAN((F158,L158,R158),75%))</f>
        <v>139350</v>
      </c>
      <c r="AG158" s="98">
        <f t="shared" si="34"/>
        <v>138000</v>
      </c>
      <c r="AH158" s="98">
        <f t="shared" si="35"/>
        <v>158700</v>
      </c>
      <c r="AI158" s="98">
        <f t="shared" si="36"/>
        <v>120000</v>
      </c>
      <c r="AJ158" s="164">
        <f t="shared" si="37"/>
        <v>120000</v>
      </c>
    </row>
    <row r="159" spans="1:36" ht="52.8" x14ac:dyDescent="0.3">
      <c r="A159" s="63">
        <v>139</v>
      </c>
      <c r="B159" s="15" t="s">
        <v>163</v>
      </c>
      <c r="C159" s="15" t="s">
        <v>970</v>
      </c>
      <c r="D159" s="14">
        <v>1</v>
      </c>
      <c r="E159" s="16">
        <v>78220.623294884645</v>
      </c>
      <c r="F159" s="25">
        <v>78220.623294884645</v>
      </c>
      <c r="G159" s="67"/>
      <c r="H159" s="63">
        <v>139</v>
      </c>
      <c r="I159" s="15" t="s">
        <v>163</v>
      </c>
      <c r="J159" s="14">
        <v>1</v>
      </c>
      <c r="K159" s="16">
        <v>80000</v>
      </c>
      <c r="L159" s="25">
        <f t="shared" si="38"/>
        <v>80000</v>
      </c>
      <c r="M159" s="67"/>
      <c r="N159" s="63">
        <v>139</v>
      </c>
      <c r="O159" s="15" t="s">
        <v>163</v>
      </c>
      <c r="P159" s="14">
        <v>1</v>
      </c>
      <c r="Q159" s="16">
        <v>92000</v>
      </c>
      <c r="R159" s="25">
        <v>105800</v>
      </c>
      <c r="S159" s="67"/>
      <c r="T159" s="97">
        <f t="shared" si="26"/>
        <v>86000</v>
      </c>
      <c r="U159" s="98">
        <f t="shared" si="27"/>
        <v>92900</v>
      </c>
      <c r="V159" s="99">
        <f>(TRIMMEAN((K159,Q159),75%))</f>
        <v>86000</v>
      </c>
      <c r="W159" s="99">
        <f>(TRIMMEAN((L159,R159),75%))</f>
        <v>92900</v>
      </c>
      <c r="X159" s="98">
        <f t="shared" si="28"/>
        <v>92000</v>
      </c>
      <c r="Y159" s="98">
        <f t="shared" si="29"/>
        <v>105800</v>
      </c>
      <c r="Z159" s="98">
        <f t="shared" si="30"/>
        <v>80000</v>
      </c>
      <c r="AA159" s="100">
        <f t="shared" si="31"/>
        <v>80000</v>
      </c>
      <c r="AC159" s="97">
        <f t="shared" si="32"/>
        <v>83406.87443162821</v>
      </c>
      <c r="AD159" s="98">
        <f t="shared" si="33"/>
        <v>88006.87443162821</v>
      </c>
      <c r="AE159" s="99">
        <f>(TRIMMEAN((E159,K159,Q159),75%))</f>
        <v>80000</v>
      </c>
      <c r="AF159" s="99">
        <f>(TRIMMEAN((F159,L159,R159),75%))</f>
        <v>80000</v>
      </c>
      <c r="AG159" s="98">
        <f t="shared" si="34"/>
        <v>92000</v>
      </c>
      <c r="AH159" s="98">
        <f t="shared" si="35"/>
        <v>105800</v>
      </c>
      <c r="AI159" s="98">
        <f t="shared" si="36"/>
        <v>78220.623294884645</v>
      </c>
      <c r="AJ159" s="164">
        <f t="shared" si="37"/>
        <v>78220.623294884645</v>
      </c>
    </row>
    <row r="160" spans="1:36" ht="52.8" x14ac:dyDescent="0.3">
      <c r="A160" s="63">
        <v>140</v>
      </c>
      <c r="B160" s="15" t="s">
        <v>164</v>
      </c>
      <c r="C160" s="15" t="s">
        <v>759</v>
      </c>
      <c r="D160" s="14">
        <v>1</v>
      </c>
      <c r="E160" s="16">
        <v>75160.51654964895</v>
      </c>
      <c r="F160" s="25">
        <v>75160.51654964895</v>
      </c>
      <c r="G160" s="67"/>
      <c r="H160" s="63">
        <v>140</v>
      </c>
      <c r="I160" s="15" t="s">
        <v>164</v>
      </c>
      <c r="J160" s="14">
        <v>1</v>
      </c>
      <c r="K160" s="16">
        <v>136000</v>
      </c>
      <c r="L160" s="25">
        <f t="shared" si="38"/>
        <v>136000</v>
      </c>
      <c r="M160" s="67"/>
      <c r="N160" s="63">
        <v>140</v>
      </c>
      <c r="O160" s="15" t="s">
        <v>164</v>
      </c>
      <c r="P160" s="14">
        <v>1</v>
      </c>
      <c r="Q160" s="16">
        <v>156400</v>
      </c>
      <c r="R160" s="25">
        <v>179860</v>
      </c>
      <c r="S160" s="67"/>
      <c r="T160" s="97">
        <f t="shared" si="26"/>
        <v>146200</v>
      </c>
      <c r="U160" s="98">
        <f t="shared" si="27"/>
        <v>157930</v>
      </c>
      <c r="V160" s="99">
        <f>(TRIMMEAN((K160,Q160),75%))</f>
        <v>146200</v>
      </c>
      <c r="W160" s="99">
        <f>(TRIMMEAN((L160,R160),75%))</f>
        <v>157930</v>
      </c>
      <c r="X160" s="98">
        <f t="shared" si="28"/>
        <v>156400</v>
      </c>
      <c r="Y160" s="98">
        <f t="shared" si="29"/>
        <v>179860</v>
      </c>
      <c r="Z160" s="98">
        <f t="shared" si="30"/>
        <v>136000</v>
      </c>
      <c r="AA160" s="100">
        <f t="shared" si="31"/>
        <v>136000</v>
      </c>
      <c r="AC160" s="97">
        <f t="shared" si="32"/>
        <v>122520.17218321632</v>
      </c>
      <c r="AD160" s="98">
        <f t="shared" si="33"/>
        <v>130340.17218321632</v>
      </c>
      <c r="AE160" s="99">
        <f>(TRIMMEAN((E160,K160,Q160),75%))</f>
        <v>136000</v>
      </c>
      <c r="AF160" s="99">
        <f>(TRIMMEAN((F160,L160,R160),75%))</f>
        <v>136000</v>
      </c>
      <c r="AG160" s="98">
        <f t="shared" si="34"/>
        <v>156400</v>
      </c>
      <c r="AH160" s="98">
        <f t="shared" si="35"/>
        <v>179860</v>
      </c>
      <c r="AI160" s="98">
        <f t="shared" si="36"/>
        <v>75160.51654964895</v>
      </c>
      <c r="AJ160" s="164">
        <f t="shared" si="37"/>
        <v>75160.51654964895</v>
      </c>
    </row>
    <row r="161" spans="1:36" ht="39.6" x14ac:dyDescent="0.3">
      <c r="A161" s="63">
        <v>141</v>
      </c>
      <c r="B161" s="15" t="s">
        <v>165</v>
      </c>
      <c r="C161" s="15" t="s">
        <v>760</v>
      </c>
      <c r="D161" s="14">
        <v>1</v>
      </c>
      <c r="E161" s="16">
        <v>692550.47392176534</v>
      </c>
      <c r="F161" s="25">
        <v>692550.47392176534</v>
      </c>
      <c r="G161" s="67"/>
      <c r="H161" s="63">
        <v>141</v>
      </c>
      <c r="I161" s="15" t="s">
        <v>165</v>
      </c>
      <c r="J161" s="14">
        <v>1</v>
      </c>
      <c r="K161" s="16">
        <v>1450000</v>
      </c>
      <c r="L161" s="25">
        <f t="shared" si="38"/>
        <v>1450000</v>
      </c>
      <c r="M161" s="67"/>
      <c r="N161" s="63">
        <v>141</v>
      </c>
      <c r="O161" s="15" t="s">
        <v>165</v>
      </c>
      <c r="P161" s="14">
        <v>1</v>
      </c>
      <c r="Q161" s="16">
        <v>1667500</v>
      </c>
      <c r="R161" s="25">
        <v>1917625</v>
      </c>
      <c r="S161" s="67"/>
      <c r="T161" s="97">
        <f t="shared" si="26"/>
        <v>1558750</v>
      </c>
      <c r="U161" s="98">
        <f t="shared" si="27"/>
        <v>1683812.5</v>
      </c>
      <c r="V161" s="99">
        <f>(TRIMMEAN((K161,Q161),75%))</f>
        <v>1558750</v>
      </c>
      <c r="W161" s="99">
        <f>(TRIMMEAN((L161,R161),75%))</f>
        <v>1683812.5</v>
      </c>
      <c r="X161" s="98">
        <f t="shared" si="28"/>
        <v>1667500</v>
      </c>
      <c r="Y161" s="98">
        <f t="shared" si="29"/>
        <v>1917625</v>
      </c>
      <c r="Z161" s="98">
        <f t="shared" si="30"/>
        <v>1450000</v>
      </c>
      <c r="AA161" s="100">
        <f t="shared" si="31"/>
        <v>1450000</v>
      </c>
      <c r="AC161" s="97">
        <f t="shared" si="32"/>
        <v>1270016.8246405886</v>
      </c>
      <c r="AD161" s="98">
        <f t="shared" si="33"/>
        <v>1353391.8246405886</v>
      </c>
      <c r="AE161" s="99">
        <f>(TRIMMEAN((E161,K161,Q161),75%))</f>
        <v>1450000</v>
      </c>
      <c r="AF161" s="99">
        <f>(TRIMMEAN((F161,L161,R161),75%))</f>
        <v>1450000</v>
      </c>
      <c r="AG161" s="98">
        <f t="shared" si="34"/>
        <v>1667500</v>
      </c>
      <c r="AH161" s="98">
        <f t="shared" si="35"/>
        <v>1917625</v>
      </c>
      <c r="AI161" s="98">
        <f t="shared" si="36"/>
        <v>692550.47392176534</v>
      </c>
      <c r="AJ161" s="164">
        <f t="shared" si="37"/>
        <v>692550.47392176534</v>
      </c>
    </row>
    <row r="162" spans="1:36" ht="39.6" x14ac:dyDescent="0.3">
      <c r="A162" s="63">
        <v>142</v>
      </c>
      <c r="B162" s="15" t="s">
        <v>166</v>
      </c>
      <c r="C162" s="15" t="s">
        <v>761</v>
      </c>
      <c r="D162" s="14">
        <v>1</v>
      </c>
      <c r="E162" s="16">
        <v>692550.47392176534</v>
      </c>
      <c r="F162" s="25">
        <v>692550.47392176534</v>
      </c>
      <c r="G162" s="67"/>
      <c r="H162" s="63">
        <v>142</v>
      </c>
      <c r="I162" s="15" t="s">
        <v>166</v>
      </c>
      <c r="J162" s="14">
        <v>1</v>
      </c>
      <c r="K162" s="16">
        <v>1450000</v>
      </c>
      <c r="L162" s="25">
        <f t="shared" si="38"/>
        <v>1450000</v>
      </c>
      <c r="M162" s="67"/>
      <c r="N162" s="63">
        <v>142</v>
      </c>
      <c r="O162" s="15" t="s">
        <v>166</v>
      </c>
      <c r="P162" s="14">
        <v>1</v>
      </c>
      <c r="Q162" s="16">
        <v>1667500</v>
      </c>
      <c r="R162" s="25">
        <v>1917625</v>
      </c>
      <c r="S162" s="67"/>
      <c r="T162" s="97">
        <f t="shared" si="26"/>
        <v>1558750</v>
      </c>
      <c r="U162" s="98">
        <f t="shared" si="27"/>
        <v>1683812.5</v>
      </c>
      <c r="V162" s="99">
        <f>(TRIMMEAN((K162,Q162),75%))</f>
        <v>1558750</v>
      </c>
      <c r="W162" s="99">
        <f>(TRIMMEAN((L162,R162),75%))</f>
        <v>1683812.5</v>
      </c>
      <c r="X162" s="98">
        <f t="shared" si="28"/>
        <v>1667500</v>
      </c>
      <c r="Y162" s="98">
        <f t="shared" si="29"/>
        <v>1917625</v>
      </c>
      <c r="Z162" s="98">
        <f t="shared" si="30"/>
        <v>1450000</v>
      </c>
      <c r="AA162" s="100">
        <f t="shared" si="31"/>
        <v>1450000</v>
      </c>
      <c r="AC162" s="97">
        <f t="shared" si="32"/>
        <v>1270016.8246405886</v>
      </c>
      <c r="AD162" s="98">
        <f t="shared" si="33"/>
        <v>1353391.8246405886</v>
      </c>
      <c r="AE162" s="99">
        <f>(TRIMMEAN((E162,K162,Q162),75%))</f>
        <v>1450000</v>
      </c>
      <c r="AF162" s="99">
        <f>(TRIMMEAN((F162,L162,R162),75%))</f>
        <v>1450000</v>
      </c>
      <c r="AG162" s="98">
        <f t="shared" si="34"/>
        <v>1667500</v>
      </c>
      <c r="AH162" s="98">
        <f t="shared" si="35"/>
        <v>1917625</v>
      </c>
      <c r="AI162" s="98">
        <f t="shared" si="36"/>
        <v>692550.47392176534</v>
      </c>
      <c r="AJ162" s="164">
        <f t="shared" si="37"/>
        <v>692550.47392176534</v>
      </c>
    </row>
    <row r="163" spans="1:36" ht="39.6" x14ac:dyDescent="0.3">
      <c r="A163" s="63">
        <v>143</v>
      </c>
      <c r="B163" s="15" t="s">
        <v>167</v>
      </c>
      <c r="C163" s="15" t="s">
        <v>762</v>
      </c>
      <c r="D163" s="14">
        <v>1</v>
      </c>
      <c r="E163" s="16" t="s">
        <v>1034</v>
      </c>
      <c r="F163" s="25" t="s">
        <v>1034</v>
      </c>
      <c r="G163" s="67"/>
      <c r="H163" s="63">
        <v>143</v>
      </c>
      <c r="I163" s="15" t="s">
        <v>167</v>
      </c>
      <c r="J163" s="14">
        <v>1</v>
      </c>
      <c r="K163" s="16">
        <v>1160000</v>
      </c>
      <c r="L163" s="25">
        <f t="shared" si="38"/>
        <v>1160000</v>
      </c>
      <c r="M163" s="67"/>
      <c r="N163" s="63">
        <v>143</v>
      </c>
      <c r="O163" s="15" t="s">
        <v>167</v>
      </c>
      <c r="P163" s="14">
        <v>1</v>
      </c>
      <c r="Q163" s="16">
        <v>1334000</v>
      </c>
      <c r="R163" s="25">
        <v>1534100</v>
      </c>
      <c r="S163" s="67"/>
      <c r="T163" s="97">
        <f t="shared" si="26"/>
        <v>1247000</v>
      </c>
      <c r="U163" s="98">
        <f t="shared" si="27"/>
        <v>1347050</v>
      </c>
      <c r="V163" s="99">
        <f>(TRIMMEAN((K163,Q163),75%))</f>
        <v>1247000</v>
      </c>
      <c r="W163" s="99">
        <f>(TRIMMEAN((L163,R163),75%))</f>
        <v>1347050</v>
      </c>
      <c r="X163" s="98">
        <f t="shared" si="28"/>
        <v>1334000</v>
      </c>
      <c r="Y163" s="98">
        <f t="shared" si="29"/>
        <v>1534100</v>
      </c>
      <c r="Z163" s="98">
        <f t="shared" si="30"/>
        <v>1160000</v>
      </c>
      <c r="AA163" s="100">
        <f t="shared" si="31"/>
        <v>1160000</v>
      </c>
      <c r="AC163" s="97">
        <f t="shared" si="32"/>
        <v>1247000</v>
      </c>
      <c r="AD163" s="98">
        <f t="shared" si="33"/>
        <v>1347050</v>
      </c>
      <c r="AE163" s="99">
        <f>(TRIMMEAN((E163,K163,Q163),75%))</f>
        <v>1247000</v>
      </c>
      <c r="AF163" s="99">
        <f>(TRIMMEAN((F163,L163,R163),75%))</f>
        <v>1347050</v>
      </c>
      <c r="AG163" s="98">
        <f t="shared" si="34"/>
        <v>1334000</v>
      </c>
      <c r="AH163" s="98">
        <f t="shared" si="35"/>
        <v>1534100</v>
      </c>
      <c r="AI163" s="98">
        <f t="shared" si="36"/>
        <v>1160000</v>
      </c>
      <c r="AJ163" s="164">
        <f t="shared" si="37"/>
        <v>1160000</v>
      </c>
    </row>
    <row r="164" spans="1:36" ht="39.6" x14ac:dyDescent="0.3">
      <c r="A164" s="63">
        <v>144</v>
      </c>
      <c r="B164" s="15" t="s">
        <v>168</v>
      </c>
      <c r="C164" s="15" t="s">
        <v>763</v>
      </c>
      <c r="D164" s="14">
        <v>1</v>
      </c>
      <c r="E164" s="16" t="s">
        <v>1034</v>
      </c>
      <c r="F164" s="25" t="s">
        <v>1034</v>
      </c>
      <c r="G164" s="67"/>
      <c r="H164" s="63">
        <v>144</v>
      </c>
      <c r="I164" s="15" t="s">
        <v>168</v>
      </c>
      <c r="J164" s="14">
        <v>1</v>
      </c>
      <c r="K164" s="16">
        <v>260000</v>
      </c>
      <c r="L164" s="25">
        <f t="shared" si="38"/>
        <v>260000</v>
      </c>
      <c r="M164" s="67"/>
      <c r="N164" s="63">
        <v>144</v>
      </c>
      <c r="O164" s="15" t="s">
        <v>168</v>
      </c>
      <c r="P164" s="14">
        <v>1</v>
      </c>
      <c r="Q164" s="16">
        <v>299000</v>
      </c>
      <c r="R164" s="25">
        <v>343850</v>
      </c>
      <c r="S164" s="67"/>
      <c r="T164" s="97">
        <f t="shared" si="26"/>
        <v>279500</v>
      </c>
      <c r="U164" s="98">
        <f t="shared" si="27"/>
        <v>301925</v>
      </c>
      <c r="V164" s="99">
        <f>(TRIMMEAN((K164,Q164),75%))</f>
        <v>279500</v>
      </c>
      <c r="W164" s="99">
        <f>(TRIMMEAN((L164,R164),75%))</f>
        <v>301925</v>
      </c>
      <c r="X164" s="98">
        <f t="shared" si="28"/>
        <v>299000</v>
      </c>
      <c r="Y164" s="98">
        <f t="shared" si="29"/>
        <v>343850</v>
      </c>
      <c r="Z164" s="98">
        <f t="shared" si="30"/>
        <v>260000</v>
      </c>
      <c r="AA164" s="100">
        <f t="shared" si="31"/>
        <v>260000</v>
      </c>
      <c r="AC164" s="97">
        <f t="shared" si="32"/>
        <v>279500</v>
      </c>
      <c r="AD164" s="98">
        <f t="shared" si="33"/>
        <v>301925</v>
      </c>
      <c r="AE164" s="99">
        <f>(TRIMMEAN((E164,K164,Q164),75%))</f>
        <v>279500</v>
      </c>
      <c r="AF164" s="99">
        <f>(TRIMMEAN((F164,L164,R164),75%))</f>
        <v>301925</v>
      </c>
      <c r="AG164" s="98">
        <f t="shared" si="34"/>
        <v>299000</v>
      </c>
      <c r="AH164" s="98">
        <f t="shared" si="35"/>
        <v>343850</v>
      </c>
      <c r="AI164" s="98">
        <f t="shared" si="36"/>
        <v>260000</v>
      </c>
      <c r="AJ164" s="164">
        <f t="shared" si="37"/>
        <v>260000</v>
      </c>
    </row>
    <row r="165" spans="1:36" ht="26.4" x14ac:dyDescent="0.3">
      <c r="A165" s="63">
        <v>145</v>
      </c>
      <c r="B165" s="15" t="s">
        <v>169</v>
      </c>
      <c r="C165" s="15" t="s">
        <v>764</v>
      </c>
      <c r="D165" s="14">
        <v>1</v>
      </c>
      <c r="E165" s="16" t="s">
        <v>1034</v>
      </c>
      <c r="F165" s="25" t="s">
        <v>1034</v>
      </c>
      <c r="G165" s="67"/>
      <c r="H165" s="63">
        <v>145</v>
      </c>
      <c r="I165" s="15" t="s">
        <v>169</v>
      </c>
      <c r="J165" s="14">
        <v>1</v>
      </c>
      <c r="K165" s="16">
        <v>750000</v>
      </c>
      <c r="L165" s="25">
        <f t="shared" si="38"/>
        <v>750000</v>
      </c>
      <c r="M165" s="67"/>
      <c r="N165" s="63">
        <v>145</v>
      </c>
      <c r="O165" s="15" t="s">
        <v>169</v>
      </c>
      <c r="P165" s="14">
        <v>1</v>
      </c>
      <c r="Q165" s="16">
        <v>862500</v>
      </c>
      <c r="R165" s="25">
        <v>991875</v>
      </c>
      <c r="S165" s="67"/>
      <c r="T165" s="97">
        <f t="shared" si="26"/>
        <v>806250</v>
      </c>
      <c r="U165" s="98">
        <f t="shared" si="27"/>
        <v>870937.5</v>
      </c>
      <c r="V165" s="99">
        <f>(TRIMMEAN((K165,Q165),75%))</f>
        <v>806250</v>
      </c>
      <c r="W165" s="99">
        <f>(TRIMMEAN((L165,R165),75%))</f>
        <v>870937.5</v>
      </c>
      <c r="X165" s="98">
        <f t="shared" si="28"/>
        <v>862500</v>
      </c>
      <c r="Y165" s="98">
        <f t="shared" si="29"/>
        <v>991875</v>
      </c>
      <c r="Z165" s="98">
        <f t="shared" si="30"/>
        <v>750000</v>
      </c>
      <c r="AA165" s="100">
        <f t="shared" si="31"/>
        <v>750000</v>
      </c>
      <c r="AC165" s="97">
        <f t="shared" si="32"/>
        <v>806250</v>
      </c>
      <c r="AD165" s="98">
        <f t="shared" si="33"/>
        <v>870937.5</v>
      </c>
      <c r="AE165" s="99">
        <f>(TRIMMEAN((E165,K165,Q165),75%))</f>
        <v>806250</v>
      </c>
      <c r="AF165" s="99">
        <f>(TRIMMEAN((F165,L165,R165),75%))</f>
        <v>870937.5</v>
      </c>
      <c r="AG165" s="98">
        <f t="shared" si="34"/>
        <v>862500</v>
      </c>
      <c r="AH165" s="98">
        <f t="shared" si="35"/>
        <v>991875</v>
      </c>
      <c r="AI165" s="98">
        <f t="shared" si="36"/>
        <v>750000</v>
      </c>
      <c r="AJ165" s="164">
        <f t="shared" si="37"/>
        <v>750000</v>
      </c>
    </row>
    <row r="166" spans="1:36" ht="39.6" x14ac:dyDescent="0.3">
      <c r="A166" s="63">
        <v>146</v>
      </c>
      <c r="B166" s="15" t="s">
        <v>170</v>
      </c>
      <c r="C166" s="15" t="s">
        <v>765</v>
      </c>
      <c r="D166" s="14">
        <v>1</v>
      </c>
      <c r="E166" s="16" t="s">
        <v>1034</v>
      </c>
      <c r="F166" s="25" t="s">
        <v>1034</v>
      </c>
      <c r="G166" s="67"/>
      <c r="H166" s="63">
        <v>146</v>
      </c>
      <c r="I166" s="15" t="s">
        <v>170</v>
      </c>
      <c r="J166" s="14">
        <v>1</v>
      </c>
      <c r="K166" s="16">
        <v>90000</v>
      </c>
      <c r="L166" s="25">
        <f t="shared" si="38"/>
        <v>90000</v>
      </c>
      <c r="M166" s="67"/>
      <c r="N166" s="63">
        <v>146</v>
      </c>
      <c r="O166" s="15" t="s">
        <v>170</v>
      </c>
      <c r="P166" s="14">
        <v>1</v>
      </c>
      <c r="Q166" s="16">
        <v>103500</v>
      </c>
      <c r="R166" s="25">
        <v>119025</v>
      </c>
      <c r="S166" s="67"/>
      <c r="T166" s="97">
        <f t="shared" si="26"/>
        <v>96750</v>
      </c>
      <c r="U166" s="98">
        <f t="shared" si="27"/>
        <v>104512.5</v>
      </c>
      <c r="V166" s="99">
        <f>(TRIMMEAN((K166,Q166),75%))</f>
        <v>96750</v>
      </c>
      <c r="W166" s="99">
        <f>(TRIMMEAN((L166,R166),75%))</f>
        <v>104512.5</v>
      </c>
      <c r="X166" s="98">
        <f t="shared" si="28"/>
        <v>103500</v>
      </c>
      <c r="Y166" s="98">
        <f t="shared" si="29"/>
        <v>119025</v>
      </c>
      <c r="Z166" s="98">
        <f t="shared" si="30"/>
        <v>90000</v>
      </c>
      <c r="AA166" s="100">
        <f t="shared" si="31"/>
        <v>90000</v>
      </c>
      <c r="AC166" s="97">
        <f t="shared" si="32"/>
        <v>96750</v>
      </c>
      <c r="AD166" s="98">
        <f t="shared" si="33"/>
        <v>104512.5</v>
      </c>
      <c r="AE166" s="99">
        <f>(TRIMMEAN((E166,K166,Q166),75%))</f>
        <v>96750</v>
      </c>
      <c r="AF166" s="99">
        <f>(TRIMMEAN((F166,L166,R166),75%))</f>
        <v>104512.5</v>
      </c>
      <c r="AG166" s="98">
        <f t="shared" si="34"/>
        <v>103500</v>
      </c>
      <c r="AH166" s="98">
        <f t="shared" si="35"/>
        <v>119025</v>
      </c>
      <c r="AI166" s="98">
        <f t="shared" si="36"/>
        <v>90000</v>
      </c>
      <c r="AJ166" s="164">
        <f t="shared" si="37"/>
        <v>90000</v>
      </c>
    </row>
    <row r="167" spans="1:36" ht="39.6" x14ac:dyDescent="0.3">
      <c r="A167" s="63">
        <v>147</v>
      </c>
      <c r="B167" s="15" t="s">
        <v>171</v>
      </c>
      <c r="C167" s="15" t="s">
        <v>766</v>
      </c>
      <c r="D167" s="14">
        <v>1</v>
      </c>
      <c r="E167" s="16" t="s">
        <v>1034</v>
      </c>
      <c r="F167" s="25" t="s">
        <v>1034</v>
      </c>
      <c r="G167" s="67"/>
      <c r="H167" s="63">
        <v>147</v>
      </c>
      <c r="I167" s="15" t="s">
        <v>171</v>
      </c>
      <c r="J167" s="14">
        <v>1</v>
      </c>
      <c r="K167" s="16">
        <v>86000</v>
      </c>
      <c r="L167" s="25">
        <f t="shared" si="38"/>
        <v>86000</v>
      </c>
      <c r="M167" s="67"/>
      <c r="N167" s="63">
        <v>147</v>
      </c>
      <c r="O167" s="15" t="s">
        <v>171</v>
      </c>
      <c r="P167" s="14">
        <v>1</v>
      </c>
      <c r="Q167" s="16">
        <v>98900</v>
      </c>
      <c r="R167" s="25">
        <v>113735</v>
      </c>
      <c r="S167" s="67"/>
      <c r="T167" s="97">
        <f t="shared" si="26"/>
        <v>92450</v>
      </c>
      <c r="U167" s="98">
        <f t="shared" si="27"/>
        <v>99867.5</v>
      </c>
      <c r="V167" s="99">
        <f>(TRIMMEAN((K167,Q167),75%))</f>
        <v>92450</v>
      </c>
      <c r="W167" s="99">
        <f>(TRIMMEAN((L167,R167),75%))</f>
        <v>99867.5</v>
      </c>
      <c r="X167" s="98">
        <f t="shared" si="28"/>
        <v>98900</v>
      </c>
      <c r="Y167" s="98">
        <f t="shared" si="29"/>
        <v>113735</v>
      </c>
      <c r="Z167" s="98">
        <f t="shared" si="30"/>
        <v>86000</v>
      </c>
      <c r="AA167" s="100">
        <f t="shared" si="31"/>
        <v>86000</v>
      </c>
      <c r="AC167" s="97">
        <f t="shared" si="32"/>
        <v>92450</v>
      </c>
      <c r="AD167" s="98">
        <f t="shared" si="33"/>
        <v>99867.5</v>
      </c>
      <c r="AE167" s="99">
        <f>(TRIMMEAN((E167,K167,Q167),75%))</f>
        <v>92450</v>
      </c>
      <c r="AF167" s="99">
        <f>(TRIMMEAN((F167,L167,R167),75%))</f>
        <v>99867.5</v>
      </c>
      <c r="AG167" s="98">
        <f t="shared" si="34"/>
        <v>98900</v>
      </c>
      <c r="AH167" s="98">
        <f t="shared" si="35"/>
        <v>113735</v>
      </c>
      <c r="AI167" s="98">
        <f t="shared" si="36"/>
        <v>86000</v>
      </c>
      <c r="AJ167" s="164">
        <f t="shared" si="37"/>
        <v>86000</v>
      </c>
    </row>
    <row r="168" spans="1:36" ht="26.4" x14ac:dyDescent="0.3">
      <c r="A168" s="63">
        <v>148</v>
      </c>
      <c r="B168" s="15" t="s">
        <v>172</v>
      </c>
      <c r="C168" s="15" t="s">
        <v>767</v>
      </c>
      <c r="D168" s="14">
        <v>1</v>
      </c>
      <c r="E168" s="16" t="s">
        <v>1034</v>
      </c>
      <c r="F168" s="25" t="s">
        <v>1034</v>
      </c>
      <c r="G168" s="67"/>
      <c r="H168" s="63">
        <v>148</v>
      </c>
      <c r="I168" s="15" t="s">
        <v>172</v>
      </c>
      <c r="J168" s="14">
        <v>1</v>
      </c>
      <c r="K168" s="16">
        <v>110000</v>
      </c>
      <c r="L168" s="25">
        <f t="shared" si="38"/>
        <v>110000</v>
      </c>
      <c r="M168" s="67"/>
      <c r="N168" s="63">
        <v>148</v>
      </c>
      <c r="O168" s="15" t="s">
        <v>172</v>
      </c>
      <c r="P168" s="14">
        <v>1</v>
      </c>
      <c r="Q168" s="16">
        <v>126500</v>
      </c>
      <c r="R168" s="25">
        <v>145475</v>
      </c>
      <c r="S168" s="67"/>
      <c r="T168" s="97">
        <f t="shared" si="26"/>
        <v>118250</v>
      </c>
      <c r="U168" s="98">
        <f t="shared" si="27"/>
        <v>127737.5</v>
      </c>
      <c r="V168" s="99">
        <f>(TRIMMEAN((K168,Q168),75%))</f>
        <v>118250</v>
      </c>
      <c r="W168" s="99">
        <f>(TRIMMEAN((L168,R168),75%))</f>
        <v>127737.5</v>
      </c>
      <c r="X168" s="98">
        <f t="shared" si="28"/>
        <v>126500</v>
      </c>
      <c r="Y168" s="98">
        <f t="shared" si="29"/>
        <v>145475</v>
      </c>
      <c r="Z168" s="98">
        <f t="shared" si="30"/>
        <v>110000</v>
      </c>
      <c r="AA168" s="100">
        <f t="shared" si="31"/>
        <v>110000</v>
      </c>
      <c r="AC168" s="97">
        <f t="shared" si="32"/>
        <v>118250</v>
      </c>
      <c r="AD168" s="98">
        <f t="shared" si="33"/>
        <v>127737.5</v>
      </c>
      <c r="AE168" s="99">
        <f>(TRIMMEAN((E168,K168,Q168),75%))</f>
        <v>118250</v>
      </c>
      <c r="AF168" s="99">
        <f>(TRIMMEAN((F168,L168,R168),75%))</f>
        <v>127737.5</v>
      </c>
      <c r="AG168" s="98">
        <f t="shared" si="34"/>
        <v>126500</v>
      </c>
      <c r="AH168" s="98">
        <f t="shared" si="35"/>
        <v>145475</v>
      </c>
      <c r="AI168" s="98">
        <f t="shared" si="36"/>
        <v>110000</v>
      </c>
      <c r="AJ168" s="164">
        <f t="shared" si="37"/>
        <v>110000</v>
      </c>
    </row>
    <row r="169" spans="1:36" ht="39.6" x14ac:dyDescent="0.3">
      <c r="A169" s="63">
        <v>149</v>
      </c>
      <c r="B169" s="15" t="s">
        <v>173</v>
      </c>
      <c r="C169" s="15" t="s">
        <v>768</v>
      </c>
      <c r="D169" s="14">
        <v>1</v>
      </c>
      <c r="E169" s="16" t="s">
        <v>1034</v>
      </c>
      <c r="F169" s="25" t="s">
        <v>1034</v>
      </c>
      <c r="G169" s="67"/>
      <c r="H169" s="63">
        <v>149</v>
      </c>
      <c r="I169" s="15" t="s">
        <v>173</v>
      </c>
      <c r="J169" s="14">
        <v>1</v>
      </c>
      <c r="K169" s="16">
        <v>110000</v>
      </c>
      <c r="L169" s="25">
        <f t="shared" si="38"/>
        <v>110000</v>
      </c>
      <c r="M169" s="67"/>
      <c r="N169" s="63">
        <v>149</v>
      </c>
      <c r="O169" s="15" t="s">
        <v>173</v>
      </c>
      <c r="P169" s="14">
        <v>1</v>
      </c>
      <c r="Q169" s="16">
        <v>126500</v>
      </c>
      <c r="R169" s="25">
        <v>145475</v>
      </c>
      <c r="S169" s="67"/>
      <c r="T169" s="97">
        <f t="shared" si="26"/>
        <v>118250</v>
      </c>
      <c r="U169" s="98">
        <f t="shared" si="27"/>
        <v>127737.5</v>
      </c>
      <c r="V169" s="99">
        <f>(TRIMMEAN((K169,Q169),75%))</f>
        <v>118250</v>
      </c>
      <c r="W169" s="99">
        <f>(TRIMMEAN((L169,R169),75%))</f>
        <v>127737.5</v>
      </c>
      <c r="X169" s="98">
        <f t="shared" si="28"/>
        <v>126500</v>
      </c>
      <c r="Y169" s="98">
        <f t="shared" si="29"/>
        <v>145475</v>
      </c>
      <c r="Z169" s="98">
        <f t="shared" si="30"/>
        <v>110000</v>
      </c>
      <c r="AA169" s="100">
        <f t="shared" si="31"/>
        <v>110000</v>
      </c>
      <c r="AC169" s="97">
        <f t="shared" si="32"/>
        <v>118250</v>
      </c>
      <c r="AD169" s="98">
        <f t="shared" si="33"/>
        <v>127737.5</v>
      </c>
      <c r="AE169" s="99">
        <f>(TRIMMEAN((E169,K169,Q169),75%))</f>
        <v>118250</v>
      </c>
      <c r="AF169" s="99">
        <f>(TRIMMEAN((F169,L169,R169),75%))</f>
        <v>127737.5</v>
      </c>
      <c r="AG169" s="98">
        <f t="shared" si="34"/>
        <v>126500</v>
      </c>
      <c r="AH169" s="98">
        <f t="shared" si="35"/>
        <v>145475</v>
      </c>
      <c r="AI169" s="98">
        <f t="shared" si="36"/>
        <v>110000</v>
      </c>
      <c r="AJ169" s="164">
        <f t="shared" si="37"/>
        <v>110000</v>
      </c>
    </row>
    <row r="170" spans="1:36" ht="39.6" x14ac:dyDescent="0.3">
      <c r="A170" s="63">
        <v>150</v>
      </c>
      <c r="B170" s="15" t="s">
        <v>174</v>
      </c>
      <c r="C170" s="15" t="s">
        <v>769</v>
      </c>
      <c r="D170" s="14">
        <v>1</v>
      </c>
      <c r="E170" s="16" t="s">
        <v>1034</v>
      </c>
      <c r="F170" s="25" t="s">
        <v>1034</v>
      </c>
      <c r="G170" s="67"/>
      <c r="H170" s="63">
        <v>150</v>
      </c>
      <c r="I170" s="15" t="s">
        <v>174</v>
      </c>
      <c r="J170" s="14">
        <v>1</v>
      </c>
      <c r="K170" s="16">
        <v>600000</v>
      </c>
      <c r="L170" s="25">
        <f t="shared" si="38"/>
        <v>600000</v>
      </c>
      <c r="M170" s="67"/>
      <c r="N170" s="63">
        <v>150</v>
      </c>
      <c r="O170" s="15" t="s">
        <v>174</v>
      </c>
      <c r="P170" s="14">
        <v>1</v>
      </c>
      <c r="Q170" s="16">
        <v>690000</v>
      </c>
      <c r="R170" s="25">
        <v>793500</v>
      </c>
      <c r="S170" s="67"/>
      <c r="T170" s="97">
        <f t="shared" si="26"/>
        <v>645000</v>
      </c>
      <c r="U170" s="98">
        <f t="shared" si="27"/>
        <v>696750</v>
      </c>
      <c r="V170" s="99">
        <f>(TRIMMEAN((K170,Q170),75%))</f>
        <v>645000</v>
      </c>
      <c r="W170" s="99">
        <f>(TRIMMEAN((L170,R170),75%))</f>
        <v>696750</v>
      </c>
      <c r="X170" s="98">
        <f t="shared" si="28"/>
        <v>690000</v>
      </c>
      <c r="Y170" s="98">
        <f t="shared" si="29"/>
        <v>793500</v>
      </c>
      <c r="Z170" s="98">
        <f t="shared" si="30"/>
        <v>600000</v>
      </c>
      <c r="AA170" s="100">
        <f t="shared" si="31"/>
        <v>600000</v>
      </c>
      <c r="AC170" s="97">
        <f t="shared" si="32"/>
        <v>645000</v>
      </c>
      <c r="AD170" s="98">
        <f t="shared" si="33"/>
        <v>696750</v>
      </c>
      <c r="AE170" s="99">
        <f>(TRIMMEAN((E170,K170,Q170),75%))</f>
        <v>645000</v>
      </c>
      <c r="AF170" s="99">
        <f>(TRIMMEAN((F170,L170,R170),75%))</f>
        <v>696750</v>
      </c>
      <c r="AG170" s="98">
        <f t="shared" si="34"/>
        <v>690000</v>
      </c>
      <c r="AH170" s="98">
        <f t="shared" si="35"/>
        <v>793500</v>
      </c>
      <c r="AI170" s="98">
        <f t="shared" si="36"/>
        <v>600000</v>
      </c>
      <c r="AJ170" s="164">
        <f t="shared" si="37"/>
        <v>600000</v>
      </c>
    </row>
    <row r="171" spans="1:36" ht="39.6" x14ac:dyDescent="0.3">
      <c r="A171" s="63">
        <v>151</v>
      </c>
      <c r="B171" s="15" t="s">
        <v>175</v>
      </c>
      <c r="C171" s="15" t="s">
        <v>770</v>
      </c>
      <c r="D171" s="14">
        <v>1</v>
      </c>
      <c r="E171" s="16">
        <v>77844.82071213641</v>
      </c>
      <c r="F171" s="25">
        <v>77844.82071213641</v>
      </c>
      <c r="G171" s="67"/>
      <c r="H171" s="63">
        <v>151</v>
      </c>
      <c r="I171" s="15" t="s">
        <v>175</v>
      </c>
      <c r="J171" s="14">
        <v>1</v>
      </c>
      <c r="K171" s="16">
        <v>70000</v>
      </c>
      <c r="L171" s="25">
        <f t="shared" si="38"/>
        <v>70000</v>
      </c>
      <c r="M171" s="67"/>
      <c r="N171" s="63">
        <v>151</v>
      </c>
      <c r="O171" s="15" t="s">
        <v>175</v>
      </c>
      <c r="P171" s="14">
        <v>1</v>
      </c>
      <c r="Q171" s="16">
        <v>80500</v>
      </c>
      <c r="R171" s="25">
        <v>92575</v>
      </c>
      <c r="S171" s="67"/>
      <c r="T171" s="97">
        <f t="shared" si="26"/>
        <v>75250</v>
      </c>
      <c r="U171" s="98">
        <f t="shared" si="27"/>
        <v>81287.5</v>
      </c>
      <c r="V171" s="99">
        <f>(TRIMMEAN((K171,Q171),75%))</f>
        <v>75250</v>
      </c>
      <c r="W171" s="99">
        <f>(TRIMMEAN((L171,R171),75%))</f>
        <v>81287.5</v>
      </c>
      <c r="X171" s="98">
        <f t="shared" si="28"/>
        <v>80500</v>
      </c>
      <c r="Y171" s="98">
        <f t="shared" si="29"/>
        <v>92575</v>
      </c>
      <c r="Z171" s="98">
        <f t="shared" si="30"/>
        <v>70000</v>
      </c>
      <c r="AA171" s="100">
        <f t="shared" si="31"/>
        <v>70000</v>
      </c>
      <c r="AC171" s="97">
        <f t="shared" si="32"/>
        <v>76114.940237378803</v>
      </c>
      <c r="AD171" s="98">
        <f t="shared" si="33"/>
        <v>80139.940237378803</v>
      </c>
      <c r="AE171" s="99">
        <f>(TRIMMEAN((E171,K171,Q171),75%))</f>
        <v>77844.82071213641</v>
      </c>
      <c r="AF171" s="99">
        <f>(TRIMMEAN((F171,L171,R171),75%))</f>
        <v>77844.82071213641</v>
      </c>
      <c r="AG171" s="98">
        <f t="shared" si="34"/>
        <v>80500</v>
      </c>
      <c r="AH171" s="98">
        <f t="shared" si="35"/>
        <v>92575</v>
      </c>
      <c r="AI171" s="98">
        <f t="shared" si="36"/>
        <v>70000</v>
      </c>
      <c r="AJ171" s="164">
        <f t="shared" si="37"/>
        <v>70000</v>
      </c>
    </row>
    <row r="172" spans="1:36" ht="52.8" x14ac:dyDescent="0.3">
      <c r="A172" s="63">
        <v>152</v>
      </c>
      <c r="B172" s="15" t="s">
        <v>176</v>
      </c>
      <c r="C172" s="15" t="s">
        <v>771</v>
      </c>
      <c r="D172" s="14">
        <v>1</v>
      </c>
      <c r="E172" s="16">
        <v>383855.49523570715</v>
      </c>
      <c r="F172" s="25">
        <v>383855.49523570715</v>
      </c>
      <c r="G172" s="67"/>
      <c r="H172" s="63">
        <v>152</v>
      </c>
      <c r="I172" s="15" t="s">
        <v>176</v>
      </c>
      <c r="J172" s="14">
        <v>1</v>
      </c>
      <c r="K172" s="16">
        <v>680000</v>
      </c>
      <c r="L172" s="25">
        <f t="shared" si="38"/>
        <v>680000</v>
      </c>
      <c r="M172" s="67"/>
      <c r="N172" s="63">
        <v>152</v>
      </c>
      <c r="O172" s="15" t="s">
        <v>176</v>
      </c>
      <c r="P172" s="14">
        <v>1</v>
      </c>
      <c r="Q172" s="16">
        <v>782000</v>
      </c>
      <c r="R172" s="25">
        <v>899300</v>
      </c>
      <c r="S172" s="67"/>
      <c r="T172" s="97">
        <f t="shared" si="26"/>
        <v>731000</v>
      </c>
      <c r="U172" s="98">
        <f t="shared" si="27"/>
        <v>789650</v>
      </c>
      <c r="V172" s="99">
        <f>(TRIMMEAN((K172,Q172),75%))</f>
        <v>731000</v>
      </c>
      <c r="W172" s="99">
        <f>(TRIMMEAN((L172,R172),75%))</f>
        <v>789650</v>
      </c>
      <c r="X172" s="98">
        <f t="shared" si="28"/>
        <v>782000</v>
      </c>
      <c r="Y172" s="98">
        <f t="shared" si="29"/>
        <v>899300</v>
      </c>
      <c r="Z172" s="98">
        <f t="shared" si="30"/>
        <v>680000</v>
      </c>
      <c r="AA172" s="100">
        <f t="shared" si="31"/>
        <v>680000</v>
      </c>
      <c r="AC172" s="97">
        <f t="shared" si="32"/>
        <v>615285.16507856909</v>
      </c>
      <c r="AD172" s="98">
        <f t="shared" si="33"/>
        <v>654385.16507856909</v>
      </c>
      <c r="AE172" s="99">
        <f>(TRIMMEAN((E172,K172,Q172),75%))</f>
        <v>680000</v>
      </c>
      <c r="AF172" s="99">
        <f>(TRIMMEAN((F172,L172,R172),75%))</f>
        <v>680000</v>
      </c>
      <c r="AG172" s="98">
        <f t="shared" si="34"/>
        <v>782000</v>
      </c>
      <c r="AH172" s="98">
        <f t="shared" si="35"/>
        <v>899300</v>
      </c>
      <c r="AI172" s="98">
        <f t="shared" si="36"/>
        <v>383855.49523570715</v>
      </c>
      <c r="AJ172" s="164">
        <f t="shared" si="37"/>
        <v>383855.49523570715</v>
      </c>
    </row>
    <row r="173" spans="1:36" ht="26.4" x14ac:dyDescent="0.3">
      <c r="A173" s="63">
        <v>153</v>
      </c>
      <c r="B173" s="15" t="s">
        <v>177</v>
      </c>
      <c r="C173" s="15" t="s">
        <v>772</v>
      </c>
      <c r="D173" s="14">
        <v>1</v>
      </c>
      <c r="E173" s="16" t="s">
        <v>1034</v>
      </c>
      <c r="F173" s="25" t="s">
        <v>1034</v>
      </c>
      <c r="G173" s="67"/>
      <c r="H173" s="63">
        <v>153</v>
      </c>
      <c r="I173" s="15" t="s">
        <v>177</v>
      </c>
      <c r="J173" s="14">
        <v>1</v>
      </c>
      <c r="K173" s="16">
        <v>60000</v>
      </c>
      <c r="L173" s="25">
        <f t="shared" si="38"/>
        <v>60000</v>
      </c>
      <c r="M173" s="67"/>
      <c r="N173" s="63">
        <v>153</v>
      </c>
      <c r="O173" s="15" t="s">
        <v>177</v>
      </c>
      <c r="P173" s="14">
        <v>1</v>
      </c>
      <c r="Q173" s="16">
        <v>69000</v>
      </c>
      <c r="R173" s="25">
        <v>79350</v>
      </c>
      <c r="S173" s="67"/>
      <c r="T173" s="97">
        <f t="shared" si="26"/>
        <v>64500</v>
      </c>
      <c r="U173" s="98">
        <f t="shared" si="27"/>
        <v>69675</v>
      </c>
      <c r="V173" s="99">
        <f>(TRIMMEAN((K173,Q173),75%))</f>
        <v>64500</v>
      </c>
      <c r="W173" s="99">
        <f>(TRIMMEAN((L173,R173),75%))</f>
        <v>69675</v>
      </c>
      <c r="X173" s="98">
        <f t="shared" si="28"/>
        <v>69000</v>
      </c>
      <c r="Y173" s="98">
        <f t="shared" si="29"/>
        <v>79350</v>
      </c>
      <c r="Z173" s="98">
        <f t="shared" si="30"/>
        <v>60000</v>
      </c>
      <c r="AA173" s="100">
        <f t="shared" si="31"/>
        <v>60000</v>
      </c>
      <c r="AC173" s="97">
        <f t="shared" si="32"/>
        <v>64500</v>
      </c>
      <c r="AD173" s="98">
        <f t="shared" si="33"/>
        <v>69675</v>
      </c>
      <c r="AE173" s="99">
        <f>(TRIMMEAN((E173,K173,Q173),75%))</f>
        <v>64500</v>
      </c>
      <c r="AF173" s="99">
        <f>(TRIMMEAN((F173,L173,R173),75%))</f>
        <v>69675</v>
      </c>
      <c r="AG173" s="98">
        <f t="shared" si="34"/>
        <v>69000</v>
      </c>
      <c r="AH173" s="98">
        <f t="shared" si="35"/>
        <v>79350</v>
      </c>
      <c r="AI173" s="98">
        <f t="shared" si="36"/>
        <v>60000</v>
      </c>
      <c r="AJ173" s="164">
        <f t="shared" si="37"/>
        <v>60000</v>
      </c>
    </row>
    <row r="174" spans="1:36" ht="39.6" x14ac:dyDescent="0.3">
      <c r="A174" s="63">
        <v>154</v>
      </c>
      <c r="B174" s="15" t="s">
        <v>178</v>
      </c>
      <c r="C174" s="15" t="s">
        <v>773</v>
      </c>
      <c r="D174" s="14">
        <v>1</v>
      </c>
      <c r="E174" s="16" t="s">
        <v>1034</v>
      </c>
      <c r="F174" s="25" t="s">
        <v>1034</v>
      </c>
      <c r="G174" s="67"/>
      <c r="H174" s="63">
        <v>154</v>
      </c>
      <c r="I174" s="15" t="s">
        <v>178</v>
      </c>
      <c r="J174" s="14">
        <v>1</v>
      </c>
      <c r="K174" s="16">
        <v>1460000</v>
      </c>
      <c r="L174" s="25">
        <f t="shared" si="38"/>
        <v>1460000</v>
      </c>
      <c r="M174" s="67"/>
      <c r="N174" s="63">
        <v>154</v>
      </c>
      <c r="O174" s="15" t="s">
        <v>178</v>
      </c>
      <c r="P174" s="14">
        <v>1</v>
      </c>
      <c r="Q174" s="16">
        <v>1679000</v>
      </c>
      <c r="R174" s="25">
        <v>1930850</v>
      </c>
      <c r="S174" s="67"/>
      <c r="T174" s="97">
        <f t="shared" si="26"/>
        <v>1569500</v>
      </c>
      <c r="U174" s="98">
        <f t="shared" si="27"/>
        <v>1695425</v>
      </c>
      <c r="V174" s="99">
        <f>(TRIMMEAN((K174,Q174),75%))</f>
        <v>1569500</v>
      </c>
      <c r="W174" s="99">
        <f>(TRIMMEAN((L174,R174),75%))</f>
        <v>1695425</v>
      </c>
      <c r="X174" s="98">
        <f t="shared" si="28"/>
        <v>1679000</v>
      </c>
      <c r="Y174" s="98">
        <f t="shared" si="29"/>
        <v>1930850</v>
      </c>
      <c r="Z174" s="98">
        <f t="shared" si="30"/>
        <v>1460000</v>
      </c>
      <c r="AA174" s="100">
        <f t="shared" si="31"/>
        <v>1460000</v>
      </c>
      <c r="AC174" s="97">
        <f t="shared" si="32"/>
        <v>1569500</v>
      </c>
      <c r="AD174" s="98">
        <f t="shared" si="33"/>
        <v>1695425</v>
      </c>
      <c r="AE174" s="99">
        <f>(TRIMMEAN((E174,K174,Q174),75%))</f>
        <v>1569500</v>
      </c>
      <c r="AF174" s="99">
        <f>(TRIMMEAN((F174,L174,R174),75%))</f>
        <v>1695425</v>
      </c>
      <c r="AG174" s="98">
        <f t="shared" si="34"/>
        <v>1679000</v>
      </c>
      <c r="AH174" s="98">
        <f t="shared" si="35"/>
        <v>1930850</v>
      </c>
      <c r="AI174" s="98">
        <f t="shared" si="36"/>
        <v>1460000</v>
      </c>
      <c r="AJ174" s="164">
        <f t="shared" si="37"/>
        <v>1460000</v>
      </c>
    </row>
    <row r="175" spans="1:36" ht="39.6" x14ac:dyDescent="0.3">
      <c r="A175" s="63">
        <v>155</v>
      </c>
      <c r="B175" s="15" t="s">
        <v>179</v>
      </c>
      <c r="C175" s="15" t="s">
        <v>774</v>
      </c>
      <c r="D175" s="14">
        <v>1</v>
      </c>
      <c r="E175" s="16" t="s">
        <v>1034</v>
      </c>
      <c r="F175" s="25" t="s">
        <v>1034</v>
      </c>
      <c r="G175" s="67"/>
      <c r="H175" s="63">
        <v>155</v>
      </c>
      <c r="I175" s="15" t="s">
        <v>179</v>
      </c>
      <c r="J175" s="14">
        <v>1</v>
      </c>
      <c r="K175" s="16">
        <v>956000</v>
      </c>
      <c r="L175" s="25">
        <f t="shared" si="38"/>
        <v>956000</v>
      </c>
      <c r="M175" s="67"/>
      <c r="N175" s="63">
        <v>155</v>
      </c>
      <c r="O175" s="15" t="s">
        <v>179</v>
      </c>
      <c r="P175" s="14">
        <v>1</v>
      </c>
      <c r="Q175" s="16">
        <v>1099400</v>
      </c>
      <c r="R175" s="25">
        <v>1264310</v>
      </c>
      <c r="S175" s="67"/>
      <c r="T175" s="97">
        <f t="shared" si="26"/>
        <v>1027700</v>
      </c>
      <c r="U175" s="98">
        <f t="shared" si="27"/>
        <v>1110155</v>
      </c>
      <c r="V175" s="99">
        <f>(TRIMMEAN((K175,Q175),75%))</f>
        <v>1027700</v>
      </c>
      <c r="W175" s="99">
        <f>(TRIMMEAN((L175,R175),75%))</f>
        <v>1110155</v>
      </c>
      <c r="X175" s="98">
        <f t="shared" si="28"/>
        <v>1099400</v>
      </c>
      <c r="Y175" s="98">
        <f t="shared" si="29"/>
        <v>1264310</v>
      </c>
      <c r="Z175" s="98">
        <f t="shared" si="30"/>
        <v>956000</v>
      </c>
      <c r="AA175" s="100">
        <f t="shared" si="31"/>
        <v>956000</v>
      </c>
      <c r="AC175" s="97">
        <f t="shared" si="32"/>
        <v>1027700</v>
      </c>
      <c r="AD175" s="98">
        <f t="shared" si="33"/>
        <v>1110155</v>
      </c>
      <c r="AE175" s="99">
        <f>(TRIMMEAN((E175,K175,Q175),75%))</f>
        <v>1027700</v>
      </c>
      <c r="AF175" s="99">
        <f>(TRIMMEAN((F175,L175,R175),75%))</f>
        <v>1110155</v>
      </c>
      <c r="AG175" s="98">
        <f t="shared" si="34"/>
        <v>1099400</v>
      </c>
      <c r="AH175" s="98">
        <f t="shared" si="35"/>
        <v>1264310</v>
      </c>
      <c r="AI175" s="98">
        <f t="shared" si="36"/>
        <v>956000</v>
      </c>
      <c r="AJ175" s="164">
        <f t="shared" si="37"/>
        <v>956000</v>
      </c>
    </row>
    <row r="176" spans="1:36" ht="26.4" x14ac:dyDescent="0.3">
      <c r="A176" s="63">
        <v>156</v>
      </c>
      <c r="B176" s="15" t="s">
        <v>180</v>
      </c>
      <c r="C176" s="15" t="s">
        <v>775</v>
      </c>
      <c r="D176" s="14">
        <v>1</v>
      </c>
      <c r="E176" s="16" t="s">
        <v>1034</v>
      </c>
      <c r="F176" s="25" t="s">
        <v>1034</v>
      </c>
      <c r="G176" s="67"/>
      <c r="H176" s="63">
        <v>156</v>
      </c>
      <c r="I176" s="15" t="s">
        <v>180</v>
      </c>
      <c r="J176" s="14">
        <v>1</v>
      </c>
      <c r="K176" s="16">
        <v>450000</v>
      </c>
      <c r="L176" s="25">
        <f t="shared" si="38"/>
        <v>450000</v>
      </c>
      <c r="M176" s="67"/>
      <c r="N176" s="63">
        <v>156</v>
      </c>
      <c r="O176" s="15" t="s">
        <v>180</v>
      </c>
      <c r="P176" s="14">
        <v>1</v>
      </c>
      <c r="Q176" s="16">
        <v>517500</v>
      </c>
      <c r="R176" s="25">
        <v>595125</v>
      </c>
      <c r="S176" s="67"/>
      <c r="T176" s="97">
        <f t="shared" si="26"/>
        <v>483750</v>
      </c>
      <c r="U176" s="98">
        <f t="shared" si="27"/>
        <v>522562.5</v>
      </c>
      <c r="V176" s="99">
        <f>(TRIMMEAN((K176,Q176),75%))</f>
        <v>483750</v>
      </c>
      <c r="W176" s="99">
        <f>(TRIMMEAN((L176,R176),75%))</f>
        <v>522562.5</v>
      </c>
      <c r="X176" s="98">
        <f t="shared" si="28"/>
        <v>517500</v>
      </c>
      <c r="Y176" s="98">
        <f t="shared" si="29"/>
        <v>595125</v>
      </c>
      <c r="Z176" s="98">
        <f t="shared" si="30"/>
        <v>450000</v>
      </c>
      <c r="AA176" s="100">
        <f t="shared" si="31"/>
        <v>450000</v>
      </c>
      <c r="AC176" s="97">
        <f t="shared" si="32"/>
        <v>483750</v>
      </c>
      <c r="AD176" s="98">
        <f t="shared" si="33"/>
        <v>522562.5</v>
      </c>
      <c r="AE176" s="99">
        <f>(TRIMMEAN((E176,K176,Q176),75%))</f>
        <v>483750</v>
      </c>
      <c r="AF176" s="99">
        <f>(TRIMMEAN((F176,L176,R176),75%))</f>
        <v>522562.5</v>
      </c>
      <c r="AG176" s="98">
        <f t="shared" si="34"/>
        <v>517500</v>
      </c>
      <c r="AH176" s="98">
        <f t="shared" si="35"/>
        <v>595125</v>
      </c>
      <c r="AI176" s="98">
        <f t="shared" si="36"/>
        <v>450000</v>
      </c>
      <c r="AJ176" s="164">
        <f t="shared" si="37"/>
        <v>450000</v>
      </c>
    </row>
    <row r="177" spans="1:36" ht="39.6" x14ac:dyDescent="0.3">
      <c r="A177" s="63">
        <v>157</v>
      </c>
      <c r="B177" s="15" t="s">
        <v>181</v>
      </c>
      <c r="C177" s="15" t="s">
        <v>776</v>
      </c>
      <c r="D177" s="14">
        <v>1</v>
      </c>
      <c r="E177" s="16">
        <v>112740.77482447342</v>
      </c>
      <c r="F177" s="25">
        <v>112740.77482447342</v>
      </c>
      <c r="G177" s="67"/>
      <c r="H177" s="63">
        <v>157</v>
      </c>
      <c r="I177" s="15" t="s">
        <v>181</v>
      </c>
      <c r="J177" s="14">
        <v>1</v>
      </c>
      <c r="K177" s="16">
        <v>170000</v>
      </c>
      <c r="L177" s="25">
        <f t="shared" si="38"/>
        <v>170000</v>
      </c>
      <c r="M177" s="67"/>
      <c r="N177" s="63">
        <v>157</v>
      </c>
      <c r="O177" s="15" t="s">
        <v>181</v>
      </c>
      <c r="P177" s="14">
        <v>1</v>
      </c>
      <c r="Q177" s="16">
        <v>195500</v>
      </c>
      <c r="R177" s="25">
        <v>224825</v>
      </c>
      <c r="S177" s="67"/>
      <c r="T177" s="97">
        <f t="shared" si="26"/>
        <v>182750</v>
      </c>
      <c r="U177" s="98">
        <f t="shared" si="27"/>
        <v>197412.5</v>
      </c>
      <c r="V177" s="99">
        <f>(TRIMMEAN((K177,Q177),75%))</f>
        <v>182750</v>
      </c>
      <c r="W177" s="99">
        <f>(TRIMMEAN((L177,R177),75%))</f>
        <v>197412.5</v>
      </c>
      <c r="X177" s="98">
        <f t="shared" si="28"/>
        <v>195500</v>
      </c>
      <c r="Y177" s="98">
        <f t="shared" si="29"/>
        <v>224825</v>
      </c>
      <c r="Z177" s="98">
        <f t="shared" si="30"/>
        <v>170000</v>
      </c>
      <c r="AA177" s="100">
        <f t="shared" si="31"/>
        <v>170000</v>
      </c>
      <c r="AC177" s="97">
        <f t="shared" si="32"/>
        <v>159413.59160815782</v>
      </c>
      <c r="AD177" s="98">
        <f t="shared" si="33"/>
        <v>169188.59160815782</v>
      </c>
      <c r="AE177" s="99">
        <f>(TRIMMEAN((E177,K177,Q177),75%))</f>
        <v>170000</v>
      </c>
      <c r="AF177" s="99">
        <f>(TRIMMEAN((F177,L177,R177),75%))</f>
        <v>170000</v>
      </c>
      <c r="AG177" s="98">
        <f t="shared" si="34"/>
        <v>195500</v>
      </c>
      <c r="AH177" s="98">
        <f t="shared" si="35"/>
        <v>224825</v>
      </c>
      <c r="AI177" s="98">
        <f t="shared" si="36"/>
        <v>112740.77482447342</v>
      </c>
      <c r="AJ177" s="164">
        <f t="shared" si="37"/>
        <v>112740.77482447342</v>
      </c>
    </row>
    <row r="178" spans="1:36" ht="52.8" x14ac:dyDescent="0.3">
      <c r="A178" s="63">
        <v>158</v>
      </c>
      <c r="B178" s="15" t="s">
        <v>182</v>
      </c>
      <c r="C178" s="15" t="s">
        <v>777</v>
      </c>
      <c r="D178" s="14">
        <v>1</v>
      </c>
      <c r="E178" s="16" t="s">
        <v>1034</v>
      </c>
      <c r="F178" s="25" t="s">
        <v>1034</v>
      </c>
      <c r="G178" s="67"/>
      <c r="H178" s="63">
        <v>158</v>
      </c>
      <c r="I178" s="15" t="s">
        <v>182</v>
      </c>
      <c r="J178" s="14">
        <v>1</v>
      </c>
      <c r="K178" s="16">
        <v>90000</v>
      </c>
      <c r="L178" s="25">
        <f t="shared" si="38"/>
        <v>90000</v>
      </c>
      <c r="M178" s="67"/>
      <c r="N178" s="63">
        <v>158</v>
      </c>
      <c r="O178" s="15" t="s">
        <v>182</v>
      </c>
      <c r="P178" s="14">
        <v>1</v>
      </c>
      <c r="Q178" s="16">
        <v>103500</v>
      </c>
      <c r="R178" s="25">
        <v>119025</v>
      </c>
      <c r="S178" s="67"/>
      <c r="T178" s="97">
        <f t="shared" si="26"/>
        <v>96750</v>
      </c>
      <c r="U178" s="98">
        <f t="shared" si="27"/>
        <v>104512.5</v>
      </c>
      <c r="V178" s="99">
        <f>(TRIMMEAN((K178,Q178),75%))</f>
        <v>96750</v>
      </c>
      <c r="W178" s="99">
        <f>(TRIMMEAN((L178,R178),75%))</f>
        <v>104512.5</v>
      </c>
      <c r="X178" s="98">
        <f t="shared" si="28"/>
        <v>103500</v>
      </c>
      <c r="Y178" s="98">
        <f t="shared" si="29"/>
        <v>119025</v>
      </c>
      <c r="Z178" s="98">
        <f t="shared" si="30"/>
        <v>90000</v>
      </c>
      <c r="AA178" s="100">
        <f t="shared" si="31"/>
        <v>90000</v>
      </c>
      <c r="AC178" s="97">
        <f t="shared" si="32"/>
        <v>96750</v>
      </c>
      <c r="AD178" s="98">
        <f t="shared" si="33"/>
        <v>104512.5</v>
      </c>
      <c r="AE178" s="99">
        <f>(TRIMMEAN((E178,K178,Q178),75%))</f>
        <v>96750</v>
      </c>
      <c r="AF178" s="99">
        <f>(TRIMMEAN((F178,L178,R178),75%))</f>
        <v>104512.5</v>
      </c>
      <c r="AG178" s="98">
        <f t="shared" si="34"/>
        <v>103500</v>
      </c>
      <c r="AH178" s="98">
        <f t="shared" si="35"/>
        <v>119025</v>
      </c>
      <c r="AI178" s="98">
        <f t="shared" si="36"/>
        <v>90000</v>
      </c>
      <c r="AJ178" s="164">
        <f t="shared" si="37"/>
        <v>90000</v>
      </c>
    </row>
    <row r="179" spans="1:36" ht="52.8" x14ac:dyDescent="0.3">
      <c r="A179" s="63">
        <v>159</v>
      </c>
      <c r="B179" s="15" t="s">
        <v>183</v>
      </c>
      <c r="C179" s="15" t="s">
        <v>778</v>
      </c>
      <c r="D179" s="14">
        <v>1</v>
      </c>
      <c r="E179" s="16" t="s">
        <v>1034</v>
      </c>
      <c r="F179" s="25" t="s">
        <v>1034</v>
      </c>
      <c r="G179" s="67"/>
      <c r="H179" s="63">
        <v>159</v>
      </c>
      <c r="I179" s="15" t="s">
        <v>183</v>
      </c>
      <c r="J179" s="14">
        <v>1</v>
      </c>
      <c r="K179" s="16">
        <v>105000</v>
      </c>
      <c r="L179" s="25">
        <f t="shared" si="38"/>
        <v>105000</v>
      </c>
      <c r="M179" s="67"/>
      <c r="N179" s="63">
        <v>159</v>
      </c>
      <c r="O179" s="15" t="s">
        <v>183</v>
      </c>
      <c r="P179" s="14">
        <v>1</v>
      </c>
      <c r="Q179" s="16">
        <v>120750</v>
      </c>
      <c r="R179" s="25">
        <v>138862.5</v>
      </c>
      <c r="S179" s="67"/>
      <c r="T179" s="97">
        <f t="shared" si="26"/>
        <v>112875</v>
      </c>
      <c r="U179" s="98">
        <f t="shared" si="27"/>
        <v>121931.25</v>
      </c>
      <c r="V179" s="99">
        <f>(TRIMMEAN((K179,Q179),75%))</f>
        <v>112875</v>
      </c>
      <c r="W179" s="99">
        <f>(TRIMMEAN((L179,R179),75%))</f>
        <v>121931.25</v>
      </c>
      <c r="X179" s="98">
        <f t="shared" si="28"/>
        <v>120750</v>
      </c>
      <c r="Y179" s="98">
        <f t="shared" si="29"/>
        <v>138862.5</v>
      </c>
      <c r="Z179" s="98">
        <f t="shared" si="30"/>
        <v>105000</v>
      </c>
      <c r="AA179" s="100">
        <f t="shared" si="31"/>
        <v>105000</v>
      </c>
      <c r="AC179" s="97">
        <f t="shared" si="32"/>
        <v>112875</v>
      </c>
      <c r="AD179" s="98">
        <f t="shared" si="33"/>
        <v>121931.25</v>
      </c>
      <c r="AE179" s="99">
        <f>(TRIMMEAN((E179,K179,Q179),75%))</f>
        <v>112875</v>
      </c>
      <c r="AF179" s="99">
        <f>(TRIMMEAN((F179,L179,R179),75%))</f>
        <v>121931.25</v>
      </c>
      <c r="AG179" s="98">
        <f t="shared" si="34"/>
        <v>120750</v>
      </c>
      <c r="AH179" s="98">
        <f t="shared" si="35"/>
        <v>138862.5</v>
      </c>
      <c r="AI179" s="98">
        <f t="shared" si="36"/>
        <v>105000</v>
      </c>
      <c r="AJ179" s="164">
        <f t="shared" si="37"/>
        <v>105000</v>
      </c>
    </row>
    <row r="180" spans="1:36" ht="26.4" x14ac:dyDescent="0.3">
      <c r="A180" s="63">
        <v>160</v>
      </c>
      <c r="B180" s="15" t="s">
        <v>184</v>
      </c>
      <c r="C180" s="15" t="s">
        <v>779</v>
      </c>
      <c r="D180" s="14">
        <v>1</v>
      </c>
      <c r="E180" s="16" t="s">
        <v>1034</v>
      </c>
      <c r="F180" s="25" t="s">
        <v>1034</v>
      </c>
      <c r="G180" s="67"/>
      <c r="H180" s="63">
        <v>160</v>
      </c>
      <c r="I180" s="15" t="s">
        <v>184</v>
      </c>
      <c r="J180" s="14">
        <v>1</v>
      </c>
      <c r="K180" s="16">
        <v>90000</v>
      </c>
      <c r="L180" s="25">
        <f t="shared" si="38"/>
        <v>90000</v>
      </c>
      <c r="M180" s="67"/>
      <c r="N180" s="63">
        <v>160</v>
      </c>
      <c r="O180" s="15" t="s">
        <v>184</v>
      </c>
      <c r="P180" s="14">
        <v>1</v>
      </c>
      <c r="Q180" s="16">
        <v>103500</v>
      </c>
      <c r="R180" s="25">
        <v>119025</v>
      </c>
      <c r="S180" s="67"/>
      <c r="T180" s="97">
        <f t="shared" si="26"/>
        <v>96750</v>
      </c>
      <c r="U180" s="98">
        <f t="shared" si="27"/>
        <v>104512.5</v>
      </c>
      <c r="V180" s="99">
        <f>(TRIMMEAN((K180,Q180),75%))</f>
        <v>96750</v>
      </c>
      <c r="W180" s="99">
        <f>(TRIMMEAN((L180,R180),75%))</f>
        <v>104512.5</v>
      </c>
      <c r="X180" s="98">
        <f t="shared" si="28"/>
        <v>103500</v>
      </c>
      <c r="Y180" s="98">
        <f t="shared" si="29"/>
        <v>119025</v>
      </c>
      <c r="Z180" s="98">
        <f t="shared" si="30"/>
        <v>90000</v>
      </c>
      <c r="AA180" s="100">
        <f t="shared" si="31"/>
        <v>90000</v>
      </c>
      <c r="AC180" s="97">
        <f t="shared" si="32"/>
        <v>96750</v>
      </c>
      <c r="AD180" s="98">
        <f t="shared" si="33"/>
        <v>104512.5</v>
      </c>
      <c r="AE180" s="99">
        <f>(TRIMMEAN((E180,K180,Q180),75%))</f>
        <v>96750</v>
      </c>
      <c r="AF180" s="99">
        <f>(TRIMMEAN((F180,L180,R180),75%))</f>
        <v>104512.5</v>
      </c>
      <c r="AG180" s="98">
        <f t="shared" si="34"/>
        <v>103500</v>
      </c>
      <c r="AH180" s="98">
        <f t="shared" si="35"/>
        <v>119025</v>
      </c>
      <c r="AI180" s="98">
        <f t="shared" si="36"/>
        <v>90000</v>
      </c>
      <c r="AJ180" s="164">
        <f t="shared" si="37"/>
        <v>90000</v>
      </c>
    </row>
    <row r="181" spans="1:36" ht="39.6" x14ac:dyDescent="0.3">
      <c r="A181" s="63">
        <v>161</v>
      </c>
      <c r="B181" s="15" t="s">
        <v>185</v>
      </c>
      <c r="C181" s="15" t="s">
        <v>780</v>
      </c>
      <c r="D181" s="14">
        <v>1</v>
      </c>
      <c r="E181" s="16" t="s">
        <v>1034</v>
      </c>
      <c r="F181" s="25" t="s">
        <v>1034</v>
      </c>
      <c r="G181" s="67"/>
      <c r="H181" s="63">
        <v>161</v>
      </c>
      <c r="I181" s="15" t="s">
        <v>185</v>
      </c>
      <c r="J181" s="14">
        <v>1</v>
      </c>
      <c r="K181" s="16">
        <v>105000</v>
      </c>
      <c r="L181" s="25">
        <f t="shared" si="38"/>
        <v>105000</v>
      </c>
      <c r="M181" s="67"/>
      <c r="N181" s="63">
        <v>161</v>
      </c>
      <c r="O181" s="15" t="s">
        <v>185</v>
      </c>
      <c r="P181" s="14">
        <v>1</v>
      </c>
      <c r="Q181" s="16">
        <v>120750</v>
      </c>
      <c r="R181" s="25">
        <v>138862.5</v>
      </c>
      <c r="S181" s="67"/>
      <c r="T181" s="97">
        <f t="shared" si="26"/>
        <v>112875</v>
      </c>
      <c r="U181" s="98">
        <f t="shared" si="27"/>
        <v>121931.25</v>
      </c>
      <c r="V181" s="99">
        <f>(TRIMMEAN((K181,Q181),75%))</f>
        <v>112875</v>
      </c>
      <c r="W181" s="99">
        <f>(TRIMMEAN((L181,R181),75%))</f>
        <v>121931.25</v>
      </c>
      <c r="X181" s="98">
        <f t="shared" si="28"/>
        <v>120750</v>
      </c>
      <c r="Y181" s="98">
        <f t="shared" si="29"/>
        <v>138862.5</v>
      </c>
      <c r="Z181" s="98">
        <f t="shared" si="30"/>
        <v>105000</v>
      </c>
      <c r="AA181" s="100">
        <f t="shared" si="31"/>
        <v>105000</v>
      </c>
      <c r="AC181" s="97">
        <f t="shared" si="32"/>
        <v>112875</v>
      </c>
      <c r="AD181" s="98">
        <f t="shared" si="33"/>
        <v>121931.25</v>
      </c>
      <c r="AE181" s="99">
        <f>(TRIMMEAN((E181,K181,Q181),75%))</f>
        <v>112875</v>
      </c>
      <c r="AF181" s="99">
        <f>(TRIMMEAN((F181,L181,R181),75%))</f>
        <v>121931.25</v>
      </c>
      <c r="AG181" s="98">
        <f t="shared" si="34"/>
        <v>120750</v>
      </c>
      <c r="AH181" s="98">
        <f t="shared" si="35"/>
        <v>138862.5</v>
      </c>
      <c r="AI181" s="98">
        <f t="shared" si="36"/>
        <v>105000</v>
      </c>
      <c r="AJ181" s="164">
        <f t="shared" si="37"/>
        <v>105000</v>
      </c>
    </row>
    <row r="182" spans="1:36" ht="52.8" x14ac:dyDescent="0.3">
      <c r="A182" s="63">
        <v>162</v>
      </c>
      <c r="B182" s="15" t="s">
        <v>186</v>
      </c>
      <c r="C182" s="15" t="s">
        <v>781</v>
      </c>
      <c r="D182" s="14">
        <v>1</v>
      </c>
      <c r="E182" s="16" t="s">
        <v>1034</v>
      </c>
      <c r="F182" s="25" t="s">
        <v>1034</v>
      </c>
      <c r="G182" s="67"/>
      <c r="H182" s="63">
        <v>162</v>
      </c>
      <c r="I182" s="15" t="s">
        <v>186</v>
      </c>
      <c r="J182" s="14">
        <v>1</v>
      </c>
      <c r="K182" s="16">
        <v>110000</v>
      </c>
      <c r="L182" s="25">
        <f t="shared" si="38"/>
        <v>110000</v>
      </c>
      <c r="M182" s="67"/>
      <c r="N182" s="63">
        <v>162</v>
      </c>
      <c r="O182" s="15" t="s">
        <v>186</v>
      </c>
      <c r="P182" s="14">
        <v>1</v>
      </c>
      <c r="Q182" s="16">
        <v>126500</v>
      </c>
      <c r="R182" s="25">
        <v>145475</v>
      </c>
      <c r="S182" s="67"/>
      <c r="T182" s="97">
        <f t="shared" si="26"/>
        <v>118250</v>
      </c>
      <c r="U182" s="98">
        <f t="shared" si="27"/>
        <v>127737.5</v>
      </c>
      <c r="V182" s="99">
        <f>(TRIMMEAN((K182,Q182),75%))</f>
        <v>118250</v>
      </c>
      <c r="W182" s="99">
        <f>(TRIMMEAN((L182,R182),75%))</f>
        <v>127737.5</v>
      </c>
      <c r="X182" s="98">
        <f t="shared" si="28"/>
        <v>126500</v>
      </c>
      <c r="Y182" s="98">
        <f t="shared" si="29"/>
        <v>145475</v>
      </c>
      <c r="Z182" s="98">
        <f t="shared" si="30"/>
        <v>110000</v>
      </c>
      <c r="AA182" s="100">
        <f t="shared" si="31"/>
        <v>110000</v>
      </c>
      <c r="AC182" s="97">
        <f t="shared" si="32"/>
        <v>118250</v>
      </c>
      <c r="AD182" s="98">
        <f t="shared" si="33"/>
        <v>127737.5</v>
      </c>
      <c r="AE182" s="99">
        <f>(TRIMMEAN((E182,K182,Q182),75%))</f>
        <v>118250</v>
      </c>
      <c r="AF182" s="99">
        <f>(TRIMMEAN((F182,L182,R182),75%))</f>
        <v>127737.5</v>
      </c>
      <c r="AG182" s="98">
        <f t="shared" si="34"/>
        <v>126500</v>
      </c>
      <c r="AH182" s="98">
        <f t="shared" si="35"/>
        <v>145475</v>
      </c>
      <c r="AI182" s="98">
        <f t="shared" si="36"/>
        <v>110000</v>
      </c>
      <c r="AJ182" s="164">
        <f t="shared" si="37"/>
        <v>110000</v>
      </c>
    </row>
    <row r="183" spans="1:36" ht="39.6" x14ac:dyDescent="0.3">
      <c r="A183" s="63">
        <v>163</v>
      </c>
      <c r="B183" s="15" t="s">
        <v>187</v>
      </c>
      <c r="C183" s="15" t="s">
        <v>782</v>
      </c>
      <c r="D183" s="14">
        <v>1</v>
      </c>
      <c r="E183" s="16">
        <v>174479.77056168506</v>
      </c>
      <c r="F183" s="25">
        <v>174479.77056168506</v>
      </c>
      <c r="G183" s="67"/>
      <c r="H183" s="63">
        <v>163</v>
      </c>
      <c r="I183" s="15" t="s">
        <v>187</v>
      </c>
      <c r="J183" s="14">
        <v>1</v>
      </c>
      <c r="K183" s="16">
        <v>140000</v>
      </c>
      <c r="L183" s="25">
        <f t="shared" si="38"/>
        <v>140000</v>
      </c>
      <c r="M183" s="67"/>
      <c r="N183" s="63">
        <v>163</v>
      </c>
      <c r="O183" s="15" t="s">
        <v>187</v>
      </c>
      <c r="P183" s="14">
        <v>1</v>
      </c>
      <c r="Q183" s="16">
        <v>161000</v>
      </c>
      <c r="R183" s="25">
        <v>185150</v>
      </c>
      <c r="S183" s="67"/>
      <c r="T183" s="97">
        <f t="shared" si="26"/>
        <v>150500</v>
      </c>
      <c r="U183" s="98">
        <f t="shared" si="27"/>
        <v>162575</v>
      </c>
      <c r="V183" s="99">
        <f>(TRIMMEAN((K183,Q183),75%))</f>
        <v>150500</v>
      </c>
      <c r="W183" s="99">
        <f>(TRIMMEAN((L183,R183),75%))</f>
        <v>162575</v>
      </c>
      <c r="X183" s="98">
        <f t="shared" si="28"/>
        <v>161000</v>
      </c>
      <c r="Y183" s="98">
        <f t="shared" si="29"/>
        <v>185150</v>
      </c>
      <c r="Z183" s="98">
        <f t="shared" si="30"/>
        <v>140000</v>
      </c>
      <c r="AA183" s="100">
        <f t="shared" si="31"/>
        <v>140000</v>
      </c>
      <c r="AC183" s="97">
        <f t="shared" si="32"/>
        <v>158493.25685389503</v>
      </c>
      <c r="AD183" s="98">
        <f t="shared" si="33"/>
        <v>166543.25685389503</v>
      </c>
      <c r="AE183" s="99">
        <f>(TRIMMEAN((E183,K183,Q183),75%))</f>
        <v>161000</v>
      </c>
      <c r="AF183" s="99">
        <f>(TRIMMEAN((F183,L183,R183),75%))</f>
        <v>174479.77056168506</v>
      </c>
      <c r="AG183" s="98">
        <f t="shared" si="34"/>
        <v>174479.77056168506</v>
      </c>
      <c r="AH183" s="98">
        <f t="shared" si="35"/>
        <v>185150</v>
      </c>
      <c r="AI183" s="98">
        <f t="shared" si="36"/>
        <v>140000</v>
      </c>
      <c r="AJ183" s="164">
        <f t="shared" si="37"/>
        <v>140000</v>
      </c>
    </row>
    <row r="184" spans="1:36" ht="39.6" x14ac:dyDescent="0.3">
      <c r="A184" s="63">
        <v>164</v>
      </c>
      <c r="B184" s="15" t="s">
        <v>188</v>
      </c>
      <c r="C184" s="15" t="s">
        <v>783</v>
      </c>
      <c r="D184" s="14">
        <v>1</v>
      </c>
      <c r="E184" s="16">
        <v>115425.07898696089</v>
      </c>
      <c r="F184" s="25">
        <v>115425.07898696089</v>
      </c>
      <c r="G184" s="67"/>
      <c r="H184" s="63">
        <v>164</v>
      </c>
      <c r="I184" s="15" t="s">
        <v>188</v>
      </c>
      <c r="J184" s="14">
        <v>1</v>
      </c>
      <c r="K184" s="16">
        <v>230000</v>
      </c>
      <c r="L184" s="25">
        <f t="shared" si="38"/>
        <v>230000</v>
      </c>
      <c r="M184" s="67"/>
      <c r="N184" s="63">
        <v>164</v>
      </c>
      <c r="O184" s="15" t="s">
        <v>188</v>
      </c>
      <c r="P184" s="14">
        <v>1</v>
      </c>
      <c r="Q184" s="16">
        <v>264500</v>
      </c>
      <c r="R184" s="25">
        <v>304175</v>
      </c>
      <c r="S184" s="67"/>
      <c r="T184" s="97">
        <f t="shared" si="26"/>
        <v>247250</v>
      </c>
      <c r="U184" s="98">
        <f t="shared" si="27"/>
        <v>267087.5</v>
      </c>
      <c r="V184" s="99">
        <f>(TRIMMEAN((K184,Q184),75%))</f>
        <v>247250</v>
      </c>
      <c r="W184" s="99">
        <f>(TRIMMEAN((L184,R184),75%))</f>
        <v>267087.5</v>
      </c>
      <c r="X184" s="98">
        <f t="shared" si="28"/>
        <v>264500</v>
      </c>
      <c r="Y184" s="98">
        <f t="shared" si="29"/>
        <v>304175</v>
      </c>
      <c r="Z184" s="98">
        <f t="shared" si="30"/>
        <v>230000</v>
      </c>
      <c r="AA184" s="100">
        <f t="shared" si="31"/>
        <v>230000</v>
      </c>
      <c r="AC184" s="97">
        <f t="shared" si="32"/>
        <v>203308.35966232032</v>
      </c>
      <c r="AD184" s="98">
        <f t="shared" si="33"/>
        <v>216533.35966232032</v>
      </c>
      <c r="AE184" s="99">
        <f>(TRIMMEAN((E184,K184,Q184),75%))</f>
        <v>230000</v>
      </c>
      <c r="AF184" s="99">
        <f>(TRIMMEAN((F184,L184,R184),75%))</f>
        <v>230000</v>
      </c>
      <c r="AG184" s="98">
        <f t="shared" si="34"/>
        <v>264500</v>
      </c>
      <c r="AH184" s="98">
        <f t="shared" si="35"/>
        <v>304175</v>
      </c>
      <c r="AI184" s="98">
        <f t="shared" si="36"/>
        <v>115425.07898696089</v>
      </c>
      <c r="AJ184" s="164">
        <f t="shared" si="37"/>
        <v>115425.07898696089</v>
      </c>
    </row>
    <row r="185" spans="1:36" ht="52.8" x14ac:dyDescent="0.3">
      <c r="A185" s="63">
        <v>165</v>
      </c>
      <c r="B185" s="15" t="s">
        <v>189</v>
      </c>
      <c r="C185" s="15" t="s">
        <v>784</v>
      </c>
      <c r="D185" s="14">
        <v>1</v>
      </c>
      <c r="E185" s="16" t="s">
        <v>1034</v>
      </c>
      <c r="F185" s="25" t="s">
        <v>1034</v>
      </c>
      <c r="G185" s="67"/>
      <c r="H185" s="63">
        <v>165</v>
      </c>
      <c r="I185" s="15" t="s">
        <v>189</v>
      </c>
      <c r="J185" s="14">
        <v>1</v>
      </c>
      <c r="K185" s="16">
        <v>108000</v>
      </c>
      <c r="L185" s="25">
        <f t="shared" si="38"/>
        <v>108000</v>
      </c>
      <c r="M185" s="67"/>
      <c r="N185" s="63">
        <v>165</v>
      </c>
      <c r="O185" s="15" t="s">
        <v>189</v>
      </c>
      <c r="P185" s="14">
        <v>1</v>
      </c>
      <c r="Q185" s="16">
        <v>124200</v>
      </c>
      <c r="R185" s="25">
        <v>142830</v>
      </c>
      <c r="S185" s="67"/>
      <c r="T185" s="97">
        <f t="shared" si="26"/>
        <v>116100</v>
      </c>
      <c r="U185" s="98">
        <f t="shared" si="27"/>
        <v>125415</v>
      </c>
      <c r="V185" s="99">
        <f>(TRIMMEAN((K185,Q185),75%))</f>
        <v>116100</v>
      </c>
      <c r="W185" s="99">
        <f>(TRIMMEAN((L185,R185),75%))</f>
        <v>125415</v>
      </c>
      <c r="X185" s="98">
        <f t="shared" si="28"/>
        <v>124200</v>
      </c>
      <c r="Y185" s="98">
        <f t="shared" si="29"/>
        <v>142830</v>
      </c>
      <c r="Z185" s="98">
        <f t="shared" si="30"/>
        <v>108000</v>
      </c>
      <c r="AA185" s="100">
        <f t="shared" si="31"/>
        <v>108000</v>
      </c>
      <c r="AC185" s="97">
        <f t="shared" si="32"/>
        <v>116100</v>
      </c>
      <c r="AD185" s="98">
        <f t="shared" si="33"/>
        <v>125415</v>
      </c>
      <c r="AE185" s="99">
        <f>(TRIMMEAN((E185,K185,Q185),75%))</f>
        <v>116100</v>
      </c>
      <c r="AF185" s="99">
        <f>(TRIMMEAN((F185,L185,R185),75%))</f>
        <v>125415</v>
      </c>
      <c r="AG185" s="98">
        <f t="shared" si="34"/>
        <v>124200</v>
      </c>
      <c r="AH185" s="98">
        <f t="shared" si="35"/>
        <v>142830</v>
      </c>
      <c r="AI185" s="98">
        <f t="shared" si="36"/>
        <v>108000</v>
      </c>
      <c r="AJ185" s="164">
        <f t="shared" si="37"/>
        <v>108000</v>
      </c>
    </row>
    <row r="186" spans="1:36" ht="39.6" x14ac:dyDescent="0.3">
      <c r="A186" s="63">
        <v>166</v>
      </c>
      <c r="B186" s="15" t="s">
        <v>190</v>
      </c>
      <c r="C186" s="15" t="s">
        <v>785</v>
      </c>
      <c r="D186" s="14">
        <v>1</v>
      </c>
      <c r="E186" s="16" t="s">
        <v>1034</v>
      </c>
      <c r="F186" s="25" t="s">
        <v>1034</v>
      </c>
      <c r="G186" s="67"/>
      <c r="H186" s="63">
        <v>166</v>
      </c>
      <c r="I186" s="15" t="s">
        <v>190</v>
      </c>
      <c r="J186" s="14">
        <v>1</v>
      </c>
      <c r="K186" s="16">
        <v>85000</v>
      </c>
      <c r="L186" s="25">
        <f t="shared" si="38"/>
        <v>85000</v>
      </c>
      <c r="M186" s="67"/>
      <c r="N186" s="63">
        <v>166</v>
      </c>
      <c r="O186" s="15" t="s">
        <v>190</v>
      </c>
      <c r="P186" s="14">
        <v>1</v>
      </c>
      <c r="Q186" s="16">
        <v>97750</v>
      </c>
      <c r="R186" s="25">
        <v>112412.5</v>
      </c>
      <c r="S186" s="67"/>
      <c r="T186" s="97">
        <f t="shared" si="26"/>
        <v>91375</v>
      </c>
      <c r="U186" s="98">
        <f t="shared" si="27"/>
        <v>98706.25</v>
      </c>
      <c r="V186" s="99">
        <f>(TRIMMEAN((K186,Q186),75%))</f>
        <v>91375</v>
      </c>
      <c r="W186" s="99">
        <f>(TRIMMEAN((L186,R186),75%))</f>
        <v>98706.25</v>
      </c>
      <c r="X186" s="98">
        <f t="shared" si="28"/>
        <v>97750</v>
      </c>
      <c r="Y186" s="98">
        <f t="shared" si="29"/>
        <v>112412.5</v>
      </c>
      <c r="Z186" s="98">
        <f t="shared" si="30"/>
        <v>85000</v>
      </c>
      <c r="AA186" s="100">
        <f t="shared" si="31"/>
        <v>85000</v>
      </c>
      <c r="AC186" s="97">
        <f t="shared" si="32"/>
        <v>91375</v>
      </c>
      <c r="AD186" s="98">
        <f t="shared" si="33"/>
        <v>98706.25</v>
      </c>
      <c r="AE186" s="99">
        <f>(TRIMMEAN((E186,K186,Q186),75%))</f>
        <v>91375</v>
      </c>
      <c r="AF186" s="99">
        <f>(TRIMMEAN((F186,L186,R186),75%))</f>
        <v>98706.25</v>
      </c>
      <c r="AG186" s="98">
        <f t="shared" si="34"/>
        <v>97750</v>
      </c>
      <c r="AH186" s="98">
        <f t="shared" si="35"/>
        <v>112412.5</v>
      </c>
      <c r="AI186" s="98">
        <f t="shared" si="36"/>
        <v>85000</v>
      </c>
      <c r="AJ186" s="164">
        <f t="shared" si="37"/>
        <v>85000</v>
      </c>
    </row>
    <row r="187" spans="1:36" ht="39.6" x14ac:dyDescent="0.3">
      <c r="A187" s="63">
        <v>167</v>
      </c>
      <c r="B187" s="15" t="s">
        <v>191</v>
      </c>
      <c r="C187" s="15" t="s">
        <v>786</v>
      </c>
      <c r="D187" s="14">
        <v>1</v>
      </c>
      <c r="E187" s="16" t="s">
        <v>1034</v>
      </c>
      <c r="F187" s="25" t="s">
        <v>1034</v>
      </c>
      <c r="G187" s="67"/>
      <c r="H187" s="63">
        <v>167</v>
      </c>
      <c r="I187" s="15" t="s">
        <v>191</v>
      </c>
      <c r="J187" s="14">
        <v>1</v>
      </c>
      <c r="K187" s="16">
        <v>340000</v>
      </c>
      <c r="L187" s="25">
        <f t="shared" si="38"/>
        <v>340000</v>
      </c>
      <c r="M187" s="67"/>
      <c r="N187" s="63">
        <v>167</v>
      </c>
      <c r="O187" s="15" t="s">
        <v>191</v>
      </c>
      <c r="P187" s="14">
        <v>1</v>
      </c>
      <c r="Q187" s="16">
        <v>391000</v>
      </c>
      <c r="R187" s="25">
        <v>449650</v>
      </c>
      <c r="S187" s="67"/>
      <c r="T187" s="97">
        <f t="shared" si="26"/>
        <v>365500</v>
      </c>
      <c r="U187" s="98">
        <f t="shared" si="27"/>
        <v>394825</v>
      </c>
      <c r="V187" s="99">
        <f>(TRIMMEAN((K187,Q187),75%))</f>
        <v>365500</v>
      </c>
      <c r="W187" s="99">
        <f>(TRIMMEAN((L187,R187),75%))</f>
        <v>394825</v>
      </c>
      <c r="X187" s="98">
        <f t="shared" si="28"/>
        <v>391000</v>
      </c>
      <c r="Y187" s="98">
        <f t="shared" si="29"/>
        <v>449650</v>
      </c>
      <c r="Z187" s="98">
        <f t="shared" si="30"/>
        <v>340000</v>
      </c>
      <c r="AA187" s="100">
        <f t="shared" si="31"/>
        <v>340000</v>
      </c>
      <c r="AC187" s="97">
        <f t="shared" si="32"/>
        <v>365500</v>
      </c>
      <c r="AD187" s="98">
        <f t="shared" si="33"/>
        <v>394825</v>
      </c>
      <c r="AE187" s="99">
        <f>(TRIMMEAN((E187,K187,Q187),75%))</f>
        <v>365500</v>
      </c>
      <c r="AF187" s="99">
        <f>(TRIMMEAN((F187,L187,R187),75%))</f>
        <v>394825</v>
      </c>
      <c r="AG187" s="98">
        <f t="shared" si="34"/>
        <v>391000</v>
      </c>
      <c r="AH187" s="98">
        <f t="shared" si="35"/>
        <v>449650</v>
      </c>
      <c r="AI187" s="98">
        <f t="shared" si="36"/>
        <v>340000</v>
      </c>
      <c r="AJ187" s="164">
        <f t="shared" si="37"/>
        <v>340000</v>
      </c>
    </row>
    <row r="188" spans="1:36" ht="39.6" x14ac:dyDescent="0.3">
      <c r="A188" s="63">
        <v>168</v>
      </c>
      <c r="B188" s="15" t="s">
        <v>192</v>
      </c>
      <c r="C188" s="15" t="s">
        <v>787</v>
      </c>
      <c r="D188" s="14">
        <v>1</v>
      </c>
      <c r="E188" s="16">
        <v>255008.89543630893</v>
      </c>
      <c r="F188" s="25">
        <v>255008.89543630893</v>
      </c>
      <c r="G188" s="67"/>
      <c r="H188" s="63">
        <v>168</v>
      </c>
      <c r="I188" s="15" t="s">
        <v>192</v>
      </c>
      <c r="J188" s="14">
        <v>1</v>
      </c>
      <c r="K188" s="16">
        <v>510000</v>
      </c>
      <c r="L188" s="25">
        <f t="shared" si="38"/>
        <v>510000</v>
      </c>
      <c r="M188" s="67"/>
      <c r="N188" s="63">
        <v>168</v>
      </c>
      <c r="O188" s="15" t="s">
        <v>192</v>
      </c>
      <c r="P188" s="14">
        <v>1</v>
      </c>
      <c r="Q188" s="16">
        <v>586500</v>
      </c>
      <c r="R188" s="25">
        <v>674475</v>
      </c>
      <c r="S188" s="67"/>
      <c r="T188" s="97">
        <f t="shared" si="26"/>
        <v>548250</v>
      </c>
      <c r="U188" s="98">
        <f t="shared" si="27"/>
        <v>592237.5</v>
      </c>
      <c r="V188" s="99">
        <f>(TRIMMEAN((K188,Q188),75%))</f>
        <v>548250</v>
      </c>
      <c r="W188" s="99">
        <f>(TRIMMEAN((L188,R188),75%))</f>
        <v>592237.5</v>
      </c>
      <c r="X188" s="98">
        <f t="shared" si="28"/>
        <v>586500</v>
      </c>
      <c r="Y188" s="98">
        <f t="shared" si="29"/>
        <v>674475</v>
      </c>
      <c r="Z188" s="98">
        <f t="shared" si="30"/>
        <v>510000</v>
      </c>
      <c r="AA188" s="100">
        <f t="shared" si="31"/>
        <v>510000</v>
      </c>
      <c r="AC188" s="97">
        <f t="shared" si="32"/>
        <v>450502.96514543629</v>
      </c>
      <c r="AD188" s="98">
        <f t="shared" si="33"/>
        <v>479827.96514543629</v>
      </c>
      <c r="AE188" s="99">
        <f>(TRIMMEAN((E188,K188,Q188),75%))</f>
        <v>510000</v>
      </c>
      <c r="AF188" s="99">
        <f>(TRIMMEAN((F188,L188,R188),75%))</f>
        <v>510000</v>
      </c>
      <c r="AG188" s="98">
        <f t="shared" si="34"/>
        <v>586500</v>
      </c>
      <c r="AH188" s="98">
        <f t="shared" si="35"/>
        <v>674475</v>
      </c>
      <c r="AI188" s="98">
        <f t="shared" si="36"/>
        <v>255008.89543630893</v>
      </c>
      <c r="AJ188" s="164">
        <f t="shared" si="37"/>
        <v>255008.89543630893</v>
      </c>
    </row>
    <row r="189" spans="1:36" ht="39.6" x14ac:dyDescent="0.3">
      <c r="A189" s="63">
        <v>169</v>
      </c>
      <c r="B189" s="15" t="s">
        <v>193</v>
      </c>
      <c r="C189" s="15" t="s">
        <v>788</v>
      </c>
      <c r="D189" s="14">
        <v>1</v>
      </c>
      <c r="E189" s="16" t="s">
        <v>1034</v>
      </c>
      <c r="F189" s="25" t="s">
        <v>1034</v>
      </c>
      <c r="G189" s="67"/>
      <c r="H189" s="63">
        <v>169</v>
      </c>
      <c r="I189" s="15" t="s">
        <v>193</v>
      </c>
      <c r="J189" s="14">
        <v>1</v>
      </c>
      <c r="K189" s="16">
        <v>320000</v>
      </c>
      <c r="L189" s="25">
        <f t="shared" si="38"/>
        <v>320000</v>
      </c>
      <c r="M189" s="67"/>
      <c r="N189" s="63">
        <v>169</v>
      </c>
      <c r="O189" s="15" t="s">
        <v>193</v>
      </c>
      <c r="P189" s="14">
        <v>1</v>
      </c>
      <c r="Q189" s="16">
        <v>368000</v>
      </c>
      <c r="R189" s="25">
        <v>423200</v>
      </c>
      <c r="S189" s="67"/>
      <c r="T189" s="97">
        <f t="shared" si="26"/>
        <v>344000</v>
      </c>
      <c r="U189" s="98">
        <f t="shared" si="27"/>
        <v>371600</v>
      </c>
      <c r="V189" s="99">
        <f>(TRIMMEAN((K189,Q189),75%))</f>
        <v>344000</v>
      </c>
      <c r="W189" s="99">
        <f>(TRIMMEAN((L189,R189),75%))</f>
        <v>371600</v>
      </c>
      <c r="X189" s="98">
        <f t="shared" si="28"/>
        <v>368000</v>
      </c>
      <c r="Y189" s="98">
        <f t="shared" si="29"/>
        <v>423200</v>
      </c>
      <c r="Z189" s="98">
        <f t="shared" si="30"/>
        <v>320000</v>
      </c>
      <c r="AA189" s="100">
        <f t="shared" si="31"/>
        <v>320000</v>
      </c>
      <c r="AC189" s="97">
        <f t="shared" si="32"/>
        <v>344000</v>
      </c>
      <c r="AD189" s="98">
        <f t="shared" si="33"/>
        <v>371600</v>
      </c>
      <c r="AE189" s="99">
        <f>(TRIMMEAN((E189,K189,Q189),75%))</f>
        <v>344000</v>
      </c>
      <c r="AF189" s="99">
        <f>(TRIMMEAN((F189,L189,R189),75%))</f>
        <v>371600</v>
      </c>
      <c r="AG189" s="98">
        <f t="shared" si="34"/>
        <v>368000</v>
      </c>
      <c r="AH189" s="98">
        <f t="shared" si="35"/>
        <v>423200</v>
      </c>
      <c r="AI189" s="98">
        <f t="shared" si="36"/>
        <v>320000</v>
      </c>
      <c r="AJ189" s="164">
        <f t="shared" si="37"/>
        <v>320000</v>
      </c>
    </row>
    <row r="190" spans="1:36" ht="39.6" x14ac:dyDescent="0.3">
      <c r="A190" s="63">
        <v>170</v>
      </c>
      <c r="B190" s="15" t="s">
        <v>194</v>
      </c>
      <c r="C190" s="15" t="s">
        <v>789</v>
      </c>
      <c r="D190" s="14">
        <v>1</v>
      </c>
      <c r="E190" s="16" t="s">
        <v>1034</v>
      </c>
      <c r="F190" s="25" t="s">
        <v>1034</v>
      </c>
      <c r="G190" s="67"/>
      <c r="H190" s="63">
        <v>170</v>
      </c>
      <c r="I190" s="15" t="s">
        <v>194</v>
      </c>
      <c r="J190" s="14">
        <v>1</v>
      </c>
      <c r="K190" s="16">
        <v>410000</v>
      </c>
      <c r="L190" s="25">
        <f t="shared" si="38"/>
        <v>410000</v>
      </c>
      <c r="M190" s="67"/>
      <c r="N190" s="63">
        <v>170</v>
      </c>
      <c r="O190" s="15" t="s">
        <v>194</v>
      </c>
      <c r="P190" s="14">
        <v>1</v>
      </c>
      <c r="Q190" s="16">
        <v>471500</v>
      </c>
      <c r="R190" s="25">
        <v>542225</v>
      </c>
      <c r="S190" s="67"/>
      <c r="T190" s="97">
        <f t="shared" si="26"/>
        <v>440750</v>
      </c>
      <c r="U190" s="98">
        <f t="shared" si="27"/>
        <v>476112.5</v>
      </c>
      <c r="V190" s="99">
        <f>(TRIMMEAN((K190,Q190),75%))</f>
        <v>440750</v>
      </c>
      <c r="W190" s="99">
        <f>(TRIMMEAN((L190,R190),75%))</f>
        <v>476112.5</v>
      </c>
      <c r="X190" s="98">
        <f t="shared" si="28"/>
        <v>471500</v>
      </c>
      <c r="Y190" s="98">
        <f t="shared" si="29"/>
        <v>542225</v>
      </c>
      <c r="Z190" s="98">
        <f t="shared" si="30"/>
        <v>410000</v>
      </c>
      <c r="AA190" s="100">
        <f t="shared" si="31"/>
        <v>410000</v>
      </c>
      <c r="AC190" s="97">
        <f t="shared" si="32"/>
        <v>440750</v>
      </c>
      <c r="AD190" s="98">
        <f t="shared" si="33"/>
        <v>476112.5</v>
      </c>
      <c r="AE190" s="99">
        <f>(TRIMMEAN((E190,K190,Q190),75%))</f>
        <v>440750</v>
      </c>
      <c r="AF190" s="99">
        <f>(TRIMMEAN((F190,L190,R190),75%))</f>
        <v>476112.5</v>
      </c>
      <c r="AG190" s="98">
        <f t="shared" si="34"/>
        <v>471500</v>
      </c>
      <c r="AH190" s="98">
        <f t="shared" si="35"/>
        <v>542225</v>
      </c>
      <c r="AI190" s="98">
        <f t="shared" si="36"/>
        <v>410000</v>
      </c>
      <c r="AJ190" s="164">
        <f t="shared" si="37"/>
        <v>410000</v>
      </c>
    </row>
    <row r="191" spans="1:36" ht="26.4" x14ac:dyDescent="0.3">
      <c r="A191" s="63">
        <v>171</v>
      </c>
      <c r="B191" s="15" t="s">
        <v>195</v>
      </c>
      <c r="C191" s="15" t="s">
        <v>790</v>
      </c>
      <c r="D191" s="14">
        <v>1</v>
      </c>
      <c r="E191" s="16" t="s">
        <v>1034</v>
      </c>
      <c r="F191" s="25" t="s">
        <v>1034</v>
      </c>
      <c r="G191" s="67"/>
      <c r="H191" s="63">
        <v>171</v>
      </c>
      <c r="I191" s="15" t="s">
        <v>195</v>
      </c>
      <c r="J191" s="14">
        <v>1</v>
      </c>
      <c r="K191" s="16">
        <v>840000</v>
      </c>
      <c r="L191" s="25">
        <f t="shared" si="38"/>
        <v>840000</v>
      </c>
      <c r="M191" s="67"/>
      <c r="N191" s="63">
        <v>171</v>
      </c>
      <c r="O191" s="15" t="s">
        <v>195</v>
      </c>
      <c r="P191" s="14">
        <v>1</v>
      </c>
      <c r="Q191" s="16">
        <v>966000</v>
      </c>
      <c r="R191" s="25">
        <v>1110900</v>
      </c>
      <c r="S191" s="67"/>
      <c r="T191" s="97">
        <f t="shared" si="26"/>
        <v>903000</v>
      </c>
      <c r="U191" s="98">
        <f t="shared" si="27"/>
        <v>975450</v>
      </c>
      <c r="V191" s="99">
        <f>(TRIMMEAN((K191,Q191),75%))</f>
        <v>903000</v>
      </c>
      <c r="W191" s="99">
        <f>(TRIMMEAN((L191,R191),75%))</f>
        <v>975450</v>
      </c>
      <c r="X191" s="98">
        <f t="shared" si="28"/>
        <v>966000</v>
      </c>
      <c r="Y191" s="98">
        <f t="shared" si="29"/>
        <v>1110900</v>
      </c>
      <c r="Z191" s="98">
        <f t="shared" si="30"/>
        <v>840000</v>
      </c>
      <c r="AA191" s="100">
        <f t="shared" si="31"/>
        <v>840000</v>
      </c>
      <c r="AC191" s="97">
        <f t="shared" si="32"/>
        <v>903000</v>
      </c>
      <c r="AD191" s="98">
        <f t="shared" si="33"/>
        <v>975450</v>
      </c>
      <c r="AE191" s="99">
        <f>(TRIMMEAN((E191,K191,Q191),75%))</f>
        <v>903000</v>
      </c>
      <c r="AF191" s="99">
        <f>(TRIMMEAN((F191,L191,R191),75%))</f>
        <v>975450</v>
      </c>
      <c r="AG191" s="98">
        <f t="shared" si="34"/>
        <v>966000</v>
      </c>
      <c r="AH191" s="98">
        <f t="shared" si="35"/>
        <v>1110900</v>
      </c>
      <c r="AI191" s="98">
        <f t="shared" si="36"/>
        <v>840000</v>
      </c>
      <c r="AJ191" s="164">
        <f t="shared" si="37"/>
        <v>840000</v>
      </c>
    </row>
    <row r="192" spans="1:36" ht="26.4" x14ac:dyDescent="0.3">
      <c r="A192" s="63">
        <v>172</v>
      </c>
      <c r="B192" s="15" t="s">
        <v>196</v>
      </c>
      <c r="C192" s="15" t="s">
        <v>791</v>
      </c>
      <c r="D192" s="14">
        <v>1</v>
      </c>
      <c r="E192" s="16">
        <v>279167.63289869606</v>
      </c>
      <c r="F192" s="25">
        <v>279167.63289869606</v>
      </c>
      <c r="G192" s="67"/>
      <c r="H192" s="63">
        <v>172</v>
      </c>
      <c r="I192" s="15" t="s">
        <v>196</v>
      </c>
      <c r="J192" s="14">
        <v>1</v>
      </c>
      <c r="K192" s="16">
        <v>610000</v>
      </c>
      <c r="L192" s="25">
        <f t="shared" si="38"/>
        <v>610000</v>
      </c>
      <c r="M192" s="67"/>
      <c r="N192" s="63">
        <v>172</v>
      </c>
      <c r="O192" s="15" t="s">
        <v>196</v>
      </c>
      <c r="P192" s="14">
        <v>1</v>
      </c>
      <c r="Q192" s="16">
        <v>701500</v>
      </c>
      <c r="R192" s="25">
        <v>806725</v>
      </c>
      <c r="S192" s="67"/>
      <c r="T192" s="97">
        <f t="shared" si="26"/>
        <v>655750</v>
      </c>
      <c r="U192" s="98">
        <f t="shared" si="27"/>
        <v>708362.5</v>
      </c>
      <c r="V192" s="99">
        <f>(TRIMMEAN((K192,Q192),75%))</f>
        <v>655750</v>
      </c>
      <c r="W192" s="99">
        <f>(TRIMMEAN((L192,R192),75%))</f>
        <v>708362.5</v>
      </c>
      <c r="X192" s="98">
        <f t="shared" si="28"/>
        <v>701500</v>
      </c>
      <c r="Y192" s="98">
        <f t="shared" si="29"/>
        <v>806725</v>
      </c>
      <c r="Z192" s="98">
        <f t="shared" si="30"/>
        <v>610000</v>
      </c>
      <c r="AA192" s="100">
        <f t="shared" si="31"/>
        <v>610000</v>
      </c>
      <c r="AC192" s="97">
        <f t="shared" si="32"/>
        <v>530222.54429956537</v>
      </c>
      <c r="AD192" s="98">
        <f t="shared" si="33"/>
        <v>565297.54429956537</v>
      </c>
      <c r="AE192" s="99">
        <f>(TRIMMEAN((E192,K192,Q192),75%))</f>
        <v>610000</v>
      </c>
      <c r="AF192" s="99">
        <f>(TRIMMEAN((F192,L192,R192),75%))</f>
        <v>610000</v>
      </c>
      <c r="AG192" s="98">
        <f t="shared" si="34"/>
        <v>701500</v>
      </c>
      <c r="AH192" s="98">
        <f t="shared" si="35"/>
        <v>806725</v>
      </c>
      <c r="AI192" s="98">
        <f t="shared" si="36"/>
        <v>279167.63289869606</v>
      </c>
      <c r="AJ192" s="164">
        <f t="shared" si="37"/>
        <v>279167.63289869606</v>
      </c>
    </row>
    <row r="193" spans="1:36" ht="39.6" x14ac:dyDescent="0.3">
      <c r="A193" s="63">
        <v>173</v>
      </c>
      <c r="B193" s="15" t="s">
        <v>197</v>
      </c>
      <c r="C193" s="15" t="s">
        <v>792</v>
      </c>
      <c r="D193" s="14">
        <v>1</v>
      </c>
      <c r="E193" s="16" t="s">
        <v>1034</v>
      </c>
      <c r="F193" s="25" t="s">
        <v>1034</v>
      </c>
      <c r="G193" s="67"/>
      <c r="H193" s="63">
        <v>173</v>
      </c>
      <c r="I193" s="15" t="s">
        <v>197</v>
      </c>
      <c r="J193" s="14">
        <v>1</v>
      </c>
      <c r="K193" s="16">
        <v>785000</v>
      </c>
      <c r="L193" s="25">
        <f t="shared" si="38"/>
        <v>785000</v>
      </c>
      <c r="M193" s="67"/>
      <c r="N193" s="63">
        <v>173</v>
      </c>
      <c r="O193" s="15" t="s">
        <v>197</v>
      </c>
      <c r="P193" s="14">
        <v>1</v>
      </c>
      <c r="Q193" s="16">
        <v>902750</v>
      </c>
      <c r="R193" s="25">
        <v>1038162.5</v>
      </c>
      <c r="S193" s="67"/>
      <c r="T193" s="97">
        <f t="shared" si="26"/>
        <v>843875</v>
      </c>
      <c r="U193" s="98">
        <f t="shared" si="27"/>
        <v>911581.25</v>
      </c>
      <c r="V193" s="99">
        <f>(TRIMMEAN((K193,Q193),75%))</f>
        <v>843875</v>
      </c>
      <c r="W193" s="99">
        <f>(TRIMMEAN((L193,R193),75%))</f>
        <v>911581.25</v>
      </c>
      <c r="X193" s="98">
        <f t="shared" si="28"/>
        <v>902750</v>
      </c>
      <c r="Y193" s="98">
        <f t="shared" si="29"/>
        <v>1038162.5</v>
      </c>
      <c r="Z193" s="98">
        <f t="shared" si="30"/>
        <v>785000</v>
      </c>
      <c r="AA193" s="100">
        <f t="shared" si="31"/>
        <v>785000</v>
      </c>
      <c r="AC193" s="97">
        <f t="shared" si="32"/>
        <v>843875</v>
      </c>
      <c r="AD193" s="98">
        <f t="shared" si="33"/>
        <v>911581.25</v>
      </c>
      <c r="AE193" s="99">
        <f>(TRIMMEAN((E193,K193,Q193),75%))</f>
        <v>843875</v>
      </c>
      <c r="AF193" s="99">
        <f>(TRIMMEAN((F193,L193,R193),75%))</f>
        <v>911581.25</v>
      </c>
      <c r="AG193" s="98">
        <f t="shared" si="34"/>
        <v>902750</v>
      </c>
      <c r="AH193" s="98">
        <f t="shared" si="35"/>
        <v>1038162.5</v>
      </c>
      <c r="AI193" s="98">
        <f t="shared" si="36"/>
        <v>785000</v>
      </c>
      <c r="AJ193" s="164">
        <f t="shared" si="37"/>
        <v>785000</v>
      </c>
    </row>
    <row r="194" spans="1:36" ht="26.4" x14ac:dyDescent="0.3">
      <c r="A194" s="63">
        <v>174</v>
      </c>
      <c r="B194" s="15" t="s">
        <v>198</v>
      </c>
      <c r="C194" s="15" t="s">
        <v>793</v>
      </c>
      <c r="D194" s="14">
        <v>1</v>
      </c>
      <c r="E194" s="16">
        <v>161058.24974924774</v>
      </c>
      <c r="F194" s="25">
        <v>161058.24974924774</v>
      </c>
      <c r="G194" s="67"/>
      <c r="H194" s="63">
        <v>174</v>
      </c>
      <c r="I194" s="15" t="s">
        <v>198</v>
      </c>
      <c r="J194" s="14">
        <v>1</v>
      </c>
      <c r="K194" s="16">
        <v>240000</v>
      </c>
      <c r="L194" s="25">
        <f t="shared" si="38"/>
        <v>240000</v>
      </c>
      <c r="M194" s="67"/>
      <c r="N194" s="63">
        <v>174</v>
      </c>
      <c r="O194" s="15" t="s">
        <v>198</v>
      </c>
      <c r="P194" s="14">
        <v>1</v>
      </c>
      <c r="Q194" s="16">
        <v>276000</v>
      </c>
      <c r="R194" s="25">
        <v>317400</v>
      </c>
      <c r="S194" s="67"/>
      <c r="T194" s="97">
        <f t="shared" si="26"/>
        <v>258000</v>
      </c>
      <c r="U194" s="98">
        <f t="shared" si="27"/>
        <v>278700</v>
      </c>
      <c r="V194" s="99">
        <f>(TRIMMEAN((K194,Q194),75%))</f>
        <v>258000</v>
      </c>
      <c r="W194" s="99">
        <f>(TRIMMEAN((L194,R194),75%))</f>
        <v>278700</v>
      </c>
      <c r="X194" s="98">
        <f t="shared" si="28"/>
        <v>276000</v>
      </c>
      <c r="Y194" s="98">
        <f t="shared" si="29"/>
        <v>317400</v>
      </c>
      <c r="Z194" s="98">
        <f t="shared" si="30"/>
        <v>240000</v>
      </c>
      <c r="AA194" s="100">
        <f t="shared" si="31"/>
        <v>240000</v>
      </c>
      <c r="AC194" s="97">
        <f t="shared" si="32"/>
        <v>225686.08324974924</v>
      </c>
      <c r="AD194" s="98">
        <f t="shared" si="33"/>
        <v>239486.08324974924</v>
      </c>
      <c r="AE194" s="99">
        <f>(TRIMMEAN((E194,K194,Q194),75%))</f>
        <v>240000</v>
      </c>
      <c r="AF194" s="99">
        <f>(TRIMMEAN((F194,L194,R194),75%))</f>
        <v>240000</v>
      </c>
      <c r="AG194" s="98">
        <f t="shared" si="34"/>
        <v>276000</v>
      </c>
      <c r="AH194" s="98">
        <f t="shared" si="35"/>
        <v>317400</v>
      </c>
      <c r="AI194" s="98">
        <f t="shared" si="36"/>
        <v>161058.24974924774</v>
      </c>
      <c r="AJ194" s="164">
        <f t="shared" si="37"/>
        <v>161058.24974924774</v>
      </c>
    </row>
    <row r="195" spans="1:36" ht="52.8" x14ac:dyDescent="0.3">
      <c r="A195" s="63">
        <v>175</v>
      </c>
      <c r="B195" s="15" t="s">
        <v>199</v>
      </c>
      <c r="C195" s="15" t="s">
        <v>696</v>
      </c>
      <c r="D195" s="14">
        <v>1</v>
      </c>
      <c r="E195" s="16">
        <v>112740.77482447342</v>
      </c>
      <c r="F195" s="25">
        <v>112740.77482447342</v>
      </c>
      <c r="G195" s="67"/>
      <c r="H195" s="63">
        <v>175</v>
      </c>
      <c r="I195" s="15" t="s">
        <v>199</v>
      </c>
      <c r="J195" s="14">
        <v>1</v>
      </c>
      <c r="K195" s="16">
        <v>195600</v>
      </c>
      <c r="L195" s="25">
        <f t="shared" si="38"/>
        <v>195600</v>
      </c>
      <c r="M195" s="67"/>
      <c r="N195" s="63">
        <v>175</v>
      </c>
      <c r="O195" s="15" t="s">
        <v>199</v>
      </c>
      <c r="P195" s="14">
        <v>1</v>
      </c>
      <c r="Q195" s="16">
        <v>224940</v>
      </c>
      <c r="R195" s="25">
        <v>258681</v>
      </c>
      <c r="S195" s="67"/>
      <c r="T195" s="97">
        <f t="shared" si="26"/>
        <v>210270</v>
      </c>
      <c r="U195" s="98">
        <f t="shared" si="27"/>
        <v>227140.5</v>
      </c>
      <c r="V195" s="99">
        <f>(TRIMMEAN((K195,Q195),75%))</f>
        <v>210270</v>
      </c>
      <c r="W195" s="99">
        <f>(TRIMMEAN((L195,R195),75%))</f>
        <v>227140.5</v>
      </c>
      <c r="X195" s="98">
        <f t="shared" si="28"/>
        <v>224940</v>
      </c>
      <c r="Y195" s="98">
        <f t="shared" si="29"/>
        <v>258681</v>
      </c>
      <c r="Z195" s="98">
        <f t="shared" si="30"/>
        <v>195600</v>
      </c>
      <c r="AA195" s="100">
        <f t="shared" si="31"/>
        <v>195600</v>
      </c>
      <c r="AC195" s="97">
        <f t="shared" si="32"/>
        <v>177760.25827482447</v>
      </c>
      <c r="AD195" s="98">
        <f t="shared" si="33"/>
        <v>189007.25827482447</v>
      </c>
      <c r="AE195" s="99">
        <f>(TRIMMEAN((E195,K195,Q195),75%))</f>
        <v>195600</v>
      </c>
      <c r="AF195" s="99">
        <f>(TRIMMEAN((F195,L195,R195),75%))</f>
        <v>195600</v>
      </c>
      <c r="AG195" s="98">
        <f t="shared" si="34"/>
        <v>224940</v>
      </c>
      <c r="AH195" s="98">
        <f t="shared" si="35"/>
        <v>258681</v>
      </c>
      <c r="AI195" s="98">
        <f t="shared" si="36"/>
        <v>112740.77482447342</v>
      </c>
      <c r="AJ195" s="164">
        <f t="shared" si="37"/>
        <v>112740.77482447342</v>
      </c>
    </row>
    <row r="196" spans="1:36" ht="39.6" x14ac:dyDescent="0.3">
      <c r="A196" s="63">
        <v>176</v>
      </c>
      <c r="B196" s="15" t="s">
        <v>200</v>
      </c>
      <c r="C196" s="15" t="s">
        <v>718</v>
      </c>
      <c r="D196" s="14">
        <v>1</v>
      </c>
      <c r="E196" s="16">
        <v>8052.9124874623876</v>
      </c>
      <c r="F196" s="25">
        <v>8052.9124874623876</v>
      </c>
      <c r="G196" s="67"/>
      <c r="H196" s="63">
        <v>176</v>
      </c>
      <c r="I196" s="15" t="s">
        <v>200</v>
      </c>
      <c r="J196" s="14">
        <v>1</v>
      </c>
      <c r="K196" s="16">
        <v>820000</v>
      </c>
      <c r="L196" s="25">
        <f t="shared" si="38"/>
        <v>820000</v>
      </c>
      <c r="M196" s="67"/>
      <c r="N196" s="63">
        <v>176</v>
      </c>
      <c r="O196" s="15" t="s">
        <v>200</v>
      </c>
      <c r="P196" s="14">
        <v>1</v>
      </c>
      <c r="Q196" s="16">
        <v>943000</v>
      </c>
      <c r="R196" s="25">
        <v>1084450</v>
      </c>
      <c r="S196" s="67"/>
      <c r="T196" s="97">
        <f t="shared" si="26"/>
        <v>881500</v>
      </c>
      <c r="U196" s="98">
        <f t="shared" si="27"/>
        <v>952225</v>
      </c>
      <c r="V196" s="99">
        <f>(TRIMMEAN((K196,Q196),75%))</f>
        <v>881500</v>
      </c>
      <c r="W196" s="99">
        <f>(TRIMMEAN((L196,R196),75%))</f>
        <v>952225</v>
      </c>
      <c r="X196" s="98">
        <f t="shared" si="28"/>
        <v>943000</v>
      </c>
      <c r="Y196" s="98">
        <f t="shared" si="29"/>
        <v>1084450</v>
      </c>
      <c r="Z196" s="98">
        <f t="shared" si="30"/>
        <v>820000</v>
      </c>
      <c r="AA196" s="100">
        <f t="shared" si="31"/>
        <v>820000</v>
      </c>
      <c r="AC196" s="97">
        <f t="shared" si="32"/>
        <v>590350.97082915413</v>
      </c>
      <c r="AD196" s="98">
        <f t="shared" si="33"/>
        <v>637500.97082915413</v>
      </c>
      <c r="AE196" s="99">
        <f>(TRIMMEAN((E196,K196,Q196),75%))</f>
        <v>820000</v>
      </c>
      <c r="AF196" s="99">
        <f>(TRIMMEAN((F196,L196,R196),75%))</f>
        <v>820000</v>
      </c>
      <c r="AG196" s="98">
        <f t="shared" si="34"/>
        <v>943000</v>
      </c>
      <c r="AH196" s="98">
        <f t="shared" si="35"/>
        <v>1084450</v>
      </c>
      <c r="AI196" s="98">
        <f t="shared" si="36"/>
        <v>8052.9124874623876</v>
      </c>
      <c r="AJ196" s="164">
        <f t="shared" si="37"/>
        <v>8052.9124874623876</v>
      </c>
    </row>
    <row r="197" spans="1:36" ht="39.6" x14ac:dyDescent="0.3">
      <c r="A197" s="63">
        <v>177</v>
      </c>
      <c r="B197" s="15" t="s">
        <v>201</v>
      </c>
      <c r="C197" s="15" t="s">
        <v>794</v>
      </c>
      <c r="D197" s="14">
        <v>1</v>
      </c>
      <c r="E197" s="16" t="s">
        <v>1034</v>
      </c>
      <c r="F197" s="25" t="s">
        <v>1034</v>
      </c>
      <c r="G197" s="67"/>
      <c r="H197" s="63">
        <v>177</v>
      </c>
      <c r="I197" s="15" t="s">
        <v>201</v>
      </c>
      <c r="J197" s="14">
        <v>1</v>
      </c>
      <c r="K197" s="16">
        <v>360000</v>
      </c>
      <c r="L197" s="25">
        <f t="shared" si="38"/>
        <v>360000</v>
      </c>
      <c r="M197" s="67"/>
      <c r="N197" s="63">
        <v>177</v>
      </c>
      <c r="O197" s="15" t="s">
        <v>201</v>
      </c>
      <c r="P197" s="14">
        <v>1</v>
      </c>
      <c r="Q197" s="16">
        <v>414000</v>
      </c>
      <c r="R197" s="25">
        <v>476100</v>
      </c>
      <c r="S197" s="67"/>
      <c r="T197" s="97">
        <f t="shared" si="26"/>
        <v>387000</v>
      </c>
      <c r="U197" s="98">
        <f t="shared" si="27"/>
        <v>418050</v>
      </c>
      <c r="V197" s="99">
        <f>(TRIMMEAN((K197,Q197),75%))</f>
        <v>387000</v>
      </c>
      <c r="W197" s="99">
        <f>(TRIMMEAN((L197,R197),75%))</f>
        <v>418050</v>
      </c>
      <c r="X197" s="98">
        <f t="shared" si="28"/>
        <v>414000</v>
      </c>
      <c r="Y197" s="98">
        <f t="shared" si="29"/>
        <v>476100</v>
      </c>
      <c r="Z197" s="98">
        <f t="shared" si="30"/>
        <v>360000</v>
      </c>
      <c r="AA197" s="100">
        <f t="shared" si="31"/>
        <v>360000</v>
      </c>
      <c r="AC197" s="97">
        <f t="shared" si="32"/>
        <v>387000</v>
      </c>
      <c r="AD197" s="98">
        <f t="shared" si="33"/>
        <v>418050</v>
      </c>
      <c r="AE197" s="99">
        <f>(TRIMMEAN((E197,K197,Q197),75%))</f>
        <v>387000</v>
      </c>
      <c r="AF197" s="99">
        <f>(TRIMMEAN((F197,L197,R197),75%))</f>
        <v>418050</v>
      </c>
      <c r="AG197" s="98">
        <f t="shared" si="34"/>
        <v>414000</v>
      </c>
      <c r="AH197" s="98">
        <f t="shared" si="35"/>
        <v>476100</v>
      </c>
      <c r="AI197" s="98">
        <f t="shared" si="36"/>
        <v>360000</v>
      </c>
      <c r="AJ197" s="164">
        <f t="shared" si="37"/>
        <v>360000</v>
      </c>
    </row>
    <row r="198" spans="1:36" ht="39.6" x14ac:dyDescent="0.3">
      <c r="A198" s="63">
        <v>178</v>
      </c>
      <c r="B198" s="15" t="s">
        <v>202</v>
      </c>
      <c r="C198" s="15" t="s">
        <v>795</v>
      </c>
      <c r="D198" s="14">
        <v>1</v>
      </c>
      <c r="E198" s="16" t="s">
        <v>1034</v>
      </c>
      <c r="F198" s="25" t="s">
        <v>1034</v>
      </c>
      <c r="G198" s="67"/>
      <c r="H198" s="63">
        <v>178</v>
      </c>
      <c r="I198" s="15" t="s">
        <v>202</v>
      </c>
      <c r="J198" s="14">
        <v>1</v>
      </c>
      <c r="K198" s="16">
        <v>740000</v>
      </c>
      <c r="L198" s="25">
        <f t="shared" si="38"/>
        <v>740000</v>
      </c>
      <c r="M198" s="67"/>
      <c r="N198" s="63">
        <v>178</v>
      </c>
      <c r="O198" s="15" t="s">
        <v>202</v>
      </c>
      <c r="P198" s="14">
        <v>1</v>
      </c>
      <c r="Q198" s="16">
        <v>851000</v>
      </c>
      <c r="R198" s="25">
        <v>978650</v>
      </c>
      <c r="S198" s="67"/>
      <c r="T198" s="97">
        <f t="shared" si="26"/>
        <v>795500</v>
      </c>
      <c r="U198" s="98">
        <f t="shared" si="27"/>
        <v>859325</v>
      </c>
      <c r="V198" s="99">
        <f>(TRIMMEAN((K198,Q198),75%))</f>
        <v>795500</v>
      </c>
      <c r="W198" s="99">
        <f>(TRIMMEAN((L198,R198),75%))</f>
        <v>859325</v>
      </c>
      <c r="X198" s="98">
        <f t="shared" si="28"/>
        <v>851000</v>
      </c>
      <c r="Y198" s="98">
        <f t="shared" si="29"/>
        <v>978650</v>
      </c>
      <c r="Z198" s="98">
        <f t="shared" si="30"/>
        <v>740000</v>
      </c>
      <c r="AA198" s="100">
        <f t="shared" si="31"/>
        <v>740000</v>
      </c>
      <c r="AC198" s="97">
        <f t="shared" si="32"/>
        <v>795500</v>
      </c>
      <c r="AD198" s="98">
        <f t="shared" si="33"/>
        <v>859325</v>
      </c>
      <c r="AE198" s="99">
        <f>(TRIMMEAN((E198,K198,Q198),75%))</f>
        <v>795500</v>
      </c>
      <c r="AF198" s="99">
        <f>(TRIMMEAN((F198,L198,R198),75%))</f>
        <v>859325</v>
      </c>
      <c r="AG198" s="98">
        <f t="shared" si="34"/>
        <v>851000</v>
      </c>
      <c r="AH198" s="98">
        <f t="shared" si="35"/>
        <v>978650</v>
      </c>
      <c r="AI198" s="98">
        <f t="shared" si="36"/>
        <v>740000</v>
      </c>
      <c r="AJ198" s="164">
        <f t="shared" si="37"/>
        <v>740000</v>
      </c>
    </row>
    <row r="199" spans="1:36" ht="39.6" x14ac:dyDescent="0.3">
      <c r="A199" s="63">
        <v>179</v>
      </c>
      <c r="B199" s="15" t="s">
        <v>203</v>
      </c>
      <c r="C199" s="15" t="s">
        <v>796</v>
      </c>
      <c r="D199" s="14">
        <v>1</v>
      </c>
      <c r="E199" s="16" t="s">
        <v>1034</v>
      </c>
      <c r="F199" s="25" t="s">
        <v>1034</v>
      </c>
      <c r="G199" s="67"/>
      <c r="H199" s="63">
        <v>179</v>
      </c>
      <c r="I199" s="15" t="s">
        <v>203</v>
      </c>
      <c r="J199" s="14">
        <v>1</v>
      </c>
      <c r="K199" s="16">
        <v>680000</v>
      </c>
      <c r="L199" s="25">
        <f t="shared" si="38"/>
        <v>680000</v>
      </c>
      <c r="M199" s="67"/>
      <c r="N199" s="63">
        <v>179</v>
      </c>
      <c r="O199" s="15" t="s">
        <v>203</v>
      </c>
      <c r="P199" s="14">
        <v>1</v>
      </c>
      <c r="Q199" s="16">
        <v>782000</v>
      </c>
      <c r="R199" s="25">
        <v>899300</v>
      </c>
      <c r="S199" s="67"/>
      <c r="T199" s="97">
        <f t="shared" si="26"/>
        <v>731000</v>
      </c>
      <c r="U199" s="98">
        <f t="shared" si="27"/>
        <v>789650</v>
      </c>
      <c r="V199" s="99">
        <f>(TRIMMEAN((K199,Q199),75%))</f>
        <v>731000</v>
      </c>
      <c r="W199" s="99">
        <f>(TRIMMEAN((L199,R199),75%))</f>
        <v>789650</v>
      </c>
      <c r="X199" s="98">
        <f t="shared" si="28"/>
        <v>782000</v>
      </c>
      <c r="Y199" s="98">
        <f t="shared" si="29"/>
        <v>899300</v>
      </c>
      <c r="Z199" s="98">
        <f t="shared" si="30"/>
        <v>680000</v>
      </c>
      <c r="AA199" s="100">
        <f t="shared" si="31"/>
        <v>680000</v>
      </c>
      <c r="AC199" s="97">
        <f t="shared" si="32"/>
        <v>731000</v>
      </c>
      <c r="AD199" s="98">
        <f t="shared" si="33"/>
        <v>789650</v>
      </c>
      <c r="AE199" s="99">
        <f>(TRIMMEAN((E199,K199,Q199),75%))</f>
        <v>731000</v>
      </c>
      <c r="AF199" s="99">
        <f>(TRIMMEAN((F199,L199,R199),75%))</f>
        <v>789650</v>
      </c>
      <c r="AG199" s="98">
        <f t="shared" si="34"/>
        <v>782000</v>
      </c>
      <c r="AH199" s="98">
        <f t="shared" si="35"/>
        <v>899300</v>
      </c>
      <c r="AI199" s="98">
        <f t="shared" si="36"/>
        <v>680000</v>
      </c>
      <c r="AJ199" s="164">
        <f t="shared" si="37"/>
        <v>680000</v>
      </c>
    </row>
    <row r="200" spans="1:36" ht="39.6" x14ac:dyDescent="0.3">
      <c r="A200" s="63">
        <v>180</v>
      </c>
      <c r="B200" s="15" t="s">
        <v>204</v>
      </c>
      <c r="C200" s="15" t="s">
        <v>797</v>
      </c>
      <c r="D200" s="14">
        <v>1</v>
      </c>
      <c r="E200" s="16">
        <v>158373.94558676027</v>
      </c>
      <c r="F200" s="25">
        <v>158373.94558676027</v>
      </c>
      <c r="G200" s="67"/>
      <c r="H200" s="63">
        <v>180</v>
      </c>
      <c r="I200" s="15" t="s">
        <v>204</v>
      </c>
      <c r="J200" s="14">
        <v>1</v>
      </c>
      <c r="K200" s="16">
        <v>360000</v>
      </c>
      <c r="L200" s="25">
        <f t="shared" si="38"/>
        <v>360000</v>
      </c>
      <c r="M200" s="67"/>
      <c r="N200" s="63">
        <v>180</v>
      </c>
      <c r="O200" s="15" t="s">
        <v>204</v>
      </c>
      <c r="P200" s="14">
        <v>1</v>
      </c>
      <c r="Q200" s="16">
        <v>414000</v>
      </c>
      <c r="R200" s="25">
        <v>476100</v>
      </c>
      <c r="S200" s="67"/>
      <c r="T200" s="97">
        <f t="shared" si="26"/>
        <v>387000</v>
      </c>
      <c r="U200" s="98">
        <f t="shared" si="27"/>
        <v>418050</v>
      </c>
      <c r="V200" s="99">
        <f>(TRIMMEAN((K200,Q200),75%))</f>
        <v>387000</v>
      </c>
      <c r="W200" s="99">
        <f>(TRIMMEAN((L200,R200),75%))</f>
        <v>418050</v>
      </c>
      <c r="X200" s="98">
        <f t="shared" si="28"/>
        <v>414000</v>
      </c>
      <c r="Y200" s="98">
        <f t="shared" si="29"/>
        <v>476100</v>
      </c>
      <c r="Z200" s="98">
        <f t="shared" si="30"/>
        <v>360000</v>
      </c>
      <c r="AA200" s="100">
        <f t="shared" si="31"/>
        <v>360000</v>
      </c>
      <c r="AC200" s="97">
        <f t="shared" si="32"/>
        <v>310791.31519558677</v>
      </c>
      <c r="AD200" s="98">
        <f t="shared" si="33"/>
        <v>331491.31519558677</v>
      </c>
      <c r="AE200" s="99">
        <f>(TRIMMEAN((E200,K200,Q200),75%))</f>
        <v>360000</v>
      </c>
      <c r="AF200" s="99">
        <f>(TRIMMEAN((F200,L200,R200),75%))</f>
        <v>360000</v>
      </c>
      <c r="AG200" s="98">
        <f t="shared" si="34"/>
        <v>414000</v>
      </c>
      <c r="AH200" s="98">
        <f t="shared" si="35"/>
        <v>476100</v>
      </c>
      <c r="AI200" s="98">
        <f t="shared" si="36"/>
        <v>158373.94558676027</v>
      </c>
      <c r="AJ200" s="164">
        <f t="shared" si="37"/>
        <v>158373.94558676027</v>
      </c>
    </row>
    <row r="201" spans="1:36" ht="26.4" x14ac:dyDescent="0.3">
      <c r="A201" s="63">
        <v>181</v>
      </c>
      <c r="B201" s="15" t="s">
        <v>205</v>
      </c>
      <c r="C201" s="15" t="s">
        <v>798</v>
      </c>
      <c r="D201" s="14">
        <v>1</v>
      </c>
      <c r="E201" s="16" t="s">
        <v>1034</v>
      </c>
      <c r="F201" s="25" t="s">
        <v>1034</v>
      </c>
      <c r="G201" s="67"/>
      <c r="H201" s="63">
        <v>181</v>
      </c>
      <c r="I201" s="15" t="s">
        <v>205</v>
      </c>
      <c r="J201" s="14">
        <v>1</v>
      </c>
      <c r="K201" s="16">
        <v>190000</v>
      </c>
      <c r="L201" s="25">
        <f t="shared" si="38"/>
        <v>190000</v>
      </c>
      <c r="M201" s="67"/>
      <c r="N201" s="63">
        <v>181</v>
      </c>
      <c r="O201" s="15" t="s">
        <v>205</v>
      </c>
      <c r="P201" s="14">
        <v>1</v>
      </c>
      <c r="Q201" s="16">
        <v>218500</v>
      </c>
      <c r="R201" s="25">
        <v>251275</v>
      </c>
      <c r="S201" s="67"/>
      <c r="T201" s="97">
        <f t="shared" si="26"/>
        <v>204250</v>
      </c>
      <c r="U201" s="98">
        <f t="shared" si="27"/>
        <v>220637.5</v>
      </c>
      <c r="V201" s="99">
        <f>(TRIMMEAN((K201,Q201),75%))</f>
        <v>204250</v>
      </c>
      <c r="W201" s="99">
        <f>(TRIMMEAN((L201,R201),75%))</f>
        <v>220637.5</v>
      </c>
      <c r="X201" s="98">
        <f t="shared" si="28"/>
        <v>218500</v>
      </c>
      <c r="Y201" s="98">
        <f t="shared" si="29"/>
        <v>251275</v>
      </c>
      <c r="Z201" s="98">
        <f t="shared" si="30"/>
        <v>190000</v>
      </c>
      <c r="AA201" s="100">
        <f t="shared" si="31"/>
        <v>190000</v>
      </c>
      <c r="AC201" s="97">
        <f t="shared" si="32"/>
        <v>204250</v>
      </c>
      <c r="AD201" s="98">
        <f t="shared" si="33"/>
        <v>220637.5</v>
      </c>
      <c r="AE201" s="99">
        <f>(TRIMMEAN((E201,K201,Q201),75%))</f>
        <v>204250</v>
      </c>
      <c r="AF201" s="99">
        <f>(TRIMMEAN((F201,L201,R201),75%))</f>
        <v>220637.5</v>
      </c>
      <c r="AG201" s="98">
        <f t="shared" si="34"/>
        <v>218500</v>
      </c>
      <c r="AH201" s="98">
        <f t="shared" si="35"/>
        <v>251275</v>
      </c>
      <c r="AI201" s="98">
        <f t="shared" si="36"/>
        <v>190000</v>
      </c>
      <c r="AJ201" s="164">
        <f t="shared" si="37"/>
        <v>190000</v>
      </c>
    </row>
    <row r="202" spans="1:36" ht="26.4" x14ac:dyDescent="0.3">
      <c r="A202" s="63">
        <v>182</v>
      </c>
      <c r="B202" s="15" t="s">
        <v>206</v>
      </c>
      <c r="C202" s="15" t="s">
        <v>799</v>
      </c>
      <c r="D202" s="14">
        <v>1</v>
      </c>
      <c r="E202" s="16">
        <v>32211.64994984955</v>
      </c>
      <c r="F202" s="25">
        <v>32211.64994984955</v>
      </c>
      <c r="G202" s="67"/>
      <c r="H202" s="63">
        <v>182</v>
      </c>
      <c r="I202" s="15" t="s">
        <v>206</v>
      </c>
      <c r="J202" s="14">
        <v>1</v>
      </c>
      <c r="K202" s="16">
        <v>48000</v>
      </c>
      <c r="L202" s="25">
        <f t="shared" si="38"/>
        <v>48000</v>
      </c>
      <c r="M202" s="67"/>
      <c r="N202" s="63">
        <v>182</v>
      </c>
      <c r="O202" s="15" t="s">
        <v>206</v>
      </c>
      <c r="P202" s="14">
        <v>1</v>
      </c>
      <c r="Q202" s="16">
        <v>55200</v>
      </c>
      <c r="R202" s="25">
        <v>63480</v>
      </c>
      <c r="S202" s="67"/>
      <c r="T202" s="97">
        <f t="shared" si="26"/>
        <v>51600</v>
      </c>
      <c r="U202" s="98">
        <f t="shared" si="27"/>
        <v>55740</v>
      </c>
      <c r="V202" s="99">
        <f>(TRIMMEAN((K202,Q202),75%))</f>
        <v>51600</v>
      </c>
      <c r="W202" s="99">
        <f>(TRIMMEAN((L202,R202),75%))</f>
        <v>55740</v>
      </c>
      <c r="X202" s="98">
        <f t="shared" si="28"/>
        <v>55200</v>
      </c>
      <c r="Y202" s="98">
        <f t="shared" si="29"/>
        <v>63480</v>
      </c>
      <c r="Z202" s="98">
        <f t="shared" si="30"/>
        <v>48000</v>
      </c>
      <c r="AA202" s="100">
        <f t="shared" si="31"/>
        <v>48000</v>
      </c>
      <c r="AC202" s="97">
        <f t="shared" si="32"/>
        <v>45137.216649949849</v>
      </c>
      <c r="AD202" s="98">
        <f t="shared" si="33"/>
        <v>47897.216649949849</v>
      </c>
      <c r="AE202" s="99">
        <f>(TRIMMEAN((E202,K202,Q202),75%))</f>
        <v>48000</v>
      </c>
      <c r="AF202" s="99">
        <f>(TRIMMEAN((F202,L202,R202),75%))</f>
        <v>48000</v>
      </c>
      <c r="AG202" s="98">
        <f t="shared" si="34"/>
        <v>55200</v>
      </c>
      <c r="AH202" s="98">
        <f t="shared" si="35"/>
        <v>63480</v>
      </c>
      <c r="AI202" s="98">
        <f t="shared" si="36"/>
        <v>32211.64994984955</v>
      </c>
      <c r="AJ202" s="164">
        <f t="shared" si="37"/>
        <v>32211.64994984955</v>
      </c>
    </row>
    <row r="203" spans="1:36" ht="39.6" x14ac:dyDescent="0.3">
      <c r="A203" s="63">
        <v>183</v>
      </c>
      <c r="B203" s="15" t="s">
        <v>207</v>
      </c>
      <c r="C203" s="15" t="s">
        <v>800</v>
      </c>
      <c r="D203" s="14">
        <v>1</v>
      </c>
      <c r="E203" s="16">
        <v>268430.41624874622</v>
      </c>
      <c r="F203" s="25">
        <v>268430.41624874622</v>
      </c>
      <c r="G203" s="67"/>
      <c r="H203" s="63">
        <v>183</v>
      </c>
      <c r="I203" s="15" t="s">
        <v>207</v>
      </c>
      <c r="J203" s="14">
        <v>1</v>
      </c>
      <c r="K203" s="16">
        <v>410000</v>
      </c>
      <c r="L203" s="25">
        <f t="shared" si="38"/>
        <v>410000</v>
      </c>
      <c r="M203" s="67"/>
      <c r="N203" s="63">
        <v>183</v>
      </c>
      <c r="O203" s="15" t="s">
        <v>207</v>
      </c>
      <c r="P203" s="14">
        <v>1</v>
      </c>
      <c r="Q203" s="16">
        <v>471500</v>
      </c>
      <c r="R203" s="25">
        <v>542225</v>
      </c>
      <c r="S203" s="67"/>
      <c r="T203" s="97">
        <f t="shared" si="26"/>
        <v>440750</v>
      </c>
      <c r="U203" s="98">
        <f t="shared" si="27"/>
        <v>476112.5</v>
      </c>
      <c r="V203" s="99">
        <f>(TRIMMEAN((K203,Q203),75%))</f>
        <v>440750</v>
      </c>
      <c r="W203" s="99">
        <f>(TRIMMEAN((L203,R203),75%))</f>
        <v>476112.5</v>
      </c>
      <c r="X203" s="98">
        <f t="shared" si="28"/>
        <v>471500</v>
      </c>
      <c r="Y203" s="98">
        <f t="shared" si="29"/>
        <v>542225</v>
      </c>
      <c r="Z203" s="98">
        <f t="shared" si="30"/>
        <v>410000</v>
      </c>
      <c r="AA203" s="100">
        <f t="shared" si="31"/>
        <v>410000</v>
      </c>
      <c r="AC203" s="97">
        <f t="shared" si="32"/>
        <v>383310.13874958205</v>
      </c>
      <c r="AD203" s="98">
        <f t="shared" si="33"/>
        <v>406885.13874958205</v>
      </c>
      <c r="AE203" s="99">
        <f>(TRIMMEAN((E203,K203,Q203),75%))</f>
        <v>410000</v>
      </c>
      <c r="AF203" s="99">
        <f>(TRIMMEAN((F203,L203,R203),75%))</f>
        <v>410000</v>
      </c>
      <c r="AG203" s="98">
        <f t="shared" si="34"/>
        <v>471500</v>
      </c>
      <c r="AH203" s="98">
        <f t="shared" si="35"/>
        <v>542225</v>
      </c>
      <c r="AI203" s="98">
        <f t="shared" si="36"/>
        <v>268430.41624874622</v>
      </c>
      <c r="AJ203" s="164">
        <f t="shared" si="37"/>
        <v>268430.41624874622</v>
      </c>
    </row>
    <row r="204" spans="1:36" ht="39.6" x14ac:dyDescent="0.3">
      <c r="A204" s="63">
        <v>184</v>
      </c>
      <c r="B204" s="15" t="s">
        <v>208</v>
      </c>
      <c r="C204" s="15" t="s">
        <v>801</v>
      </c>
      <c r="D204" s="14">
        <v>1</v>
      </c>
      <c r="E204" s="16" t="s">
        <v>1034</v>
      </c>
      <c r="F204" s="25" t="s">
        <v>1034</v>
      </c>
      <c r="G204" s="67"/>
      <c r="H204" s="63">
        <v>184</v>
      </c>
      <c r="I204" s="15" t="s">
        <v>208</v>
      </c>
      <c r="J204" s="14">
        <v>1</v>
      </c>
      <c r="K204" s="16">
        <v>440000</v>
      </c>
      <c r="L204" s="25">
        <f t="shared" si="38"/>
        <v>440000</v>
      </c>
      <c r="M204" s="67"/>
      <c r="N204" s="63">
        <v>184</v>
      </c>
      <c r="O204" s="15" t="s">
        <v>208</v>
      </c>
      <c r="P204" s="14">
        <v>1</v>
      </c>
      <c r="Q204" s="16">
        <v>506000</v>
      </c>
      <c r="R204" s="25">
        <v>581900</v>
      </c>
      <c r="S204" s="67"/>
      <c r="T204" s="97">
        <f t="shared" si="26"/>
        <v>473000</v>
      </c>
      <c r="U204" s="98">
        <f t="shared" si="27"/>
        <v>510950</v>
      </c>
      <c r="V204" s="99">
        <f>(TRIMMEAN((K204,Q204),75%))</f>
        <v>473000</v>
      </c>
      <c r="W204" s="99">
        <f>(TRIMMEAN((L204,R204),75%))</f>
        <v>510950</v>
      </c>
      <c r="X204" s="98">
        <f t="shared" si="28"/>
        <v>506000</v>
      </c>
      <c r="Y204" s="98">
        <f t="shared" si="29"/>
        <v>581900</v>
      </c>
      <c r="Z204" s="98">
        <f t="shared" si="30"/>
        <v>440000</v>
      </c>
      <c r="AA204" s="100">
        <f t="shared" si="31"/>
        <v>440000</v>
      </c>
      <c r="AC204" s="97">
        <f t="shared" si="32"/>
        <v>473000</v>
      </c>
      <c r="AD204" s="98">
        <f t="shared" si="33"/>
        <v>510950</v>
      </c>
      <c r="AE204" s="99">
        <f>(TRIMMEAN((E204,K204,Q204),75%))</f>
        <v>473000</v>
      </c>
      <c r="AF204" s="99">
        <f>(TRIMMEAN((F204,L204,R204),75%))</f>
        <v>510950</v>
      </c>
      <c r="AG204" s="98">
        <f t="shared" si="34"/>
        <v>506000</v>
      </c>
      <c r="AH204" s="98">
        <f t="shared" si="35"/>
        <v>581900</v>
      </c>
      <c r="AI204" s="98">
        <f t="shared" si="36"/>
        <v>440000</v>
      </c>
      <c r="AJ204" s="164">
        <f t="shared" si="37"/>
        <v>440000</v>
      </c>
    </row>
    <row r="205" spans="1:36" ht="52.8" x14ac:dyDescent="0.3">
      <c r="A205" s="63">
        <v>185</v>
      </c>
      <c r="B205" s="15" t="s">
        <v>209</v>
      </c>
      <c r="C205" s="15" t="s">
        <v>697</v>
      </c>
      <c r="D205" s="14">
        <v>1</v>
      </c>
      <c r="E205" s="16">
        <v>147636.72893681045</v>
      </c>
      <c r="F205" s="25">
        <v>147636.72893681045</v>
      </c>
      <c r="G205" s="67"/>
      <c r="H205" s="63">
        <v>185</v>
      </c>
      <c r="I205" s="15" t="s">
        <v>209</v>
      </c>
      <c r="J205" s="14">
        <v>1</v>
      </c>
      <c r="K205" s="16">
        <v>135000</v>
      </c>
      <c r="L205" s="25">
        <f t="shared" si="38"/>
        <v>135000</v>
      </c>
      <c r="M205" s="67"/>
      <c r="N205" s="63">
        <v>185</v>
      </c>
      <c r="O205" s="15" t="s">
        <v>209</v>
      </c>
      <c r="P205" s="14">
        <v>1</v>
      </c>
      <c r="Q205" s="16">
        <v>155250</v>
      </c>
      <c r="R205" s="25">
        <v>178537.5</v>
      </c>
      <c r="S205" s="67"/>
      <c r="T205" s="97">
        <f t="shared" si="26"/>
        <v>145125</v>
      </c>
      <c r="U205" s="98">
        <f t="shared" si="27"/>
        <v>156768.75</v>
      </c>
      <c r="V205" s="99">
        <f>(TRIMMEAN((K205,Q205),75%))</f>
        <v>145125</v>
      </c>
      <c r="W205" s="99">
        <f>(TRIMMEAN((L205,R205),75%))</f>
        <v>156768.75</v>
      </c>
      <c r="X205" s="98">
        <f t="shared" si="28"/>
        <v>155250</v>
      </c>
      <c r="Y205" s="98">
        <f t="shared" si="29"/>
        <v>178537.5</v>
      </c>
      <c r="Z205" s="98">
        <f t="shared" si="30"/>
        <v>135000</v>
      </c>
      <c r="AA205" s="100">
        <f t="shared" si="31"/>
        <v>135000</v>
      </c>
      <c r="AC205" s="97">
        <f t="shared" si="32"/>
        <v>145962.24297893682</v>
      </c>
      <c r="AD205" s="98">
        <f t="shared" si="33"/>
        <v>153724.74297893682</v>
      </c>
      <c r="AE205" s="99">
        <f>(TRIMMEAN((E205,K205,Q205),75%))</f>
        <v>147636.72893681045</v>
      </c>
      <c r="AF205" s="99">
        <f>(TRIMMEAN((F205,L205,R205),75%))</f>
        <v>147636.72893681045</v>
      </c>
      <c r="AG205" s="98">
        <f t="shared" si="34"/>
        <v>155250</v>
      </c>
      <c r="AH205" s="98">
        <f t="shared" si="35"/>
        <v>178537.5</v>
      </c>
      <c r="AI205" s="98">
        <f t="shared" si="36"/>
        <v>135000</v>
      </c>
      <c r="AJ205" s="164">
        <f t="shared" si="37"/>
        <v>135000</v>
      </c>
    </row>
    <row r="206" spans="1:36" ht="26.4" x14ac:dyDescent="0.3">
      <c r="A206" s="63">
        <v>186</v>
      </c>
      <c r="B206" s="15" t="s">
        <v>210</v>
      </c>
      <c r="C206" s="15" t="s">
        <v>802</v>
      </c>
      <c r="D206" s="14">
        <v>1</v>
      </c>
      <c r="E206" s="16" t="s">
        <v>1034</v>
      </c>
      <c r="F206" s="25" t="s">
        <v>1034</v>
      </c>
      <c r="G206" s="67"/>
      <c r="H206" s="63">
        <v>186</v>
      </c>
      <c r="I206" s="15" t="s">
        <v>210</v>
      </c>
      <c r="J206" s="14">
        <v>1</v>
      </c>
      <c r="K206" s="16">
        <v>280000</v>
      </c>
      <c r="L206" s="25">
        <f t="shared" si="38"/>
        <v>280000</v>
      </c>
      <c r="M206" s="67"/>
      <c r="N206" s="63">
        <v>186</v>
      </c>
      <c r="O206" s="15" t="s">
        <v>210</v>
      </c>
      <c r="P206" s="14">
        <v>1</v>
      </c>
      <c r="Q206" s="16">
        <v>322000</v>
      </c>
      <c r="R206" s="25">
        <v>370300</v>
      </c>
      <c r="S206" s="67"/>
      <c r="T206" s="97">
        <f t="shared" si="26"/>
        <v>301000</v>
      </c>
      <c r="U206" s="98">
        <f t="shared" si="27"/>
        <v>325150</v>
      </c>
      <c r="V206" s="99">
        <f>(TRIMMEAN((K206,Q206),75%))</f>
        <v>301000</v>
      </c>
      <c r="W206" s="99">
        <f>(TRIMMEAN((L206,R206),75%))</f>
        <v>325150</v>
      </c>
      <c r="X206" s="98">
        <f t="shared" si="28"/>
        <v>322000</v>
      </c>
      <c r="Y206" s="98">
        <f t="shared" si="29"/>
        <v>370300</v>
      </c>
      <c r="Z206" s="98">
        <f t="shared" si="30"/>
        <v>280000</v>
      </c>
      <c r="AA206" s="100">
        <f t="shared" si="31"/>
        <v>280000</v>
      </c>
      <c r="AC206" s="97">
        <f t="shared" si="32"/>
        <v>301000</v>
      </c>
      <c r="AD206" s="98">
        <f t="shared" si="33"/>
        <v>325150</v>
      </c>
      <c r="AE206" s="99">
        <f>(TRIMMEAN((E206,K206,Q206),75%))</f>
        <v>301000</v>
      </c>
      <c r="AF206" s="99">
        <f>(TRIMMEAN((F206,L206,R206),75%))</f>
        <v>325150</v>
      </c>
      <c r="AG206" s="98">
        <f t="shared" si="34"/>
        <v>322000</v>
      </c>
      <c r="AH206" s="98">
        <f t="shared" si="35"/>
        <v>370300</v>
      </c>
      <c r="AI206" s="98">
        <f t="shared" si="36"/>
        <v>280000</v>
      </c>
      <c r="AJ206" s="164">
        <f t="shared" si="37"/>
        <v>280000</v>
      </c>
    </row>
    <row r="207" spans="1:36" ht="39.6" x14ac:dyDescent="0.3">
      <c r="A207" s="63">
        <v>187</v>
      </c>
      <c r="B207" s="15" t="s">
        <v>211</v>
      </c>
      <c r="C207" s="15" t="s">
        <v>803</v>
      </c>
      <c r="D207" s="14">
        <v>1</v>
      </c>
      <c r="E207" s="16">
        <v>225481.54964894685</v>
      </c>
      <c r="F207" s="25">
        <v>225481.54964894685</v>
      </c>
      <c r="G207" s="67"/>
      <c r="H207" s="63">
        <v>187</v>
      </c>
      <c r="I207" s="15" t="s">
        <v>211</v>
      </c>
      <c r="J207" s="14">
        <v>1</v>
      </c>
      <c r="K207" s="16">
        <v>410000</v>
      </c>
      <c r="L207" s="25">
        <f t="shared" si="38"/>
        <v>410000</v>
      </c>
      <c r="M207" s="67"/>
      <c r="N207" s="63">
        <v>187</v>
      </c>
      <c r="O207" s="15" t="s">
        <v>211</v>
      </c>
      <c r="P207" s="14">
        <v>1</v>
      </c>
      <c r="Q207" s="16">
        <v>471500</v>
      </c>
      <c r="R207" s="25">
        <v>542225</v>
      </c>
      <c r="S207" s="67"/>
      <c r="T207" s="97">
        <f t="shared" si="26"/>
        <v>440750</v>
      </c>
      <c r="U207" s="98">
        <f t="shared" si="27"/>
        <v>476112.5</v>
      </c>
      <c r="V207" s="99">
        <f>(TRIMMEAN((K207,Q207),75%))</f>
        <v>440750</v>
      </c>
      <c r="W207" s="99">
        <f>(TRIMMEAN((L207,R207),75%))</f>
        <v>476112.5</v>
      </c>
      <c r="X207" s="98">
        <f t="shared" si="28"/>
        <v>471500</v>
      </c>
      <c r="Y207" s="98">
        <f t="shared" si="29"/>
        <v>542225</v>
      </c>
      <c r="Z207" s="98">
        <f t="shared" si="30"/>
        <v>410000</v>
      </c>
      <c r="AA207" s="100">
        <f t="shared" si="31"/>
        <v>410000</v>
      </c>
      <c r="AC207" s="97">
        <f t="shared" si="32"/>
        <v>368993.84988298226</v>
      </c>
      <c r="AD207" s="98">
        <f t="shared" si="33"/>
        <v>392568.84988298226</v>
      </c>
      <c r="AE207" s="99">
        <f>(TRIMMEAN((E207,K207,Q207),75%))</f>
        <v>410000</v>
      </c>
      <c r="AF207" s="99">
        <f>(TRIMMEAN((F207,L207,R207),75%))</f>
        <v>410000</v>
      </c>
      <c r="AG207" s="98">
        <f t="shared" si="34"/>
        <v>471500</v>
      </c>
      <c r="AH207" s="98">
        <f t="shared" si="35"/>
        <v>542225</v>
      </c>
      <c r="AI207" s="98">
        <f t="shared" si="36"/>
        <v>225481.54964894685</v>
      </c>
      <c r="AJ207" s="164">
        <f t="shared" si="37"/>
        <v>225481.54964894685</v>
      </c>
    </row>
    <row r="208" spans="1:36" ht="39.6" x14ac:dyDescent="0.3">
      <c r="A208" s="63">
        <v>188</v>
      </c>
      <c r="B208" s="15" t="s">
        <v>212</v>
      </c>
      <c r="C208" s="15" t="s">
        <v>804</v>
      </c>
      <c r="D208" s="14">
        <v>1</v>
      </c>
      <c r="E208" s="16">
        <v>222797.24548645937</v>
      </c>
      <c r="F208" s="25">
        <v>222797.24548645937</v>
      </c>
      <c r="G208" s="67"/>
      <c r="H208" s="63">
        <v>188</v>
      </c>
      <c r="I208" s="15" t="s">
        <v>212</v>
      </c>
      <c r="J208" s="14">
        <v>1</v>
      </c>
      <c r="K208" s="16">
        <v>410000</v>
      </c>
      <c r="L208" s="25">
        <f t="shared" si="38"/>
        <v>410000</v>
      </c>
      <c r="M208" s="67"/>
      <c r="N208" s="63">
        <v>188</v>
      </c>
      <c r="O208" s="15" t="s">
        <v>212</v>
      </c>
      <c r="P208" s="14">
        <v>1</v>
      </c>
      <c r="Q208" s="16">
        <v>471500</v>
      </c>
      <c r="R208" s="25">
        <v>542225</v>
      </c>
      <c r="S208" s="67"/>
      <c r="T208" s="97">
        <f t="shared" si="26"/>
        <v>440750</v>
      </c>
      <c r="U208" s="98">
        <f t="shared" si="27"/>
        <v>476112.5</v>
      </c>
      <c r="V208" s="99">
        <f>(TRIMMEAN((K208,Q208),75%))</f>
        <v>440750</v>
      </c>
      <c r="W208" s="99">
        <f>(TRIMMEAN((L208,R208),75%))</f>
        <v>476112.5</v>
      </c>
      <c r="X208" s="98">
        <f t="shared" si="28"/>
        <v>471500</v>
      </c>
      <c r="Y208" s="98">
        <f t="shared" si="29"/>
        <v>542225</v>
      </c>
      <c r="Z208" s="98">
        <f t="shared" si="30"/>
        <v>410000</v>
      </c>
      <c r="AA208" s="100">
        <f t="shared" si="31"/>
        <v>410000</v>
      </c>
      <c r="AC208" s="97">
        <f t="shared" si="32"/>
        <v>368099.08182881976</v>
      </c>
      <c r="AD208" s="98">
        <f t="shared" si="33"/>
        <v>391674.08182881976</v>
      </c>
      <c r="AE208" s="99">
        <f>(TRIMMEAN((E208,K208,Q208),75%))</f>
        <v>410000</v>
      </c>
      <c r="AF208" s="99">
        <f>(TRIMMEAN((F208,L208,R208),75%))</f>
        <v>410000</v>
      </c>
      <c r="AG208" s="98">
        <f t="shared" si="34"/>
        <v>471500</v>
      </c>
      <c r="AH208" s="98">
        <f t="shared" si="35"/>
        <v>542225</v>
      </c>
      <c r="AI208" s="98">
        <f t="shared" si="36"/>
        <v>222797.24548645937</v>
      </c>
      <c r="AJ208" s="164">
        <f t="shared" si="37"/>
        <v>222797.24548645937</v>
      </c>
    </row>
    <row r="209" spans="1:36" ht="39.6" x14ac:dyDescent="0.3">
      <c r="A209" s="63">
        <v>189</v>
      </c>
      <c r="B209" s="15" t="s">
        <v>213</v>
      </c>
      <c r="C209" s="15" t="s">
        <v>805</v>
      </c>
      <c r="D209" s="14">
        <v>1</v>
      </c>
      <c r="E209" s="16" t="s">
        <v>1034</v>
      </c>
      <c r="F209" s="25" t="s">
        <v>1034</v>
      </c>
      <c r="G209" s="67"/>
      <c r="H209" s="63">
        <v>189</v>
      </c>
      <c r="I209" s="15" t="s">
        <v>213</v>
      </c>
      <c r="J209" s="14">
        <v>1</v>
      </c>
      <c r="K209" s="16">
        <v>110000</v>
      </c>
      <c r="L209" s="25">
        <f t="shared" si="38"/>
        <v>110000</v>
      </c>
      <c r="M209" s="67"/>
      <c r="N209" s="63">
        <v>189</v>
      </c>
      <c r="O209" s="15" t="s">
        <v>213</v>
      </c>
      <c r="P209" s="14">
        <v>1</v>
      </c>
      <c r="Q209" s="16">
        <v>126500</v>
      </c>
      <c r="R209" s="25">
        <v>145475</v>
      </c>
      <c r="S209" s="67"/>
      <c r="T209" s="97">
        <f t="shared" si="26"/>
        <v>118250</v>
      </c>
      <c r="U209" s="98">
        <f t="shared" si="27"/>
        <v>127737.5</v>
      </c>
      <c r="V209" s="99">
        <f>(TRIMMEAN((K209,Q209),75%))</f>
        <v>118250</v>
      </c>
      <c r="W209" s="99">
        <f>(TRIMMEAN((L209,R209),75%))</f>
        <v>127737.5</v>
      </c>
      <c r="X209" s="98">
        <f t="shared" si="28"/>
        <v>126500</v>
      </c>
      <c r="Y209" s="98">
        <f t="shared" si="29"/>
        <v>145475</v>
      </c>
      <c r="Z209" s="98">
        <f t="shared" si="30"/>
        <v>110000</v>
      </c>
      <c r="AA209" s="100">
        <f t="shared" si="31"/>
        <v>110000</v>
      </c>
      <c r="AC209" s="97">
        <f t="shared" si="32"/>
        <v>118250</v>
      </c>
      <c r="AD209" s="98">
        <f t="shared" si="33"/>
        <v>127737.5</v>
      </c>
      <c r="AE209" s="99">
        <f>(TRIMMEAN((E209,K209,Q209),75%))</f>
        <v>118250</v>
      </c>
      <c r="AF209" s="99">
        <f>(TRIMMEAN((F209,L209,R209),75%))</f>
        <v>127737.5</v>
      </c>
      <c r="AG209" s="98">
        <f t="shared" si="34"/>
        <v>126500</v>
      </c>
      <c r="AH209" s="98">
        <f t="shared" si="35"/>
        <v>145475</v>
      </c>
      <c r="AI209" s="98">
        <f t="shared" si="36"/>
        <v>110000</v>
      </c>
      <c r="AJ209" s="164">
        <f t="shared" si="37"/>
        <v>110000</v>
      </c>
    </row>
    <row r="210" spans="1:36" ht="39.6" x14ac:dyDescent="0.3">
      <c r="A210" s="63">
        <v>190</v>
      </c>
      <c r="B210" s="15" t="s">
        <v>214</v>
      </c>
      <c r="C210" s="15" t="s">
        <v>806</v>
      </c>
      <c r="D210" s="14">
        <v>1</v>
      </c>
      <c r="E210" s="16" t="s">
        <v>1034</v>
      </c>
      <c r="F210" s="25" t="s">
        <v>1034</v>
      </c>
      <c r="G210" s="67"/>
      <c r="H210" s="63">
        <v>190</v>
      </c>
      <c r="I210" s="15" t="s">
        <v>214</v>
      </c>
      <c r="J210" s="14">
        <v>1</v>
      </c>
      <c r="K210" s="16">
        <v>180000</v>
      </c>
      <c r="L210" s="25">
        <f t="shared" si="38"/>
        <v>180000</v>
      </c>
      <c r="M210" s="67"/>
      <c r="N210" s="63">
        <v>190</v>
      </c>
      <c r="O210" s="15" t="s">
        <v>214</v>
      </c>
      <c r="P210" s="14">
        <v>1</v>
      </c>
      <c r="Q210" s="16">
        <v>207000</v>
      </c>
      <c r="R210" s="25">
        <v>238050</v>
      </c>
      <c r="S210" s="67"/>
      <c r="T210" s="97">
        <f t="shared" si="26"/>
        <v>193500</v>
      </c>
      <c r="U210" s="98">
        <f t="shared" si="27"/>
        <v>209025</v>
      </c>
      <c r="V210" s="99">
        <f>(TRIMMEAN((K210,Q210),75%))</f>
        <v>193500</v>
      </c>
      <c r="W210" s="99">
        <f>(TRIMMEAN((L210,R210),75%))</f>
        <v>209025</v>
      </c>
      <c r="X210" s="98">
        <f t="shared" si="28"/>
        <v>207000</v>
      </c>
      <c r="Y210" s="98">
        <f t="shared" si="29"/>
        <v>238050</v>
      </c>
      <c r="Z210" s="98">
        <f t="shared" si="30"/>
        <v>180000</v>
      </c>
      <c r="AA210" s="100">
        <f t="shared" si="31"/>
        <v>180000</v>
      </c>
      <c r="AC210" s="97">
        <f t="shared" si="32"/>
        <v>193500</v>
      </c>
      <c r="AD210" s="98">
        <f t="shared" si="33"/>
        <v>209025</v>
      </c>
      <c r="AE210" s="99">
        <f>(TRIMMEAN((E210,K210,Q210),75%))</f>
        <v>193500</v>
      </c>
      <c r="AF210" s="99">
        <f>(TRIMMEAN((F210,L210,R210),75%))</f>
        <v>209025</v>
      </c>
      <c r="AG210" s="98">
        <f t="shared" si="34"/>
        <v>207000</v>
      </c>
      <c r="AH210" s="98">
        <f t="shared" si="35"/>
        <v>238050</v>
      </c>
      <c r="AI210" s="98">
        <f t="shared" si="36"/>
        <v>180000</v>
      </c>
      <c r="AJ210" s="164">
        <f t="shared" si="37"/>
        <v>180000</v>
      </c>
    </row>
    <row r="211" spans="1:36" ht="53.4" thickBot="1" x14ac:dyDescent="0.35">
      <c r="A211" s="63">
        <v>191</v>
      </c>
      <c r="B211" s="15" t="s">
        <v>215</v>
      </c>
      <c r="C211" s="15" t="s">
        <v>807</v>
      </c>
      <c r="D211" s="14">
        <v>1</v>
      </c>
      <c r="E211" s="16">
        <v>338222.32447342027</v>
      </c>
      <c r="F211" s="25">
        <v>338222.32447342027</v>
      </c>
      <c r="G211" s="67"/>
      <c r="H211" s="63">
        <v>191</v>
      </c>
      <c r="I211" s="15" t="s">
        <v>215</v>
      </c>
      <c r="J211" s="14">
        <v>1</v>
      </c>
      <c r="K211" s="16">
        <v>610000</v>
      </c>
      <c r="L211" s="25">
        <f t="shared" si="38"/>
        <v>610000</v>
      </c>
      <c r="M211" s="67"/>
      <c r="N211" s="63">
        <v>191</v>
      </c>
      <c r="O211" s="15" t="s">
        <v>215</v>
      </c>
      <c r="P211" s="14">
        <v>1</v>
      </c>
      <c r="Q211" s="16">
        <v>701500</v>
      </c>
      <c r="R211" s="25">
        <v>806725</v>
      </c>
      <c r="S211" s="67"/>
      <c r="T211" s="97">
        <f t="shared" si="26"/>
        <v>655750</v>
      </c>
      <c r="U211" s="98">
        <f t="shared" si="27"/>
        <v>708362.5</v>
      </c>
      <c r="V211" s="99">
        <f>(TRIMMEAN((K211,Q211),75%))</f>
        <v>655750</v>
      </c>
      <c r="W211" s="99">
        <f>(TRIMMEAN((L211,R211),75%))</f>
        <v>708362.5</v>
      </c>
      <c r="X211" s="98">
        <f t="shared" si="28"/>
        <v>701500</v>
      </c>
      <c r="Y211" s="98">
        <f t="shared" si="29"/>
        <v>806725</v>
      </c>
      <c r="Z211" s="98">
        <f t="shared" si="30"/>
        <v>610000</v>
      </c>
      <c r="AA211" s="100">
        <f t="shared" si="31"/>
        <v>610000</v>
      </c>
      <c r="AC211" s="97">
        <f t="shared" si="32"/>
        <v>549907.44149114005</v>
      </c>
      <c r="AD211" s="98">
        <f t="shared" si="33"/>
        <v>584982.44149114005</v>
      </c>
      <c r="AE211" s="99">
        <f>(TRIMMEAN((E211,K211,Q211),75%))</f>
        <v>610000</v>
      </c>
      <c r="AF211" s="99">
        <f>(TRIMMEAN((F211,L211,R211),75%))</f>
        <v>610000</v>
      </c>
      <c r="AG211" s="98">
        <f t="shared" si="34"/>
        <v>701500</v>
      </c>
      <c r="AH211" s="98">
        <f t="shared" si="35"/>
        <v>806725</v>
      </c>
      <c r="AI211" s="98">
        <f t="shared" si="36"/>
        <v>338222.32447342027</v>
      </c>
      <c r="AJ211" s="164">
        <f t="shared" si="37"/>
        <v>338222.32447342027</v>
      </c>
    </row>
    <row r="212" spans="1:36" ht="13.35" customHeight="1" thickBot="1" x14ac:dyDescent="0.35">
      <c r="A212" s="304" t="s">
        <v>216</v>
      </c>
      <c r="B212" s="305"/>
      <c r="C212" s="305"/>
      <c r="D212" s="305"/>
      <c r="E212" s="305"/>
      <c r="F212" s="305"/>
      <c r="G212" s="306"/>
      <c r="H212" s="304" t="s">
        <v>216</v>
      </c>
      <c r="I212" s="305"/>
      <c r="J212" s="305"/>
      <c r="K212" s="305"/>
      <c r="L212" s="305"/>
      <c r="M212" s="306"/>
      <c r="N212" s="304" t="s">
        <v>216</v>
      </c>
      <c r="O212" s="305"/>
      <c r="P212" s="305"/>
      <c r="Q212" s="305"/>
      <c r="R212" s="305"/>
      <c r="S212" s="306"/>
      <c r="T212" s="252" t="s">
        <v>414</v>
      </c>
      <c r="U212" s="253"/>
      <c r="V212" s="254" t="s">
        <v>413</v>
      </c>
      <c r="W212" s="254"/>
      <c r="X212" s="255" t="s">
        <v>411</v>
      </c>
      <c r="Y212" s="255"/>
      <c r="Z212" s="256" t="s">
        <v>412</v>
      </c>
      <c r="AA212" s="327"/>
      <c r="AC212" s="252" t="s">
        <v>414</v>
      </c>
      <c r="AD212" s="253"/>
      <c r="AE212" s="254" t="s">
        <v>413</v>
      </c>
      <c r="AF212" s="254"/>
      <c r="AG212" s="255" t="s">
        <v>411</v>
      </c>
      <c r="AH212" s="255"/>
      <c r="AI212" s="256" t="s">
        <v>412</v>
      </c>
      <c r="AJ212" s="257"/>
    </row>
    <row r="213" spans="1:36" ht="145.19999999999999" x14ac:dyDescent="0.3">
      <c r="A213" s="62" t="s">
        <v>15</v>
      </c>
      <c r="B213" s="11" t="s">
        <v>16</v>
      </c>
      <c r="C213" s="11"/>
      <c r="D213" s="10" t="s">
        <v>17</v>
      </c>
      <c r="E213" s="12" t="s">
        <v>25</v>
      </c>
      <c r="F213" s="13" t="s">
        <v>26</v>
      </c>
      <c r="G213" s="66" t="s">
        <v>19</v>
      </c>
      <c r="H213" s="62" t="s">
        <v>15</v>
      </c>
      <c r="I213" s="11" t="s">
        <v>16</v>
      </c>
      <c r="J213" s="10" t="s">
        <v>17</v>
      </c>
      <c r="K213" s="12" t="s">
        <v>25</v>
      </c>
      <c r="L213" s="13" t="s">
        <v>26</v>
      </c>
      <c r="M213" s="66" t="s">
        <v>19</v>
      </c>
      <c r="N213" s="62" t="s">
        <v>15</v>
      </c>
      <c r="O213" s="11" t="s">
        <v>16</v>
      </c>
      <c r="P213" s="10" t="s">
        <v>17</v>
      </c>
      <c r="Q213" s="12" t="s">
        <v>25</v>
      </c>
      <c r="R213" s="13" t="s">
        <v>26</v>
      </c>
      <c r="S213" s="66" t="s">
        <v>19</v>
      </c>
      <c r="T213" s="82" t="s">
        <v>409</v>
      </c>
      <c r="U213" s="78" t="s">
        <v>410</v>
      </c>
      <c r="V213" s="79" t="s">
        <v>409</v>
      </c>
      <c r="W213" s="79" t="s">
        <v>410</v>
      </c>
      <c r="X213" s="80" t="s">
        <v>409</v>
      </c>
      <c r="Y213" s="80" t="s">
        <v>410</v>
      </c>
      <c r="Z213" s="81" t="s">
        <v>409</v>
      </c>
      <c r="AA213" s="83" t="s">
        <v>410</v>
      </c>
      <c r="AC213" s="82" t="s">
        <v>409</v>
      </c>
      <c r="AD213" s="78" t="s">
        <v>410</v>
      </c>
      <c r="AE213" s="79" t="s">
        <v>409</v>
      </c>
      <c r="AF213" s="79" t="s">
        <v>410</v>
      </c>
      <c r="AG213" s="80" t="s">
        <v>409</v>
      </c>
      <c r="AH213" s="80" t="s">
        <v>410</v>
      </c>
      <c r="AI213" s="81" t="s">
        <v>409</v>
      </c>
      <c r="AJ213" s="165" t="s">
        <v>410</v>
      </c>
    </row>
    <row r="214" spans="1:36" ht="26.4" x14ac:dyDescent="0.3">
      <c r="A214" s="65">
        <v>192</v>
      </c>
      <c r="B214" s="21" t="s">
        <v>217</v>
      </c>
      <c r="C214" s="21" t="s">
        <v>971</v>
      </c>
      <c r="D214" s="20">
        <v>1</v>
      </c>
      <c r="E214" s="26" t="s">
        <v>1034</v>
      </c>
      <c r="F214" s="26" t="s">
        <v>1034</v>
      </c>
      <c r="G214" s="69"/>
      <c r="H214" s="65">
        <v>192</v>
      </c>
      <c r="I214" s="21" t="s">
        <v>217</v>
      </c>
      <c r="J214" s="20">
        <v>1</v>
      </c>
      <c r="K214" s="26">
        <v>2100000</v>
      </c>
      <c r="L214" s="25">
        <f t="shared" ref="L214:L277" si="39">+K214</f>
        <v>2100000</v>
      </c>
      <c r="M214" s="69"/>
      <c r="N214" s="65">
        <v>192</v>
      </c>
      <c r="O214" s="21" t="s">
        <v>217</v>
      </c>
      <c r="P214" s="20">
        <v>1</v>
      </c>
      <c r="Q214" s="26">
        <v>2415000</v>
      </c>
      <c r="R214" s="25">
        <f t="shared" ref="R214:R277" si="40">+Q214</f>
        <v>2415000</v>
      </c>
      <c r="S214" s="69"/>
      <c r="T214" s="97">
        <f t="shared" si="26"/>
        <v>2257500</v>
      </c>
      <c r="U214" s="98">
        <f t="shared" si="27"/>
        <v>2257500</v>
      </c>
      <c r="V214" s="99">
        <f>(TRIMMEAN((K214,Q214),75%))</f>
        <v>2257500</v>
      </c>
      <c r="W214" s="99">
        <f>(TRIMMEAN((L214,R214),75%))</f>
        <v>2257500</v>
      </c>
      <c r="X214" s="98">
        <f t="shared" si="28"/>
        <v>2415000</v>
      </c>
      <c r="Y214" s="98">
        <f t="shared" si="29"/>
        <v>2415000</v>
      </c>
      <c r="Z214" s="98">
        <f t="shared" si="30"/>
        <v>2100000</v>
      </c>
      <c r="AA214" s="100">
        <f t="shared" si="31"/>
        <v>2100000</v>
      </c>
      <c r="AC214" s="97">
        <f t="shared" ref="AC214:AC277" si="41">AVERAGE((AVERAGE(E214,K214,Q214)))</f>
        <v>2257500</v>
      </c>
      <c r="AD214" s="98">
        <f t="shared" ref="AD214:AD277" si="42">AVERAGE(F214,L214,R214)</f>
        <v>2257500</v>
      </c>
      <c r="AE214" s="99">
        <f>(TRIMMEAN((E214,K214,Q214),75%))</f>
        <v>2257500</v>
      </c>
      <c r="AF214" s="99">
        <f>(TRIMMEAN((F214,L214,R214),75%))</f>
        <v>2257500</v>
      </c>
      <c r="AG214" s="98">
        <f t="shared" ref="AG214:AG277" si="43">MAX(E214,K214,Q214)</f>
        <v>2415000</v>
      </c>
      <c r="AH214" s="98">
        <f t="shared" ref="AH214:AH277" si="44">MAX(F214,L214,R214)</f>
        <v>2415000</v>
      </c>
      <c r="AI214" s="98">
        <f t="shared" ref="AI214:AI277" si="45">MIN(E214,K214,Q214)</f>
        <v>2100000</v>
      </c>
      <c r="AJ214" s="164">
        <f t="shared" ref="AJ214:AJ277" si="46">MIN(F214,L214,R214)</f>
        <v>2100000</v>
      </c>
    </row>
    <row r="215" spans="1:36" ht="39.6" x14ac:dyDescent="0.3">
      <c r="A215" s="65">
        <v>193</v>
      </c>
      <c r="B215" s="21" t="s">
        <v>218</v>
      </c>
      <c r="C215" s="21" t="s">
        <v>1019</v>
      </c>
      <c r="D215" s="20">
        <v>1</v>
      </c>
      <c r="E215" s="26">
        <v>156446.46</v>
      </c>
      <c r="F215" s="26">
        <v>156446.46</v>
      </c>
      <c r="G215" s="69"/>
      <c r="H215" s="65">
        <v>193</v>
      </c>
      <c r="I215" s="21" t="s">
        <v>218</v>
      </c>
      <c r="J215" s="20">
        <v>1</v>
      </c>
      <c r="K215" s="22">
        <v>210000</v>
      </c>
      <c r="L215" s="25">
        <f t="shared" si="39"/>
        <v>210000</v>
      </c>
      <c r="M215" s="69"/>
      <c r="N215" s="65">
        <v>193</v>
      </c>
      <c r="O215" s="21" t="s">
        <v>218</v>
      </c>
      <c r="P215" s="20">
        <v>1</v>
      </c>
      <c r="Q215" s="22">
        <v>241500</v>
      </c>
      <c r="R215" s="25">
        <f t="shared" si="40"/>
        <v>241500</v>
      </c>
      <c r="S215" s="69"/>
      <c r="T215" s="97">
        <f t="shared" si="26"/>
        <v>225750</v>
      </c>
      <c r="U215" s="98">
        <f t="shared" si="27"/>
        <v>225750</v>
      </c>
      <c r="V215" s="99">
        <f>(TRIMMEAN((K215,Q215),75%))</f>
        <v>225750</v>
      </c>
      <c r="W215" s="99">
        <f>(TRIMMEAN((L215,R215),75%))</f>
        <v>225750</v>
      </c>
      <c r="X215" s="98">
        <f t="shared" si="28"/>
        <v>241500</v>
      </c>
      <c r="Y215" s="98">
        <f t="shared" si="29"/>
        <v>241500</v>
      </c>
      <c r="Z215" s="98">
        <f t="shared" si="30"/>
        <v>210000</v>
      </c>
      <c r="AA215" s="100">
        <f t="shared" si="31"/>
        <v>210000</v>
      </c>
      <c r="AC215" s="97">
        <f t="shared" si="41"/>
        <v>202648.81999999998</v>
      </c>
      <c r="AD215" s="98">
        <f t="shared" si="42"/>
        <v>202648.81999999998</v>
      </c>
      <c r="AE215" s="99">
        <f>(TRIMMEAN((E215,K215,Q215),75%))</f>
        <v>210000</v>
      </c>
      <c r="AF215" s="99">
        <f>(TRIMMEAN((F215,L215,R215),75%))</f>
        <v>210000</v>
      </c>
      <c r="AG215" s="98">
        <f t="shared" si="43"/>
        <v>241500</v>
      </c>
      <c r="AH215" s="98">
        <f t="shared" si="44"/>
        <v>241500</v>
      </c>
      <c r="AI215" s="98">
        <f t="shared" si="45"/>
        <v>156446.46</v>
      </c>
      <c r="AJ215" s="164">
        <f t="shared" si="46"/>
        <v>156446.46</v>
      </c>
    </row>
    <row r="216" spans="1:36" ht="39.6" x14ac:dyDescent="0.3">
      <c r="A216" s="65">
        <v>194</v>
      </c>
      <c r="B216" s="21" t="s">
        <v>219</v>
      </c>
      <c r="C216" s="21" t="s">
        <v>1020</v>
      </c>
      <c r="D216" s="20">
        <v>1</v>
      </c>
      <c r="E216" s="26">
        <v>156446.46</v>
      </c>
      <c r="F216" s="26">
        <v>156446.46</v>
      </c>
      <c r="G216" s="69"/>
      <c r="H216" s="65">
        <v>194</v>
      </c>
      <c r="I216" s="21" t="s">
        <v>219</v>
      </c>
      <c r="J216" s="20">
        <v>1</v>
      </c>
      <c r="K216" s="22">
        <v>210000</v>
      </c>
      <c r="L216" s="25">
        <f t="shared" si="39"/>
        <v>210000</v>
      </c>
      <c r="M216" s="69"/>
      <c r="N216" s="65">
        <v>194</v>
      </c>
      <c r="O216" s="21" t="s">
        <v>219</v>
      </c>
      <c r="P216" s="20">
        <v>1</v>
      </c>
      <c r="Q216" s="22">
        <v>241500</v>
      </c>
      <c r="R216" s="25">
        <f t="shared" si="40"/>
        <v>241500</v>
      </c>
      <c r="S216" s="69"/>
      <c r="T216" s="97">
        <f t="shared" ref="T216:T279" si="47">AVERAGE((AVERAGE(K216,Q216)))</f>
        <v>225750</v>
      </c>
      <c r="U216" s="98">
        <f t="shared" ref="U216:U279" si="48">AVERAGE(L216,R216)</f>
        <v>225750</v>
      </c>
      <c r="V216" s="99">
        <f>(TRIMMEAN((K216,Q216),75%))</f>
        <v>225750</v>
      </c>
      <c r="W216" s="99">
        <f>(TRIMMEAN((L216,R216),75%))</f>
        <v>225750</v>
      </c>
      <c r="X216" s="98">
        <f t="shared" ref="X216:X279" si="49">MAX(K216,Q216)</f>
        <v>241500</v>
      </c>
      <c r="Y216" s="98">
        <f t="shared" ref="Y216:Y279" si="50">MAX(L216,R216)</f>
        <v>241500</v>
      </c>
      <c r="Z216" s="98">
        <f t="shared" ref="Z216:Z279" si="51">MIN(K216,Q216)</f>
        <v>210000</v>
      </c>
      <c r="AA216" s="100">
        <f t="shared" ref="AA216:AA279" si="52">MIN(L216,R216)</f>
        <v>210000</v>
      </c>
      <c r="AC216" s="97">
        <f t="shared" si="41"/>
        <v>202648.81999999998</v>
      </c>
      <c r="AD216" s="98">
        <f t="shared" si="42"/>
        <v>202648.81999999998</v>
      </c>
      <c r="AE216" s="99">
        <f>(TRIMMEAN((E216,K216,Q216),75%))</f>
        <v>210000</v>
      </c>
      <c r="AF216" s="99">
        <f>(TRIMMEAN((F216,L216,R216),75%))</f>
        <v>210000</v>
      </c>
      <c r="AG216" s="98">
        <f t="shared" si="43"/>
        <v>241500</v>
      </c>
      <c r="AH216" s="98">
        <f t="shared" si="44"/>
        <v>241500</v>
      </c>
      <c r="AI216" s="98">
        <f t="shared" si="45"/>
        <v>156446.46</v>
      </c>
      <c r="AJ216" s="164">
        <f t="shared" si="46"/>
        <v>156446.46</v>
      </c>
    </row>
    <row r="217" spans="1:36" ht="26.4" x14ac:dyDescent="0.3">
      <c r="A217" s="65">
        <v>195</v>
      </c>
      <c r="B217" s="21" t="s">
        <v>220</v>
      </c>
      <c r="C217" s="21" t="s">
        <v>926</v>
      </c>
      <c r="D217" s="20">
        <v>1</v>
      </c>
      <c r="E217" s="26">
        <v>42732.044999999998</v>
      </c>
      <c r="F217" s="26">
        <v>42732.044999999998</v>
      </c>
      <c r="G217" s="69"/>
      <c r="H217" s="65">
        <v>195</v>
      </c>
      <c r="I217" s="21" t="s">
        <v>220</v>
      </c>
      <c r="J217" s="20">
        <v>1</v>
      </c>
      <c r="K217" s="22">
        <v>60000</v>
      </c>
      <c r="L217" s="25">
        <f t="shared" si="39"/>
        <v>60000</v>
      </c>
      <c r="M217" s="69"/>
      <c r="N217" s="65">
        <v>195</v>
      </c>
      <c r="O217" s="21" t="s">
        <v>220</v>
      </c>
      <c r="P217" s="20">
        <v>1</v>
      </c>
      <c r="Q217" s="22">
        <v>69000</v>
      </c>
      <c r="R217" s="25">
        <f t="shared" si="40"/>
        <v>69000</v>
      </c>
      <c r="S217" s="69"/>
      <c r="T217" s="97">
        <f t="shared" si="47"/>
        <v>64500</v>
      </c>
      <c r="U217" s="98">
        <f t="shared" si="48"/>
        <v>64500</v>
      </c>
      <c r="V217" s="99">
        <f>(TRIMMEAN((K217,Q217),75%))</f>
        <v>64500</v>
      </c>
      <c r="W217" s="99">
        <f>(TRIMMEAN((L217,R217),75%))</f>
        <v>64500</v>
      </c>
      <c r="X217" s="98">
        <f t="shared" si="49"/>
        <v>69000</v>
      </c>
      <c r="Y217" s="98">
        <f t="shared" si="50"/>
        <v>69000</v>
      </c>
      <c r="Z217" s="98">
        <f t="shared" si="51"/>
        <v>60000</v>
      </c>
      <c r="AA217" s="100">
        <f t="shared" si="52"/>
        <v>60000</v>
      </c>
      <c r="AC217" s="97">
        <f t="shared" si="41"/>
        <v>57244.014999999992</v>
      </c>
      <c r="AD217" s="98">
        <f t="shared" si="42"/>
        <v>57244.014999999992</v>
      </c>
      <c r="AE217" s="99">
        <f>(TRIMMEAN((E217,K217,Q217),75%))</f>
        <v>60000</v>
      </c>
      <c r="AF217" s="99">
        <f>(TRIMMEAN((F217,L217,R217),75%))</f>
        <v>60000</v>
      </c>
      <c r="AG217" s="98">
        <f t="shared" si="43"/>
        <v>69000</v>
      </c>
      <c r="AH217" s="98">
        <f t="shared" si="44"/>
        <v>69000</v>
      </c>
      <c r="AI217" s="98">
        <f t="shared" si="45"/>
        <v>42732.044999999998</v>
      </c>
      <c r="AJ217" s="164">
        <f t="shared" si="46"/>
        <v>42732.044999999998</v>
      </c>
    </row>
    <row r="218" spans="1:36" ht="26.4" x14ac:dyDescent="0.3">
      <c r="A218" s="65">
        <v>196</v>
      </c>
      <c r="B218" s="21" t="s">
        <v>221</v>
      </c>
      <c r="C218" s="21" t="s">
        <v>965</v>
      </c>
      <c r="D218" s="20">
        <v>1</v>
      </c>
      <c r="E218" s="26">
        <v>26659.53</v>
      </c>
      <c r="F218" s="26">
        <v>26659.53</v>
      </c>
      <c r="G218" s="69"/>
      <c r="H218" s="65">
        <v>196</v>
      </c>
      <c r="I218" s="21" t="s">
        <v>221</v>
      </c>
      <c r="J218" s="20">
        <v>1</v>
      </c>
      <c r="K218" s="22">
        <v>45000</v>
      </c>
      <c r="L218" s="25">
        <f t="shared" si="39"/>
        <v>45000</v>
      </c>
      <c r="M218" s="69"/>
      <c r="N218" s="65">
        <v>196</v>
      </c>
      <c r="O218" s="21" t="s">
        <v>221</v>
      </c>
      <c r="P218" s="20">
        <v>1</v>
      </c>
      <c r="Q218" s="22">
        <v>51750</v>
      </c>
      <c r="R218" s="25">
        <f t="shared" si="40"/>
        <v>51750</v>
      </c>
      <c r="S218" s="69"/>
      <c r="T218" s="97">
        <f t="shared" si="47"/>
        <v>48375</v>
      </c>
      <c r="U218" s="98">
        <f t="shared" si="48"/>
        <v>48375</v>
      </c>
      <c r="V218" s="99">
        <f>(TRIMMEAN((K218,Q218),75%))</f>
        <v>48375</v>
      </c>
      <c r="W218" s="99">
        <f>(TRIMMEAN((L218,R218),75%))</f>
        <v>48375</v>
      </c>
      <c r="X218" s="98">
        <f t="shared" si="49"/>
        <v>51750</v>
      </c>
      <c r="Y218" s="98">
        <f t="shared" si="50"/>
        <v>51750</v>
      </c>
      <c r="Z218" s="98">
        <f t="shared" si="51"/>
        <v>45000</v>
      </c>
      <c r="AA218" s="100">
        <f t="shared" si="52"/>
        <v>45000</v>
      </c>
      <c r="AC218" s="97">
        <f t="shared" si="41"/>
        <v>41136.51</v>
      </c>
      <c r="AD218" s="98">
        <f t="shared" si="42"/>
        <v>41136.51</v>
      </c>
      <c r="AE218" s="99">
        <f>(TRIMMEAN((E218,K218,Q218),75%))</f>
        <v>45000</v>
      </c>
      <c r="AF218" s="99">
        <f>(TRIMMEAN((F218,L218,R218),75%))</f>
        <v>45000</v>
      </c>
      <c r="AG218" s="98">
        <f t="shared" si="43"/>
        <v>51750</v>
      </c>
      <c r="AH218" s="98">
        <f t="shared" si="44"/>
        <v>51750</v>
      </c>
      <c r="AI218" s="98">
        <f t="shared" si="45"/>
        <v>26659.53</v>
      </c>
      <c r="AJ218" s="164">
        <f t="shared" si="46"/>
        <v>26659.53</v>
      </c>
    </row>
    <row r="219" spans="1:36" ht="26.4" x14ac:dyDescent="0.3">
      <c r="A219" s="65">
        <v>197</v>
      </c>
      <c r="B219" s="21" t="s">
        <v>222</v>
      </c>
      <c r="C219" s="21" t="s">
        <v>866</v>
      </c>
      <c r="D219" s="20">
        <v>1</v>
      </c>
      <c r="E219" s="26">
        <v>586125.67500000005</v>
      </c>
      <c r="F219" s="26">
        <v>586125.67500000005</v>
      </c>
      <c r="G219" s="69"/>
      <c r="H219" s="65">
        <v>197</v>
      </c>
      <c r="I219" s="21" t="s">
        <v>222</v>
      </c>
      <c r="J219" s="20">
        <v>1</v>
      </c>
      <c r="K219" s="22">
        <v>1050000</v>
      </c>
      <c r="L219" s="25">
        <f t="shared" si="39"/>
        <v>1050000</v>
      </c>
      <c r="M219" s="69"/>
      <c r="N219" s="65">
        <v>197</v>
      </c>
      <c r="O219" s="21" t="s">
        <v>222</v>
      </c>
      <c r="P219" s="20">
        <v>1</v>
      </c>
      <c r="Q219" s="22">
        <v>1207500</v>
      </c>
      <c r="R219" s="25">
        <f t="shared" si="40"/>
        <v>1207500</v>
      </c>
      <c r="S219" s="69"/>
      <c r="T219" s="97">
        <f t="shared" si="47"/>
        <v>1128750</v>
      </c>
      <c r="U219" s="98">
        <f t="shared" si="48"/>
        <v>1128750</v>
      </c>
      <c r="V219" s="99">
        <f>(TRIMMEAN((K219,Q219),75%))</f>
        <v>1128750</v>
      </c>
      <c r="W219" s="99">
        <f>(TRIMMEAN((L219,R219),75%))</f>
        <v>1128750</v>
      </c>
      <c r="X219" s="98">
        <f t="shared" si="49"/>
        <v>1207500</v>
      </c>
      <c r="Y219" s="98">
        <f t="shared" si="50"/>
        <v>1207500</v>
      </c>
      <c r="Z219" s="98">
        <f t="shared" si="51"/>
        <v>1050000</v>
      </c>
      <c r="AA219" s="100">
        <f t="shared" si="52"/>
        <v>1050000</v>
      </c>
      <c r="AC219" s="97">
        <f t="shared" si="41"/>
        <v>947875.22499999998</v>
      </c>
      <c r="AD219" s="98">
        <f t="shared" si="42"/>
        <v>947875.22499999998</v>
      </c>
      <c r="AE219" s="99">
        <f>(TRIMMEAN((E219,K219,Q219),75%))</f>
        <v>1050000</v>
      </c>
      <c r="AF219" s="99">
        <f>(TRIMMEAN((F219,L219,R219),75%))</f>
        <v>1050000</v>
      </c>
      <c r="AG219" s="98">
        <f t="shared" si="43"/>
        <v>1207500</v>
      </c>
      <c r="AH219" s="98">
        <f t="shared" si="44"/>
        <v>1207500</v>
      </c>
      <c r="AI219" s="98">
        <f t="shared" si="45"/>
        <v>586125.67500000005</v>
      </c>
      <c r="AJ219" s="164">
        <f t="shared" si="46"/>
        <v>586125.67500000005</v>
      </c>
    </row>
    <row r="220" spans="1:36" ht="39.6" x14ac:dyDescent="0.3">
      <c r="A220" s="65">
        <v>198</v>
      </c>
      <c r="B220" s="21" t="s">
        <v>223</v>
      </c>
      <c r="C220" s="21" t="s">
        <v>932</v>
      </c>
      <c r="D220" s="20">
        <v>1</v>
      </c>
      <c r="E220" s="26">
        <v>96051.104999999996</v>
      </c>
      <c r="F220" s="26">
        <v>96051.104999999996</v>
      </c>
      <c r="G220" s="69"/>
      <c r="H220" s="65">
        <v>198</v>
      </c>
      <c r="I220" s="21" t="s">
        <v>223</v>
      </c>
      <c r="J220" s="20">
        <v>1</v>
      </c>
      <c r="K220" s="22">
        <v>350000</v>
      </c>
      <c r="L220" s="25">
        <f t="shared" si="39"/>
        <v>350000</v>
      </c>
      <c r="M220" s="69"/>
      <c r="N220" s="65">
        <v>198</v>
      </c>
      <c r="O220" s="21" t="s">
        <v>223</v>
      </c>
      <c r="P220" s="20">
        <v>1</v>
      </c>
      <c r="Q220" s="22">
        <v>402500</v>
      </c>
      <c r="R220" s="25">
        <f t="shared" si="40"/>
        <v>402500</v>
      </c>
      <c r="S220" s="69"/>
      <c r="T220" s="97">
        <f t="shared" si="47"/>
        <v>376250</v>
      </c>
      <c r="U220" s="98">
        <f t="shared" si="48"/>
        <v>376250</v>
      </c>
      <c r="V220" s="99">
        <f>(TRIMMEAN((K220,Q220),75%))</f>
        <v>376250</v>
      </c>
      <c r="W220" s="99">
        <f>(TRIMMEAN((L220,R220),75%))</f>
        <v>376250</v>
      </c>
      <c r="X220" s="98">
        <f t="shared" si="49"/>
        <v>402500</v>
      </c>
      <c r="Y220" s="98">
        <f t="shared" si="50"/>
        <v>402500</v>
      </c>
      <c r="Z220" s="98">
        <f t="shared" si="51"/>
        <v>350000</v>
      </c>
      <c r="AA220" s="100">
        <f t="shared" si="52"/>
        <v>350000</v>
      </c>
      <c r="AC220" s="97">
        <f t="shared" si="41"/>
        <v>282850.36833333335</v>
      </c>
      <c r="AD220" s="98">
        <f t="shared" si="42"/>
        <v>282850.36833333335</v>
      </c>
      <c r="AE220" s="99">
        <f>(TRIMMEAN((E220,K220,Q220),75%))</f>
        <v>350000</v>
      </c>
      <c r="AF220" s="99">
        <f>(TRIMMEAN((F220,L220,R220),75%))</f>
        <v>350000</v>
      </c>
      <c r="AG220" s="98">
        <f t="shared" si="43"/>
        <v>402500</v>
      </c>
      <c r="AH220" s="98">
        <f t="shared" si="44"/>
        <v>402500</v>
      </c>
      <c r="AI220" s="98">
        <f t="shared" si="45"/>
        <v>96051.104999999996</v>
      </c>
      <c r="AJ220" s="164">
        <f t="shared" si="46"/>
        <v>96051.104999999996</v>
      </c>
    </row>
    <row r="221" spans="1:36" ht="26.4" x14ac:dyDescent="0.3">
      <c r="A221" s="65">
        <v>199</v>
      </c>
      <c r="B221" s="21" t="s">
        <v>224</v>
      </c>
      <c r="C221" s="21" t="s">
        <v>935</v>
      </c>
      <c r="D221" s="20">
        <v>1</v>
      </c>
      <c r="E221" s="26">
        <v>93692.34</v>
      </c>
      <c r="F221" s="26">
        <v>93692.34</v>
      </c>
      <c r="G221" s="69"/>
      <c r="H221" s="65">
        <v>199</v>
      </c>
      <c r="I221" s="21" t="s">
        <v>224</v>
      </c>
      <c r="J221" s="20">
        <v>1</v>
      </c>
      <c r="K221" s="22">
        <v>210000</v>
      </c>
      <c r="L221" s="25">
        <f t="shared" si="39"/>
        <v>210000</v>
      </c>
      <c r="M221" s="69"/>
      <c r="N221" s="65">
        <v>199</v>
      </c>
      <c r="O221" s="21" t="s">
        <v>224</v>
      </c>
      <c r="P221" s="20">
        <v>1</v>
      </c>
      <c r="Q221" s="22">
        <v>241500</v>
      </c>
      <c r="R221" s="25">
        <f t="shared" si="40"/>
        <v>241500</v>
      </c>
      <c r="S221" s="69"/>
      <c r="T221" s="97">
        <f t="shared" si="47"/>
        <v>225750</v>
      </c>
      <c r="U221" s="98">
        <f t="shared" si="48"/>
        <v>225750</v>
      </c>
      <c r="V221" s="99">
        <f>(TRIMMEAN((K221,Q221),75%))</f>
        <v>225750</v>
      </c>
      <c r="W221" s="99">
        <f>(TRIMMEAN((L221,R221),75%))</f>
        <v>225750</v>
      </c>
      <c r="X221" s="98">
        <f t="shared" si="49"/>
        <v>241500</v>
      </c>
      <c r="Y221" s="98">
        <f t="shared" si="50"/>
        <v>241500</v>
      </c>
      <c r="Z221" s="98">
        <f t="shared" si="51"/>
        <v>210000</v>
      </c>
      <c r="AA221" s="100">
        <f t="shared" si="52"/>
        <v>210000</v>
      </c>
      <c r="AC221" s="97">
        <f t="shared" si="41"/>
        <v>181730.78</v>
      </c>
      <c r="AD221" s="98">
        <f t="shared" si="42"/>
        <v>181730.78</v>
      </c>
      <c r="AE221" s="99">
        <f>(TRIMMEAN((E221,K221,Q221),75%))</f>
        <v>210000</v>
      </c>
      <c r="AF221" s="99">
        <f>(TRIMMEAN((F221,L221,R221),75%))</f>
        <v>210000</v>
      </c>
      <c r="AG221" s="98">
        <f t="shared" si="43"/>
        <v>241500</v>
      </c>
      <c r="AH221" s="98">
        <f t="shared" si="44"/>
        <v>241500</v>
      </c>
      <c r="AI221" s="98">
        <f t="shared" si="45"/>
        <v>93692.34</v>
      </c>
      <c r="AJ221" s="164">
        <f t="shared" si="46"/>
        <v>93692.34</v>
      </c>
    </row>
    <row r="222" spans="1:36" ht="39.6" x14ac:dyDescent="0.3">
      <c r="A222" s="65">
        <v>200</v>
      </c>
      <c r="B222" s="21" t="s">
        <v>225</v>
      </c>
      <c r="C222" s="21" t="s">
        <v>972</v>
      </c>
      <c r="D222" s="20">
        <v>1</v>
      </c>
      <c r="E222" s="26" t="s">
        <v>1034</v>
      </c>
      <c r="F222" s="26" t="s">
        <v>1034</v>
      </c>
      <c r="G222" s="69"/>
      <c r="H222" s="65">
        <v>200</v>
      </c>
      <c r="I222" s="21" t="s">
        <v>225</v>
      </c>
      <c r="J222" s="20">
        <v>1</v>
      </c>
      <c r="K222" s="22">
        <v>3800000</v>
      </c>
      <c r="L222" s="25">
        <f t="shared" si="39"/>
        <v>3800000</v>
      </c>
      <c r="M222" s="69"/>
      <c r="N222" s="65">
        <v>200</v>
      </c>
      <c r="O222" s="21" t="s">
        <v>225</v>
      </c>
      <c r="P222" s="20">
        <v>1</v>
      </c>
      <c r="Q222" s="22">
        <v>4370000</v>
      </c>
      <c r="R222" s="25">
        <f t="shared" si="40"/>
        <v>4370000</v>
      </c>
      <c r="S222" s="69"/>
      <c r="T222" s="97">
        <f t="shared" si="47"/>
        <v>4085000</v>
      </c>
      <c r="U222" s="98">
        <f t="shared" si="48"/>
        <v>4085000</v>
      </c>
      <c r="V222" s="99">
        <f>(TRIMMEAN((K222,Q222),75%))</f>
        <v>4085000</v>
      </c>
      <c r="W222" s="99">
        <f>(TRIMMEAN((L222,R222),75%))</f>
        <v>4085000</v>
      </c>
      <c r="X222" s="98">
        <f t="shared" si="49"/>
        <v>4370000</v>
      </c>
      <c r="Y222" s="98">
        <f t="shared" si="50"/>
        <v>4370000</v>
      </c>
      <c r="Z222" s="98">
        <f t="shared" si="51"/>
        <v>3800000</v>
      </c>
      <c r="AA222" s="100">
        <f t="shared" si="52"/>
        <v>3800000</v>
      </c>
      <c r="AC222" s="97">
        <f t="shared" si="41"/>
        <v>4085000</v>
      </c>
      <c r="AD222" s="98">
        <f t="shared" si="42"/>
        <v>4085000</v>
      </c>
      <c r="AE222" s="99">
        <f>(TRIMMEAN((E222,K222,Q222),75%))</f>
        <v>4085000</v>
      </c>
      <c r="AF222" s="99">
        <f>(TRIMMEAN((F222,L222,R222),75%))</f>
        <v>4085000</v>
      </c>
      <c r="AG222" s="98">
        <f t="shared" si="43"/>
        <v>4370000</v>
      </c>
      <c r="AH222" s="98">
        <f t="shared" si="44"/>
        <v>4370000</v>
      </c>
      <c r="AI222" s="98">
        <f t="shared" si="45"/>
        <v>3800000</v>
      </c>
      <c r="AJ222" s="164">
        <f t="shared" si="46"/>
        <v>3800000</v>
      </c>
    </row>
    <row r="223" spans="1:36" ht="39.6" x14ac:dyDescent="0.3">
      <c r="A223" s="65">
        <v>201</v>
      </c>
      <c r="B223" s="21" t="s">
        <v>226</v>
      </c>
      <c r="C223" s="21" t="s">
        <v>925</v>
      </c>
      <c r="D223" s="20">
        <v>1</v>
      </c>
      <c r="E223" s="26">
        <v>225015.21</v>
      </c>
      <c r="F223" s="26">
        <v>225015.21</v>
      </c>
      <c r="G223" s="69"/>
      <c r="H223" s="65">
        <v>201</v>
      </c>
      <c r="I223" s="21" t="s">
        <v>226</v>
      </c>
      <c r="J223" s="20">
        <v>1</v>
      </c>
      <c r="K223" s="22">
        <v>260000</v>
      </c>
      <c r="L223" s="25">
        <f t="shared" si="39"/>
        <v>260000</v>
      </c>
      <c r="M223" s="69"/>
      <c r="N223" s="65">
        <v>201</v>
      </c>
      <c r="O223" s="21" t="s">
        <v>226</v>
      </c>
      <c r="P223" s="20">
        <v>1</v>
      </c>
      <c r="Q223" s="22">
        <v>299000</v>
      </c>
      <c r="R223" s="25">
        <f t="shared" si="40"/>
        <v>299000</v>
      </c>
      <c r="S223" s="69"/>
      <c r="T223" s="97">
        <f t="shared" si="47"/>
        <v>279500</v>
      </c>
      <c r="U223" s="98">
        <f t="shared" si="48"/>
        <v>279500</v>
      </c>
      <c r="V223" s="99">
        <f>(TRIMMEAN((K223,Q223),75%))</f>
        <v>279500</v>
      </c>
      <c r="W223" s="99">
        <f>(TRIMMEAN((L223,R223),75%))</f>
        <v>279500</v>
      </c>
      <c r="X223" s="98">
        <f t="shared" si="49"/>
        <v>299000</v>
      </c>
      <c r="Y223" s="98">
        <f t="shared" si="50"/>
        <v>299000</v>
      </c>
      <c r="Z223" s="98">
        <f t="shared" si="51"/>
        <v>260000</v>
      </c>
      <c r="AA223" s="100">
        <f t="shared" si="52"/>
        <v>260000</v>
      </c>
      <c r="AC223" s="97">
        <f t="shared" si="41"/>
        <v>261338.40333333332</v>
      </c>
      <c r="AD223" s="98">
        <f t="shared" si="42"/>
        <v>261338.40333333332</v>
      </c>
      <c r="AE223" s="99">
        <f>(TRIMMEAN((E223,K223,Q223),75%))</f>
        <v>260000</v>
      </c>
      <c r="AF223" s="99">
        <f>(TRIMMEAN((F223,L223,R223),75%))</f>
        <v>260000</v>
      </c>
      <c r="AG223" s="98">
        <f t="shared" si="43"/>
        <v>299000</v>
      </c>
      <c r="AH223" s="98">
        <f t="shared" si="44"/>
        <v>299000</v>
      </c>
      <c r="AI223" s="98">
        <f t="shared" si="45"/>
        <v>225015.21</v>
      </c>
      <c r="AJ223" s="164">
        <f t="shared" si="46"/>
        <v>225015.21</v>
      </c>
    </row>
    <row r="224" spans="1:36" ht="39.6" x14ac:dyDescent="0.3">
      <c r="A224" s="65">
        <v>202</v>
      </c>
      <c r="B224" s="21" t="s">
        <v>227</v>
      </c>
      <c r="C224" s="21" t="s">
        <v>896</v>
      </c>
      <c r="D224" s="20">
        <v>1</v>
      </c>
      <c r="E224" s="26">
        <v>87822.854999999996</v>
      </c>
      <c r="F224" s="26">
        <v>87822.854999999996</v>
      </c>
      <c r="G224" s="69"/>
      <c r="H224" s="65">
        <v>202</v>
      </c>
      <c r="I224" s="21" t="s">
        <v>227</v>
      </c>
      <c r="J224" s="20">
        <v>1</v>
      </c>
      <c r="K224" s="22">
        <v>90000</v>
      </c>
      <c r="L224" s="25">
        <f t="shared" si="39"/>
        <v>90000</v>
      </c>
      <c r="M224" s="69"/>
      <c r="N224" s="65">
        <v>202</v>
      </c>
      <c r="O224" s="21" t="s">
        <v>227</v>
      </c>
      <c r="P224" s="20">
        <v>1</v>
      </c>
      <c r="Q224" s="22">
        <v>103500</v>
      </c>
      <c r="R224" s="25">
        <f t="shared" si="40"/>
        <v>103500</v>
      </c>
      <c r="S224" s="69"/>
      <c r="T224" s="97">
        <f t="shared" si="47"/>
        <v>96750</v>
      </c>
      <c r="U224" s="98">
        <f t="shared" si="48"/>
        <v>96750</v>
      </c>
      <c r="V224" s="99">
        <f>(TRIMMEAN((K224,Q224),75%))</f>
        <v>96750</v>
      </c>
      <c r="W224" s="99">
        <f>(TRIMMEAN((L224,R224),75%))</f>
        <v>96750</v>
      </c>
      <c r="X224" s="98">
        <f t="shared" si="49"/>
        <v>103500</v>
      </c>
      <c r="Y224" s="98">
        <f t="shared" si="50"/>
        <v>103500</v>
      </c>
      <c r="Z224" s="98">
        <f t="shared" si="51"/>
        <v>90000</v>
      </c>
      <c r="AA224" s="100">
        <f t="shared" si="52"/>
        <v>90000</v>
      </c>
      <c r="AC224" s="97">
        <f t="shared" si="41"/>
        <v>93774.284999999989</v>
      </c>
      <c r="AD224" s="98">
        <f t="shared" si="42"/>
        <v>93774.284999999989</v>
      </c>
      <c r="AE224" s="99">
        <f>(TRIMMEAN((E224,K224,Q224),75%))</f>
        <v>90000</v>
      </c>
      <c r="AF224" s="99">
        <f>(TRIMMEAN((F224,L224,R224),75%))</f>
        <v>90000</v>
      </c>
      <c r="AG224" s="98">
        <f t="shared" si="43"/>
        <v>103500</v>
      </c>
      <c r="AH224" s="98">
        <f t="shared" si="44"/>
        <v>103500</v>
      </c>
      <c r="AI224" s="98">
        <f t="shared" si="45"/>
        <v>87822.854999999996</v>
      </c>
      <c r="AJ224" s="164">
        <f t="shared" si="46"/>
        <v>87822.854999999996</v>
      </c>
    </row>
    <row r="225" spans="1:36" ht="39.6" x14ac:dyDescent="0.3">
      <c r="A225" s="65">
        <v>203</v>
      </c>
      <c r="B225" s="21" t="s">
        <v>228</v>
      </c>
      <c r="C225" s="21" t="s">
        <v>934</v>
      </c>
      <c r="D225" s="20">
        <v>1</v>
      </c>
      <c r="E225" s="26">
        <v>57241.192499999997</v>
      </c>
      <c r="F225" s="26">
        <v>57241.192499999997</v>
      </c>
      <c r="G225" s="69"/>
      <c r="H225" s="65">
        <v>203</v>
      </c>
      <c r="I225" s="21" t="s">
        <v>228</v>
      </c>
      <c r="J225" s="20">
        <v>1</v>
      </c>
      <c r="K225" s="22">
        <v>110000</v>
      </c>
      <c r="L225" s="25">
        <f t="shared" si="39"/>
        <v>110000</v>
      </c>
      <c r="M225" s="69"/>
      <c r="N225" s="65">
        <v>203</v>
      </c>
      <c r="O225" s="21" t="s">
        <v>228</v>
      </c>
      <c r="P225" s="20">
        <v>1</v>
      </c>
      <c r="Q225" s="22">
        <v>126500</v>
      </c>
      <c r="R225" s="25">
        <f t="shared" si="40"/>
        <v>126500</v>
      </c>
      <c r="S225" s="69"/>
      <c r="T225" s="97">
        <f t="shared" si="47"/>
        <v>118250</v>
      </c>
      <c r="U225" s="98">
        <f t="shared" si="48"/>
        <v>118250</v>
      </c>
      <c r="V225" s="99">
        <f>(TRIMMEAN((K225,Q225),75%))</f>
        <v>118250</v>
      </c>
      <c r="W225" s="99">
        <f>(TRIMMEAN((L225,R225),75%))</f>
        <v>118250</v>
      </c>
      <c r="X225" s="98">
        <f t="shared" si="49"/>
        <v>126500</v>
      </c>
      <c r="Y225" s="98">
        <f t="shared" si="50"/>
        <v>126500</v>
      </c>
      <c r="Z225" s="98">
        <f t="shared" si="51"/>
        <v>110000</v>
      </c>
      <c r="AA225" s="100">
        <f t="shared" si="52"/>
        <v>110000</v>
      </c>
      <c r="AC225" s="97">
        <f t="shared" si="41"/>
        <v>97913.730833333335</v>
      </c>
      <c r="AD225" s="98">
        <f t="shared" si="42"/>
        <v>97913.730833333335</v>
      </c>
      <c r="AE225" s="99">
        <f>(TRIMMEAN((E225,K225,Q225),75%))</f>
        <v>110000</v>
      </c>
      <c r="AF225" s="99">
        <f>(TRIMMEAN((F225,L225,R225),75%))</f>
        <v>110000</v>
      </c>
      <c r="AG225" s="98">
        <f t="shared" si="43"/>
        <v>126500</v>
      </c>
      <c r="AH225" s="98">
        <f t="shared" si="44"/>
        <v>126500</v>
      </c>
      <c r="AI225" s="98">
        <f t="shared" si="45"/>
        <v>57241.192499999997</v>
      </c>
      <c r="AJ225" s="164">
        <f t="shared" si="46"/>
        <v>57241.192499999997</v>
      </c>
    </row>
    <row r="226" spans="1:36" ht="39.6" x14ac:dyDescent="0.3">
      <c r="A226" s="65">
        <v>204</v>
      </c>
      <c r="B226" s="21" t="s">
        <v>229</v>
      </c>
      <c r="C226" s="21" t="s">
        <v>936</v>
      </c>
      <c r="D226" s="20">
        <v>1</v>
      </c>
      <c r="E226" s="26">
        <v>93692.34</v>
      </c>
      <c r="F226" s="26">
        <v>93692.34</v>
      </c>
      <c r="G226" s="69"/>
      <c r="H226" s="65">
        <v>204</v>
      </c>
      <c r="I226" s="21" t="s">
        <v>229</v>
      </c>
      <c r="J226" s="20">
        <v>1</v>
      </c>
      <c r="K226" s="22">
        <v>210000</v>
      </c>
      <c r="L226" s="25">
        <f t="shared" si="39"/>
        <v>210000</v>
      </c>
      <c r="M226" s="69"/>
      <c r="N226" s="65">
        <v>204</v>
      </c>
      <c r="O226" s="21" t="s">
        <v>229</v>
      </c>
      <c r="P226" s="20">
        <v>1</v>
      </c>
      <c r="Q226" s="22">
        <v>241500</v>
      </c>
      <c r="R226" s="25">
        <f t="shared" si="40"/>
        <v>241500</v>
      </c>
      <c r="S226" s="69"/>
      <c r="T226" s="97">
        <f t="shared" si="47"/>
        <v>225750</v>
      </c>
      <c r="U226" s="98">
        <f t="shared" si="48"/>
        <v>225750</v>
      </c>
      <c r="V226" s="99">
        <f>(TRIMMEAN((K226,Q226),75%))</f>
        <v>225750</v>
      </c>
      <c r="W226" s="99">
        <f>(TRIMMEAN((L226,R226),75%))</f>
        <v>225750</v>
      </c>
      <c r="X226" s="98">
        <f t="shared" si="49"/>
        <v>241500</v>
      </c>
      <c r="Y226" s="98">
        <f t="shared" si="50"/>
        <v>241500</v>
      </c>
      <c r="Z226" s="98">
        <f t="shared" si="51"/>
        <v>210000</v>
      </c>
      <c r="AA226" s="100">
        <f t="shared" si="52"/>
        <v>210000</v>
      </c>
      <c r="AC226" s="97">
        <f t="shared" si="41"/>
        <v>181730.78</v>
      </c>
      <c r="AD226" s="98">
        <f t="shared" si="42"/>
        <v>181730.78</v>
      </c>
      <c r="AE226" s="99">
        <f>(TRIMMEAN((E226,K226,Q226),75%))</f>
        <v>210000</v>
      </c>
      <c r="AF226" s="99">
        <f>(TRIMMEAN((F226,L226,R226),75%))</f>
        <v>210000</v>
      </c>
      <c r="AG226" s="98">
        <f t="shared" si="43"/>
        <v>241500</v>
      </c>
      <c r="AH226" s="98">
        <f t="shared" si="44"/>
        <v>241500</v>
      </c>
      <c r="AI226" s="98">
        <f t="shared" si="45"/>
        <v>93692.34</v>
      </c>
      <c r="AJ226" s="164">
        <f t="shared" si="46"/>
        <v>93692.34</v>
      </c>
    </row>
    <row r="227" spans="1:36" ht="26.4" x14ac:dyDescent="0.3">
      <c r="A227" s="65">
        <v>205</v>
      </c>
      <c r="B227" s="21" t="s">
        <v>230</v>
      </c>
      <c r="C227" s="21" t="s">
        <v>889</v>
      </c>
      <c r="D227" s="20">
        <v>1</v>
      </c>
      <c r="E227" s="26">
        <v>161109.13500000001</v>
      </c>
      <c r="F227" s="26">
        <v>161109.13500000001</v>
      </c>
      <c r="G227" s="69"/>
      <c r="H227" s="65">
        <v>205</v>
      </c>
      <c r="I227" s="21" t="s">
        <v>230</v>
      </c>
      <c r="J227" s="20">
        <v>1</v>
      </c>
      <c r="K227" s="22">
        <v>320000</v>
      </c>
      <c r="L227" s="25">
        <f t="shared" si="39"/>
        <v>320000</v>
      </c>
      <c r="M227" s="69"/>
      <c r="N227" s="65">
        <v>205</v>
      </c>
      <c r="O227" s="21" t="s">
        <v>230</v>
      </c>
      <c r="P227" s="20">
        <v>1</v>
      </c>
      <c r="Q227" s="22">
        <v>368000</v>
      </c>
      <c r="R227" s="25">
        <f t="shared" si="40"/>
        <v>368000</v>
      </c>
      <c r="S227" s="69"/>
      <c r="T227" s="97">
        <f t="shared" si="47"/>
        <v>344000</v>
      </c>
      <c r="U227" s="98">
        <f t="shared" si="48"/>
        <v>344000</v>
      </c>
      <c r="V227" s="99">
        <f>(TRIMMEAN((K227,Q227),75%))</f>
        <v>344000</v>
      </c>
      <c r="W227" s="99">
        <f>(TRIMMEAN((L227,R227),75%))</f>
        <v>344000</v>
      </c>
      <c r="X227" s="98">
        <f t="shared" si="49"/>
        <v>368000</v>
      </c>
      <c r="Y227" s="98">
        <f t="shared" si="50"/>
        <v>368000</v>
      </c>
      <c r="Z227" s="98">
        <f t="shared" si="51"/>
        <v>320000</v>
      </c>
      <c r="AA227" s="100">
        <f t="shared" si="52"/>
        <v>320000</v>
      </c>
      <c r="AC227" s="97">
        <f t="shared" si="41"/>
        <v>283036.37833333336</v>
      </c>
      <c r="AD227" s="98">
        <f t="shared" si="42"/>
        <v>283036.37833333336</v>
      </c>
      <c r="AE227" s="99">
        <f>(TRIMMEAN((E227,K227,Q227),75%))</f>
        <v>320000</v>
      </c>
      <c r="AF227" s="99">
        <f>(TRIMMEAN((F227,L227,R227),75%))</f>
        <v>320000</v>
      </c>
      <c r="AG227" s="98">
        <f t="shared" si="43"/>
        <v>368000</v>
      </c>
      <c r="AH227" s="98">
        <f t="shared" si="44"/>
        <v>368000</v>
      </c>
      <c r="AI227" s="98">
        <f t="shared" si="45"/>
        <v>161109.13500000001</v>
      </c>
      <c r="AJ227" s="164">
        <f t="shared" si="46"/>
        <v>161109.13500000001</v>
      </c>
    </row>
    <row r="228" spans="1:36" x14ac:dyDescent="0.3">
      <c r="A228" s="65">
        <v>206</v>
      </c>
      <c r="B228" s="21" t="s">
        <v>231</v>
      </c>
      <c r="C228" s="21" t="s">
        <v>946</v>
      </c>
      <c r="D228" s="20">
        <v>1</v>
      </c>
      <c r="E228" s="26">
        <v>17443.89</v>
      </c>
      <c r="F228" s="26">
        <v>17443.89</v>
      </c>
      <c r="G228" s="69"/>
      <c r="H228" s="65">
        <v>206</v>
      </c>
      <c r="I228" s="21" t="s">
        <v>231</v>
      </c>
      <c r="J228" s="20">
        <v>1</v>
      </c>
      <c r="K228" s="22">
        <v>50000</v>
      </c>
      <c r="L228" s="25">
        <f t="shared" si="39"/>
        <v>50000</v>
      </c>
      <c r="M228" s="69"/>
      <c r="N228" s="65">
        <v>206</v>
      </c>
      <c r="O228" s="21" t="s">
        <v>231</v>
      </c>
      <c r="P228" s="20">
        <v>1</v>
      </c>
      <c r="Q228" s="22">
        <v>57500</v>
      </c>
      <c r="R228" s="25">
        <f t="shared" si="40"/>
        <v>57500</v>
      </c>
      <c r="S228" s="69"/>
      <c r="T228" s="97">
        <f t="shared" si="47"/>
        <v>53750</v>
      </c>
      <c r="U228" s="98">
        <f t="shared" si="48"/>
        <v>53750</v>
      </c>
      <c r="V228" s="99">
        <f>(TRIMMEAN((K228,Q228),75%))</f>
        <v>53750</v>
      </c>
      <c r="W228" s="99">
        <f>(TRIMMEAN((L228,R228),75%))</f>
        <v>53750</v>
      </c>
      <c r="X228" s="98">
        <f t="shared" si="49"/>
        <v>57500</v>
      </c>
      <c r="Y228" s="98">
        <f t="shared" si="50"/>
        <v>57500</v>
      </c>
      <c r="Z228" s="98">
        <f t="shared" si="51"/>
        <v>50000</v>
      </c>
      <c r="AA228" s="100">
        <f t="shared" si="52"/>
        <v>50000</v>
      </c>
      <c r="AC228" s="97">
        <f t="shared" si="41"/>
        <v>41647.963333333333</v>
      </c>
      <c r="AD228" s="98">
        <f t="shared" si="42"/>
        <v>41647.963333333333</v>
      </c>
      <c r="AE228" s="99">
        <f>(TRIMMEAN((E228,K228,Q228),75%))</f>
        <v>50000</v>
      </c>
      <c r="AF228" s="99">
        <f>(TRIMMEAN((F228,L228,R228),75%))</f>
        <v>50000</v>
      </c>
      <c r="AG228" s="98">
        <f t="shared" si="43"/>
        <v>57500</v>
      </c>
      <c r="AH228" s="98">
        <f t="shared" si="44"/>
        <v>57500</v>
      </c>
      <c r="AI228" s="98">
        <f t="shared" si="45"/>
        <v>17443.89</v>
      </c>
      <c r="AJ228" s="164">
        <f t="shared" si="46"/>
        <v>17443.89</v>
      </c>
    </row>
    <row r="229" spans="1:36" ht="39.6" x14ac:dyDescent="0.3">
      <c r="A229" s="65">
        <v>207</v>
      </c>
      <c r="B229" s="21" t="s">
        <v>232</v>
      </c>
      <c r="C229" s="21" t="s">
        <v>946</v>
      </c>
      <c r="D229" s="20">
        <v>1</v>
      </c>
      <c r="E229" s="26">
        <v>17443.89</v>
      </c>
      <c r="F229" s="26">
        <v>17443.89</v>
      </c>
      <c r="G229" s="69"/>
      <c r="H229" s="65">
        <v>207</v>
      </c>
      <c r="I229" s="21" t="s">
        <v>232</v>
      </c>
      <c r="J229" s="20">
        <v>1</v>
      </c>
      <c r="K229" s="22">
        <v>12500</v>
      </c>
      <c r="L229" s="25">
        <f t="shared" si="39"/>
        <v>12500</v>
      </c>
      <c r="M229" s="69"/>
      <c r="N229" s="65">
        <v>207</v>
      </c>
      <c r="O229" s="21" t="s">
        <v>232</v>
      </c>
      <c r="P229" s="20">
        <v>1</v>
      </c>
      <c r="Q229" s="22">
        <v>14375</v>
      </c>
      <c r="R229" s="25">
        <f t="shared" si="40"/>
        <v>14375</v>
      </c>
      <c r="S229" s="69"/>
      <c r="T229" s="97">
        <f t="shared" si="47"/>
        <v>13437.5</v>
      </c>
      <c r="U229" s="98">
        <f t="shared" si="48"/>
        <v>13437.5</v>
      </c>
      <c r="V229" s="99">
        <f>(TRIMMEAN((K229,Q229),75%))</f>
        <v>13437.5</v>
      </c>
      <c r="W229" s="99">
        <f>(TRIMMEAN((L229,R229),75%))</f>
        <v>13437.5</v>
      </c>
      <c r="X229" s="98">
        <f t="shared" si="49"/>
        <v>14375</v>
      </c>
      <c r="Y229" s="98">
        <f t="shared" si="50"/>
        <v>14375</v>
      </c>
      <c r="Z229" s="98">
        <f t="shared" si="51"/>
        <v>12500</v>
      </c>
      <c r="AA229" s="100">
        <f t="shared" si="52"/>
        <v>12500</v>
      </c>
      <c r="AC229" s="97">
        <f t="shared" si="41"/>
        <v>14772.963333333333</v>
      </c>
      <c r="AD229" s="98">
        <f t="shared" si="42"/>
        <v>14772.963333333333</v>
      </c>
      <c r="AE229" s="99">
        <f>(TRIMMEAN((E229,K229,Q229),75%))</f>
        <v>14375</v>
      </c>
      <c r="AF229" s="99">
        <f>(TRIMMEAN((F229,L229,R229),75%))</f>
        <v>14375</v>
      </c>
      <c r="AG229" s="98">
        <f t="shared" si="43"/>
        <v>17443.89</v>
      </c>
      <c r="AH229" s="98">
        <f t="shared" si="44"/>
        <v>17443.89</v>
      </c>
      <c r="AI229" s="98">
        <f t="shared" si="45"/>
        <v>12500</v>
      </c>
      <c r="AJ229" s="164">
        <f t="shared" si="46"/>
        <v>12500</v>
      </c>
    </row>
    <row r="230" spans="1:36" ht="26.4" x14ac:dyDescent="0.3">
      <c r="A230" s="65">
        <v>208</v>
      </c>
      <c r="B230" s="21" t="s">
        <v>233</v>
      </c>
      <c r="C230" s="21" t="s">
        <v>860</v>
      </c>
      <c r="D230" s="20">
        <v>1</v>
      </c>
      <c r="E230" s="26">
        <v>146627.41500000001</v>
      </c>
      <c r="F230" s="26">
        <v>146627.41500000001</v>
      </c>
      <c r="G230" s="69"/>
      <c r="H230" s="65">
        <v>208</v>
      </c>
      <c r="I230" s="21" t="s">
        <v>233</v>
      </c>
      <c r="J230" s="20">
        <v>1</v>
      </c>
      <c r="K230" s="22">
        <v>690000</v>
      </c>
      <c r="L230" s="25">
        <f t="shared" si="39"/>
        <v>690000</v>
      </c>
      <c r="M230" s="69"/>
      <c r="N230" s="65">
        <v>208</v>
      </c>
      <c r="O230" s="21" t="s">
        <v>233</v>
      </c>
      <c r="P230" s="20">
        <v>1</v>
      </c>
      <c r="Q230" s="22">
        <v>793500</v>
      </c>
      <c r="R230" s="25">
        <f t="shared" si="40"/>
        <v>793500</v>
      </c>
      <c r="S230" s="69"/>
      <c r="T230" s="97">
        <f t="shared" si="47"/>
        <v>741750</v>
      </c>
      <c r="U230" s="98">
        <f t="shared" si="48"/>
        <v>741750</v>
      </c>
      <c r="V230" s="99">
        <f>(TRIMMEAN((K230,Q230),75%))</f>
        <v>741750</v>
      </c>
      <c r="W230" s="99">
        <f>(TRIMMEAN((L230,R230),75%))</f>
        <v>741750</v>
      </c>
      <c r="X230" s="98">
        <f t="shared" si="49"/>
        <v>793500</v>
      </c>
      <c r="Y230" s="98">
        <f t="shared" si="50"/>
        <v>793500</v>
      </c>
      <c r="Z230" s="98">
        <f t="shared" si="51"/>
        <v>690000</v>
      </c>
      <c r="AA230" s="100">
        <f t="shared" si="52"/>
        <v>690000</v>
      </c>
      <c r="AC230" s="97">
        <f t="shared" si="41"/>
        <v>543375.80500000005</v>
      </c>
      <c r="AD230" s="98">
        <f t="shared" si="42"/>
        <v>543375.80500000005</v>
      </c>
      <c r="AE230" s="99">
        <f>(TRIMMEAN((E230,K230,Q230),75%))</f>
        <v>690000</v>
      </c>
      <c r="AF230" s="99">
        <f>(TRIMMEAN((F230,L230,R230),75%))</f>
        <v>690000</v>
      </c>
      <c r="AG230" s="98">
        <f t="shared" si="43"/>
        <v>793500</v>
      </c>
      <c r="AH230" s="98">
        <f t="shared" si="44"/>
        <v>793500</v>
      </c>
      <c r="AI230" s="98">
        <f t="shared" si="45"/>
        <v>146627.41500000001</v>
      </c>
      <c r="AJ230" s="164">
        <f t="shared" si="46"/>
        <v>146627.41500000001</v>
      </c>
    </row>
    <row r="231" spans="1:36" ht="39.6" x14ac:dyDescent="0.3">
      <c r="A231" s="65">
        <v>209</v>
      </c>
      <c r="B231" s="21" t="s">
        <v>234</v>
      </c>
      <c r="C231" s="21" t="s">
        <v>1031</v>
      </c>
      <c r="D231" s="20">
        <v>1</v>
      </c>
      <c r="E231" s="26" t="s">
        <v>1034</v>
      </c>
      <c r="F231" s="26" t="s">
        <v>1034</v>
      </c>
      <c r="G231" s="69"/>
      <c r="H231" s="65">
        <v>209</v>
      </c>
      <c r="I231" s="21" t="s">
        <v>234</v>
      </c>
      <c r="J231" s="20">
        <v>1</v>
      </c>
      <c r="K231" s="22">
        <v>110000</v>
      </c>
      <c r="L231" s="25">
        <f t="shared" si="39"/>
        <v>110000</v>
      </c>
      <c r="M231" s="69"/>
      <c r="N231" s="65">
        <v>209</v>
      </c>
      <c r="O231" s="21" t="s">
        <v>234</v>
      </c>
      <c r="P231" s="20">
        <v>1</v>
      </c>
      <c r="Q231" s="22">
        <v>126500</v>
      </c>
      <c r="R231" s="25">
        <f t="shared" si="40"/>
        <v>126500</v>
      </c>
      <c r="S231" s="69"/>
      <c r="T231" s="97">
        <f t="shared" si="47"/>
        <v>118250</v>
      </c>
      <c r="U231" s="98">
        <f t="shared" si="48"/>
        <v>118250</v>
      </c>
      <c r="V231" s="99">
        <f>(TRIMMEAN((K231,Q231),75%))</f>
        <v>118250</v>
      </c>
      <c r="W231" s="99">
        <f>(TRIMMEAN((L231,R231),75%))</f>
        <v>118250</v>
      </c>
      <c r="X231" s="98">
        <f t="shared" si="49"/>
        <v>126500</v>
      </c>
      <c r="Y231" s="98">
        <f t="shared" si="50"/>
        <v>126500</v>
      </c>
      <c r="Z231" s="98">
        <f t="shared" si="51"/>
        <v>110000</v>
      </c>
      <c r="AA231" s="100">
        <f t="shared" si="52"/>
        <v>110000</v>
      </c>
      <c r="AC231" s="97">
        <f t="shared" si="41"/>
        <v>118250</v>
      </c>
      <c r="AD231" s="98">
        <f t="shared" si="42"/>
        <v>118250</v>
      </c>
      <c r="AE231" s="99">
        <f>(TRIMMEAN((E231,K231,Q231),75%))</f>
        <v>118250</v>
      </c>
      <c r="AF231" s="99">
        <f>(TRIMMEAN((F231,L231,R231),75%))</f>
        <v>118250</v>
      </c>
      <c r="AG231" s="98">
        <f t="shared" si="43"/>
        <v>126500</v>
      </c>
      <c r="AH231" s="98">
        <f t="shared" si="44"/>
        <v>126500</v>
      </c>
      <c r="AI231" s="98">
        <f t="shared" si="45"/>
        <v>110000</v>
      </c>
      <c r="AJ231" s="164">
        <f t="shared" si="46"/>
        <v>110000</v>
      </c>
    </row>
    <row r="232" spans="1:36" ht="26.4" x14ac:dyDescent="0.3">
      <c r="A232" s="65">
        <v>210</v>
      </c>
      <c r="B232" s="21" t="s">
        <v>235</v>
      </c>
      <c r="C232" s="21" t="s">
        <v>887</v>
      </c>
      <c r="D232" s="20">
        <v>1</v>
      </c>
      <c r="E232" s="26">
        <v>2940.2280000000001</v>
      </c>
      <c r="F232" s="26">
        <v>2940.2280000000001</v>
      </c>
      <c r="G232" s="69"/>
      <c r="H232" s="65">
        <v>210</v>
      </c>
      <c r="I232" s="21" t="s">
        <v>235</v>
      </c>
      <c r="J232" s="20">
        <v>1</v>
      </c>
      <c r="K232" s="22">
        <v>7000</v>
      </c>
      <c r="L232" s="25">
        <f t="shared" si="39"/>
        <v>7000</v>
      </c>
      <c r="M232" s="69"/>
      <c r="N232" s="65">
        <v>210</v>
      </c>
      <c r="O232" s="21" t="s">
        <v>235</v>
      </c>
      <c r="P232" s="20">
        <v>1</v>
      </c>
      <c r="Q232" s="22">
        <v>8050</v>
      </c>
      <c r="R232" s="25">
        <f t="shared" si="40"/>
        <v>8050</v>
      </c>
      <c r="S232" s="69"/>
      <c r="T232" s="97">
        <f t="shared" si="47"/>
        <v>7525</v>
      </c>
      <c r="U232" s="98">
        <f t="shared" si="48"/>
        <v>7525</v>
      </c>
      <c r="V232" s="99">
        <f>(TRIMMEAN((K232,Q232),75%))</f>
        <v>7525</v>
      </c>
      <c r="W232" s="99">
        <f>(TRIMMEAN((L232,R232),75%))</f>
        <v>7525</v>
      </c>
      <c r="X232" s="98">
        <f t="shared" si="49"/>
        <v>8050</v>
      </c>
      <c r="Y232" s="98">
        <f t="shared" si="50"/>
        <v>8050</v>
      </c>
      <c r="Z232" s="98">
        <f t="shared" si="51"/>
        <v>7000</v>
      </c>
      <c r="AA232" s="100">
        <f t="shared" si="52"/>
        <v>7000</v>
      </c>
      <c r="AC232" s="97">
        <f t="shared" si="41"/>
        <v>5996.7426666666661</v>
      </c>
      <c r="AD232" s="98">
        <f t="shared" si="42"/>
        <v>5996.7426666666661</v>
      </c>
      <c r="AE232" s="99">
        <f>(TRIMMEAN((E232,K232,Q232),75%))</f>
        <v>7000</v>
      </c>
      <c r="AF232" s="99">
        <f>(TRIMMEAN((F232,L232,R232),75%))</f>
        <v>7000</v>
      </c>
      <c r="AG232" s="98">
        <f t="shared" si="43"/>
        <v>8050</v>
      </c>
      <c r="AH232" s="98">
        <f t="shared" si="44"/>
        <v>8050</v>
      </c>
      <c r="AI232" s="98">
        <f t="shared" si="45"/>
        <v>2940.2280000000001</v>
      </c>
      <c r="AJ232" s="164">
        <f t="shared" si="46"/>
        <v>2940.2280000000001</v>
      </c>
    </row>
    <row r="233" spans="1:36" ht="26.4" x14ac:dyDescent="0.3">
      <c r="A233" s="65">
        <v>211</v>
      </c>
      <c r="B233" s="21" t="s">
        <v>236</v>
      </c>
      <c r="C233" s="21" t="s">
        <v>973</v>
      </c>
      <c r="D233" s="20">
        <v>1</v>
      </c>
      <c r="E233" s="26" t="s">
        <v>1034</v>
      </c>
      <c r="F233" s="26" t="s">
        <v>1034</v>
      </c>
      <c r="G233" s="69"/>
      <c r="H233" s="65">
        <v>211</v>
      </c>
      <c r="I233" s="21" t="s">
        <v>236</v>
      </c>
      <c r="J233" s="20">
        <v>1</v>
      </c>
      <c r="K233" s="22">
        <v>50000</v>
      </c>
      <c r="L233" s="25">
        <f t="shared" si="39"/>
        <v>50000</v>
      </c>
      <c r="M233" s="69"/>
      <c r="N233" s="65">
        <v>211</v>
      </c>
      <c r="O233" s="21" t="s">
        <v>236</v>
      </c>
      <c r="P233" s="20">
        <v>1</v>
      </c>
      <c r="Q233" s="22">
        <v>57500</v>
      </c>
      <c r="R233" s="25">
        <f t="shared" si="40"/>
        <v>57500</v>
      </c>
      <c r="S233" s="69"/>
      <c r="T233" s="97">
        <f t="shared" si="47"/>
        <v>53750</v>
      </c>
      <c r="U233" s="98">
        <f t="shared" si="48"/>
        <v>53750</v>
      </c>
      <c r="V233" s="99">
        <f>(TRIMMEAN((K233,Q233),75%))</f>
        <v>53750</v>
      </c>
      <c r="W233" s="99">
        <f>(TRIMMEAN((L233,R233),75%))</f>
        <v>53750</v>
      </c>
      <c r="X233" s="98">
        <f t="shared" si="49"/>
        <v>57500</v>
      </c>
      <c r="Y233" s="98">
        <f t="shared" si="50"/>
        <v>57500</v>
      </c>
      <c r="Z233" s="98">
        <f t="shared" si="51"/>
        <v>50000</v>
      </c>
      <c r="AA233" s="100">
        <f t="shared" si="52"/>
        <v>50000</v>
      </c>
      <c r="AC233" s="97">
        <f t="shared" si="41"/>
        <v>53750</v>
      </c>
      <c r="AD233" s="98">
        <f t="shared" si="42"/>
        <v>53750</v>
      </c>
      <c r="AE233" s="99">
        <f>(TRIMMEAN((E233,K233,Q233),75%))</f>
        <v>53750</v>
      </c>
      <c r="AF233" s="99">
        <f>(TRIMMEAN((F233,L233,R233),75%))</f>
        <v>53750</v>
      </c>
      <c r="AG233" s="98">
        <f t="shared" si="43"/>
        <v>57500</v>
      </c>
      <c r="AH233" s="98">
        <f t="shared" si="44"/>
        <v>57500</v>
      </c>
      <c r="AI233" s="98">
        <f t="shared" si="45"/>
        <v>50000</v>
      </c>
      <c r="AJ233" s="164">
        <f t="shared" si="46"/>
        <v>50000</v>
      </c>
    </row>
    <row r="234" spans="1:36" ht="39.6" x14ac:dyDescent="0.3">
      <c r="A234" s="65">
        <v>212</v>
      </c>
      <c r="B234" s="21" t="s">
        <v>237</v>
      </c>
      <c r="C234" s="21" t="s">
        <v>921</v>
      </c>
      <c r="D234" s="20">
        <v>1</v>
      </c>
      <c r="E234" s="26">
        <v>62534.7</v>
      </c>
      <c r="F234" s="26">
        <v>62534.7</v>
      </c>
      <c r="G234" s="69"/>
      <c r="H234" s="65">
        <v>212</v>
      </c>
      <c r="I234" s="21" t="s">
        <v>237</v>
      </c>
      <c r="J234" s="20">
        <v>1</v>
      </c>
      <c r="K234" s="22">
        <v>110000</v>
      </c>
      <c r="L234" s="25">
        <f t="shared" si="39"/>
        <v>110000</v>
      </c>
      <c r="M234" s="69"/>
      <c r="N234" s="65">
        <v>212</v>
      </c>
      <c r="O234" s="21" t="s">
        <v>237</v>
      </c>
      <c r="P234" s="20">
        <v>1</v>
      </c>
      <c r="Q234" s="22">
        <v>126500</v>
      </c>
      <c r="R234" s="25">
        <f t="shared" si="40"/>
        <v>126500</v>
      </c>
      <c r="S234" s="69"/>
      <c r="T234" s="97">
        <f t="shared" si="47"/>
        <v>118250</v>
      </c>
      <c r="U234" s="98">
        <f t="shared" si="48"/>
        <v>118250</v>
      </c>
      <c r="V234" s="99">
        <f>(TRIMMEAN((K234,Q234),75%))</f>
        <v>118250</v>
      </c>
      <c r="W234" s="99">
        <f>(TRIMMEAN((L234,R234),75%))</f>
        <v>118250</v>
      </c>
      <c r="X234" s="98">
        <f t="shared" si="49"/>
        <v>126500</v>
      </c>
      <c r="Y234" s="98">
        <f t="shared" si="50"/>
        <v>126500</v>
      </c>
      <c r="Z234" s="98">
        <f t="shared" si="51"/>
        <v>110000</v>
      </c>
      <c r="AA234" s="100">
        <f t="shared" si="52"/>
        <v>110000</v>
      </c>
      <c r="AC234" s="97">
        <f t="shared" si="41"/>
        <v>99678.233333333337</v>
      </c>
      <c r="AD234" s="98">
        <f t="shared" si="42"/>
        <v>99678.233333333337</v>
      </c>
      <c r="AE234" s="99">
        <f>(TRIMMEAN((E234,K234,Q234),75%))</f>
        <v>110000</v>
      </c>
      <c r="AF234" s="99">
        <f>(TRIMMEAN((F234,L234,R234),75%))</f>
        <v>110000</v>
      </c>
      <c r="AG234" s="98">
        <f t="shared" si="43"/>
        <v>126500</v>
      </c>
      <c r="AH234" s="98">
        <f t="shared" si="44"/>
        <v>126500</v>
      </c>
      <c r="AI234" s="98">
        <f t="shared" si="45"/>
        <v>62534.7</v>
      </c>
      <c r="AJ234" s="164">
        <f t="shared" si="46"/>
        <v>62534.7</v>
      </c>
    </row>
    <row r="235" spans="1:36" ht="39.6" x14ac:dyDescent="0.3">
      <c r="A235" s="65">
        <v>213</v>
      </c>
      <c r="B235" s="21" t="s">
        <v>238</v>
      </c>
      <c r="C235" s="21" t="s">
        <v>922</v>
      </c>
      <c r="D235" s="20">
        <v>1</v>
      </c>
      <c r="E235" s="26">
        <v>62534.7</v>
      </c>
      <c r="F235" s="26">
        <v>62534.7</v>
      </c>
      <c r="G235" s="69"/>
      <c r="H235" s="65">
        <v>213</v>
      </c>
      <c r="I235" s="21" t="s">
        <v>238</v>
      </c>
      <c r="J235" s="20">
        <v>1</v>
      </c>
      <c r="K235" s="22">
        <v>110000</v>
      </c>
      <c r="L235" s="25">
        <f t="shared" si="39"/>
        <v>110000</v>
      </c>
      <c r="M235" s="69"/>
      <c r="N235" s="65">
        <v>213</v>
      </c>
      <c r="O235" s="21" t="s">
        <v>238</v>
      </c>
      <c r="P235" s="20">
        <v>1</v>
      </c>
      <c r="Q235" s="22">
        <v>126500</v>
      </c>
      <c r="R235" s="25">
        <f t="shared" si="40"/>
        <v>126500</v>
      </c>
      <c r="S235" s="69"/>
      <c r="T235" s="97">
        <f t="shared" si="47"/>
        <v>118250</v>
      </c>
      <c r="U235" s="98">
        <f t="shared" si="48"/>
        <v>118250</v>
      </c>
      <c r="V235" s="99">
        <f>(TRIMMEAN((K235,Q235),75%))</f>
        <v>118250</v>
      </c>
      <c r="W235" s="99">
        <f>(TRIMMEAN((L235,R235),75%))</f>
        <v>118250</v>
      </c>
      <c r="X235" s="98">
        <f t="shared" si="49"/>
        <v>126500</v>
      </c>
      <c r="Y235" s="98">
        <f t="shared" si="50"/>
        <v>126500</v>
      </c>
      <c r="Z235" s="98">
        <f t="shared" si="51"/>
        <v>110000</v>
      </c>
      <c r="AA235" s="100">
        <f t="shared" si="52"/>
        <v>110000</v>
      </c>
      <c r="AC235" s="97">
        <f t="shared" si="41"/>
        <v>99678.233333333337</v>
      </c>
      <c r="AD235" s="98">
        <f t="shared" si="42"/>
        <v>99678.233333333337</v>
      </c>
      <c r="AE235" s="99">
        <f>(TRIMMEAN((E235,K235,Q235),75%))</f>
        <v>110000</v>
      </c>
      <c r="AF235" s="99">
        <f>(TRIMMEAN((F235,L235,R235),75%))</f>
        <v>110000</v>
      </c>
      <c r="AG235" s="98">
        <f t="shared" si="43"/>
        <v>126500</v>
      </c>
      <c r="AH235" s="98">
        <f t="shared" si="44"/>
        <v>126500</v>
      </c>
      <c r="AI235" s="98">
        <f t="shared" si="45"/>
        <v>62534.7</v>
      </c>
      <c r="AJ235" s="164">
        <f t="shared" si="46"/>
        <v>62534.7</v>
      </c>
    </row>
    <row r="236" spans="1:36" ht="39.6" x14ac:dyDescent="0.3">
      <c r="A236" s="65">
        <v>214</v>
      </c>
      <c r="B236" s="21" t="s">
        <v>239</v>
      </c>
      <c r="C236" s="21" t="s">
        <v>974</v>
      </c>
      <c r="D236" s="20">
        <v>1</v>
      </c>
      <c r="E236" s="26" t="s">
        <v>1034</v>
      </c>
      <c r="F236" s="26" t="s">
        <v>1034</v>
      </c>
      <c r="G236" s="69"/>
      <c r="H236" s="65">
        <v>214</v>
      </c>
      <c r="I236" s="21" t="s">
        <v>239</v>
      </c>
      <c r="J236" s="20">
        <v>1</v>
      </c>
      <c r="K236" s="22">
        <v>98000</v>
      </c>
      <c r="L236" s="25">
        <f t="shared" si="39"/>
        <v>98000</v>
      </c>
      <c r="M236" s="69"/>
      <c r="N236" s="65">
        <v>214</v>
      </c>
      <c r="O236" s="21" t="s">
        <v>239</v>
      </c>
      <c r="P236" s="20">
        <v>1</v>
      </c>
      <c r="Q236" s="22">
        <v>112700</v>
      </c>
      <c r="R236" s="25">
        <f t="shared" si="40"/>
        <v>112700</v>
      </c>
      <c r="S236" s="69"/>
      <c r="T236" s="97">
        <f t="shared" si="47"/>
        <v>105350</v>
      </c>
      <c r="U236" s="98">
        <f t="shared" si="48"/>
        <v>105350</v>
      </c>
      <c r="V236" s="99">
        <f>(TRIMMEAN((K236,Q236),75%))</f>
        <v>105350</v>
      </c>
      <c r="W236" s="99">
        <f>(TRIMMEAN((L236,R236),75%))</f>
        <v>105350</v>
      </c>
      <c r="X236" s="98">
        <f t="shared" si="49"/>
        <v>112700</v>
      </c>
      <c r="Y236" s="98">
        <f t="shared" si="50"/>
        <v>112700</v>
      </c>
      <c r="Z236" s="98">
        <f t="shared" si="51"/>
        <v>98000</v>
      </c>
      <c r="AA236" s="100">
        <f t="shared" si="52"/>
        <v>98000</v>
      </c>
      <c r="AC236" s="97">
        <f t="shared" si="41"/>
        <v>105350</v>
      </c>
      <c r="AD236" s="98">
        <f t="shared" si="42"/>
        <v>105350</v>
      </c>
      <c r="AE236" s="99">
        <f>(TRIMMEAN((E236,K236,Q236),75%))</f>
        <v>105350</v>
      </c>
      <c r="AF236" s="99">
        <f>(TRIMMEAN((F236,L236,R236),75%))</f>
        <v>105350</v>
      </c>
      <c r="AG236" s="98">
        <f t="shared" si="43"/>
        <v>112700</v>
      </c>
      <c r="AH236" s="98">
        <f t="shared" si="44"/>
        <v>112700</v>
      </c>
      <c r="AI236" s="98">
        <f t="shared" si="45"/>
        <v>98000</v>
      </c>
      <c r="AJ236" s="164">
        <f t="shared" si="46"/>
        <v>98000</v>
      </c>
    </row>
    <row r="237" spans="1:36" ht="39.6" x14ac:dyDescent="0.3">
      <c r="A237" s="65">
        <v>215</v>
      </c>
      <c r="B237" s="21" t="s">
        <v>240</v>
      </c>
      <c r="C237" s="21" t="s">
        <v>922</v>
      </c>
      <c r="D237" s="20">
        <v>1</v>
      </c>
      <c r="E237" s="26">
        <v>62534.7</v>
      </c>
      <c r="F237" s="26">
        <v>62534.7</v>
      </c>
      <c r="G237" s="69"/>
      <c r="H237" s="65">
        <v>215</v>
      </c>
      <c r="I237" s="21" t="s">
        <v>240</v>
      </c>
      <c r="J237" s="20">
        <v>1</v>
      </c>
      <c r="K237" s="22">
        <v>98000</v>
      </c>
      <c r="L237" s="25">
        <f t="shared" si="39"/>
        <v>98000</v>
      </c>
      <c r="M237" s="69"/>
      <c r="N237" s="65">
        <v>215</v>
      </c>
      <c r="O237" s="21" t="s">
        <v>240</v>
      </c>
      <c r="P237" s="20">
        <v>1</v>
      </c>
      <c r="Q237" s="22">
        <v>112700</v>
      </c>
      <c r="R237" s="25">
        <f t="shared" si="40"/>
        <v>112700</v>
      </c>
      <c r="S237" s="69"/>
      <c r="T237" s="97">
        <f t="shared" si="47"/>
        <v>105350</v>
      </c>
      <c r="U237" s="98">
        <f t="shared" si="48"/>
        <v>105350</v>
      </c>
      <c r="V237" s="99">
        <f>(TRIMMEAN((K237,Q237),75%))</f>
        <v>105350</v>
      </c>
      <c r="W237" s="99">
        <f>(TRIMMEAN((L237,R237),75%))</f>
        <v>105350</v>
      </c>
      <c r="X237" s="98">
        <f t="shared" si="49"/>
        <v>112700</v>
      </c>
      <c r="Y237" s="98">
        <f t="shared" si="50"/>
        <v>112700</v>
      </c>
      <c r="Z237" s="98">
        <f t="shared" si="51"/>
        <v>98000</v>
      </c>
      <c r="AA237" s="100">
        <f t="shared" si="52"/>
        <v>98000</v>
      </c>
      <c r="AC237" s="97">
        <f t="shared" si="41"/>
        <v>91078.233333333337</v>
      </c>
      <c r="AD237" s="98">
        <f t="shared" si="42"/>
        <v>91078.233333333337</v>
      </c>
      <c r="AE237" s="99">
        <f>(TRIMMEAN((E237,K237,Q237),75%))</f>
        <v>98000</v>
      </c>
      <c r="AF237" s="99">
        <f>(TRIMMEAN((F237,L237,R237),75%))</f>
        <v>98000</v>
      </c>
      <c r="AG237" s="98">
        <f t="shared" si="43"/>
        <v>112700</v>
      </c>
      <c r="AH237" s="98">
        <f t="shared" si="44"/>
        <v>112700</v>
      </c>
      <c r="AI237" s="98">
        <f t="shared" si="45"/>
        <v>62534.7</v>
      </c>
      <c r="AJ237" s="164">
        <f t="shared" si="46"/>
        <v>62534.7</v>
      </c>
    </row>
    <row r="238" spans="1:36" ht="52.8" x14ac:dyDescent="0.3">
      <c r="A238" s="65">
        <v>216</v>
      </c>
      <c r="B238" s="21" t="s">
        <v>241</v>
      </c>
      <c r="C238" s="21" t="s">
        <v>975</v>
      </c>
      <c r="D238" s="20">
        <v>1</v>
      </c>
      <c r="E238" s="26" t="s">
        <v>1034</v>
      </c>
      <c r="F238" s="26" t="s">
        <v>1034</v>
      </c>
      <c r="G238" s="69"/>
      <c r="H238" s="65">
        <v>216</v>
      </c>
      <c r="I238" s="21" t="s">
        <v>241</v>
      </c>
      <c r="J238" s="20">
        <v>1</v>
      </c>
      <c r="K238" s="22">
        <v>40000</v>
      </c>
      <c r="L238" s="25">
        <f t="shared" si="39"/>
        <v>40000</v>
      </c>
      <c r="M238" s="69"/>
      <c r="N238" s="65">
        <v>216</v>
      </c>
      <c r="O238" s="21" t="s">
        <v>241</v>
      </c>
      <c r="P238" s="20">
        <v>1</v>
      </c>
      <c r="Q238" s="22">
        <v>46000</v>
      </c>
      <c r="R238" s="25">
        <f t="shared" si="40"/>
        <v>46000</v>
      </c>
      <c r="S238" s="69"/>
      <c r="T238" s="97">
        <f t="shared" si="47"/>
        <v>43000</v>
      </c>
      <c r="U238" s="98">
        <f t="shared" si="48"/>
        <v>43000</v>
      </c>
      <c r="V238" s="99">
        <f>(TRIMMEAN((K238,Q238),75%))</f>
        <v>43000</v>
      </c>
      <c r="W238" s="99">
        <f>(TRIMMEAN((L238,R238),75%))</f>
        <v>43000</v>
      </c>
      <c r="X238" s="98">
        <f t="shared" si="49"/>
        <v>46000</v>
      </c>
      <c r="Y238" s="98">
        <f t="shared" si="50"/>
        <v>46000</v>
      </c>
      <c r="Z238" s="98">
        <f t="shared" si="51"/>
        <v>40000</v>
      </c>
      <c r="AA238" s="100">
        <f t="shared" si="52"/>
        <v>40000</v>
      </c>
      <c r="AC238" s="97">
        <f t="shared" si="41"/>
        <v>43000</v>
      </c>
      <c r="AD238" s="98">
        <f t="shared" si="42"/>
        <v>43000</v>
      </c>
      <c r="AE238" s="99">
        <f>(TRIMMEAN((E238,K238,Q238),75%))</f>
        <v>43000</v>
      </c>
      <c r="AF238" s="99">
        <f>(TRIMMEAN((F238,L238,R238),75%))</f>
        <v>43000</v>
      </c>
      <c r="AG238" s="98">
        <f t="shared" si="43"/>
        <v>46000</v>
      </c>
      <c r="AH238" s="98">
        <f t="shared" si="44"/>
        <v>46000</v>
      </c>
      <c r="AI238" s="98">
        <f t="shared" si="45"/>
        <v>40000</v>
      </c>
      <c r="AJ238" s="164">
        <f t="shared" si="46"/>
        <v>40000</v>
      </c>
    </row>
    <row r="239" spans="1:36" ht="26.4" x14ac:dyDescent="0.3">
      <c r="A239" s="65">
        <v>217</v>
      </c>
      <c r="B239" s="21" t="s">
        <v>242</v>
      </c>
      <c r="C239" s="21" t="s">
        <v>930</v>
      </c>
      <c r="D239" s="20">
        <v>1</v>
      </c>
      <c r="E239" s="26">
        <v>64098.067499999997</v>
      </c>
      <c r="F239" s="26">
        <v>64098.067499999997</v>
      </c>
      <c r="G239" s="69"/>
      <c r="H239" s="65">
        <v>217</v>
      </c>
      <c r="I239" s="21" t="s">
        <v>242</v>
      </c>
      <c r="J239" s="20">
        <v>1</v>
      </c>
      <c r="K239" s="22">
        <v>900000</v>
      </c>
      <c r="L239" s="25">
        <f t="shared" si="39"/>
        <v>900000</v>
      </c>
      <c r="M239" s="69"/>
      <c r="N239" s="65">
        <v>217</v>
      </c>
      <c r="O239" s="21" t="s">
        <v>242</v>
      </c>
      <c r="P239" s="20">
        <v>1</v>
      </c>
      <c r="Q239" s="22">
        <v>1035000</v>
      </c>
      <c r="R239" s="25">
        <f t="shared" si="40"/>
        <v>1035000</v>
      </c>
      <c r="S239" s="69"/>
      <c r="T239" s="97">
        <f t="shared" si="47"/>
        <v>967500</v>
      </c>
      <c r="U239" s="98">
        <f t="shared" si="48"/>
        <v>967500</v>
      </c>
      <c r="V239" s="99">
        <f>(TRIMMEAN((K239,Q239),75%))</f>
        <v>967500</v>
      </c>
      <c r="W239" s="99">
        <f>(TRIMMEAN((L239,R239),75%))</f>
        <v>967500</v>
      </c>
      <c r="X239" s="98">
        <f t="shared" si="49"/>
        <v>1035000</v>
      </c>
      <c r="Y239" s="98">
        <f t="shared" si="50"/>
        <v>1035000</v>
      </c>
      <c r="Z239" s="98">
        <f t="shared" si="51"/>
        <v>900000</v>
      </c>
      <c r="AA239" s="100">
        <f t="shared" si="52"/>
        <v>900000</v>
      </c>
      <c r="AC239" s="97">
        <f t="shared" si="41"/>
        <v>666366.02249999996</v>
      </c>
      <c r="AD239" s="98">
        <f t="shared" si="42"/>
        <v>666366.02249999996</v>
      </c>
      <c r="AE239" s="99">
        <f>(TRIMMEAN((E239,K239,Q239),75%))</f>
        <v>900000</v>
      </c>
      <c r="AF239" s="99">
        <f>(TRIMMEAN((F239,L239,R239),75%))</f>
        <v>900000</v>
      </c>
      <c r="AG239" s="98">
        <f t="shared" si="43"/>
        <v>1035000</v>
      </c>
      <c r="AH239" s="98">
        <f t="shared" si="44"/>
        <v>1035000</v>
      </c>
      <c r="AI239" s="98">
        <f t="shared" si="45"/>
        <v>64098.067499999997</v>
      </c>
      <c r="AJ239" s="164">
        <f t="shared" si="46"/>
        <v>64098.067499999997</v>
      </c>
    </row>
    <row r="240" spans="1:36" ht="26.4" x14ac:dyDescent="0.3">
      <c r="A240" s="65">
        <v>218</v>
      </c>
      <c r="B240" s="21" t="s">
        <v>243</v>
      </c>
      <c r="C240" s="21" t="s">
        <v>654</v>
      </c>
      <c r="D240" s="20">
        <v>1</v>
      </c>
      <c r="E240" s="26">
        <v>17443.89</v>
      </c>
      <c r="F240" s="26">
        <v>17443.89</v>
      </c>
      <c r="G240" s="69"/>
      <c r="H240" s="65">
        <v>218</v>
      </c>
      <c r="I240" s="21" t="s">
        <v>243</v>
      </c>
      <c r="J240" s="20">
        <v>1</v>
      </c>
      <c r="K240" s="22">
        <v>15000</v>
      </c>
      <c r="L240" s="25">
        <f t="shared" si="39"/>
        <v>15000</v>
      </c>
      <c r="M240" s="69"/>
      <c r="N240" s="65">
        <v>218</v>
      </c>
      <c r="O240" s="21" t="s">
        <v>243</v>
      </c>
      <c r="P240" s="20">
        <v>1</v>
      </c>
      <c r="Q240" s="22">
        <v>17250</v>
      </c>
      <c r="R240" s="25">
        <f t="shared" si="40"/>
        <v>17250</v>
      </c>
      <c r="S240" s="69"/>
      <c r="T240" s="97">
        <f t="shared" si="47"/>
        <v>16125</v>
      </c>
      <c r="U240" s="98">
        <f t="shared" si="48"/>
        <v>16125</v>
      </c>
      <c r="V240" s="99">
        <f>(TRIMMEAN((K240,Q240),75%))</f>
        <v>16125</v>
      </c>
      <c r="W240" s="99">
        <f>(TRIMMEAN((L240,R240),75%))</f>
        <v>16125</v>
      </c>
      <c r="X240" s="98">
        <f t="shared" si="49"/>
        <v>17250</v>
      </c>
      <c r="Y240" s="98">
        <f t="shared" si="50"/>
        <v>17250</v>
      </c>
      <c r="Z240" s="98">
        <f t="shared" si="51"/>
        <v>15000</v>
      </c>
      <c r="AA240" s="100">
        <f t="shared" si="52"/>
        <v>15000</v>
      </c>
      <c r="AC240" s="97">
        <f t="shared" si="41"/>
        <v>16564.63</v>
      </c>
      <c r="AD240" s="98">
        <f t="shared" si="42"/>
        <v>16564.63</v>
      </c>
      <c r="AE240" s="99">
        <f>(TRIMMEAN((E240,K240,Q240),75%))</f>
        <v>17250</v>
      </c>
      <c r="AF240" s="99">
        <f>(TRIMMEAN((F240,L240,R240),75%))</f>
        <v>17250</v>
      </c>
      <c r="AG240" s="98">
        <f t="shared" si="43"/>
        <v>17443.89</v>
      </c>
      <c r="AH240" s="98">
        <f t="shared" si="44"/>
        <v>17443.89</v>
      </c>
      <c r="AI240" s="98">
        <f t="shared" si="45"/>
        <v>15000</v>
      </c>
      <c r="AJ240" s="164">
        <f t="shared" si="46"/>
        <v>15000</v>
      </c>
    </row>
    <row r="241" spans="1:36" ht="26.4" x14ac:dyDescent="0.3">
      <c r="A241" s="65">
        <v>219</v>
      </c>
      <c r="B241" s="21" t="s">
        <v>244</v>
      </c>
      <c r="C241" s="21" t="s">
        <v>903</v>
      </c>
      <c r="D241" s="20">
        <v>1</v>
      </c>
      <c r="E241" s="26">
        <v>93308.354999999996</v>
      </c>
      <c r="F241" s="26">
        <v>93308.354999999996</v>
      </c>
      <c r="G241" s="69"/>
      <c r="H241" s="65">
        <v>219</v>
      </c>
      <c r="I241" s="21" t="s">
        <v>244</v>
      </c>
      <c r="J241" s="20">
        <v>1</v>
      </c>
      <c r="K241" s="22">
        <v>180000</v>
      </c>
      <c r="L241" s="25">
        <f t="shared" si="39"/>
        <v>180000</v>
      </c>
      <c r="M241" s="69"/>
      <c r="N241" s="65">
        <v>219</v>
      </c>
      <c r="O241" s="21" t="s">
        <v>244</v>
      </c>
      <c r="P241" s="20">
        <v>1</v>
      </c>
      <c r="Q241" s="22">
        <v>207000</v>
      </c>
      <c r="R241" s="25">
        <f t="shared" si="40"/>
        <v>207000</v>
      </c>
      <c r="S241" s="69"/>
      <c r="T241" s="97">
        <f t="shared" si="47"/>
        <v>193500</v>
      </c>
      <c r="U241" s="98">
        <f t="shared" si="48"/>
        <v>193500</v>
      </c>
      <c r="V241" s="99">
        <f>(TRIMMEAN((K241,Q241),75%))</f>
        <v>193500</v>
      </c>
      <c r="W241" s="99">
        <f>(TRIMMEAN((L241,R241),75%))</f>
        <v>193500</v>
      </c>
      <c r="X241" s="98">
        <f t="shared" si="49"/>
        <v>207000</v>
      </c>
      <c r="Y241" s="98">
        <f t="shared" si="50"/>
        <v>207000</v>
      </c>
      <c r="Z241" s="98">
        <f t="shared" si="51"/>
        <v>180000</v>
      </c>
      <c r="AA241" s="100">
        <f t="shared" si="52"/>
        <v>180000</v>
      </c>
      <c r="AC241" s="97">
        <f t="shared" si="41"/>
        <v>160102.785</v>
      </c>
      <c r="AD241" s="98">
        <f t="shared" si="42"/>
        <v>160102.785</v>
      </c>
      <c r="AE241" s="99">
        <f>(TRIMMEAN((E241,K241,Q241),75%))</f>
        <v>180000</v>
      </c>
      <c r="AF241" s="99">
        <f>(TRIMMEAN((F241,L241,R241),75%))</f>
        <v>180000</v>
      </c>
      <c r="AG241" s="98">
        <f t="shared" si="43"/>
        <v>207000</v>
      </c>
      <c r="AH241" s="98">
        <f t="shared" si="44"/>
        <v>207000</v>
      </c>
      <c r="AI241" s="98">
        <f t="shared" si="45"/>
        <v>93308.354999999996</v>
      </c>
      <c r="AJ241" s="164">
        <f t="shared" si="46"/>
        <v>93308.354999999996</v>
      </c>
    </row>
    <row r="242" spans="1:36" ht="26.4" x14ac:dyDescent="0.3">
      <c r="A242" s="65">
        <v>220</v>
      </c>
      <c r="B242" s="21" t="s">
        <v>245</v>
      </c>
      <c r="C242" s="21" t="s">
        <v>933</v>
      </c>
      <c r="D242" s="20">
        <v>1</v>
      </c>
      <c r="E242" s="26">
        <v>22545.404999999999</v>
      </c>
      <c r="F242" s="26">
        <v>22545.404999999999</v>
      </c>
      <c r="G242" s="69"/>
      <c r="H242" s="65">
        <v>220</v>
      </c>
      <c r="I242" s="21" t="s">
        <v>245</v>
      </c>
      <c r="J242" s="20">
        <v>1</v>
      </c>
      <c r="K242" s="22">
        <v>26000</v>
      </c>
      <c r="L242" s="25">
        <f t="shared" si="39"/>
        <v>26000</v>
      </c>
      <c r="M242" s="69"/>
      <c r="N242" s="65">
        <v>220</v>
      </c>
      <c r="O242" s="21" t="s">
        <v>245</v>
      </c>
      <c r="P242" s="20">
        <v>1</v>
      </c>
      <c r="Q242" s="22">
        <v>29900</v>
      </c>
      <c r="R242" s="25">
        <f t="shared" si="40"/>
        <v>29900</v>
      </c>
      <c r="S242" s="69"/>
      <c r="T242" s="97">
        <f t="shared" si="47"/>
        <v>27950</v>
      </c>
      <c r="U242" s="98">
        <f t="shared" si="48"/>
        <v>27950</v>
      </c>
      <c r="V242" s="99">
        <f>(TRIMMEAN((K242,Q242),75%))</f>
        <v>27950</v>
      </c>
      <c r="W242" s="99">
        <f>(TRIMMEAN((L242,R242),75%))</f>
        <v>27950</v>
      </c>
      <c r="X242" s="98">
        <f t="shared" si="49"/>
        <v>29900</v>
      </c>
      <c r="Y242" s="98">
        <f t="shared" si="50"/>
        <v>29900</v>
      </c>
      <c r="Z242" s="98">
        <f t="shared" si="51"/>
        <v>26000</v>
      </c>
      <c r="AA242" s="100">
        <f t="shared" si="52"/>
        <v>26000</v>
      </c>
      <c r="AC242" s="97">
        <f t="shared" si="41"/>
        <v>26148.468333333334</v>
      </c>
      <c r="AD242" s="98">
        <f t="shared" si="42"/>
        <v>26148.468333333334</v>
      </c>
      <c r="AE242" s="99">
        <f>(TRIMMEAN((E242,K242,Q242),75%))</f>
        <v>26000</v>
      </c>
      <c r="AF242" s="99">
        <f>(TRIMMEAN((F242,L242,R242),75%))</f>
        <v>26000</v>
      </c>
      <c r="AG242" s="98">
        <f t="shared" si="43"/>
        <v>29900</v>
      </c>
      <c r="AH242" s="98">
        <f t="shared" si="44"/>
        <v>29900</v>
      </c>
      <c r="AI242" s="98">
        <f t="shared" si="45"/>
        <v>22545.404999999999</v>
      </c>
      <c r="AJ242" s="164">
        <f t="shared" si="46"/>
        <v>22545.404999999999</v>
      </c>
    </row>
    <row r="243" spans="1:36" ht="26.4" x14ac:dyDescent="0.3">
      <c r="A243" s="65">
        <v>221</v>
      </c>
      <c r="B243" s="21" t="s">
        <v>246</v>
      </c>
      <c r="C243" s="21" t="s">
        <v>927</v>
      </c>
      <c r="D243" s="20">
        <v>1</v>
      </c>
      <c r="E243" s="26">
        <v>46242.764999999999</v>
      </c>
      <c r="F243" s="26">
        <v>46242.764999999999</v>
      </c>
      <c r="G243" s="69"/>
      <c r="H243" s="65">
        <v>221</v>
      </c>
      <c r="I243" s="21" t="s">
        <v>246</v>
      </c>
      <c r="J243" s="20">
        <v>1</v>
      </c>
      <c r="K243" s="22">
        <v>90000</v>
      </c>
      <c r="L243" s="25">
        <f t="shared" si="39"/>
        <v>90000</v>
      </c>
      <c r="M243" s="69"/>
      <c r="N243" s="65">
        <v>221</v>
      </c>
      <c r="O243" s="21" t="s">
        <v>246</v>
      </c>
      <c r="P243" s="20">
        <v>1</v>
      </c>
      <c r="Q243" s="22">
        <v>103500</v>
      </c>
      <c r="R243" s="25">
        <f t="shared" si="40"/>
        <v>103500</v>
      </c>
      <c r="S243" s="69"/>
      <c r="T243" s="97">
        <f t="shared" si="47"/>
        <v>96750</v>
      </c>
      <c r="U243" s="98">
        <f t="shared" si="48"/>
        <v>96750</v>
      </c>
      <c r="V243" s="99">
        <f>(TRIMMEAN((K243,Q243),75%))</f>
        <v>96750</v>
      </c>
      <c r="W243" s="99">
        <f>(TRIMMEAN((L243,R243),75%))</f>
        <v>96750</v>
      </c>
      <c r="X243" s="98">
        <f t="shared" si="49"/>
        <v>103500</v>
      </c>
      <c r="Y243" s="98">
        <f t="shared" si="50"/>
        <v>103500</v>
      </c>
      <c r="Z243" s="98">
        <f t="shared" si="51"/>
        <v>90000</v>
      </c>
      <c r="AA243" s="100">
        <f t="shared" si="52"/>
        <v>90000</v>
      </c>
      <c r="AC243" s="97">
        <f t="shared" si="41"/>
        <v>79914.255000000005</v>
      </c>
      <c r="AD243" s="98">
        <f t="shared" si="42"/>
        <v>79914.255000000005</v>
      </c>
      <c r="AE243" s="99">
        <f>(TRIMMEAN((E243,K243,Q243),75%))</f>
        <v>90000</v>
      </c>
      <c r="AF243" s="99">
        <f>(TRIMMEAN((F243,L243,R243),75%))</f>
        <v>90000</v>
      </c>
      <c r="AG243" s="98">
        <f t="shared" si="43"/>
        <v>103500</v>
      </c>
      <c r="AH243" s="98">
        <f t="shared" si="44"/>
        <v>103500</v>
      </c>
      <c r="AI243" s="98">
        <f t="shared" si="45"/>
        <v>46242.764999999999</v>
      </c>
      <c r="AJ243" s="164">
        <f t="shared" si="46"/>
        <v>46242.764999999999</v>
      </c>
    </row>
    <row r="244" spans="1:36" ht="39.6" x14ac:dyDescent="0.3">
      <c r="A244" s="65">
        <v>222</v>
      </c>
      <c r="B244" s="21" t="s">
        <v>247</v>
      </c>
      <c r="C244" s="21" t="s">
        <v>976</v>
      </c>
      <c r="D244" s="20">
        <v>1</v>
      </c>
      <c r="E244" s="26" t="s">
        <v>1034</v>
      </c>
      <c r="F244" s="26" t="s">
        <v>1034</v>
      </c>
      <c r="G244" s="69"/>
      <c r="H244" s="65">
        <v>222</v>
      </c>
      <c r="I244" s="21" t="s">
        <v>247</v>
      </c>
      <c r="J244" s="20">
        <v>1</v>
      </c>
      <c r="K244" s="22">
        <v>210000</v>
      </c>
      <c r="L244" s="25">
        <f t="shared" si="39"/>
        <v>210000</v>
      </c>
      <c r="M244" s="69"/>
      <c r="N244" s="65">
        <v>222</v>
      </c>
      <c r="O244" s="21" t="s">
        <v>247</v>
      </c>
      <c r="P244" s="20">
        <v>1</v>
      </c>
      <c r="Q244" s="22">
        <v>241500</v>
      </c>
      <c r="R244" s="25">
        <f t="shared" si="40"/>
        <v>241500</v>
      </c>
      <c r="S244" s="69"/>
      <c r="T244" s="97">
        <f t="shared" si="47"/>
        <v>225750</v>
      </c>
      <c r="U244" s="98">
        <f t="shared" si="48"/>
        <v>225750</v>
      </c>
      <c r="V244" s="99">
        <f>(TRIMMEAN((K244,Q244),75%))</f>
        <v>225750</v>
      </c>
      <c r="W244" s="99">
        <f>(TRIMMEAN((L244,R244),75%))</f>
        <v>225750</v>
      </c>
      <c r="X244" s="98">
        <f t="shared" si="49"/>
        <v>241500</v>
      </c>
      <c r="Y244" s="98">
        <f t="shared" si="50"/>
        <v>241500</v>
      </c>
      <c r="Z244" s="98">
        <f t="shared" si="51"/>
        <v>210000</v>
      </c>
      <c r="AA244" s="100">
        <f t="shared" si="52"/>
        <v>210000</v>
      </c>
      <c r="AC244" s="97">
        <f t="shared" si="41"/>
        <v>225750</v>
      </c>
      <c r="AD244" s="98">
        <f t="shared" si="42"/>
        <v>225750</v>
      </c>
      <c r="AE244" s="99">
        <f>(TRIMMEAN((E244,K244,Q244),75%))</f>
        <v>225750</v>
      </c>
      <c r="AF244" s="99">
        <f>(TRIMMEAN((F244,L244,R244),75%))</f>
        <v>225750</v>
      </c>
      <c r="AG244" s="98">
        <f t="shared" si="43"/>
        <v>241500</v>
      </c>
      <c r="AH244" s="98">
        <f t="shared" si="44"/>
        <v>241500</v>
      </c>
      <c r="AI244" s="98">
        <f t="shared" si="45"/>
        <v>210000</v>
      </c>
      <c r="AJ244" s="164">
        <f t="shared" si="46"/>
        <v>210000</v>
      </c>
    </row>
    <row r="245" spans="1:36" ht="26.4" x14ac:dyDescent="0.3">
      <c r="A245" s="65">
        <v>223</v>
      </c>
      <c r="B245" s="21" t="s">
        <v>248</v>
      </c>
      <c r="C245" s="21" t="s">
        <v>977</v>
      </c>
      <c r="D245" s="20">
        <v>1</v>
      </c>
      <c r="E245" s="26" t="s">
        <v>1034</v>
      </c>
      <c r="F245" s="26" t="s">
        <v>1034</v>
      </c>
      <c r="G245" s="69"/>
      <c r="H245" s="65">
        <v>223</v>
      </c>
      <c r="I245" s="21" t="s">
        <v>248</v>
      </c>
      <c r="J245" s="20">
        <v>1</v>
      </c>
      <c r="K245" s="22">
        <v>110000</v>
      </c>
      <c r="L245" s="25">
        <f t="shared" si="39"/>
        <v>110000</v>
      </c>
      <c r="M245" s="69"/>
      <c r="N245" s="65">
        <v>223</v>
      </c>
      <c r="O245" s="21" t="s">
        <v>248</v>
      </c>
      <c r="P245" s="20">
        <v>1</v>
      </c>
      <c r="Q245" s="22">
        <v>126500</v>
      </c>
      <c r="R245" s="25">
        <f t="shared" si="40"/>
        <v>126500</v>
      </c>
      <c r="S245" s="69"/>
      <c r="T245" s="97">
        <f t="shared" si="47"/>
        <v>118250</v>
      </c>
      <c r="U245" s="98">
        <f t="shared" si="48"/>
        <v>118250</v>
      </c>
      <c r="V245" s="99">
        <f>(TRIMMEAN((K245,Q245),75%))</f>
        <v>118250</v>
      </c>
      <c r="W245" s="99">
        <f>(TRIMMEAN((L245,R245),75%))</f>
        <v>118250</v>
      </c>
      <c r="X245" s="98">
        <f t="shared" si="49"/>
        <v>126500</v>
      </c>
      <c r="Y245" s="98">
        <f t="shared" si="50"/>
        <v>126500</v>
      </c>
      <c r="Z245" s="98">
        <f t="shared" si="51"/>
        <v>110000</v>
      </c>
      <c r="AA245" s="100">
        <f t="shared" si="52"/>
        <v>110000</v>
      </c>
      <c r="AC245" s="97">
        <f t="shared" si="41"/>
        <v>118250</v>
      </c>
      <c r="AD245" s="98">
        <f t="shared" si="42"/>
        <v>118250</v>
      </c>
      <c r="AE245" s="99">
        <f>(TRIMMEAN((E245,K245,Q245),75%))</f>
        <v>118250</v>
      </c>
      <c r="AF245" s="99">
        <f>(TRIMMEAN((F245,L245,R245),75%))</f>
        <v>118250</v>
      </c>
      <c r="AG245" s="98">
        <f t="shared" si="43"/>
        <v>126500</v>
      </c>
      <c r="AH245" s="98">
        <f t="shared" si="44"/>
        <v>126500</v>
      </c>
      <c r="AI245" s="98">
        <f t="shared" si="45"/>
        <v>110000</v>
      </c>
      <c r="AJ245" s="164">
        <f t="shared" si="46"/>
        <v>110000</v>
      </c>
    </row>
    <row r="246" spans="1:36" ht="52.8" x14ac:dyDescent="0.3">
      <c r="A246" s="65">
        <v>224</v>
      </c>
      <c r="B246" s="21" t="s">
        <v>249</v>
      </c>
      <c r="C246" s="21" t="s">
        <v>978</v>
      </c>
      <c r="D246" s="20">
        <v>1</v>
      </c>
      <c r="E246" s="26" t="s">
        <v>1034</v>
      </c>
      <c r="F246" s="26" t="s">
        <v>1034</v>
      </c>
      <c r="G246" s="69"/>
      <c r="H246" s="65">
        <v>224</v>
      </c>
      <c r="I246" s="21" t="s">
        <v>249</v>
      </c>
      <c r="J246" s="20">
        <v>1</v>
      </c>
      <c r="K246" s="22">
        <v>110000</v>
      </c>
      <c r="L246" s="25">
        <f t="shared" si="39"/>
        <v>110000</v>
      </c>
      <c r="M246" s="69"/>
      <c r="N246" s="65">
        <v>224</v>
      </c>
      <c r="O246" s="21" t="s">
        <v>249</v>
      </c>
      <c r="P246" s="20">
        <v>1</v>
      </c>
      <c r="Q246" s="22">
        <v>126500</v>
      </c>
      <c r="R246" s="25">
        <f t="shared" si="40"/>
        <v>126500</v>
      </c>
      <c r="S246" s="69"/>
      <c r="T246" s="97">
        <f t="shared" si="47"/>
        <v>118250</v>
      </c>
      <c r="U246" s="98">
        <f t="shared" si="48"/>
        <v>118250</v>
      </c>
      <c r="V246" s="99">
        <f>(TRIMMEAN((K246,Q246),75%))</f>
        <v>118250</v>
      </c>
      <c r="W246" s="99">
        <f>(TRIMMEAN((L246,R246),75%))</f>
        <v>118250</v>
      </c>
      <c r="X246" s="98">
        <f t="shared" si="49"/>
        <v>126500</v>
      </c>
      <c r="Y246" s="98">
        <f t="shared" si="50"/>
        <v>126500</v>
      </c>
      <c r="Z246" s="98">
        <f t="shared" si="51"/>
        <v>110000</v>
      </c>
      <c r="AA246" s="100">
        <f t="shared" si="52"/>
        <v>110000</v>
      </c>
      <c r="AC246" s="97">
        <f t="shared" si="41"/>
        <v>118250</v>
      </c>
      <c r="AD246" s="98">
        <f t="shared" si="42"/>
        <v>118250</v>
      </c>
      <c r="AE246" s="99">
        <f>(TRIMMEAN((E246,K246,Q246),75%))</f>
        <v>118250</v>
      </c>
      <c r="AF246" s="99">
        <f>(TRIMMEAN((F246,L246,R246),75%))</f>
        <v>118250</v>
      </c>
      <c r="AG246" s="98">
        <f t="shared" si="43"/>
        <v>126500</v>
      </c>
      <c r="AH246" s="98">
        <f t="shared" si="44"/>
        <v>126500</v>
      </c>
      <c r="AI246" s="98">
        <f t="shared" si="45"/>
        <v>110000</v>
      </c>
      <c r="AJ246" s="164">
        <f t="shared" si="46"/>
        <v>110000</v>
      </c>
    </row>
    <row r="247" spans="1:36" ht="39.6" x14ac:dyDescent="0.3">
      <c r="A247" s="65">
        <v>225</v>
      </c>
      <c r="B247" s="21" t="s">
        <v>250</v>
      </c>
      <c r="C247" s="21" t="s">
        <v>906</v>
      </c>
      <c r="D247" s="20">
        <v>1</v>
      </c>
      <c r="E247" s="26">
        <v>72134.324999999997</v>
      </c>
      <c r="F247" s="26">
        <v>72134.324999999997</v>
      </c>
      <c r="G247" s="69"/>
      <c r="H247" s="65">
        <v>225</v>
      </c>
      <c r="I247" s="21" t="s">
        <v>250</v>
      </c>
      <c r="J247" s="20">
        <v>1</v>
      </c>
      <c r="K247" s="22">
        <v>140000</v>
      </c>
      <c r="L247" s="25">
        <f t="shared" si="39"/>
        <v>140000</v>
      </c>
      <c r="M247" s="69"/>
      <c r="N247" s="65">
        <v>225</v>
      </c>
      <c r="O247" s="21" t="s">
        <v>250</v>
      </c>
      <c r="P247" s="20">
        <v>1</v>
      </c>
      <c r="Q247" s="22">
        <v>161000</v>
      </c>
      <c r="R247" s="25">
        <f t="shared" si="40"/>
        <v>161000</v>
      </c>
      <c r="S247" s="69"/>
      <c r="T247" s="97">
        <f t="shared" si="47"/>
        <v>150500</v>
      </c>
      <c r="U247" s="98">
        <f t="shared" si="48"/>
        <v>150500</v>
      </c>
      <c r="V247" s="99">
        <f>(TRIMMEAN((K247,Q247),75%))</f>
        <v>150500</v>
      </c>
      <c r="W247" s="99">
        <f>(TRIMMEAN((L247,R247),75%))</f>
        <v>150500</v>
      </c>
      <c r="X247" s="98">
        <f t="shared" si="49"/>
        <v>161000</v>
      </c>
      <c r="Y247" s="98">
        <f t="shared" si="50"/>
        <v>161000</v>
      </c>
      <c r="Z247" s="98">
        <f t="shared" si="51"/>
        <v>140000</v>
      </c>
      <c r="AA247" s="100">
        <f t="shared" si="52"/>
        <v>140000</v>
      </c>
      <c r="AC247" s="97">
        <f t="shared" si="41"/>
        <v>124378.10833333334</v>
      </c>
      <c r="AD247" s="98">
        <f t="shared" si="42"/>
        <v>124378.10833333334</v>
      </c>
      <c r="AE247" s="99">
        <f>(TRIMMEAN((E247,K247,Q247),75%))</f>
        <v>140000</v>
      </c>
      <c r="AF247" s="99">
        <f>(TRIMMEAN((F247,L247,R247),75%))</f>
        <v>140000</v>
      </c>
      <c r="AG247" s="98">
        <f t="shared" si="43"/>
        <v>161000</v>
      </c>
      <c r="AH247" s="98">
        <f t="shared" si="44"/>
        <v>161000</v>
      </c>
      <c r="AI247" s="98">
        <f t="shared" si="45"/>
        <v>72134.324999999997</v>
      </c>
      <c r="AJ247" s="164">
        <f t="shared" si="46"/>
        <v>72134.324999999997</v>
      </c>
    </row>
    <row r="248" spans="1:36" ht="39.6" x14ac:dyDescent="0.3">
      <c r="A248" s="65">
        <v>226</v>
      </c>
      <c r="B248" s="21" t="s">
        <v>251</v>
      </c>
      <c r="C248" s="21" t="s">
        <v>871</v>
      </c>
      <c r="D248" s="20">
        <v>1</v>
      </c>
      <c r="E248" s="26">
        <v>71750.34</v>
      </c>
      <c r="F248" s="26">
        <v>71750.34</v>
      </c>
      <c r="G248" s="69"/>
      <c r="H248" s="65">
        <v>226</v>
      </c>
      <c r="I248" s="21" t="s">
        <v>251</v>
      </c>
      <c r="J248" s="20">
        <v>1</v>
      </c>
      <c r="K248" s="22">
        <v>160000</v>
      </c>
      <c r="L248" s="25">
        <f t="shared" si="39"/>
        <v>160000</v>
      </c>
      <c r="M248" s="69"/>
      <c r="N248" s="65">
        <v>226</v>
      </c>
      <c r="O248" s="21" t="s">
        <v>251</v>
      </c>
      <c r="P248" s="20">
        <v>1</v>
      </c>
      <c r="Q248" s="22">
        <v>184000</v>
      </c>
      <c r="R248" s="25">
        <f t="shared" si="40"/>
        <v>184000</v>
      </c>
      <c r="S248" s="69"/>
      <c r="T248" s="97">
        <f t="shared" si="47"/>
        <v>172000</v>
      </c>
      <c r="U248" s="98">
        <f t="shared" si="48"/>
        <v>172000</v>
      </c>
      <c r="V248" s="99">
        <f>(TRIMMEAN((K248,Q248),75%))</f>
        <v>172000</v>
      </c>
      <c r="W248" s="99">
        <f>(TRIMMEAN((L248,R248),75%))</f>
        <v>172000</v>
      </c>
      <c r="X248" s="98">
        <f t="shared" si="49"/>
        <v>184000</v>
      </c>
      <c r="Y248" s="98">
        <f t="shared" si="50"/>
        <v>184000</v>
      </c>
      <c r="Z248" s="98">
        <f t="shared" si="51"/>
        <v>160000</v>
      </c>
      <c r="AA248" s="100">
        <f t="shared" si="52"/>
        <v>160000</v>
      </c>
      <c r="AC248" s="97">
        <f t="shared" si="41"/>
        <v>138583.44666666666</v>
      </c>
      <c r="AD248" s="98">
        <f t="shared" si="42"/>
        <v>138583.44666666666</v>
      </c>
      <c r="AE248" s="99">
        <f>(TRIMMEAN((E248,K248,Q248),75%))</f>
        <v>160000</v>
      </c>
      <c r="AF248" s="99">
        <f>(TRIMMEAN((F248,L248,R248),75%))</f>
        <v>160000</v>
      </c>
      <c r="AG248" s="98">
        <f t="shared" si="43"/>
        <v>184000</v>
      </c>
      <c r="AH248" s="98">
        <f t="shared" si="44"/>
        <v>184000</v>
      </c>
      <c r="AI248" s="98">
        <f t="shared" si="45"/>
        <v>71750.34</v>
      </c>
      <c r="AJ248" s="164">
        <f t="shared" si="46"/>
        <v>71750.34</v>
      </c>
    </row>
    <row r="249" spans="1:36" ht="39.6" x14ac:dyDescent="0.3">
      <c r="A249" s="65">
        <v>227</v>
      </c>
      <c r="B249" s="21" t="s">
        <v>252</v>
      </c>
      <c r="C249" s="21" t="s">
        <v>979</v>
      </c>
      <c r="D249" s="20">
        <v>1</v>
      </c>
      <c r="E249" s="26" t="s">
        <v>1034</v>
      </c>
      <c r="F249" s="26" t="s">
        <v>1034</v>
      </c>
      <c r="G249" s="69"/>
      <c r="H249" s="65">
        <v>227</v>
      </c>
      <c r="I249" s="21" t="s">
        <v>252</v>
      </c>
      <c r="J249" s="20">
        <v>1</v>
      </c>
      <c r="K249" s="22">
        <v>130000</v>
      </c>
      <c r="L249" s="25">
        <f t="shared" si="39"/>
        <v>130000</v>
      </c>
      <c r="M249" s="69"/>
      <c r="N249" s="65">
        <v>227</v>
      </c>
      <c r="O249" s="21" t="s">
        <v>252</v>
      </c>
      <c r="P249" s="20">
        <v>1</v>
      </c>
      <c r="Q249" s="22">
        <v>149500</v>
      </c>
      <c r="R249" s="25">
        <f t="shared" si="40"/>
        <v>149500</v>
      </c>
      <c r="S249" s="69"/>
      <c r="T249" s="97">
        <f t="shared" si="47"/>
        <v>139750</v>
      </c>
      <c r="U249" s="98">
        <f t="shared" si="48"/>
        <v>139750</v>
      </c>
      <c r="V249" s="99">
        <f>(TRIMMEAN((K249,Q249),75%))</f>
        <v>139750</v>
      </c>
      <c r="W249" s="99">
        <f>(TRIMMEAN((L249,R249),75%))</f>
        <v>139750</v>
      </c>
      <c r="X249" s="98">
        <f t="shared" si="49"/>
        <v>149500</v>
      </c>
      <c r="Y249" s="98">
        <f t="shared" si="50"/>
        <v>149500</v>
      </c>
      <c r="Z249" s="98">
        <f t="shared" si="51"/>
        <v>130000</v>
      </c>
      <c r="AA249" s="100">
        <f t="shared" si="52"/>
        <v>130000</v>
      </c>
      <c r="AC249" s="97">
        <f t="shared" si="41"/>
        <v>139750</v>
      </c>
      <c r="AD249" s="98">
        <f t="shared" si="42"/>
        <v>139750</v>
      </c>
      <c r="AE249" s="99">
        <f>(TRIMMEAN((E249,K249,Q249),75%))</f>
        <v>139750</v>
      </c>
      <c r="AF249" s="99">
        <f>(TRIMMEAN((F249,L249,R249),75%))</f>
        <v>139750</v>
      </c>
      <c r="AG249" s="98">
        <f t="shared" si="43"/>
        <v>149500</v>
      </c>
      <c r="AH249" s="98">
        <f t="shared" si="44"/>
        <v>149500</v>
      </c>
      <c r="AI249" s="98">
        <f t="shared" si="45"/>
        <v>130000</v>
      </c>
      <c r="AJ249" s="164">
        <f t="shared" si="46"/>
        <v>130000</v>
      </c>
    </row>
    <row r="250" spans="1:36" ht="39.6" x14ac:dyDescent="0.3">
      <c r="A250" s="65">
        <v>228</v>
      </c>
      <c r="B250" s="21" t="s">
        <v>253</v>
      </c>
      <c r="C250" s="21" t="s">
        <v>980</v>
      </c>
      <c r="D250" s="20">
        <v>1</v>
      </c>
      <c r="E250" s="26" t="s">
        <v>1034</v>
      </c>
      <c r="F250" s="26" t="s">
        <v>1034</v>
      </c>
      <c r="G250" s="69"/>
      <c r="H250" s="65">
        <v>228</v>
      </c>
      <c r="I250" s="21" t="s">
        <v>253</v>
      </c>
      <c r="J250" s="20">
        <v>1</v>
      </c>
      <c r="K250" s="22">
        <v>120000</v>
      </c>
      <c r="L250" s="25">
        <f t="shared" si="39"/>
        <v>120000</v>
      </c>
      <c r="M250" s="69"/>
      <c r="N250" s="65">
        <v>228</v>
      </c>
      <c r="O250" s="21" t="s">
        <v>253</v>
      </c>
      <c r="P250" s="20">
        <v>1</v>
      </c>
      <c r="Q250" s="22">
        <v>138000</v>
      </c>
      <c r="R250" s="25">
        <f t="shared" si="40"/>
        <v>138000</v>
      </c>
      <c r="S250" s="69"/>
      <c r="T250" s="97">
        <f t="shared" si="47"/>
        <v>129000</v>
      </c>
      <c r="U250" s="98">
        <f t="shared" si="48"/>
        <v>129000</v>
      </c>
      <c r="V250" s="99">
        <f>(TRIMMEAN((K250,Q250),75%))</f>
        <v>129000</v>
      </c>
      <c r="W250" s="99">
        <f>(TRIMMEAN((L250,R250),75%))</f>
        <v>129000</v>
      </c>
      <c r="X250" s="98">
        <f t="shared" si="49"/>
        <v>138000</v>
      </c>
      <c r="Y250" s="98">
        <f t="shared" si="50"/>
        <v>138000</v>
      </c>
      <c r="Z250" s="98">
        <f t="shared" si="51"/>
        <v>120000</v>
      </c>
      <c r="AA250" s="100">
        <f t="shared" si="52"/>
        <v>120000</v>
      </c>
      <c r="AC250" s="97">
        <f t="shared" si="41"/>
        <v>129000</v>
      </c>
      <c r="AD250" s="98">
        <f t="shared" si="42"/>
        <v>129000</v>
      </c>
      <c r="AE250" s="99">
        <f>(TRIMMEAN((E250,K250,Q250),75%))</f>
        <v>129000</v>
      </c>
      <c r="AF250" s="99">
        <f>(TRIMMEAN((F250,L250,R250),75%))</f>
        <v>129000</v>
      </c>
      <c r="AG250" s="98">
        <f t="shared" si="43"/>
        <v>138000</v>
      </c>
      <c r="AH250" s="98">
        <f t="shared" si="44"/>
        <v>138000</v>
      </c>
      <c r="AI250" s="98">
        <f t="shared" si="45"/>
        <v>120000</v>
      </c>
      <c r="AJ250" s="164">
        <f t="shared" si="46"/>
        <v>120000</v>
      </c>
    </row>
    <row r="251" spans="1:36" ht="39.6" x14ac:dyDescent="0.3">
      <c r="A251" s="65">
        <v>229</v>
      </c>
      <c r="B251" s="21" t="s">
        <v>254</v>
      </c>
      <c r="C251" s="21" t="s">
        <v>867</v>
      </c>
      <c r="D251" s="20">
        <v>1</v>
      </c>
      <c r="E251" s="26">
        <v>226989.99</v>
      </c>
      <c r="F251" s="26">
        <v>226989.99</v>
      </c>
      <c r="G251" s="69"/>
      <c r="H251" s="65">
        <v>229</v>
      </c>
      <c r="I251" s="21" t="s">
        <v>254</v>
      </c>
      <c r="J251" s="20">
        <v>1</v>
      </c>
      <c r="K251" s="22">
        <v>180000</v>
      </c>
      <c r="L251" s="25">
        <f t="shared" si="39"/>
        <v>180000</v>
      </c>
      <c r="M251" s="69"/>
      <c r="N251" s="65">
        <v>229</v>
      </c>
      <c r="O251" s="21" t="s">
        <v>254</v>
      </c>
      <c r="P251" s="20">
        <v>1</v>
      </c>
      <c r="Q251" s="22">
        <v>207000</v>
      </c>
      <c r="R251" s="25">
        <f t="shared" si="40"/>
        <v>207000</v>
      </c>
      <c r="S251" s="69"/>
      <c r="T251" s="97">
        <f t="shared" si="47"/>
        <v>193500</v>
      </c>
      <c r="U251" s="98">
        <f t="shared" si="48"/>
        <v>193500</v>
      </c>
      <c r="V251" s="99">
        <f>(TRIMMEAN((K251,Q251),75%))</f>
        <v>193500</v>
      </c>
      <c r="W251" s="99">
        <f>(TRIMMEAN((L251,R251),75%))</f>
        <v>193500</v>
      </c>
      <c r="X251" s="98">
        <f t="shared" si="49"/>
        <v>207000</v>
      </c>
      <c r="Y251" s="98">
        <f t="shared" si="50"/>
        <v>207000</v>
      </c>
      <c r="Z251" s="98">
        <f t="shared" si="51"/>
        <v>180000</v>
      </c>
      <c r="AA251" s="100">
        <f t="shared" si="52"/>
        <v>180000</v>
      </c>
      <c r="AC251" s="97">
        <f t="shared" si="41"/>
        <v>204663.33</v>
      </c>
      <c r="AD251" s="98">
        <f t="shared" si="42"/>
        <v>204663.33</v>
      </c>
      <c r="AE251" s="99">
        <f>(TRIMMEAN((E251,K251,Q251),75%))</f>
        <v>207000</v>
      </c>
      <c r="AF251" s="99">
        <f>(TRIMMEAN((F251,L251,R251),75%))</f>
        <v>207000</v>
      </c>
      <c r="AG251" s="98">
        <f t="shared" si="43"/>
        <v>226989.99</v>
      </c>
      <c r="AH251" s="98">
        <f t="shared" si="44"/>
        <v>226989.99</v>
      </c>
      <c r="AI251" s="98">
        <f t="shared" si="45"/>
        <v>180000</v>
      </c>
      <c r="AJ251" s="164">
        <f t="shared" si="46"/>
        <v>180000</v>
      </c>
    </row>
    <row r="252" spans="1:36" ht="39.6" x14ac:dyDescent="0.3">
      <c r="A252" s="65">
        <v>230</v>
      </c>
      <c r="B252" s="21" t="s">
        <v>255</v>
      </c>
      <c r="C252" s="21" t="s">
        <v>981</v>
      </c>
      <c r="D252" s="20">
        <v>1</v>
      </c>
      <c r="E252" s="26" t="s">
        <v>1034</v>
      </c>
      <c r="F252" s="26" t="s">
        <v>1034</v>
      </c>
      <c r="G252" s="69"/>
      <c r="H252" s="65">
        <v>230</v>
      </c>
      <c r="I252" s="21" t="s">
        <v>255</v>
      </c>
      <c r="J252" s="20">
        <v>1</v>
      </c>
      <c r="K252" s="22">
        <v>210000</v>
      </c>
      <c r="L252" s="25">
        <f t="shared" si="39"/>
        <v>210000</v>
      </c>
      <c r="M252" s="69"/>
      <c r="N252" s="65">
        <v>230</v>
      </c>
      <c r="O252" s="21" t="s">
        <v>255</v>
      </c>
      <c r="P252" s="20">
        <v>1</v>
      </c>
      <c r="Q252" s="22">
        <v>241500</v>
      </c>
      <c r="R252" s="25">
        <f t="shared" si="40"/>
        <v>241500</v>
      </c>
      <c r="S252" s="69"/>
      <c r="T252" s="97">
        <f t="shared" si="47"/>
        <v>225750</v>
      </c>
      <c r="U252" s="98">
        <f t="shared" si="48"/>
        <v>225750</v>
      </c>
      <c r="V252" s="99">
        <f>(TRIMMEAN((K252,Q252),75%))</f>
        <v>225750</v>
      </c>
      <c r="W252" s="99">
        <f>(TRIMMEAN((L252,R252),75%))</f>
        <v>225750</v>
      </c>
      <c r="X252" s="98">
        <f t="shared" si="49"/>
        <v>241500</v>
      </c>
      <c r="Y252" s="98">
        <f t="shared" si="50"/>
        <v>241500</v>
      </c>
      <c r="Z252" s="98">
        <f t="shared" si="51"/>
        <v>210000</v>
      </c>
      <c r="AA252" s="100">
        <f t="shared" si="52"/>
        <v>210000</v>
      </c>
      <c r="AC252" s="97">
        <f t="shared" si="41"/>
        <v>225750</v>
      </c>
      <c r="AD252" s="98">
        <f t="shared" si="42"/>
        <v>225750</v>
      </c>
      <c r="AE252" s="99">
        <f>(TRIMMEAN((E252,K252,Q252),75%))</f>
        <v>225750</v>
      </c>
      <c r="AF252" s="99">
        <f>(TRIMMEAN((F252,L252,R252),75%))</f>
        <v>225750</v>
      </c>
      <c r="AG252" s="98">
        <f t="shared" si="43"/>
        <v>241500</v>
      </c>
      <c r="AH252" s="98">
        <f t="shared" si="44"/>
        <v>241500</v>
      </c>
      <c r="AI252" s="98">
        <f t="shared" si="45"/>
        <v>210000</v>
      </c>
      <c r="AJ252" s="164">
        <f t="shared" si="46"/>
        <v>210000</v>
      </c>
    </row>
    <row r="253" spans="1:36" ht="26.4" x14ac:dyDescent="0.3">
      <c r="A253" s="65">
        <v>231</v>
      </c>
      <c r="B253" s="21" t="s">
        <v>256</v>
      </c>
      <c r="C253" s="21" t="s">
        <v>915</v>
      </c>
      <c r="D253" s="20">
        <v>1</v>
      </c>
      <c r="E253" s="26">
        <v>58612.567499999997</v>
      </c>
      <c r="F253" s="26">
        <v>58612.567499999997</v>
      </c>
      <c r="G253" s="69"/>
      <c r="H253" s="65">
        <v>231</v>
      </c>
      <c r="I253" s="21" t="s">
        <v>256</v>
      </c>
      <c r="J253" s="20">
        <v>1</v>
      </c>
      <c r="K253" s="22">
        <v>105000</v>
      </c>
      <c r="L253" s="25">
        <f t="shared" si="39"/>
        <v>105000</v>
      </c>
      <c r="M253" s="69"/>
      <c r="N253" s="65">
        <v>231</v>
      </c>
      <c r="O253" s="21" t="s">
        <v>256</v>
      </c>
      <c r="P253" s="20">
        <v>1</v>
      </c>
      <c r="Q253" s="22">
        <v>120750</v>
      </c>
      <c r="R253" s="25">
        <f t="shared" si="40"/>
        <v>120750</v>
      </c>
      <c r="S253" s="69"/>
      <c r="T253" s="97">
        <f t="shared" si="47"/>
        <v>112875</v>
      </c>
      <c r="U253" s="98">
        <f t="shared" si="48"/>
        <v>112875</v>
      </c>
      <c r="V253" s="99">
        <f>(TRIMMEAN((K253,Q253),75%))</f>
        <v>112875</v>
      </c>
      <c r="W253" s="99">
        <f>(TRIMMEAN((L253,R253),75%))</f>
        <v>112875</v>
      </c>
      <c r="X253" s="98">
        <f t="shared" si="49"/>
        <v>120750</v>
      </c>
      <c r="Y253" s="98">
        <f t="shared" si="50"/>
        <v>120750</v>
      </c>
      <c r="Z253" s="98">
        <f t="shared" si="51"/>
        <v>105000</v>
      </c>
      <c r="AA253" s="100">
        <f t="shared" si="52"/>
        <v>105000</v>
      </c>
      <c r="AC253" s="97">
        <f t="shared" si="41"/>
        <v>94787.522500000006</v>
      </c>
      <c r="AD253" s="98">
        <f t="shared" si="42"/>
        <v>94787.522500000006</v>
      </c>
      <c r="AE253" s="99">
        <f>(TRIMMEAN((E253,K253,Q253),75%))</f>
        <v>105000</v>
      </c>
      <c r="AF253" s="99">
        <f>(TRIMMEAN((F253,L253,R253),75%))</f>
        <v>105000</v>
      </c>
      <c r="AG253" s="98">
        <f t="shared" si="43"/>
        <v>120750</v>
      </c>
      <c r="AH253" s="98">
        <f t="shared" si="44"/>
        <v>120750</v>
      </c>
      <c r="AI253" s="98">
        <f t="shared" si="45"/>
        <v>58612.567499999997</v>
      </c>
      <c r="AJ253" s="164">
        <f t="shared" si="46"/>
        <v>58612.567499999997</v>
      </c>
    </row>
    <row r="254" spans="1:36" ht="26.4" x14ac:dyDescent="0.3">
      <c r="A254" s="65">
        <v>232</v>
      </c>
      <c r="B254" s="21" t="s">
        <v>257</v>
      </c>
      <c r="C254" s="21" t="s">
        <v>899</v>
      </c>
      <c r="D254" s="20">
        <v>1</v>
      </c>
      <c r="E254" s="26">
        <v>79978.59</v>
      </c>
      <c r="F254" s="26">
        <v>79978.59</v>
      </c>
      <c r="G254" s="69"/>
      <c r="H254" s="65">
        <v>232</v>
      </c>
      <c r="I254" s="21" t="s">
        <v>257</v>
      </c>
      <c r="J254" s="20">
        <v>1</v>
      </c>
      <c r="K254" s="22">
        <v>110000</v>
      </c>
      <c r="L254" s="25">
        <f t="shared" si="39"/>
        <v>110000</v>
      </c>
      <c r="M254" s="69"/>
      <c r="N254" s="65">
        <v>232</v>
      </c>
      <c r="O254" s="21" t="s">
        <v>257</v>
      </c>
      <c r="P254" s="20">
        <v>1</v>
      </c>
      <c r="Q254" s="22">
        <v>126500</v>
      </c>
      <c r="R254" s="25">
        <f t="shared" si="40"/>
        <v>126500</v>
      </c>
      <c r="S254" s="69"/>
      <c r="T254" s="97">
        <f t="shared" si="47"/>
        <v>118250</v>
      </c>
      <c r="U254" s="98">
        <f t="shared" si="48"/>
        <v>118250</v>
      </c>
      <c r="V254" s="99">
        <f>(TRIMMEAN((K254,Q254),75%))</f>
        <v>118250</v>
      </c>
      <c r="W254" s="99">
        <f>(TRIMMEAN((L254,R254),75%))</f>
        <v>118250</v>
      </c>
      <c r="X254" s="98">
        <f t="shared" si="49"/>
        <v>126500</v>
      </c>
      <c r="Y254" s="98">
        <f t="shared" si="50"/>
        <v>126500</v>
      </c>
      <c r="Z254" s="98">
        <f t="shared" si="51"/>
        <v>110000</v>
      </c>
      <c r="AA254" s="100">
        <f t="shared" si="52"/>
        <v>110000</v>
      </c>
      <c r="AC254" s="97">
        <f t="shared" si="41"/>
        <v>105492.86333333333</v>
      </c>
      <c r="AD254" s="98">
        <f t="shared" si="42"/>
        <v>105492.86333333333</v>
      </c>
      <c r="AE254" s="99">
        <f>(TRIMMEAN((E254,K254,Q254),75%))</f>
        <v>110000</v>
      </c>
      <c r="AF254" s="99">
        <f>(TRIMMEAN((F254,L254,R254),75%))</f>
        <v>110000</v>
      </c>
      <c r="AG254" s="98">
        <f t="shared" si="43"/>
        <v>126500</v>
      </c>
      <c r="AH254" s="98">
        <f t="shared" si="44"/>
        <v>126500</v>
      </c>
      <c r="AI254" s="98">
        <f t="shared" si="45"/>
        <v>79978.59</v>
      </c>
      <c r="AJ254" s="164">
        <f t="shared" si="46"/>
        <v>79978.59</v>
      </c>
    </row>
    <row r="255" spans="1:36" ht="26.4" x14ac:dyDescent="0.3">
      <c r="A255" s="65">
        <v>233</v>
      </c>
      <c r="B255" s="21" t="s">
        <v>258</v>
      </c>
      <c r="C255" s="21" t="s">
        <v>911</v>
      </c>
      <c r="D255" s="20">
        <v>1</v>
      </c>
      <c r="E255" s="26">
        <v>63796.364999999998</v>
      </c>
      <c r="F255" s="26">
        <v>63796.364999999998</v>
      </c>
      <c r="G255" s="69"/>
      <c r="H255" s="65">
        <v>233</v>
      </c>
      <c r="I255" s="21" t="s">
        <v>258</v>
      </c>
      <c r="J255" s="20">
        <v>1</v>
      </c>
      <c r="K255" s="22">
        <v>110000</v>
      </c>
      <c r="L255" s="25">
        <f t="shared" si="39"/>
        <v>110000</v>
      </c>
      <c r="M255" s="69"/>
      <c r="N255" s="65">
        <v>233</v>
      </c>
      <c r="O255" s="21" t="s">
        <v>258</v>
      </c>
      <c r="P255" s="20">
        <v>1</v>
      </c>
      <c r="Q255" s="22">
        <v>126500</v>
      </c>
      <c r="R255" s="25">
        <f t="shared" si="40"/>
        <v>126500</v>
      </c>
      <c r="S255" s="69"/>
      <c r="T255" s="97">
        <f t="shared" si="47"/>
        <v>118250</v>
      </c>
      <c r="U255" s="98">
        <f t="shared" si="48"/>
        <v>118250</v>
      </c>
      <c r="V255" s="99">
        <f>(TRIMMEAN((K255,Q255),75%))</f>
        <v>118250</v>
      </c>
      <c r="W255" s="99">
        <f>(TRIMMEAN((L255,R255),75%))</f>
        <v>118250</v>
      </c>
      <c r="X255" s="98">
        <f t="shared" si="49"/>
        <v>126500</v>
      </c>
      <c r="Y255" s="98">
        <f t="shared" si="50"/>
        <v>126500</v>
      </c>
      <c r="Z255" s="98">
        <f t="shared" si="51"/>
        <v>110000</v>
      </c>
      <c r="AA255" s="100">
        <f t="shared" si="52"/>
        <v>110000</v>
      </c>
      <c r="AC255" s="97">
        <f t="shared" si="41"/>
        <v>100098.78833333333</v>
      </c>
      <c r="AD255" s="98">
        <f t="shared" si="42"/>
        <v>100098.78833333333</v>
      </c>
      <c r="AE255" s="99">
        <f>(TRIMMEAN((E255,K255,Q255),75%))</f>
        <v>110000</v>
      </c>
      <c r="AF255" s="99">
        <f>(TRIMMEAN((F255,L255,R255),75%))</f>
        <v>110000</v>
      </c>
      <c r="AG255" s="98">
        <f t="shared" si="43"/>
        <v>126500</v>
      </c>
      <c r="AH255" s="98">
        <f t="shared" si="44"/>
        <v>126500</v>
      </c>
      <c r="AI255" s="98">
        <f t="shared" si="45"/>
        <v>63796.364999999998</v>
      </c>
      <c r="AJ255" s="164">
        <f t="shared" si="46"/>
        <v>63796.364999999998</v>
      </c>
    </row>
    <row r="256" spans="1:36" ht="52.8" x14ac:dyDescent="0.3">
      <c r="A256" s="65">
        <v>234</v>
      </c>
      <c r="B256" s="21" t="s">
        <v>259</v>
      </c>
      <c r="C256" s="21" t="s">
        <v>899</v>
      </c>
      <c r="D256" s="20">
        <v>1</v>
      </c>
      <c r="E256" s="26">
        <v>79978.59</v>
      </c>
      <c r="F256" s="26">
        <v>79978.59</v>
      </c>
      <c r="G256" s="69"/>
      <c r="H256" s="65">
        <v>234</v>
      </c>
      <c r="I256" s="21" t="s">
        <v>259</v>
      </c>
      <c r="J256" s="20">
        <v>1</v>
      </c>
      <c r="K256" s="22">
        <v>110000</v>
      </c>
      <c r="L256" s="25">
        <f t="shared" si="39"/>
        <v>110000</v>
      </c>
      <c r="M256" s="69"/>
      <c r="N256" s="65">
        <v>234</v>
      </c>
      <c r="O256" s="21" t="s">
        <v>259</v>
      </c>
      <c r="P256" s="20">
        <v>1</v>
      </c>
      <c r="Q256" s="22">
        <v>126500</v>
      </c>
      <c r="R256" s="25">
        <f t="shared" si="40"/>
        <v>126500</v>
      </c>
      <c r="S256" s="69"/>
      <c r="T256" s="97">
        <f t="shared" si="47"/>
        <v>118250</v>
      </c>
      <c r="U256" s="98">
        <f t="shared" si="48"/>
        <v>118250</v>
      </c>
      <c r="V256" s="99">
        <f>(TRIMMEAN((K256,Q256),75%))</f>
        <v>118250</v>
      </c>
      <c r="W256" s="99">
        <f>(TRIMMEAN((L256,R256),75%))</f>
        <v>118250</v>
      </c>
      <c r="X256" s="98">
        <f t="shared" si="49"/>
        <v>126500</v>
      </c>
      <c r="Y256" s="98">
        <f t="shared" si="50"/>
        <v>126500</v>
      </c>
      <c r="Z256" s="98">
        <f t="shared" si="51"/>
        <v>110000</v>
      </c>
      <c r="AA256" s="100">
        <f t="shared" si="52"/>
        <v>110000</v>
      </c>
      <c r="AC256" s="97">
        <f t="shared" si="41"/>
        <v>105492.86333333333</v>
      </c>
      <c r="AD256" s="98">
        <f t="shared" si="42"/>
        <v>105492.86333333333</v>
      </c>
      <c r="AE256" s="99">
        <f>(TRIMMEAN((E256,K256,Q256),75%))</f>
        <v>110000</v>
      </c>
      <c r="AF256" s="99">
        <f>(TRIMMEAN((F256,L256,R256),75%))</f>
        <v>110000</v>
      </c>
      <c r="AG256" s="98">
        <f t="shared" si="43"/>
        <v>126500</v>
      </c>
      <c r="AH256" s="98">
        <f t="shared" si="44"/>
        <v>126500</v>
      </c>
      <c r="AI256" s="98">
        <f t="shared" si="45"/>
        <v>79978.59</v>
      </c>
      <c r="AJ256" s="164">
        <f t="shared" si="46"/>
        <v>79978.59</v>
      </c>
    </row>
    <row r="257" spans="1:36" ht="52.8" x14ac:dyDescent="0.3">
      <c r="A257" s="65">
        <v>235</v>
      </c>
      <c r="B257" s="21" t="s">
        <v>260</v>
      </c>
      <c r="C257" s="21" t="s">
        <v>900</v>
      </c>
      <c r="D257" s="20">
        <v>1</v>
      </c>
      <c r="E257" s="26">
        <v>79978.59</v>
      </c>
      <c r="F257" s="26">
        <v>79978.59</v>
      </c>
      <c r="G257" s="69"/>
      <c r="H257" s="65">
        <v>235</v>
      </c>
      <c r="I257" s="21" t="s">
        <v>260</v>
      </c>
      <c r="J257" s="20">
        <v>1</v>
      </c>
      <c r="K257" s="22">
        <v>110000</v>
      </c>
      <c r="L257" s="25">
        <f t="shared" si="39"/>
        <v>110000</v>
      </c>
      <c r="M257" s="69"/>
      <c r="N257" s="65">
        <v>235</v>
      </c>
      <c r="O257" s="21" t="s">
        <v>260</v>
      </c>
      <c r="P257" s="20">
        <v>1</v>
      </c>
      <c r="Q257" s="22">
        <v>126500</v>
      </c>
      <c r="R257" s="25">
        <f t="shared" si="40"/>
        <v>126500</v>
      </c>
      <c r="S257" s="69"/>
      <c r="T257" s="97">
        <f t="shared" si="47"/>
        <v>118250</v>
      </c>
      <c r="U257" s="98">
        <f t="shared" si="48"/>
        <v>118250</v>
      </c>
      <c r="V257" s="99">
        <f>(TRIMMEAN((K257,Q257),75%))</f>
        <v>118250</v>
      </c>
      <c r="W257" s="99">
        <f>(TRIMMEAN((L257,R257),75%))</f>
        <v>118250</v>
      </c>
      <c r="X257" s="98">
        <f t="shared" si="49"/>
        <v>126500</v>
      </c>
      <c r="Y257" s="98">
        <f t="shared" si="50"/>
        <v>126500</v>
      </c>
      <c r="Z257" s="98">
        <f t="shared" si="51"/>
        <v>110000</v>
      </c>
      <c r="AA257" s="100">
        <f t="shared" si="52"/>
        <v>110000</v>
      </c>
      <c r="AC257" s="97">
        <f t="shared" si="41"/>
        <v>105492.86333333333</v>
      </c>
      <c r="AD257" s="98">
        <f t="shared" si="42"/>
        <v>105492.86333333333</v>
      </c>
      <c r="AE257" s="99">
        <f>(TRIMMEAN((E257,K257,Q257),75%))</f>
        <v>110000</v>
      </c>
      <c r="AF257" s="99">
        <f>(TRIMMEAN((F257,L257,R257),75%))</f>
        <v>110000</v>
      </c>
      <c r="AG257" s="98">
        <f t="shared" si="43"/>
        <v>126500</v>
      </c>
      <c r="AH257" s="98">
        <f t="shared" si="44"/>
        <v>126500</v>
      </c>
      <c r="AI257" s="98">
        <f t="shared" si="45"/>
        <v>79978.59</v>
      </c>
      <c r="AJ257" s="164">
        <f t="shared" si="46"/>
        <v>79978.59</v>
      </c>
    </row>
    <row r="258" spans="1:36" ht="39.6" x14ac:dyDescent="0.3">
      <c r="A258" s="65">
        <v>236</v>
      </c>
      <c r="B258" s="21" t="s">
        <v>261</v>
      </c>
      <c r="C258" s="21" t="s">
        <v>982</v>
      </c>
      <c r="D258" s="20">
        <v>1</v>
      </c>
      <c r="E258" s="26" t="s">
        <v>1034</v>
      </c>
      <c r="F258" s="26" t="s">
        <v>1034</v>
      </c>
      <c r="G258" s="69"/>
      <c r="H258" s="65">
        <v>236</v>
      </c>
      <c r="I258" s="21" t="s">
        <v>261</v>
      </c>
      <c r="J258" s="20">
        <v>1</v>
      </c>
      <c r="K258" s="22">
        <v>340000</v>
      </c>
      <c r="L258" s="25">
        <f t="shared" si="39"/>
        <v>340000</v>
      </c>
      <c r="M258" s="69"/>
      <c r="N258" s="65">
        <v>236</v>
      </c>
      <c r="O258" s="21" t="s">
        <v>261</v>
      </c>
      <c r="P258" s="20">
        <v>1</v>
      </c>
      <c r="Q258" s="22">
        <v>391000</v>
      </c>
      <c r="R258" s="25">
        <f t="shared" si="40"/>
        <v>391000</v>
      </c>
      <c r="S258" s="69"/>
      <c r="T258" s="97">
        <f t="shared" si="47"/>
        <v>365500</v>
      </c>
      <c r="U258" s="98">
        <f t="shared" si="48"/>
        <v>365500</v>
      </c>
      <c r="V258" s="99">
        <f>(TRIMMEAN((K258,Q258),75%))</f>
        <v>365500</v>
      </c>
      <c r="W258" s="99">
        <f>(TRIMMEAN((L258,R258),75%))</f>
        <v>365500</v>
      </c>
      <c r="X258" s="98">
        <f t="shared" si="49"/>
        <v>391000</v>
      </c>
      <c r="Y258" s="98">
        <f t="shared" si="50"/>
        <v>391000</v>
      </c>
      <c r="Z258" s="98">
        <f t="shared" si="51"/>
        <v>340000</v>
      </c>
      <c r="AA258" s="100">
        <f t="shared" si="52"/>
        <v>340000</v>
      </c>
      <c r="AC258" s="97">
        <f t="shared" si="41"/>
        <v>365500</v>
      </c>
      <c r="AD258" s="98">
        <f t="shared" si="42"/>
        <v>365500</v>
      </c>
      <c r="AE258" s="99">
        <f>(TRIMMEAN((E258,K258,Q258),75%))</f>
        <v>365500</v>
      </c>
      <c r="AF258" s="99">
        <f>(TRIMMEAN((F258,L258,R258),75%))</f>
        <v>365500</v>
      </c>
      <c r="AG258" s="98">
        <f t="shared" si="43"/>
        <v>391000</v>
      </c>
      <c r="AH258" s="98">
        <f t="shared" si="44"/>
        <v>391000</v>
      </c>
      <c r="AI258" s="98">
        <f t="shared" si="45"/>
        <v>340000</v>
      </c>
      <c r="AJ258" s="164">
        <f t="shared" si="46"/>
        <v>340000</v>
      </c>
    </row>
    <row r="259" spans="1:36" ht="26.4" x14ac:dyDescent="0.3">
      <c r="A259" s="65">
        <v>237</v>
      </c>
      <c r="B259" s="21" t="s">
        <v>262</v>
      </c>
      <c r="C259" s="21" t="s">
        <v>983</v>
      </c>
      <c r="D259" s="20">
        <v>1</v>
      </c>
      <c r="E259" s="26" t="s">
        <v>1034</v>
      </c>
      <c r="F259" s="26" t="s">
        <v>1034</v>
      </c>
      <c r="G259" s="69"/>
      <c r="H259" s="65">
        <v>237</v>
      </c>
      <c r="I259" s="21" t="s">
        <v>262</v>
      </c>
      <c r="J259" s="20">
        <v>1</v>
      </c>
      <c r="K259" s="22">
        <v>40000</v>
      </c>
      <c r="L259" s="25">
        <f t="shared" si="39"/>
        <v>40000</v>
      </c>
      <c r="M259" s="69"/>
      <c r="N259" s="65">
        <v>237</v>
      </c>
      <c r="O259" s="21" t="s">
        <v>262</v>
      </c>
      <c r="P259" s="20">
        <v>1</v>
      </c>
      <c r="Q259" s="22">
        <v>46000</v>
      </c>
      <c r="R259" s="25">
        <f t="shared" si="40"/>
        <v>46000</v>
      </c>
      <c r="S259" s="69"/>
      <c r="T259" s="97">
        <f t="shared" si="47"/>
        <v>43000</v>
      </c>
      <c r="U259" s="98">
        <f t="shared" si="48"/>
        <v>43000</v>
      </c>
      <c r="V259" s="99">
        <f>(TRIMMEAN((K259,Q259),75%))</f>
        <v>43000</v>
      </c>
      <c r="W259" s="99">
        <f>(TRIMMEAN((L259,R259),75%))</f>
        <v>43000</v>
      </c>
      <c r="X259" s="98">
        <f t="shared" si="49"/>
        <v>46000</v>
      </c>
      <c r="Y259" s="98">
        <f t="shared" si="50"/>
        <v>46000</v>
      </c>
      <c r="Z259" s="98">
        <f t="shared" si="51"/>
        <v>40000</v>
      </c>
      <c r="AA259" s="100">
        <f t="shared" si="52"/>
        <v>40000</v>
      </c>
      <c r="AC259" s="97">
        <f t="shared" si="41"/>
        <v>43000</v>
      </c>
      <c r="AD259" s="98">
        <f t="shared" si="42"/>
        <v>43000</v>
      </c>
      <c r="AE259" s="99">
        <f>(TRIMMEAN((E259,K259,Q259),75%))</f>
        <v>43000</v>
      </c>
      <c r="AF259" s="99">
        <f>(TRIMMEAN((F259,L259,R259),75%))</f>
        <v>43000</v>
      </c>
      <c r="AG259" s="98">
        <f t="shared" si="43"/>
        <v>46000</v>
      </c>
      <c r="AH259" s="98">
        <f t="shared" si="44"/>
        <v>46000</v>
      </c>
      <c r="AI259" s="98">
        <f t="shared" si="45"/>
        <v>40000</v>
      </c>
      <c r="AJ259" s="164">
        <f t="shared" si="46"/>
        <v>40000</v>
      </c>
    </row>
    <row r="260" spans="1:36" ht="52.8" x14ac:dyDescent="0.3">
      <c r="A260" s="65">
        <v>238</v>
      </c>
      <c r="B260" s="21" t="s">
        <v>263</v>
      </c>
      <c r="C260" s="21" t="s">
        <v>941</v>
      </c>
      <c r="D260" s="20">
        <v>1</v>
      </c>
      <c r="E260" s="26">
        <v>34503.794999999998</v>
      </c>
      <c r="F260" s="26">
        <v>34503.794999999998</v>
      </c>
      <c r="G260" s="69"/>
      <c r="H260" s="65">
        <v>238</v>
      </c>
      <c r="I260" s="21" t="s">
        <v>263</v>
      </c>
      <c r="J260" s="20">
        <v>1</v>
      </c>
      <c r="K260" s="22">
        <v>40000</v>
      </c>
      <c r="L260" s="25">
        <f t="shared" si="39"/>
        <v>40000</v>
      </c>
      <c r="M260" s="69"/>
      <c r="N260" s="65">
        <v>238</v>
      </c>
      <c r="O260" s="21" t="s">
        <v>263</v>
      </c>
      <c r="P260" s="20">
        <v>1</v>
      </c>
      <c r="Q260" s="22">
        <v>46000</v>
      </c>
      <c r="R260" s="25">
        <f t="shared" si="40"/>
        <v>46000</v>
      </c>
      <c r="S260" s="69"/>
      <c r="T260" s="97">
        <f t="shared" si="47"/>
        <v>43000</v>
      </c>
      <c r="U260" s="98">
        <f t="shared" si="48"/>
        <v>43000</v>
      </c>
      <c r="V260" s="99">
        <f>(TRIMMEAN((K260,Q260),75%))</f>
        <v>43000</v>
      </c>
      <c r="W260" s="99">
        <f>(TRIMMEAN((L260,R260),75%))</f>
        <v>43000</v>
      </c>
      <c r="X260" s="98">
        <f t="shared" si="49"/>
        <v>46000</v>
      </c>
      <c r="Y260" s="98">
        <f t="shared" si="50"/>
        <v>46000</v>
      </c>
      <c r="Z260" s="98">
        <f t="shared" si="51"/>
        <v>40000</v>
      </c>
      <c r="AA260" s="100">
        <f t="shared" si="52"/>
        <v>40000</v>
      </c>
      <c r="AC260" s="97">
        <f t="shared" si="41"/>
        <v>40167.931666666664</v>
      </c>
      <c r="AD260" s="98">
        <f t="shared" si="42"/>
        <v>40167.931666666664</v>
      </c>
      <c r="AE260" s="99">
        <f>(TRIMMEAN((E260,K260,Q260),75%))</f>
        <v>40000</v>
      </c>
      <c r="AF260" s="99">
        <f>(TRIMMEAN((F260,L260,R260),75%))</f>
        <v>40000</v>
      </c>
      <c r="AG260" s="98">
        <f t="shared" si="43"/>
        <v>46000</v>
      </c>
      <c r="AH260" s="98">
        <f t="shared" si="44"/>
        <v>46000</v>
      </c>
      <c r="AI260" s="98">
        <f t="shared" si="45"/>
        <v>34503.794999999998</v>
      </c>
      <c r="AJ260" s="164">
        <f t="shared" si="46"/>
        <v>34503.794999999998</v>
      </c>
    </row>
    <row r="261" spans="1:36" ht="66" x14ac:dyDescent="0.3">
      <c r="A261" s="65">
        <v>239</v>
      </c>
      <c r="B261" s="21" t="s">
        <v>264</v>
      </c>
      <c r="C261" s="21" t="s">
        <v>881</v>
      </c>
      <c r="D261" s="20">
        <v>1</v>
      </c>
      <c r="E261" s="26">
        <v>180363.24</v>
      </c>
      <c r="F261" s="26">
        <v>180363.24</v>
      </c>
      <c r="G261" s="69"/>
      <c r="H261" s="65">
        <v>239</v>
      </c>
      <c r="I261" s="21" t="s">
        <v>264</v>
      </c>
      <c r="J261" s="20">
        <v>1</v>
      </c>
      <c r="K261" s="22">
        <v>160000</v>
      </c>
      <c r="L261" s="25">
        <f t="shared" si="39"/>
        <v>160000</v>
      </c>
      <c r="M261" s="69"/>
      <c r="N261" s="65">
        <v>239</v>
      </c>
      <c r="O261" s="21" t="s">
        <v>264</v>
      </c>
      <c r="P261" s="20">
        <v>1</v>
      </c>
      <c r="Q261" s="22">
        <v>184000</v>
      </c>
      <c r="R261" s="25">
        <f t="shared" si="40"/>
        <v>184000</v>
      </c>
      <c r="S261" s="69"/>
      <c r="T261" s="97">
        <f t="shared" si="47"/>
        <v>172000</v>
      </c>
      <c r="U261" s="98">
        <f t="shared" si="48"/>
        <v>172000</v>
      </c>
      <c r="V261" s="99">
        <f>(TRIMMEAN((K261,Q261),75%))</f>
        <v>172000</v>
      </c>
      <c r="W261" s="99">
        <f>(TRIMMEAN((L261,R261),75%))</f>
        <v>172000</v>
      </c>
      <c r="X261" s="98">
        <f t="shared" si="49"/>
        <v>184000</v>
      </c>
      <c r="Y261" s="98">
        <f t="shared" si="50"/>
        <v>184000</v>
      </c>
      <c r="Z261" s="98">
        <f t="shared" si="51"/>
        <v>160000</v>
      </c>
      <c r="AA261" s="100">
        <f t="shared" si="52"/>
        <v>160000</v>
      </c>
      <c r="AC261" s="97">
        <f t="shared" si="41"/>
        <v>174787.74666666667</v>
      </c>
      <c r="AD261" s="98">
        <f t="shared" si="42"/>
        <v>174787.74666666667</v>
      </c>
      <c r="AE261" s="99">
        <f>(TRIMMEAN((E261,K261,Q261),75%))</f>
        <v>180363.24</v>
      </c>
      <c r="AF261" s="99">
        <f>(TRIMMEAN((F261,L261,R261),75%))</f>
        <v>180363.24</v>
      </c>
      <c r="AG261" s="98">
        <f t="shared" si="43"/>
        <v>184000</v>
      </c>
      <c r="AH261" s="98">
        <f t="shared" si="44"/>
        <v>184000</v>
      </c>
      <c r="AI261" s="98">
        <f t="shared" si="45"/>
        <v>160000</v>
      </c>
      <c r="AJ261" s="164">
        <f t="shared" si="46"/>
        <v>160000</v>
      </c>
    </row>
    <row r="262" spans="1:36" ht="39.6" x14ac:dyDescent="0.3">
      <c r="A262" s="65">
        <v>240</v>
      </c>
      <c r="B262" s="21" t="s">
        <v>265</v>
      </c>
      <c r="C262" s="21" t="s">
        <v>984</v>
      </c>
      <c r="D262" s="20">
        <v>1</v>
      </c>
      <c r="E262" s="26" t="s">
        <v>1034</v>
      </c>
      <c r="F262" s="26" t="s">
        <v>1034</v>
      </c>
      <c r="G262" s="69"/>
      <c r="H262" s="65">
        <v>240</v>
      </c>
      <c r="I262" s="21" t="s">
        <v>265</v>
      </c>
      <c r="J262" s="20">
        <v>1</v>
      </c>
      <c r="K262" s="22">
        <v>40000</v>
      </c>
      <c r="L262" s="25">
        <f t="shared" si="39"/>
        <v>40000</v>
      </c>
      <c r="M262" s="69"/>
      <c r="N262" s="65">
        <v>240</v>
      </c>
      <c r="O262" s="21" t="s">
        <v>265</v>
      </c>
      <c r="P262" s="20">
        <v>1</v>
      </c>
      <c r="Q262" s="22">
        <v>46000</v>
      </c>
      <c r="R262" s="25">
        <f t="shared" si="40"/>
        <v>46000</v>
      </c>
      <c r="S262" s="69"/>
      <c r="T262" s="97">
        <f t="shared" si="47"/>
        <v>43000</v>
      </c>
      <c r="U262" s="98">
        <f t="shared" si="48"/>
        <v>43000</v>
      </c>
      <c r="V262" s="99">
        <f>(TRIMMEAN((K262,Q262),75%))</f>
        <v>43000</v>
      </c>
      <c r="W262" s="99">
        <f>(TRIMMEAN((L262,R262),75%))</f>
        <v>43000</v>
      </c>
      <c r="X262" s="98">
        <f t="shared" si="49"/>
        <v>46000</v>
      </c>
      <c r="Y262" s="98">
        <f t="shared" si="50"/>
        <v>46000</v>
      </c>
      <c r="Z262" s="98">
        <f t="shared" si="51"/>
        <v>40000</v>
      </c>
      <c r="AA262" s="100">
        <f t="shared" si="52"/>
        <v>40000</v>
      </c>
      <c r="AC262" s="97">
        <f t="shared" si="41"/>
        <v>43000</v>
      </c>
      <c r="AD262" s="98">
        <f t="shared" si="42"/>
        <v>43000</v>
      </c>
      <c r="AE262" s="99">
        <f>(TRIMMEAN((E262,K262,Q262),75%))</f>
        <v>43000</v>
      </c>
      <c r="AF262" s="99">
        <f>(TRIMMEAN((F262,L262,R262),75%))</f>
        <v>43000</v>
      </c>
      <c r="AG262" s="98">
        <f t="shared" si="43"/>
        <v>46000</v>
      </c>
      <c r="AH262" s="98">
        <f t="shared" si="44"/>
        <v>46000</v>
      </c>
      <c r="AI262" s="98">
        <f t="shared" si="45"/>
        <v>40000</v>
      </c>
      <c r="AJ262" s="164">
        <f t="shared" si="46"/>
        <v>40000</v>
      </c>
    </row>
    <row r="263" spans="1:36" ht="39.6" x14ac:dyDescent="0.3">
      <c r="A263" s="65">
        <v>241</v>
      </c>
      <c r="B263" s="21" t="s">
        <v>266</v>
      </c>
      <c r="C263" s="21" t="s">
        <v>985</v>
      </c>
      <c r="D263" s="20">
        <v>1</v>
      </c>
      <c r="E263" s="26" t="s">
        <v>1034</v>
      </c>
      <c r="F263" s="26" t="s">
        <v>1034</v>
      </c>
      <c r="G263" s="69"/>
      <c r="H263" s="65">
        <v>241</v>
      </c>
      <c r="I263" s="21" t="s">
        <v>266</v>
      </c>
      <c r="J263" s="20">
        <v>1</v>
      </c>
      <c r="K263" s="22">
        <v>110000</v>
      </c>
      <c r="L263" s="25">
        <f t="shared" si="39"/>
        <v>110000</v>
      </c>
      <c r="M263" s="69"/>
      <c r="N263" s="65">
        <v>241</v>
      </c>
      <c r="O263" s="21" t="s">
        <v>266</v>
      </c>
      <c r="P263" s="20">
        <v>1</v>
      </c>
      <c r="Q263" s="22">
        <v>126500</v>
      </c>
      <c r="R263" s="25">
        <f t="shared" si="40"/>
        <v>126500</v>
      </c>
      <c r="S263" s="69"/>
      <c r="T263" s="97">
        <f t="shared" si="47"/>
        <v>118250</v>
      </c>
      <c r="U263" s="98">
        <f t="shared" si="48"/>
        <v>118250</v>
      </c>
      <c r="V263" s="99">
        <f>(TRIMMEAN((K263,Q263),75%))</f>
        <v>118250</v>
      </c>
      <c r="W263" s="99">
        <f>(TRIMMEAN((L263,R263),75%))</f>
        <v>118250</v>
      </c>
      <c r="X263" s="98">
        <f t="shared" si="49"/>
        <v>126500</v>
      </c>
      <c r="Y263" s="98">
        <f t="shared" si="50"/>
        <v>126500</v>
      </c>
      <c r="Z263" s="98">
        <f t="shared" si="51"/>
        <v>110000</v>
      </c>
      <c r="AA263" s="100">
        <f t="shared" si="52"/>
        <v>110000</v>
      </c>
      <c r="AC263" s="97">
        <f t="shared" si="41"/>
        <v>118250</v>
      </c>
      <c r="AD263" s="98">
        <f t="shared" si="42"/>
        <v>118250</v>
      </c>
      <c r="AE263" s="99">
        <f>(TRIMMEAN((E263,K263,Q263),75%))</f>
        <v>118250</v>
      </c>
      <c r="AF263" s="99">
        <f>(TRIMMEAN((F263,L263,R263),75%))</f>
        <v>118250</v>
      </c>
      <c r="AG263" s="98">
        <f t="shared" si="43"/>
        <v>126500</v>
      </c>
      <c r="AH263" s="98">
        <f t="shared" si="44"/>
        <v>126500</v>
      </c>
      <c r="AI263" s="98">
        <f t="shared" si="45"/>
        <v>110000</v>
      </c>
      <c r="AJ263" s="164">
        <f t="shared" si="46"/>
        <v>110000</v>
      </c>
    </row>
    <row r="264" spans="1:36" ht="39.6" x14ac:dyDescent="0.3">
      <c r="A264" s="65">
        <v>242</v>
      </c>
      <c r="B264" s="21" t="s">
        <v>267</v>
      </c>
      <c r="C264" s="21" t="s">
        <v>908</v>
      </c>
      <c r="D264" s="20">
        <v>1</v>
      </c>
      <c r="E264" s="26">
        <v>57872.025000000001</v>
      </c>
      <c r="F264" s="26">
        <v>57872.025000000001</v>
      </c>
      <c r="G264" s="69"/>
      <c r="H264" s="65">
        <v>242</v>
      </c>
      <c r="I264" s="21" t="s">
        <v>267</v>
      </c>
      <c r="J264" s="20">
        <v>1</v>
      </c>
      <c r="K264" s="22">
        <v>90000</v>
      </c>
      <c r="L264" s="25">
        <f t="shared" si="39"/>
        <v>90000</v>
      </c>
      <c r="M264" s="69"/>
      <c r="N264" s="65">
        <v>242</v>
      </c>
      <c r="O264" s="21" t="s">
        <v>267</v>
      </c>
      <c r="P264" s="20">
        <v>1</v>
      </c>
      <c r="Q264" s="22">
        <v>103500</v>
      </c>
      <c r="R264" s="25">
        <f t="shared" si="40"/>
        <v>103500</v>
      </c>
      <c r="S264" s="69"/>
      <c r="T264" s="97">
        <f t="shared" si="47"/>
        <v>96750</v>
      </c>
      <c r="U264" s="98">
        <f t="shared" si="48"/>
        <v>96750</v>
      </c>
      <c r="V264" s="99">
        <f>(TRIMMEAN((K264,Q264),75%))</f>
        <v>96750</v>
      </c>
      <c r="W264" s="99">
        <f>(TRIMMEAN((L264,R264),75%))</f>
        <v>96750</v>
      </c>
      <c r="X264" s="98">
        <f t="shared" si="49"/>
        <v>103500</v>
      </c>
      <c r="Y264" s="98">
        <f t="shared" si="50"/>
        <v>103500</v>
      </c>
      <c r="Z264" s="98">
        <f t="shared" si="51"/>
        <v>90000</v>
      </c>
      <c r="AA264" s="100">
        <f t="shared" si="52"/>
        <v>90000</v>
      </c>
      <c r="AC264" s="97">
        <f t="shared" si="41"/>
        <v>83790.675000000003</v>
      </c>
      <c r="AD264" s="98">
        <f t="shared" si="42"/>
        <v>83790.675000000003</v>
      </c>
      <c r="AE264" s="99">
        <f>(TRIMMEAN((E264,K264,Q264),75%))</f>
        <v>90000</v>
      </c>
      <c r="AF264" s="99">
        <f>(TRIMMEAN((F264,L264,R264),75%))</f>
        <v>90000</v>
      </c>
      <c r="AG264" s="98">
        <f t="shared" si="43"/>
        <v>103500</v>
      </c>
      <c r="AH264" s="98">
        <f t="shared" si="44"/>
        <v>103500</v>
      </c>
      <c r="AI264" s="98">
        <f t="shared" si="45"/>
        <v>57872.025000000001</v>
      </c>
      <c r="AJ264" s="164">
        <f t="shared" si="46"/>
        <v>57872.025000000001</v>
      </c>
    </row>
    <row r="265" spans="1:36" ht="52.8" x14ac:dyDescent="0.3">
      <c r="A265" s="65">
        <v>243</v>
      </c>
      <c r="B265" s="21" t="s">
        <v>268</v>
      </c>
      <c r="C265" s="21" t="s">
        <v>986</v>
      </c>
      <c r="D265" s="20">
        <v>1</v>
      </c>
      <c r="E265" s="26" t="s">
        <v>1034</v>
      </c>
      <c r="F265" s="26" t="s">
        <v>1034</v>
      </c>
      <c r="G265" s="69"/>
      <c r="H265" s="65">
        <v>243</v>
      </c>
      <c r="I265" s="21" t="s">
        <v>268</v>
      </c>
      <c r="J265" s="20">
        <v>1</v>
      </c>
      <c r="K265" s="22">
        <v>90000</v>
      </c>
      <c r="L265" s="25">
        <f t="shared" si="39"/>
        <v>90000</v>
      </c>
      <c r="M265" s="69"/>
      <c r="N265" s="65">
        <v>243</v>
      </c>
      <c r="O265" s="21" t="s">
        <v>268</v>
      </c>
      <c r="P265" s="20">
        <v>1</v>
      </c>
      <c r="Q265" s="22">
        <v>103500</v>
      </c>
      <c r="R265" s="25">
        <f t="shared" si="40"/>
        <v>103500</v>
      </c>
      <c r="S265" s="69"/>
      <c r="T265" s="97">
        <f t="shared" si="47"/>
        <v>96750</v>
      </c>
      <c r="U265" s="98">
        <f t="shared" si="48"/>
        <v>96750</v>
      </c>
      <c r="V265" s="99">
        <f>(TRIMMEAN((K265,Q265),75%))</f>
        <v>96750</v>
      </c>
      <c r="W265" s="99">
        <f>(TRIMMEAN((L265,R265),75%))</f>
        <v>96750</v>
      </c>
      <c r="X265" s="98">
        <f t="shared" si="49"/>
        <v>103500</v>
      </c>
      <c r="Y265" s="98">
        <f t="shared" si="50"/>
        <v>103500</v>
      </c>
      <c r="Z265" s="98">
        <f t="shared" si="51"/>
        <v>90000</v>
      </c>
      <c r="AA265" s="100">
        <f t="shared" si="52"/>
        <v>90000</v>
      </c>
      <c r="AC265" s="97">
        <f t="shared" si="41"/>
        <v>96750</v>
      </c>
      <c r="AD265" s="98">
        <f t="shared" si="42"/>
        <v>96750</v>
      </c>
      <c r="AE265" s="99">
        <f>(TRIMMEAN((E265,K265,Q265),75%))</f>
        <v>96750</v>
      </c>
      <c r="AF265" s="99">
        <f>(TRIMMEAN((F265,L265,R265),75%))</f>
        <v>96750</v>
      </c>
      <c r="AG265" s="98">
        <f t="shared" si="43"/>
        <v>103500</v>
      </c>
      <c r="AH265" s="98">
        <f t="shared" si="44"/>
        <v>103500</v>
      </c>
      <c r="AI265" s="98">
        <f t="shared" si="45"/>
        <v>90000</v>
      </c>
      <c r="AJ265" s="164">
        <f t="shared" si="46"/>
        <v>90000</v>
      </c>
    </row>
    <row r="266" spans="1:36" ht="39.6" x14ac:dyDescent="0.3">
      <c r="A266" s="65">
        <v>244</v>
      </c>
      <c r="B266" s="21" t="s">
        <v>269</v>
      </c>
      <c r="C266" s="21" t="s">
        <v>605</v>
      </c>
      <c r="D266" s="20">
        <v>1</v>
      </c>
      <c r="E266" s="26">
        <v>50466.6</v>
      </c>
      <c r="F266" s="26">
        <v>50466.6</v>
      </c>
      <c r="G266" s="69"/>
      <c r="H266" s="65">
        <v>244</v>
      </c>
      <c r="I266" s="21" t="s">
        <v>269</v>
      </c>
      <c r="J266" s="20">
        <v>1</v>
      </c>
      <c r="K266" s="22">
        <v>210000</v>
      </c>
      <c r="L266" s="25">
        <f t="shared" si="39"/>
        <v>210000</v>
      </c>
      <c r="M266" s="69"/>
      <c r="N266" s="65">
        <v>244</v>
      </c>
      <c r="O266" s="21" t="s">
        <v>269</v>
      </c>
      <c r="P266" s="20">
        <v>1</v>
      </c>
      <c r="Q266" s="22">
        <v>241500</v>
      </c>
      <c r="R266" s="25">
        <f t="shared" si="40"/>
        <v>241500</v>
      </c>
      <c r="S266" s="69"/>
      <c r="T266" s="97">
        <f t="shared" si="47"/>
        <v>225750</v>
      </c>
      <c r="U266" s="98">
        <f t="shared" si="48"/>
        <v>225750</v>
      </c>
      <c r="V266" s="99">
        <f>(TRIMMEAN((K266,Q266),75%))</f>
        <v>225750</v>
      </c>
      <c r="W266" s="99">
        <f>(TRIMMEAN((L266,R266),75%))</f>
        <v>225750</v>
      </c>
      <c r="X266" s="98">
        <f t="shared" si="49"/>
        <v>241500</v>
      </c>
      <c r="Y266" s="98">
        <f t="shared" si="50"/>
        <v>241500</v>
      </c>
      <c r="Z266" s="98">
        <f t="shared" si="51"/>
        <v>210000</v>
      </c>
      <c r="AA266" s="100">
        <f t="shared" si="52"/>
        <v>210000</v>
      </c>
      <c r="AC266" s="97">
        <f t="shared" si="41"/>
        <v>167322.19999999998</v>
      </c>
      <c r="AD266" s="98">
        <f t="shared" si="42"/>
        <v>167322.19999999998</v>
      </c>
      <c r="AE266" s="99">
        <f>(TRIMMEAN((E266,K266,Q266),75%))</f>
        <v>210000</v>
      </c>
      <c r="AF266" s="99">
        <f>(TRIMMEAN((F266,L266,R266),75%))</f>
        <v>210000</v>
      </c>
      <c r="AG266" s="98">
        <f t="shared" si="43"/>
        <v>241500</v>
      </c>
      <c r="AH266" s="98">
        <f t="shared" si="44"/>
        <v>241500</v>
      </c>
      <c r="AI266" s="98">
        <f t="shared" si="45"/>
        <v>50466.6</v>
      </c>
      <c r="AJ266" s="164">
        <f t="shared" si="46"/>
        <v>50466.6</v>
      </c>
    </row>
    <row r="267" spans="1:36" ht="39.6" x14ac:dyDescent="0.3">
      <c r="A267" s="65">
        <v>245</v>
      </c>
      <c r="B267" s="21" t="s">
        <v>270</v>
      </c>
      <c r="C267" s="21" t="s">
        <v>901</v>
      </c>
      <c r="D267" s="20">
        <v>1</v>
      </c>
      <c r="E267" s="26">
        <v>56061.81</v>
      </c>
      <c r="F267" s="26">
        <v>56061.81</v>
      </c>
      <c r="G267" s="69"/>
      <c r="H267" s="65">
        <v>245</v>
      </c>
      <c r="I267" s="21" t="s">
        <v>270</v>
      </c>
      <c r="J267" s="20">
        <v>1</v>
      </c>
      <c r="K267" s="22">
        <v>95000</v>
      </c>
      <c r="L267" s="25">
        <f t="shared" si="39"/>
        <v>95000</v>
      </c>
      <c r="M267" s="69"/>
      <c r="N267" s="65">
        <v>245</v>
      </c>
      <c r="O267" s="21" t="s">
        <v>270</v>
      </c>
      <c r="P267" s="20">
        <v>1</v>
      </c>
      <c r="Q267" s="22">
        <v>109250</v>
      </c>
      <c r="R267" s="25">
        <f t="shared" si="40"/>
        <v>109250</v>
      </c>
      <c r="S267" s="69"/>
      <c r="T267" s="97">
        <f t="shared" si="47"/>
        <v>102125</v>
      </c>
      <c r="U267" s="98">
        <f t="shared" si="48"/>
        <v>102125</v>
      </c>
      <c r="V267" s="99">
        <f>(TRIMMEAN((K267,Q267),75%))</f>
        <v>102125</v>
      </c>
      <c r="W267" s="99">
        <f>(TRIMMEAN((L267,R267),75%))</f>
        <v>102125</v>
      </c>
      <c r="X267" s="98">
        <f t="shared" si="49"/>
        <v>109250</v>
      </c>
      <c r="Y267" s="98">
        <f t="shared" si="50"/>
        <v>109250</v>
      </c>
      <c r="Z267" s="98">
        <f t="shared" si="51"/>
        <v>95000</v>
      </c>
      <c r="AA267" s="100">
        <f t="shared" si="52"/>
        <v>95000</v>
      </c>
      <c r="AC267" s="97">
        <f t="shared" si="41"/>
        <v>86770.603333333333</v>
      </c>
      <c r="AD267" s="98">
        <f t="shared" si="42"/>
        <v>86770.603333333333</v>
      </c>
      <c r="AE267" s="99">
        <f>(TRIMMEAN((E267,K267,Q267),75%))</f>
        <v>95000</v>
      </c>
      <c r="AF267" s="99">
        <f>(TRIMMEAN((F267,L267,R267),75%))</f>
        <v>95000</v>
      </c>
      <c r="AG267" s="98">
        <f t="shared" si="43"/>
        <v>109250</v>
      </c>
      <c r="AH267" s="98">
        <f t="shared" si="44"/>
        <v>109250</v>
      </c>
      <c r="AI267" s="98">
        <f t="shared" si="45"/>
        <v>56061.81</v>
      </c>
      <c r="AJ267" s="164">
        <f t="shared" si="46"/>
        <v>56061.81</v>
      </c>
    </row>
    <row r="268" spans="1:36" ht="52.8" x14ac:dyDescent="0.3">
      <c r="A268" s="65">
        <v>246</v>
      </c>
      <c r="B268" s="21" t="s">
        <v>271</v>
      </c>
      <c r="C268" s="21" t="s">
        <v>884</v>
      </c>
      <c r="D268" s="20">
        <v>1</v>
      </c>
      <c r="E268" s="26">
        <v>64098.067499999997</v>
      </c>
      <c r="F268" s="26">
        <v>64098.067499999997</v>
      </c>
      <c r="G268" s="69"/>
      <c r="H268" s="65">
        <v>246</v>
      </c>
      <c r="I268" s="21" t="s">
        <v>271</v>
      </c>
      <c r="J268" s="20">
        <v>1</v>
      </c>
      <c r="K268" s="22">
        <v>110000</v>
      </c>
      <c r="L268" s="25">
        <f t="shared" si="39"/>
        <v>110000</v>
      </c>
      <c r="M268" s="69"/>
      <c r="N268" s="65">
        <v>246</v>
      </c>
      <c r="O268" s="21" t="s">
        <v>271</v>
      </c>
      <c r="P268" s="20">
        <v>1</v>
      </c>
      <c r="Q268" s="22">
        <v>126500</v>
      </c>
      <c r="R268" s="25">
        <f t="shared" si="40"/>
        <v>126500</v>
      </c>
      <c r="S268" s="69"/>
      <c r="T268" s="97">
        <f t="shared" si="47"/>
        <v>118250</v>
      </c>
      <c r="U268" s="98">
        <f t="shared" si="48"/>
        <v>118250</v>
      </c>
      <c r="V268" s="99">
        <f>(TRIMMEAN((K268,Q268),75%))</f>
        <v>118250</v>
      </c>
      <c r="W268" s="99">
        <f>(TRIMMEAN((L268,R268),75%))</f>
        <v>118250</v>
      </c>
      <c r="X268" s="98">
        <f t="shared" si="49"/>
        <v>126500</v>
      </c>
      <c r="Y268" s="98">
        <f t="shared" si="50"/>
        <v>126500</v>
      </c>
      <c r="Z268" s="98">
        <f t="shared" si="51"/>
        <v>110000</v>
      </c>
      <c r="AA268" s="100">
        <f t="shared" si="52"/>
        <v>110000</v>
      </c>
      <c r="AC268" s="97">
        <f t="shared" si="41"/>
        <v>100199.35583333333</v>
      </c>
      <c r="AD268" s="98">
        <f t="shared" si="42"/>
        <v>100199.35583333333</v>
      </c>
      <c r="AE268" s="99">
        <f>(TRIMMEAN((E268,K268,Q268),75%))</f>
        <v>110000</v>
      </c>
      <c r="AF268" s="99">
        <f>(TRIMMEAN((F268,L268,R268),75%))</f>
        <v>110000</v>
      </c>
      <c r="AG268" s="98">
        <f t="shared" si="43"/>
        <v>126500</v>
      </c>
      <c r="AH268" s="98">
        <f t="shared" si="44"/>
        <v>126500</v>
      </c>
      <c r="AI268" s="98">
        <f t="shared" si="45"/>
        <v>64098.067499999997</v>
      </c>
      <c r="AJ268" s="164">
        <f t="shared" si="46"/>
        <v>64098.067499999997</v>
      </c>
    </row>
    <row r="269" spans="1:36" ht="52.8" x14ac:dyDescent="0.3">
      <c r="A269" s="65">
        <v>247</v>
      </c>
      <c r="B269" s="21" t="s">
        <v>272</v>
      </c>
      <c r="C269" s="21" t="s">
        <v>885</v>
      </c>
      <c r="D269" s="20">
        <v>1</v>
      </c>
      <c r="E269" s="26">
        <v>64098.067499999997</v>
      </c>
      <c r="F269" s="26">
        <v>64098.067499999997</v>
      </c>
      <c r="G269" s="69"/>
      <c r="H269" s="65">
        <v>247</v>
      </c>
      <c r="I269" s="21" t="s">
        <v>272</v>
      </c>
      <c r="J269" s="20">
        <v>1</v>
      </c>
      <c r="K269" s="22">
        <v>110000</v>
      </c>
      <c r="L269" s="25">
        <f t="shared" si="39"/>
        <v>110000</v>
      </c>
      <c r="M269" s="69"/>
      <c r="N269" s="65">
        <v>247</v>
      </c>
      <c r="O269" s="21" t="s">
        <v>272</v>
      </c>
      <c r="P269" s="20">
        <v>1</v>
      </c>
      <c r="Q269" s="22">
        <v>126500</v>
      </c>
      <c r="R269" s="25">
        <f t="shared" si="40"/>
        <v>126500</v>
      </c>
      <c r="S269" s="69"/>
      <c r="T269" s="97">
        <f t="shared" si="47"/>
        <v>118250</v>
      </c>
      <c r="U269" s="98">
        <f t="shared" si="48"/>
        <v>118250</v>
      </c>
      <c r="V269" s="99">
        <f>(TRIMMEAN((K269,Q269),75%))</f>
        <v>118250</v>
      </c>
      <c r="W269" s="99">
        <f>(TRIMMEAN((L269,R269),75%))</f>
        <v>118250</v>
      </c>
      <c r="X269" s="98">
        <f t="shared" si="49"/>
        <v>126500</v>
      </c>
      <c r="Y269" s="98">
        <f t="shared" si="50"/>
        <v>126500</v>
      </c>
      <c r="Z269" s="98">
        <f t="shared" si="51"/>
        <v>110000</v>
      </c>
      <c r="AA269" s="100">
        <f t="shared" si="52"/>
        <v>110000</v>
      </c>
      <c r="AC269" s="97">
        <f t="shared" si="41"/>
        <v>100199.35583333333</v>
      </c>
      <c r="AD269" s="98">
        <f t="shared" si="42"/>
        <v>100199.35583333333</v>
      </c>
      <c r="AE269" s="99">
        <f>(TRIMMEAN((E269,K269,Q269),75%))</f>
        <v>110000</v>
      </c>
      <c r="AF269" s="99">
        <f>(TRIMMEAN((F269,L269,R269),75%))</f>
        <v>110000</v>
      </c>
      <c r="AG269" s="98">
        <f t="shared" si="43"/>
        <v>126500</v>
      </c>
      <c r="AH269" s="98">
        <f t="shared" si="44"/>
        <v>126500</v>
      </c>
      <c r="AI269" s="98">
        <f t="shared" si="45"/>
        <v>64098.067499999997</v>
      </c>
      <c r="AJ269" s="164">
        <f t="shared" si="46"/>
        <v>64098.067499999997</v>
      </c>
    </row>
    <row r="270" spans="1:36" ht="39.6" x14ac:dyDescent="0.3">
      <c r="A270" s="65">
        <v>248</v>
      </c>
      <c r="B270" s="21" t="s">
        <v>273</v>
      </c>
      <c r="C270" s="21" t="s">
        <v>987</v>
      </c>
      <c r="D270" s="20">
        <v>1</v>
      </c>
      <c r="E270" s="26" t="s">
        <v>1034</v>
      </c>
      <c r="F270" s="26" t="s">
        <v>1034</v>
      </c>
      <c r="G270" s="69"/>
      <c r="H270" s="65">
        <v>248</v>
      </c>
      <c r="I270" s="21" t="s">
        <v>273</v>
      </c>
      <c r="J270" s="20">
        <v>1</v>
      </c>
      <c r="K270" s="22">
        <v>75000</v>
      </c>
      <c r="L270" s="25">
        <f t="shared" si="39"/>
        <v>75000</v>
      </c>
      <c r="M270" s="69"/>
      <c r="N270" s="65">
        <v>248</v>
      </c>
      <c r="O270" s="21" t="s">
        <v>273</v>
      </c>
      <c r="P270" s="20">
        <v>1</v>
      </c>
      <c r="Q270" s="22">
        <v>86250</v>
      </c>
      <c r="R270" s="25">
        <f t="shared" si="40"/>
        <v>86250</v>
      </c>
      <c r="S270" s="69"/>
      <c r="T270" s="97">
        <f t="shared" si="47"/>
        <v>80625</v>
      </c>
      <c r="U270" s="98">
        <f t="shared" si="48"/>
        <v>80625</v>
      </c>
      <c r="V270" s="99">
        <f>(TRIMMEAN((K270,Q270),75%))</f>
        <v>80625</v>
      </c>
      <c r="W270" s="99">
        <f>(TRIMMEAN((L270,R270),75%))</f>
        <v>80625</v>
      </c>
      <c r="X270" s="98">
        <f t="shared" si="49"/>
        <v>86250</v>
      </c>
      <c r="Y270" s="98">
        <f t="shared" si="50"/>
        <v>86250</v>
      </c>
      <c r="Z270" s="98">
        <f t="shared" si="51"/>
        <v>75000</v>
      </c>
      <c r="AA270" s="100">
        <f t="shared" si="52"/>
        <v>75000</v>
      </c>
      <c r="AC270" s="97">
        <f t="shared" si="41"/>
        <v>80625</v>
      </c>
      <c r="AD270" s="98">
        <f t="shared" si="42"/>
        <v>80625</v>
      </c>
      <c r="AE270" s="99">
        <f>(TRIMMEAN((E270,K270,Q270),75%))</f>
        <v>80625</v>
      </c>
      <c r="AF270" s="99">
        <f>(TRIMMEAN((F270,L270,R270),75%))</f>
        <v>80625</v>
      </c>
      <c r="AG270" s="98">
        <f t="shared" si="43"/>
        <v>86250</v>
      </c>
      <c r="AH270" s="98">
        <f t="shared" si="44"/>
        <v>86250</v>
      </c>
      <c r="AI270" s="98">
        <f t="shared" si="45"/>
        <v>75000</v>
      </c>
      <c r="AJ270" s="164">
        <f t="shared" si="46"/>
        <v>75000</v>
      </c>
    </row>
    <row r="271" spans="1:36" ht="26.4" x14ac:dyDescent="0.3">
      <c r="A271" s="65">
        <v>249</v>
      </c>
      <c r="B271" s="21" t="s">
        <v>274</v>
      </c>
      <c r="C271" s="21" t="s">
        <v>928</v>
      </c>
      <c r="D271" s="20">
        <v>1</v>
      </c>
      <c r="E271" s="26">
        <v>58612.567499999997</v>
      </c>
      <c r="F271" s="26">
        <v>58612.567499999997</v>
      </c>
      <c r="G271" s="69"/>
      <c r="H271" s="65">
        <v>249</v>
      </c>
      <c r="I271" s="21" t="s">
        <v>274</v>
      </c>
      <c r="J271" s="20">
        <v>1</v>
      </c>
      <c r="K271" s="22">
        <v>90000</v>
      </c>
      <c r="L271" s="25">
        <f t="shared" si="39"/>
        <v>90000</v>
      </c>
      <c r="M271" s="69"/>
      <c r="N271" s="65">
        <v>249</v>
      </c>
      <c r="O271" s="21" t="s">
        <v>274</v>
      </c>
      <c r="P271" s="20">
        <v>1</v>
      </c>
      <c r="Q271" s="22">
        <v>103500</v>
      </c>
      <c r="R271" s="25">
        <f t="shared" si="40"/>
        <v>103500</v>
      </c>
      <c r="S271" s="69"/>
      <c r="T271" s="97">
        <f t="shared" si="47"/>
        <v>96750</v>
      </c>
      <c r="U271" s="98">
        <f t="shared" si="48"/>
        <v>96750</v>
      </c>
      <c r="V271" s="99">
        <f>(TRIMMEAN((K271,Q271),75%))</f>
        <v>96750</v>
      </c>
      <c r="W271" s="99">
        <f>(TRIMMEAN((L271,R271),75%))</f>
        <v>96750</v>
      </c>
      <c r="X271" s="98">
        <f t="shared" si="49"/>
        <v>103500</v>
      </c>
      <c r="Y271" s="98">
        <f t="shared" si="50"/>
        <v>103500</v>
      </c>
      <c r="Z271" s="98">
        <f t="shared" si="51"/>
        <v>90000</v>
      </c>
      <c r="AA271" s="100">
        <f t="shared" si="52"/>
        <v>90000</v>
      </c>
      <c r="AC271" s="97">
        <f t="shared" si="41"/>
        <v>84037.522500000006</v>
      </c>
      <c r="AD271" s="98">
        <f t="shared" si="42"/>
        <v>84037.522500000006</v>
      </c>
      <c r="AE271" s="99">
        <f>(TRIMMEAN((E271,K271,Q271),75%))</f>
        <v>90000</v>
      </c>
      <c r="AF271" s="99">
        <f>(TRIMMEAN((F271,L271,R271),75%))</f>
        <v>90000</v>
      </c>
      <c r="AG271" s="98">
        <f t="shared" si="43"/>
        <v>103500</v>
      </c>
      <c r="AH271" s="98">
        <f t="shared" si="44"/>
        <v>103500</v>
      </c>
      <c r="AI271" s="98">
        <f t="shared" si="45"/>
        <v>58612.567499999997</v>
      </c>
      <c r="AJ271" s="164">
        <f t="shared" si="46"/>
        <v>58612.567499999997</v>
      </c>
    </row>
    <row r="272" spans="1:36" ht="39.6" x14ac:dyDescent="0.3">
      <c r="A272" s="65">
        <v>250</v>
      </c>
      <c r="B272" s="21" t="s">
        <v>275</v>
      </c>
      <c r="C272" s="21" t="s">
        <v>988</v>
      </c>
      <c r="D272" s="20">
        <v>1</v>
      </c>
      <c r="E272" s="26" t="s">
        <v>1034</v>
      </c>
      <c r="F272" s="26" t="s">
        <v>1034</v>
      </c>
      <c r="G272" s="69"/>
      <c r="H272" s="65">
        <v>250</v>
      </c>
      <c r="I272" s="21" t="s">
        <v>275</v>
      </c>
      <c r="J272" s="20">
        <v>1</v>
      </c>
      <c r="K272" s="22">
        <v>140000</v>
      </c>
      <c r="L272" s="25">
        <f t="shared" si="39"/>
        <v>140000</v>
      </c>
      <c r="M272" s="69"/>
      <c r="N272" s="65">
        <v>250</v>
      </c>
      <c r="O272" s="21" t="s">
        <v>275</v>
      </c>
      <c r="P272" s="20">
        <v>1</v>
      </c>
      <c r="Q272" s="22">
        <v>161000</v>
      </c>
      <c r="R272" s="25">
        <f t="shared" si="40"/>
        <v>161000</v>
      </c>
      <c r="S272" s="69"/>
      <c r="T272" s="97">
        <f t="shared" si="47"/>
        <v>150500</v>
      </c>
      <c r="U272" s="98">
        <f t="shared" si="48"/>
        <v>150500</v>
      </c>
      <c r="V272" s="99">
        <f>(TRIMMEAN((K272,Q272),75%))</f>
        <v>150500</v>
      </c>
      <c r="W272" s="99">
        <f>(TRIMMEAN((L272,R272),75%))</f>
        <v>150500</v>
      </c>
      <c r="X272" s="98">
        <f t="shared" si="49"/>
        <v>161000</v>
      </c>
      <c r="Y272" s="98">
        <f t="shared" si="50"/>
        <v>161000</v>
      </c>
      <c r="Z272" s="98">
        <f t="shared" si="51"/>
        <v>140000</v>
      </c>
      <c r="AA272" s="100">
        <f t="shared" si="52"/>
        <v>140000</v>
      </c>
      <c r="AC272" s="97">
        <f t="shared" si="41"/>
        <v>150500</v>
      </c>
      <c r="AD272" s="98">
        <f t="shared" si="42"/>
        <v>150500</v>
      </c>
      <c r="AE272" s="99">
        <f>(TRIMMEAN((E272,K272,Q272),75%))</f>
        <v>150500</v>
      </c>
      <c r="AF272" s="99">
        <f>(TRIMMEAN((F272,L272,R272),75%))</f>
        <v>150500</v>
      </c>
      <c r="AG272" s="98">
        <f t="shared" si="43"/>
        <v>161000</v>
      </c>
      <c r="AH272" s="98">
        <f t="shared" si="44"/>
        <v>161000</v>
      </c>
      <c r="AI272" s="98">
        <f t="shared" si="45"/>
        <v>140000</v>
      </c>
      <c r="AJ272" s="164">
        <f t="shared" si="46"/>
        <v>140000</v>
      </c>
    </row>
    <row r="273" spans="1:36" ht="26.4" x14ac:dyDescent="0.3">
      <c r="A273" s="65">
        <v>251</v>
      </c>
      <c r="B273" s="21" t="s">
        <v>276</v>
      </c>
      <c r="C273" s="21" t="s">
        <v>989</v>
      </c>
      <c r="D273" s="20">
        <v>1</v>
      </c>
      <c r="E273" s="26" t="s">
        <v>1034</v>
      </c>
      <c r="F273" s="26" t="s">
        <v>1034</v>
      </c>
      <c r="G273" s="69"/>
      <c r="H273" s="65">
        <v>251</v>
      </c>
      <c r="I273" s="21" t="s">
        <v>276</v>
      </c>
      <c r="J273" s="20">
        <v>1</v>
      </c>
      <c r="K273" s="22">
        <v>180000</v>
      </c>
      <c r="L273" s="25">
        <f t="shared" si="39"/>
        <v>180000</v>
      </c>
      <c r="M273" s="69"/>
      <c r="N273" s="65">
        <v>251</v>
      </c>
      <c r="O273" s="21" t="s">
        <v>276</v>
      </c>
      <c r="P273" s="20">
        <v>1</v>
      </c>
      <c r="Q273" s="22">
        <v>207000</v>
      </c>
      <c r="R273" s="25">
        <f t="shared" si="40"/>
        <v>207000</v>
      </c>
      <c r="S273" s="69"/>
      <c r="T273" s="97">
        <f t="shared" si="47"/>
        <v>193500</v>
      </c>
      <c r="U273" s="98">
        <f t="shared" si="48"/>
        <v>193500</v>
      </c>
      <c r="V273" s="99">
        <f>(TRIMMEAN((K273,Q273),75%))</f>
        <v>193500</v>
      </c>
      <c r="W273" s="99">
        <f>(TRIMMEAN((L273,R273),75%))</f>
        <v>193500</v>
      </c>
      <c r="X273" s="98">
        <f t="shared" si="49"/>
        <v>207000</v>
      </c>
      <c r="Y273" s="98">
        <f t="shared" si="50"/>
        <v>207000</v>
      </c>
      <c r="Z273" s="98">
        <f t="shared" si="51"/>
        <v>180000</v>
      </c>
      <c r="AA273" s="100">
        <f t="shared" si="52"/>
        <v>180000</v>
      </c>
      <c r="AC273" s="97">
        <f t="shared" si="41"/>
        <v>193500</v>
      </c>
      <c r="AD273" s="98">
        <f t="shared" si="42"/>
        <v>193500</v>
      </c>
      <c r="AE273" s="99">
        <f>(TRIMMEAN((E273,K273,Q273),75%))</f>
        <v>193500</v>
      </c>
      <c r="AF273" s="99">
        <f>(TRIMMEAN((F273,L273,R273),75%))</f>
        <v>193500</v>
      </c>
      <c r="AG273" s="98">
        <f t="shared" si="43"/>
        <v>207000</v>
      </c>
      <c r="AH273" s="98">
        <f t="shared" si="44"/>
        <v>207000</v>
      </c>
      <c r="AI273" s="98">
        <f t="shared" si="45"/>
        <v>180000</v>
      </c>
      <c r="AJ273" s="164">
        <f t="shared" si="46"/>
        <v>180000</v>
      </c>
    </row>
    <row r="274" spans="1:36" ht="39.6" x14ac:dyDescent="0.3">
      <c r="A274" s="65">
        <v>252</v>
      </c>
      <c r="B274" s="21" t="s">
        <v>277</v>
      </c>
      <c r="C274" s="21" t="s">
        <v>920</v>
      </c>
      <c r="D274" s="20">
        <v>1</v>
      </c>
      <c r="E274" s="26">
        <v>69007.59</v>
      </c>
      <c r="F274" s="26">
        <v>69007.59</v>
      </c>
      <c r="G274" s="69"/>
      <c r="H274" s="65">
        <v>252</v>
      </c>
      <c r="I274" s="21" t="s">
        <v>277</v>
      </c>
      <c r="J274" s="20">
        <v>1</v>
      </c>
      <c r="K274" s="22">
        <v>110000</v>
      </c>
      <c r="L274" s="25">
        <f t="shared" si="39"/>
        <v>110000</v>
      </c>
      <c r="M274" s="69"/>
      <c r="N274" s="65">
        <v>252</v>
      </c>
      <c r="O274" s="21" t="s">
        <v>277</v>
      </c>
      <c r="P274" s="20">
        <v>1</v>
      </c>
      <c r="Q274" s="22">
        <v>126500</v>
      </c>
      <c r="R274" s="25">
        <f t="shared" si="40"/>
        <v>126500</v>
      </c>
      <c r="S274" s="69"/>
      <c r="T274" s="97">
        <f t="shared" si="47"/>
        <v>118250</v>
      </c>
      <c r="U274" s="98">
        <f t="shared" si="48"/>
        <v>118250</v>
      </c>
      <c r="V274" s="99">
        <f>(TRIMMEAN((K274,Q274),75%))</f>
        <v>118250</v>
      </c>
      <c r="W274" s="99">
        <f>(TRIMMEAN((L274,R274),75%))</f>
        <v>118250</v>
      </c>
      <c r="X274" s="98">
        <f t="shared" si="49"/>
        <v>126500</v>
      </c>
      <c r="Y274" s="98">
        <f t="shared" si="50"/>
        <v>126500</v>
      </c>
      <c r="Z274" s="98">
        <f t="shared" si="51"/>
        <v>110000</v>
      </c>
      <c r="AA274" s="100">
        <f t="shared" si="52"/>
        <v>110000</v>
      </c>
      <c r="AC274" s="97">
        <f t="shared" si="41"/>
        <v>101835.86333333333</v>
      </c>
      <c r="AD274" s="98">
        <f t="shared" si="42"/>
        <v>101835.86333333333</v>
      </c>
      <c r="AE274" s="99">
        <f>(TRIMMEAN((E274,K274,Q274),75%))</f>
        <v>110000</v>
      </c>
      <c r="AF274" s="99">
        <f>(TRIMMEAN((F274,L274,R274),75%))</f>
        <v>110000</v>
      </c>
      <c r="AG274" s="98">
        <f t="shared" si="43"/>
        <v>126500</v>
      </c>
      <c r="AH274" s="98">
        <f t="shared" si="44"/>
        <v>126500</v>
      </c>
      <c r="AI274" s="98">
        <f t="shared" si="45"/>
        <v>69007.59</v>
      </c>
      <c r="AJ274" s="164">
        <f t="shared" si="46"/>
        <v>69007.59</v>
      </c>
    </row>
    <row r="275" spans="1:36" ht="52.8" x14ac:dyDescent="0.3">
      <c r="A275" s="65">
        <v>253</v>
      </c>
      <c r="B275" s="21" t="s">
        <v>278</v>
      </c>
      <c r="C275" s="21" t="s">
        <v>897</v>
      </c>
      <c r="D275" s="20">
        <v>1</v>
      </c>
      <c r="E275" s="26">
        <v>45090.81</v>
      </c>
      <c r="F275" s="26">
        <v>45090.81</v>
      </c>
      <c r="G275" s="69"/>
      <c r="H275" s="65">
        <v>253</v>
      </c>
      <c r="I275" s="21" t="s">
        <v>278</v>
      </c>
      <c r="J275" s="20">
        <v>1</v>
      </c>
      <c r="K275" s="22">
        <v>90000</v>
      </c>
      <c r="L275" s="25">
        <f t="shared" si="39"/>
        <v>90000</v>
      </c>
      <c r="M275" s="69"/>
      <c r="N275" s="65">
        <v>253</v>
      </c>
      <c r="O275" s="21" t="s">
        <v>278</v>
      </c>
      <c r="P275" s="20">
        <v>1</v>
      </c>
      <c r="Q275" s="22">
        <v>103500</v>
      </c>
      <c r="R275" s="25">
        <f t="shared" si="40"/>
        <v>103500</v>
      </c>
      <c r="S275" s="69"/>
      <c r="T275" s="97">
        <f t="shared" si="47"/>
        <v>96750</v>
      </c>
      <c r="U275" s="98">
        <f t="shared" si="48"/>
        <v>96750</v>
      </c>
      <c r="V275" s="99">
        <f>(TRIMMEAN((K275,Q275),75%))</f>
        <v>96750</v>
      </c>
      <c r="W275" s="99">
        <f>(TRIMMEAN((L275,R275),75%))</f>
        <v>96750</v>
      </c>
      <c r="X275" s="98">
        <f t="shared" si="49"/>
        <v>103500</v>
      </c>
      <c r="Y275" s="98">
        <f t="shared" si="50"/>
        <v>103500</v>
      </c>
      <c r="Z275" s="98">
        <f t="shared" si="51"/>
        <v>90000</v>
      </c>
      <c r="AA275" s="100">
        <f t="shared" si="52"/>
        <v>90000</v>
      </c>
      <c r="AC275" s="97">
        <f t="shared" si="41"/>
        <v>79530.27</v>
      </c>
      <c r="AD275" s="98">
        <f t="shared" si="42"/>
        <v>79530.27</v>
      </c>
      <c r="AE275" s="99">
        <f>(TRIMMEAN((E275,K275,Q275),75%))</f>
        <v>90000</v>
      </c>
      <c r="AF275" s="99">
        <f>(TRIMMEAN((F275,L275,R275),75%))</f>
        <v>90000</v>
      </c>
      <c r="AG275" s="98">
        <f t="shared" si="43"/>
        <v>103500</v>
      </c>
      <c r="AH275" s="98">
        <f t="shared" si="44"/>
        <v>103500</v>
      </c>
      <c r="AI275" s="98">
        <f t="shared" si="45"/>
        <v>45090.81</v>
      </c>
      <c r="AJ275" s="164">
        <f t="shared" si="46"/>
        <v>45090.81</v>
      </c>
    </row>
    <row r="276" spans="1:36" ht="52.8" x14ac:dyDescent="0.3">
      <c r="A276" s="65">
        <v>254</v>
      </c>
      <c r="B276" s="21" t="s">
        <v>279</v>
      </c>
      <c r="C276" s="21" t="s">
        <v>898</v>
      </c>
      <c r="D276" s="20">
        <v>1</v>
      </c>
      <c r="E276" s="26">
        <v>45090.81</v>
      </c>
      <c r="F276" s="26">
        <v>45090.81</v>
      </c>
      <c r="G276" s="69"/>
      <c r="H276" s="65">
        <v>254</v>
      </c>
      <c r="I276" s="21" t="s">
        <v>279</v>
      </c>
      <c r="J276" s="20">
        <v>1</v>
      </c>
      <c r="K276" s="22">
        <v>90000</v>
      </c>
      <c r="L276" s="25">
        <f t="shared" si="39"/>
        <v>90000</v>
      </c>
      <c r="M276" s="69"/>
      <c r="N276" s="65">
        <v>254</v>
      </c>
      <c r="O276" s="21" t="s">
        <v>279</v>
      </c>
      <c r="P276" s="20">
        <v>1</v>
      </c>
      <c r="Q276" s="22">
        <v>103500</v>
      </c>
      <c r="R276" s="25">
        <f t="shared" si="40"/>
        <v>103500</v>
      </c>
      <c r="S276" s="69"/>
      <c r="T276" s="97">
        <f t="shared" si="47"/>
        <v>96750</v>
      </c>
      <c r="U276" s="98">
        <f t="shared" si="48"/>
        <v>96750</v>
      </c>
      <c r="V276" s="99">
        <f>(TRIMMEAN((K276,Q276),75%))</f>
        <v>96750</v>
      </c>
      <c r="W276" s="99">
        <f>(TRIMMEAN((L276,R276),75%))</f>
        <v>96750</v>
      </c>
      <c r="X276" s="98">
        <f t="shared" si="49"/>
        <v>103500</v>
      </c>
      <c r="Y276" s="98">
        <f t="shared" si="50"/>
        <v>103500</v>
      </c>
      <c r="Z276" s="98">
        <f t="shared" si="51"/>
        <v>90000</v>
      </c>
      <c r="AA276" s="100">
        <f t="shared" si="52"/>
        <v>90000</v>
      </c>
      <c r="AC276" s="97">
        <f t="shared" si="41"/>
        <v>79530.27</v>
      </c>
      <c r="AD276" s="98">
        <f t="shared" si="42"/>
        <v>79530.27</v>
      </c>
      <c r="AE276" s="99">
        <f>(TRIMMEAN((E276,K276,Q276),75%))</f>
        <v>90000</v>
      </c>
      <c r="AF276" s="99">
        <f>(TRIMMEAN((F276,L276,R276),75%))</f>
        <v>90000</v>
      </c>
      <c r="AG276" s="98">
        <f t="shared" si="43"/>
        <v>103500</v>
      </c>
      <c r="AH276" s="98">
        <f t="shared" si="44"/>
        <v>103500</v>
      </c>
      <c r="AI276" s="98">
        <f t="shared" si="45"/>
        <v>45090.81</v>
      </c>
      <c r="AJ276" s="164">
        <f t="shared" si="46"/>
        <v>45090.81</v>
      </c>
    </row>
    <row r="277" spans="1:36" ht="26.4" x14ac:dyDescent="0.3">
      <c r="A277" s="65">
        <v>255</v>
      </c>
      <c r="B277" s="21" t="s">
        <v>280</v>
      </c>
      <c r="C277" s="21" t="s">
        <v>990</v>
      </c>
      <c r="D277" s="20">
        <v>1</v>
      </c>
      <c r="E277" s="26" t="s">
        <v>1034</v>
      </c>
      <c r="F277" s="26" t="s">
        <v>1034</v>
      </c>
      <c r="G277" s="69"/>
      <c r="H277" s="65">
        <v>255</v>
      </c>
      <c r="I277" s="21" t="s">
        <v>280</v>
      </c>
      <c r="J277" s="20">
        <v>1</v>
      </c>
      <c r="K277" s="22">
        <v>90000</v>
      </c>
      <c r="L277" s="25">
        <f t="shared" si="39"/>
        <v>90000</v>
      </c>
      <c r="M277" s="69"/>
      <c r="N277" s="65">
        <v>255</v>
      </c>
      <c r="O277" s="21" t="s">
        <v>280</v>
      </c>
      <c r="P277" s="20">
        <v>1</v>
      </c>
      <c r="Q277" s="22">
        <v>103500</v>
      </c>
      <c r="R277" s="25">
        <f t="shared" si="40"/>
        <v>103500</v>
      </c>
      <c r="S277" s="69"/>
      <c r="T277" s="97">
        <f t="shared" si="47"/>
        <v>96750</v>
      </c>
      <c r="U277" s="98">
        <f t="shared" si="48"/>
        <v>96750</v>
      </c>
      <c r="V277" s="99">
        <f>(TRIMMEAN((K277,Q277),75%))</f>
        <v>96750</v>
      </c>
      <c r="W277" s="99">
        <f>(TRIMMEAN((L277,R277),75%))</f>
        <v>96750</v>
      </c>
      <c r="X277" s="98">
        <f t="shared" si="49"/>
        <v>103500</v>
      </c>
      <c r="Y277" s="98">
        <f t="shared" si="50"/>
        <v>103500</v>
      </c>
      <c r="Z277" s="98">
        <f t="shared" si="51"/>
        <v>90000</v>
      </c>
      <c r="AA277" s="100">
        <f t="shared" si="52"/>
        <v>90000</v>
      </c>
      <c r="AC277" s="97">
        <f t="shared" si="41"/>
        <v>96750</v>
      </c>
      <c r="AD277" s="98">
        <f t="shared" si="42"/>
        <v>96750</v>
      </c>
      <c r="AE277" s="99">
        <f>(TRIMMEAN((E277,K277,Q277),75%))</f>
        <v>96750</v>
      </c>
      <c r="AF277" s="99">
        <f>(TRIMMEAN((F277,L277,R277),75%))</f>
        <v>96750</v>
      </c>
      <c r="AG277" s="98">
        <f t="shared" si="43"/>
        <v>103500</v>
      </c>
      <c r="AH277" s="98">
        <f t="shared" si="44"/>
        <v>103500</v>
      </c>
      <c r="AI277" s="98">
        <f t="shared" si="45"/>
        <v>90000</v>
      </c>
      <c r="AJ277" s="164">
        <f t="shared" si="46"/>
        <v>90000</v>
      </c>
    </row>
    <row r="278" spans="1:36" ht="39.6" x14ac:dyDescent="0.3">
      <c r="A278" s="65">
        <v>256</v>
      </c>
      <c r="B278" s="21" t="s">
        <v>281</v>
      </c>
      <c r="C278" s="21" t="s">
        <v>907</v>
      </c>
      <c r="D278" s="20">
        <v>1</v>
      </c>
      <c r="E278" s="26">
        <v>57872.025000000001</v>
      </c>
      <c r="F278" s="26">
        <v>57872.025000000001</v>
      </c>
      <c r="G278" s="69"/>
      <c r="H278" s="65">
        <v>256</v>
      </c>
      <c r="I278" s="21" t="s">
        <v>281</v>
      </c>
      <c r="J278" s="20">
        <v>1</v>
      </c>
      <c r="K278" s="22">
        <v>95000</v>
      </c>
      <c r="L278" s="25">
        <f t="shared" ref="L278:L341" si="53">+K278</f>
        <v>95000</v>
      </c>
      <c r="M278" s="69"/>
      <c r="N278" s="65">
        <v>256</v>
      </c>
      <c r="O278" s="21" t="s">
        <v>281</v>
      </c>
      <c r="P278" s="20">
        <v>1</v>
      </c>
      <c r="Q278" s="22">
        <v>109250</v>
      </c>
      <c r="R278" s="25">
        <f t="shared" ref="R278:R341" si="54">+Q278</f>
        <v>109250</v>
      </c>
      <c r="S278" s="69"/>
      <c r="T278" s="97">
        <f t="shared" si="47"/>
        <v>102125</v>
      </c>
      <c r="U278" s="98">
        <f t="shared" si="48"/>
        <v>102125</v>
      </c>
      <c r="V278" s="99">
        <f>(TRIMMEAN((K278,Q278),75%))</f>
        <v>102125</v>
      </c>
      <c r="W278" s="99">
        <f>(TRIMMEAN((L278,R278),75%))</f>
        <v>102125</v>
      </c>
      <c r="X278" s="98">
        <f t="shared" si="49"/>
        <v>109250</v>
      </c>
      <c r="Y278" s="98">
        <f t="shared" si="50"/>
        <v>109250</v>
      </c>
      <c r="Z278" s="98">
        <f t="shared" si="51"/>
        <v>95000</v>
      </c>
      <c r="AA278" s="100">
        <f t="shared" si="52"/>
        <v>95000</v>
      </c>
      <c r="AC278" s="97">
        <f t="shared" ref="AC278:AC341" si="55">AVERAGE((AVERAGE(E278,K278,Q278)))</f>
        <v>87374.008333333331</v>
      </c>
      <c r="AD278" s="98">
        <f t="shared" ref="AD278:AD341" si="56">AVERAGE(F278,L278,R278)</f>
        <v>87374.008333333331</v>
      </c>
      <c r="AE278" s="99">
        <f>(TRIMMEAN((E278,K278,Q278),75%))</f>
        <v>95000</v>
      </c>
      <c r="AF278" s="99">
        <f>(TRIMMEAN((F278,L278,R278),75%))</f>
        <v>95000</v>
      </c>
      <c r="AG278" s="98">
        <f t="shared" ref="AG278:AG341" si="57">MAX(E278,K278,Q278)</f>
        <v>109250</v>
      </c>
      <c r="AH278" s="98">
        <f t="shared" ref="AH278:AH341" si="58">MAX(F278,L278,R278)</f>
        <v>109250</v>
      </c>
      <c r="AI278" s="98">
        <f t="shared" ref="AI278:AI341" si="59">MIN(E278,K278,Q278)</f>
        <v>57872.025000000001</v>
      </c>
      <c r="AJ278" s="164">
        <f t="shared" ref="AJ278:AJ341" si="60">MIN(F278,L278,R278)</f>
        <v>57872.025000000001</v>
      </c>
    </row>
    <row r="279" spans="1:36" ht="39.6" x14ac:dyDescent="0.3">
      <c r="A279" s="65">
        <v>257</v>
      </c>
      <c r="B279" s="21" t="s">
        <v>282</v>
      </c>
      <c r="C279" s="21" t="s">
        <v>991</v>
      </c>
      <c r="D279" s="20">
        <v>1</v>
      </c>
      <c r="E279" s="26" t="s">
        <v>1034</v>
      </c>
      <c r="F279" s="26" t="s">
        <v>1034</v>
      </c>
      <c r="G279" s="69"/>
      <c r="H279" s="65">
        <v>257</v>
      </c>
      <c r="I279" s="21" t="s">
        <v>282</v>
      </c>
      <c r="J279" s="20">
        <v>1</v>
      </c>
      <c r="K279" s="22">
        <v>60000</v>
      </c>
      <c r="L279" s="25">
        <f t="shared" si="53"/>
        <v>60000</v>
      </c>
      <c r="M279" s="69"/>
      <c r="N279" s="65">
        <v>257</v>
      </c>
      <c r="O279" s="21" t="s">
        <v>282</v>
      </c>
      <c r="P279" s="20">
        <v>1</v>
      </c>
      <c r="Q279" s="22">
        <v>69000</v>
      </c>
      <c r="R279" s="25">
        <f t="shared" si="54"/>
        <v>69000</v>
      </c>
      <c r="S279" s="69"/>
      <c r="T279" s="97">
        <f t="shared" si="47"/>
        <v>64500</v>
      </c>
      <c r="U279" s="98">
        <f t="shared" si="48"/>
        <v>64500</v>
      </c>
      <c r="V279" s="99">
        <f>(TRIMMEAN((K279,Q279),75%))</f>
        <v>64500</v>
      </c>
      <c r="W279" s="99">
        <f>(TRIMMEAN((L279,R279),75%))</f>
        <v>64500</v>
      </c>
      <c r="X279" s="98">
        <f t="shared" si="49"/>
        <v>69000</v>
      </c>
      <c r="Y279" s="98">
        <f t="shared" si="50"/>
        <v>69000</v>
      </c>
      <c r="Z279" s="98">
        <f t="shared" si="51"/>
        <v>60000</v>
      </c>
      <c r="AA279" s="100">
        <f t="shared" si="52"/>
        <v>60000</v>
      </c>
      <c r="AC279" s="97">
        <f t="shared" si="55"/>
        <v>64500</v>
      </c>
      <c r="AD279" s="98">
        <f t="shared" si="56"/>
        <v>64500</v>
      </c>
      <c r="AE279" s="99">
        <f>(TRIMMEAN((E279,K279,Q279),75%))</f>
        <v>64500</v>
      </c>
      <c r="AF279" s="99">
        <f>(TRIMMEAN((F279,L279,R279),75%))</f>
        <v>64500</v>
      </c>
      <c r="AG279" s="98">
        <f t="shared" si="57"/>
        <v>69000</v>
      </c>
      <c r="AH279" s="98">
        <f t="shared" si="58"/>
        <v>69000</v>
      </c>
      <c r="AI279" s="98">
        <f t="shared" si="59"/>
        <v>60000</v>
      </c>
      <c r="AJ279" s="164">
        <f t="shared" si="60"/>
        <v>60000</v>
      </c>
    </row>
    <row r="280" spans="1:36" ht="39.6" x14ac:dyDescent="0.3">
      <c r="A280" s="65">
        <v>258</v>
      </c>
      <c r="B280" s="21" t="s">
        <v>283</v>
      </c>
      <c r="C280" s="21" t="s">
        <v>992</v>
      </c>
      <c r="D280" s="20">
        <v>1</v>
      </c>
      <c r="E280" s="26" t="s">
        <v>1034</v>
      </c>
      <c r="F280" s="26" t="s">
        <v>1034</v>
      </c>
      <c r="G280" s="69"/>
      <c r="H280" s="65">
        <v>258</v>
      </c>
      <c r="I280" s="21" t="s">
        <v>283</v>
      </c>
      <c r="J280" s="20">
        <v>1</v>
      </c>
      <c r="K280" s="22">
        <v>70000</v>
      </c>
      <c r="L280" s="25">
        <f t="shared" si="53"/>
        <v>70000</v>
      </c>
      <c r="M280" s="69"/>
      <c r="N280" s="65">
        <v>258</v>
      </c>
      <c r="O280" s="21" t="s">
        <v>283</v>
      </c>
      <c r="P280" s="20">
        <v>1</v>
      </c>
      <c r="Q280" s="22">
        <v>80500</v>
      </c>
      <c r="R280" s="25">
        <f t="shared" si="54"/>
        <v>80500</v>
      </c>
      <c r="S280" s="69"/>
      <c r="T280" s="97">
        <f t="shared" ref="T280:T343" si="61">AVERAGE((AVERAGE(K280,Q280)))</f>
        <v>75250</v>
      </c>
      <c r="U280" s="98">
        <f t="shared" ref="U280:U343" si="62">AVERAGE(L280,R280)</f>
        <v>75250</v>
      </c>
      <c r="V280" s="99">
        <f>(TRIMMEAN((K280,Q280),75%))</f>
        <v>75250</v>
      </c>
      <c r="W280" s="99">
        <f>(TRIMMEAN((L280,R280),75%))</f>
        <v>75250</v>
      </c>
      <c r="X280" s="98">
        <f t="shared" ref="X280:X343" si="63">MAX(K280,Q280)</f>
        <v>80500</v>
      </c>
      <c r="Y280" s="98">
        <f t="shared" ref="Y280:Y343" si="64">MAX(L280,R280)</f>
        <v>80500</v>
      </c>
      <c r="Z280" s="98">
        <f t="shared" ref="Z280:Z343" si="65">MIN(K280,Q280)</f>
        <v>70000</v>
      </c>
      <c r="AA280" s="100">
        <f t="shared" ref="AA280:AA343" si="66">MIN(L280,R280)</f>
        <v>70000</v>
      </c>
      <c r="AC280" s="97">
        <f t="shared" si="55"/>
        <v>75250</v>
      </c>
      <c r="AD280" s="98">
        <f t="shared" si="56"/>
        <v>75250</v>
      </c>
      <c r="AE280" s="99">
        <f>(TRIMMEAN((E280,K280,Q280),75%))</f>
        <v>75250</v>
      </c>
      <c r="AF280" s="99">
        <f>(TRIMMEAN((F280,L280,R280),75%))</f>
        <v>75250</v>
      </c>
      <c r="AG280" s="98">
        <f t="shared" si="57"/>
        <v>80500</v>
      </c>
      <c r="AH280" s="98">
        <f t="shared" si="58"/>
        <v>80500</v>
      </c>
      <c r="AI280" s="98">
        <f t="shared" si="59"/>
        <v>70000</v>
      </c>
      <c r="AJ280" s="164">
        <f t="shared" si="60"/>
        <v>70000</v>
      </c>
    </row>
    <row r="281" spans="1:36" ht="26.4" x14ac:dyDescent="0.3">
      <c r="A281" s="65">
        <v>259</v>
      </c>
      <c r="B281" s="21" t="s">
        <v>284</v>
      </c>
      <c r="C281" s="21" t="s">
        <v>993</v>
      </c>
      <c r="D281" s="20">
        <v>1</v>
      </c>
      <c r="E281" s="26" t="s">
        <v>1034</v>
      </c>
      <c r="F281" s="26" t="s">
        <v>1034</v>
      </c>
      <c r="G281" s="69"/>
      <c r="H281" s="65">
        <v>259</v>
      </c>
      <c r="I281" s="21" t="s">
        <v>284</v>
      </c>
      <c r="J281" s="20">
        <v>1</v>
      </c>
      <c r="K281" s="22">
        <v>70000</v>
      </c>
      <c r="L281" s="25">
        <f t="shared" si="53"/>
        <v>70000</v>
      </c>
      <c r="M281" s="69"/>
      <c r="N281" s="65">
        <v>259</v>
      </c>
      <c r="O281" s="21" t="s">
        <v>284</v>
      </c>
      <c r="P281" s="20">
        <v>1</v>
      </c>
      <c r="Q281" s="22">
        <v>80500</v>
      </c>
      <c r="R281" s="25">
        <f t="shared" si="54"/>
        <v>80500</v>
      </c>
      <c r="S281" s="69"/>
      <c r="T281" s="97">
        <f t="shared" si="61"/>
        <v>75250</v>
      </c>
      <c r="U281" s="98">
        <f t="shared" si="62"/>
        <v>75250</v>
      </c>
      <c r="V281" s="99">
        <f>(TRIMMEAN((K281,Q281),75%))</f>
        <v>75250</v>
      </c>
      <c r="W281" s="99">
        <f>(TRIMMEAN((L281,R281),75%))</f>
        <v>75250</v>
      </c>
      <c r="X281" s="98">
        <f t="shared" si="63"/>
        <v>80500</v>
      </c>
      <c r="Y281" s="98">
        <f t="shared" si="64"/>
        <v>80500</v>
      </c>
      <c r="Z281" s="98">
        <f t="shared" si="65"/>
        <v>70000</v>
      </c>
      <c r="AA281" s="100">
        <f t="shared" si="66"/>
        <v>70000</v>
      </c>
      <c r="AC281" s="97">
        <f t="shared" si="55"/>
        <v>75250</v>
      </c>
      <c r="AD281" s="98">
        <f t="shared" si="56"/>
        <v>75250</v>
      </c>
      <c r="AE281" s="99">
        <f>(TRIMMEAN((E281,K281,Q281),75%))</f>
        <v>75250</v>
      </c>
      <c r="AF281" s="99">
        <f>(TRIMMEAN((F281,L281,R281),75%))</f>
        <v>75250</v>
      </c>
      <c r="AG281" s="98">
        <f t="shared" si="57"/>
        <v>80500</v>
      </c>
      <c r="AH281" s="98">
        <f t="shared" si="58"/>
        <v>80500</v>
      </c>
      <c r="AI281" s="98">
        <f t="shared" si="59"/>
        <v>70000</v>
      </c>
      <c r="AJ281" s="164">
        <f t="shared" si="60"/>
        <v>70000</v>
      </c>
    </row>
    <row r="282" spans="1:36" ht="39.6" x14ac:dyDescent="0.3">
      <c r="A282" s="65">
        <v>260</v>
      </c>
      <c r="B282" s="21" t="s">
        <v>285</v>
      </c>
      <c r="C282" s="21" t="s">
        <v>994</v>
      </c>
      <c r="D282" s="20">
        <v>1</v>
      </c>
      <c r="E282" s="26" t="s">
        <v>1034</v>
      </c>
      <c r="F282" s="26" t="s">
        <v>1034</v>
      </c>
      <c r="G282" s="69"/>
      <c r="H282" s="65">
        <v>260</v>
      </c>
      <c r="I282" s="21" t="s">
        <v>285</v>
      </c>
      <c r="J282" s="20">
        <v>1</v>
      </c>
      <c r="K282" s="22">
        <v>70000</v>
      </c>
      <c r="L282" s="25">
        <f t="shared" si="53"/>
        <v>70000</v>
      </c>
      <c r="M282" s="69"/>
      <c r="N282" s="65">
        <v>260</v>
      </c>
      <c r="O282" s="21" t="s">
        <v>285</v>
      </c>
      <c r="P282" s="20">
        <v>1</v>
      </c>
      <c r="Q282" s="22">
        <v>80500</v>
      </c>
      <c r="R282" s="25">
        <f t="shared" si="54"/>
        <v>80500</v>
      </c>
      <c r="S282" s="69"/>
      <c r="T282" s="97">
        <f t="shared" si="61"/>
        <v>75250</v>
      </c>
      <c r="U282" s="98">
        <f t="shared" si="62"/>
        <v>75250</v>
      </c>
      <c r="V282" s="99">
        <f>(TRIMMEAN((K282,Q282),75%))</f>
        <v>75250</v>
      </c>
      <c r="W282" s="99">
        <f>(TRIMMEAN((L282,R282),75%))</f>
        <v>75250</v>
      </c>
      <c r="X282" s="98">
        <f t="shared" si="63"/>
        <v>80500</v>
      </c>
      <c r="Y282" s="98">
        <f t="shared" si="64"/>
        <v>80500</v>
      </c>
      <c r="Z282" s="98">
        <f t="shared" si="65"/>
        <v>70000</v>
      </c>
      <c r="AA282" s="100">
        <f t="shared" si="66"/>
        <v>70000</v>
      </c>
      <c r="AC282" s="97">
        <f t="shared" si="55"/>
        <v>75250</v>
      </c>
      <c r="AD282" s="98">
        <f t="shared" si="56"/>
        <v>75250</v>
      </c>
      <c r="AE282" s="99">
        <f>(TRIMMEAN((E282,K282,Q282),75%))</f>
        <v>75250</v>
      </c>
      <c r="AF282" s="99">
        <f>(TRIMMEAN((F282,L282,R282),75%))</f>
        <v>75250</v>
      </c>
      <c r="AG282" s="98">
        <f t="shared" si="57"/>
        <v>80500</v>
      </c>
      <c r="AH282" s="98">
        <f t="shared" si="58"/>
        <v>80500</v>
      </c>
      <c r="AI282" s="98">
        <f t="shared" si="59"/>
        <v>70000</v>
      </c>
      <c r="AJ282" s="164">
        <f t="shared" si="60"/>
        <v>70000</v>
      </c>
    </row>
    <row r="283" spans="1:36" ht="39.6" x14ac:dyDescent="0.3">
      <c r="A283" s="65">
        <v>261</v>
      </c>
      <c r="B283" s="21" t="s">
        <v>286</v>
      </c>
      <c r="C283" s="21" t="s">
        <v>995</v>
      </c>
      <c r="D283" s="20">
        <v>1</v>
      </c>
      <c r="E283" s="26" t="s">
        <v>1034</v>
      </c>
      <c r="F283" s="26" t="s">
        <v>1034</v>
      </c>
      <c r="G283" s="69"/>
      <c r="H283" s="65">
        <v>261</v>
      </c>
      <c r="I283" s="21" t="s">
        <v>286</v>
      </c>
      <c r="J283" s="20">
        <v>1</v>
      </c>
      <c r="K283" s="22">
        <v>70000</v>
      </c>
      <c r="L283" s="25">
        <f t="shared" si="53"/>
        <v>70000</v>
      </c>
      <c r="M283" s="69"/>
      <c r="N283" s="65">
        <v>261</v>
      </c>
      <c r="O283" s="21" t="s">
        <v>286</v>
      </c>
      <c r="P283" s="20">
        <v>1</v>
      </c>
      <c r="Q283" s="22">
        <v>80500</v>
      </c>
      <c r="R283" s="25">
        <f t="shared" si="54"/>
        <v>80500</v>
      </c>
      <c r="S283" s="69"/>
      <c r="T283" s="97">
        <f t="shared" si="61"/>
        <v>75250</v>
      </c>
      <c r="U283" s="98">
        <f t="shared" si="62"/>
        <v>75250</v>
      </c>
      <c r="V283" s="99">
        <f>(TRIMMEAN((K283,Q283),75%))</f>
        <v>75250</v>
      </c>
      <c r="W283" s="99">
        <f>(TRIMMEAN((L283,R283),75%))</f>
        <v>75250</v>
      </c>
      <c r="X283" s="98">
        <f t="shared" si="63"/>
        <v>80500</v>
      </c>
      <c r="Y283" s="98">
        <f t="shared" si="64"/>
        <v>80500</v>
      </c>
      <c r="Z283" s="98">
        <f t="shared" si="65"/>
        <v>70000</v>
      </c>
      <c r="AA283" s="100">
        <f t="shared" si="66"/>
        <v>70000</v>
      </c>
      <c r="AC283" s="97">
        <f t="shared" si="55"/>
        <v>75250</v>
      </c>
      <c r="AD283" s="98">
        <f t="shared" si="56"/>
        <v>75250</v>
      </c>
      <c r="AE283" s="99">
        <f>(TRIMMEAN((E283,K283,Q283),75%))</f>
        <v>75250</v>
      </c>
      <c r="AF283" s="99">
        <f>(TRIMMEAN((F283,L283,R283),75%))</f>
        <v>75250</v>
      </c>
      <c r="AG283" s="98">
        <f t="shared" si="57"/>
        <v>80500</v>
      </c>
      <c r="AH283" s="98">
        <f t="shared" si="58"/>
        <v>80500</v>
      </c>
      <c r="AI283" s="98">
        <f t="shared" si="59"/>
        <v>70000</v>
      </c>
      <c r="AJ283" s="164">
        <f t="shared" si="60"/>
        <v>70000</v>
      </c>
    </row>
    <row r="284" spans="1:36" ht="26.4" x14ac:dyDescent="0.3">
      <c r="A284" s="65">
        <v>262</v>
      </c>
      <c r="B284" s="21" t="s">
        <v>287</v>
      </c>
      <c r="C284" s="21" t="s">
        <v>929</v>
      </c>
      <c r="D284" s="20">
        <v>1</v>
      </c>
      <c r="E284" s="26">
        <v>90565.604999999996</v>
      </c>
      <c r="F284" s="26">
        <v>90565.604999999996</v>
      </c>
      <c r="G284" s="69"/>
      <c r="H284" s="65">
        <v>262</v>
      </c>
      <c r="I284" s="21" t="s">
        <v>287</v>
      </c>
      <c r="J284" s="20">
        <v>1</v>
      </c>
      <c r="K284" s="22">
        <v>160000</v>
      </c>
      <c r="L284" s="25">
        <f t="shared" si="53"/>
        <v>160000</v>
      </c>
      <c r="M284" s="69"/>
      <c r="N284" s="65">
        <v>262</v>
      </c>
      <c r="O284" s="21" t="s">
        <v>287</v>
      </c>
      <c r="P284" s="20">
        <v>1</v>
      </c>
      <c r="Q284" s="22">
        <v>184000</v>
      </c>
      <c r="R284" s="25">
        <f t="shared" si="54"/>
        <v>184000</v>
      </c>
      <c r="S284" s="69"/>
      <c r="T284" s="97">
        <f t="shared" si="61"/>
        <v>172000</v>
      </c>
      <c r="U284" s="98">
        <f t="shared" si="62"/>
        <v>172000</v>
      </c>
      <c r="V284" s="99">
        <f>(TRIMMEAN((K284,Q284),75%))</f>
        <v>172000</v>
      </c>
      <c r="W284" s="99">
        <f>(TRIMMEAN((L284,R284),75%))</f>
        <v>172000</v>
      </c>
      <c r="X284" s="98">
        <f t="shared" si="63"/>
        <v>184000</v>
      </c>
      <c r="Y284" s="98">
        <f t="shared" si="64"/>
        <v>184000</v>
      </c>
      <c r="Z284" s="98">
        <f t="shared" si="65"/>
        <v>160000</v>
      </c>
      <c r="AA284" s="100">
        <f t="shared" si="66"/>
        <v>160000</v>
      </c>
      <c r="AC284" s="97">
        <f t="shared" si="55"/>
        <v>144855.20166666666</v>
      </c>
      <c r="AD284" s="98">
        <f t="shared" si="56"/>
        <v>144855.20166666666</v>
      </c>
      <c r="AE284" s="99">
        <f>(TRIMMEAN((E284,K284,Q284),75%))</f>
        <v>160000</v>
      </c>
      <c r="AF284" s="99">
        <f>(TRIMMEAN((F284,L284,R284),75%))</f>
        <v>160000</v>
      </c>
      <c r="AG284" s="98">
        <f t="shared" si="57"/>
        <v>184000</v>
      </c>
      <c r="AH284" s="98">
        <f t="shared" si="58"/>
        <v>184000</v>
      </c>
      <c r="AI284" s="98">
        <f t="shared" si="59"/>
        <v>90565.604999999996</v>
      </c>
      <c r="AJ284" s="164">
        <f t="shared" si="60"/>
        <v>90565.604999999996</v>
      </c>
    </row>
    <row r="285" spans="1:36" ht="39.6" x14ac:dyDescent="0.3">
      <c r="A285" s="65">
        <v>263</v>
      </c>
      <c r="B285" s="21" t="s">
        <v>288</v>
      </c>
      <c r="C285" s="21" t="s">
        <v>996</v>
      </c>
      <c r="D285" s="20">
        <v>1</v>
      </c>
      <c r="E285" s="26" t="s">
        <v>1034</v>
      </c>
      <c r="F285" s="26" t="s">
        <v>1034</v>
      </c>
      <c r="G285" s="69"/>
      <c r="H285" s="65">
        <v>263</v>
      </c>
      <c r="I285" s="21" t="s">
        <v>288</v>
      </c>
      <c r="J285" s="20">
        <v>1</v>
      </c>
      <c r="K285" s="22">
        <v>110000</v>
      </c>
      <c r="L285" s="25">
        <f t="shared" si="53"/>
        <v>110000</v>
      </c>
      <c r="M285" s="69"/>
      <c r="N285" s="65">
        <v>263</v>
      </c>
      <c r="O285" s="21" t="s">
        <v>288</v>
      </c>
      <c r="P285" s="20">
        <v>1</v>
      </c>
      <c r="Q285" s="22">
        <v>126500</v>
      </c>
      <c r="R285" s="25">
        <f t="shared" si="54"/>
        <v>126500</v>
      </c>
      <c r="S285" s="69"/>
      <c r="T285" s="97">
        <f t="shared" si="61"/>
        <v>118250</v>
      </c>
      <c r="U285" s="98">
        <f t="shared" si="62"/>
        <v>118250</v>
      </c>
      <c r="V285" s="99">
        <f>(TRIMMEAN((K285,Q285),75%))</f>
        <v>118250</v>
      </c>
      <c r="W285" s="99">
        <f>(TRIMMEAN((L285,R285),75%))</f>
        <v>118250</v>
      </c>
      <c r="X285" s="98">
        <f t="shared" si="63"/>
        <v>126500</v>
      </c>
      <c r="Y285" s="98">
        <f t="shared" si="64"/>
        <v>126500</v>
      </c>
      <c r="Z285" s="98">
        <f t="shared" si="65"/>
        <v>110000</v>
      </c>
      <c r="AA285" s="100">
        <f t="shared" si="66"/>
        <v>110000</v>
      </c>
      <c r="AC285" s="97">
        <f t="shared" si="55"/>
        <v>118250</v>
      </c>
      <c r="AD285" s="98">
        <f t="shared" si="56"/>
        <v>118250</v>
      </c>
      <c r="AE285" s="99">
        <f>(TRIMMEAN((E285,K285,Q285),75%))</f>
        <v>118250</v>
      </c>
      <c r="AF285" s="99">
        <f>(TRIMMEAN((F285,L285,R285),75%))</f>
        <v>118250</v>
      </c>
      <c r="AG285" s="98">
        <f t="shared" si="57"/>
        <v>126500</v>
      </c>
      <c r="AH285" s="98">
        <f t="shared" si="58"/>
        <v>126500</v>
      </c>
      <c r="AI285" s="98">
        <f t="shared" si="59"/>
        <v>110000</v>
      </c>
      <c r="AJ285" s="164">
        <f t="shared" si="60"/>
        <v>110000</v>
      </c>
    </row>
    <row r="286" spans="1:36" ht="39.6" x14ac:dyDescent="0.3">
      <c r="A286" s="65">
        <v>264</v>
      </c>
      <c r="B286" s="21" t="s">
        <v>289</v>
      </c>
      <c r="C286" s="21" t="s">
        <v>997</v>
      </c>
      <c r="D286" s="20">
        <v>1</v>
      </c>
      <c r="E286" s="26" t="s">
        <v>1034</v>
      </c>
      <c r="F286" s="26" t="s">
        <v>1034</v>
      </c>
      <c r="G286" s="69"/>
      <c r="H286" s="65">
        <v>264</v>
      </c>
      <c r="I286" s="21" t="s">
        <v>289</v>
      </c>
      <c r="J286" s="20">
        <v>1</v>
      </c>
      <c r="K286" s="22">
        <v>110000</v>
      </c>
      <c r="L286" s="25">
        <f t="shared" si="53"/>
        <v>110000</v>
      </c>
      <c r="M286" s="69"/>
      <c r="N286" s="65">
        <v>264</v>
      </c>
      <c r="O286" s="21" t="s">
        <v>289</v>
      </c>
      <c r="P286" s="20">
        <v>1</v>
      </c>
      <c r="Q286" s="22">
        <v>126500</v>
      </c>
      <c r="R286" s="25">
        <f t="shared" si="54"/>
        <v>126500</v>
      </c>
      <c r="S286" s="69"/>
      <c r="T286" s="97">
        <f t="shared" si="61"/>
        <v>118250</v>
      </c>
      <c r="U286" s="98">
        <f t="shared" si="62"/>
        <v>118250</v>
      </c>
      <c r="V286" s="99">
        <f>(TRIMMEAN((K286,Q286),75%))</f>
        <v>118250</v>
      </c>
      <c r="W286" s="99">
        <f>(TRIMMEAN((L286,R286),75%))</f>
        <v>118250</v>
      </c>
      <c r="X286" s="98">
        <f t="shared" si="63"/>
        <v>126500</v>
      </c>
      <c r="Y286" s="98">
        <f t="shared" si="64"/>
        <v>126500</v>
      </c>
      <c r="Z286" s="98">
        <f t="shared" si="65"/>
        <v>110000</v>
      </c>
      <c r="AA286" s="100">
        <f t="shared" si="66"/>
        <v>110000</v>
      </c>
      <c r="AC286" s="97">
        <f t="shared" si="55"/>
        <v>118250</v>
      </c>
      <c r="AD286" s="98">
        <f t="shared" si="56"/>
        <v>118250</v>
      </c>
      <c r="AE286" s="99">
        <f>(TRIMMEAN((E286,K286,Q286),75%))</f>
        <v>118250</v>
      </c>
      <c r="AF286" s="99">
        <f>(TRIMMEAN((F286,L286,R286),75%))</f>
        <v>118250</v>
      </c>
      <c r="AG286" s="98">
        <f t="shared" si="57"/>
        <v>126500</v>
      </c>
      <c r="AH286" s="98">
        <f t="shared" si="58"/>
        <v>126500</v>
      </c>
      <c r="AI286" s="98">
        <f t="shared" si="59"/>
        <v>110000</v>
      </c>
      <c r="AJ286" s="164">
        <f t="shared" si="60"/>
        <v>110000</v>
      </c>
    </row>
    <row r="287" spans="1:36" ht="39.6" x14ac:dyDescent="0.3">
      <c r="A287" s="65">
        <v>265</v>
      </c>
      <c r="B287" s="21" t="s">
        <v>290</v>
      </c>
      <c r="C287" s="21" t="s">
        <v>998</v>
      </c>
      <c r="D287" s="20">
        <v>1</v>
      </c>
      <c r="E287" s="26" t="s">
        <v>1034</v>
      </c>
      <c r="F287" s="26" t="s">
        <v>1034</v>
      </c>
      <c r="G287" s="69"/>
      <c r="H287" s="65">
        <v>265</v>
      </c>
      <c r="I287" s="21" t="s">
        <v>290</v>
      </c>
      <c r="J287" s="20">
        <v>1</v>
      </c>
      <c r="K287" s="22">
        <v>130000</v>
      </c>
      <c r="L287" s="25">
        <f t="shared" si="53"/>
        <v>130000</v>
      </c>
      <c r="M287" s="69"/>
      <c r="N287" s="65">
        <v>265</v>
      </c>
      <c r="O287" s="21" t="s">
        <v>290</v>
      </c>
      <c r="P287" s="20">
        <v>1</v>
      </c>
      <c r="Q287" s="22">
        <v>149500</v>
      </c>
      <c r="R287" s="25">
        <f t="shared" si="54"/>
        <v>149500</v>
      </c>
      <c r="S287" s="69"/>
      <c r="T287" s="97">
        <f t="shared" si="61"/>
        <v>139750</v>
      </c>
      <c r="U287" s="98">
        <f t="shared" si="62"/>
        <v>139750</v>
      </c>
      <c r="V287" s="99">
        <f>(TRIMMEAN((K287,Q287),75%))</f>
        <v>139750</v>
      </c>
      <c r="W287" s="99">
        <f>(TRIMMEAN((L287,R287),75%))</f>
        <v>139750</v>
      </c>
      <c r="X287" s="98">
        <f t="shared" si="63"/>
        <v>149500</v>
      </c>
      <c r="Y287" s="98">
        <f t="shared" si="64"/>
        <v>149500</v>
      </c>
      <c r="Z287" s="98">
        <f t="shared" si="65"/>
        <v>130000</v>
      </c>
      <c r="AA287" s="100">
        <f t="shared" si="66"/>
        <v>130000</v>
      </c>
      <c r="AC287" s="97">
        <f t="shared" si="55"/>
        <v>139750</v>
      </c>
      <c r="AD287" s="98">
        <f t="shared" si="56"/>
        <v>139750</v>
      </c>
      <c r="AE287" s="99">
        <f>(TRIMMEAN((E287,K287,Q287),75%))</f>
        <v>139750</v>
      </c>
      <c r="AF287" s="99">
        <f>(TRIMMEAN((F287,L287,R287),75%))</f>
        <v>139750</v>
      </c>
      <c r="AG287" s="98">
        <f t="shared" si="57"/>
        <v>149500</v>
      </c>
      <c r="AH287" s="98">
        <f t="shared" si="58"/>
        <v>149500</v>
      </c>
      <c r="AI287" s="98">
        <f t="shared" si="59"/>
        <v>130000</v>
      </c>
      <c r="AJ287" s="164">
        <f t="shared" si="60"/>
        <v>130000</v>
      </c>
    </row>
    <row r="288" spans="1:36" ht="39.6" x14ac:dyDescent="0.3">
      <c r="A288" s="65">
        <v>266</v>
      </c>
      <c r="B288" s="21" t="s">
        <v>291</v>
      </c>
      <c r="C288" s="21" t="s">
        <v>865</v>
      </c>
      <c r="D288" s="20">
        <v>1</v>
      </c>
      <c r="E288" s="26">
        <v>118486.8</v>
      </c>
      <c r="F288" s="26">
        <v>118486.8</v>
      </c>
      <c r="G288" s="69"/>
      <c r="H288" s="65">
        <v>266</v>
      </c>
      <c r="I288" s="21" t="s">
        <v>291</v>
      </c>
      <c r="J288" s="20">
        <v>1</v>
      </c>
      <c r="K288" s="22">
        <v>120000</v>
      </c>
      <c r="L288" s="25">
        <f t="shared" si="53"/>
        <v>120000</v>
      </c>
      <c r="M288" s="69"/>
      <c r="N288" s="65">
        <v>266</v>
      </c>
      <c r="O288" s="21" t="s">
        <v>291</v>
      </c>
      <c r="P288" s="20">
        <v>1</v>
      </c>
      <c r="Q288" s="22">
        <v>138000</v>
      </c>
      <c r="R288" s="25">
        <f t="shared" si="54"/>
        <v>138000</v>
      </c>
      <c r="S288" s="69"/>
      <c r="T288" s="97">
        <f t="shared" si="61"/>
        <v>129000</v>
      </c>
      <c r="U288" s="98">
        <f t="shared" si="62"/>
        <v>129000</v>
      </c>
      <c r="V288" s="99">
        <f>(TRIMMEAN((K288,Q288),75%))</f>
        <v>129000</v>
      </c>
      <c r="W288" s="99">
        <f>(TRIMMEAN((L288,R288),75%))</f>
        <v>129000</v>
      </c>
      <c r="X288" s="98">
        <f t="shared" si="63"/>
        <v>138000</v>
      </c>
      <c r="Y288" s="98">
        <f t="shared" si="64"/>
        <v>138000</v>
      </c>
      <c r="Z288" s="98">
        <f t="shared" si="65"/>
        <v>120000</v>
      </c>
      <c r="AA288" s="100">
        <f t="shared" si="66"/>
        <v>120000</v>
      </c>
      <c r="AC288" s="97">
        <f t="shared" si="55"/>
        <v>125495.59999999999</v>
      </c>
      <c r="AD288" s="98">
        <f t="shared" si="56"/>
        <v>125495.59999999999</v>
      </c>
      <c r="AE288" s="99">
        <f>(TRIMMEAN((E288,K288,Q288),75%))</f>
        <v>120000</v>
      </c>
      <c r="AF288" s="99">
        <f>(TRIMMEAN((F288,L288,R288),75%))</f>
        <v>120000</v>
      </c>
      <c r="AG288" s="98">
        <f t="shared" si="57"/>
        <v>138000</v>
      </c>
      <c r="AH288" s="98">
        <f t="shared" si="58"/>
        <v>138000</v>
      </c>
      <c r="AI288" s="98">
        <f t="shared" si="59"/>
        <v>118486.8</v>
      </c>
      <c r="AJ288" s="164">
        <f t="shared" si="60"/>
        <v>118486.8</v>
      </c>
    </row>
    <row r="289" spans="1:36" ht="39.6" x14ac:dyDescent="0.3">
      <c r="A289" s="65">
        <v>267</v>
      </c>
      <c r="B289" s="21" t="s">
        <v>292</v>
      </c>
      <c r="C289" s="21" t="s">
        <v>999</v>
      </c>
      <c r="D289" s="20">
        <v>1</v>
      </c>
      <c r="E289" s="26" t="s">
        <v>1034</v>
      </c>
      <c r="F289" s="26" t="s">
        <v>1034</v>
      </c>
      <c r="G289" s="69"/>
      <c r="H289" s="65">
        <v>267</v>
      </c>
      <c r="I289" s="21" t="s">
        <v>292</v>
      </c>
      <c r="J289" s="20">
        <v>1</v>
      </c>
      <c r="K289" s="22">
        <v>90000</v>
      </c>
      <c r="L289" s="25">
        <f t="shared" si="53"/>
        <v>90000</v>
      </c>
      <c r="M289" s="69"/>
      <c r="N289" s="65">
        <v>267</v>
      </c>
      <c r="O289" s="21" t="s">
        <v>292</v>
      </c>
      <c r="P289" s="20">
        <v>1</v>
      </c>
      <c r="Q289" s="22">
        <v>103500</v>
      </c>
      <c r="R289" s="25">
        <f t="shared" si="54"/>
        <v>103500</v>
      </c>
      <c r="S289" s="69"/>
      <c r="T289" s="97">
        <f t="shared" si="61"/>
        <v>96750</v>
      </c>
      <c r="U289" s="98">
        <f t="shared" si="62"/>
        <v>96750</v>
      </c>
      <c r="V289" s="99">
        <f>(TRIMMEAN((K289,Q289),75%))</f>
        <v>96750</v>
      </c>
      <c r="W289" s="99">
        <f>(TRIMMEAN((L289,R289),75%))</f>
        <v>96750</v>
      </c>
      <c r="X289" s="98">
        <f t="shared" si="63"/>
        <v>103500</v>
      </c>
      <c r="Y289" s="98">
        <f t="shared" si="64"/>
        <v>103500</v>
      </c>
      <c r="Z289" s="98">
        <f t="shared" si="65"/>
        <v>90000</v>
      </c>
      <c r="AA289" s="100">
        <f t="shared" si="66"/>
        <v>90000</v>
      </c>
      <c r="AC289" s="97">
        <f t="shared" si="55"/>
        <v>96750</v>
      </c>
      <c r="AD289" s="98">
        <f t="shared" si="56"/>
        <v>96750</v>
      </c>
      <c r="AE289" s="99">
        <f>(TRIMMEAN((E289,K289,Q289),75%))</f>
        <v>96750</v>
      </c>
      <c r="AF289" s="99">
        <f>(TRIMMEAN((F289,L289,R289),75%))</f>
        <v>96750</v>
      </c>
      <c r="AG289" s="98">
        <f t="shared" si="57"/>
        <v>103500</v>
      </c>
      <c r="AH289" s="98">
        <f t="shared" si="58"/>
        <v>103500</v>
      </c>
      <c r="AI289" s="98">
        <f t="shared" si="59"/>
        <v>90000</v>
      </c>
      <c r="AJ289" s="164">
        <f t="shared" si="60"/>
        <v>90000</v>
      </c>
    </row>
    <row r="290" spans="1:36" ht="39.6" x14ac:dyDescent="0.3">
      <c r="A290" s="65">
        <v>268</v>
      </c>
      <c r="B290" s="21" t="s">
        <v>293</v>
      </c>
      <c r="C290" s="21" t="s">
        <v>1000</v>
      </c>
      <c r="D290" s="20">
        <v>1</v>
      </c>
      <c r="E290" s="26" t="s">
        <v>1034</v>
      </c>
      <c r="F290" s="26" t="s">
        <v>1034</v>
      </c>
      <c r="G290" s="69"/>
      <c r="H290" s="65">
        <v>268</v>
      </c>
      <c r="I290" s="21" t="s">
        <v>293</v>
      </c>
      <c r="J290" s="20">
        <v>1</v>
      </c>
      <c r="K290" s="22">
        <v>110000</v>
      </c>
      <c r="L290" s="25">
        <f t="shared" si="53"/>
        <v>110000</v>
      </c>
      <c r="M290" s="69"/>
      <c r="N290" s="65">
        <v>268</v>
      </c>
      <c r="O290" s="21" t="s">
        <v>293</v>
      </c>
      <c r="P290" s="20">
        <v>1</v>
      </c>
      <c r="Q290" s="22">
        <v>126500</v>
      </c>
      <c r="R290" s="25">
        <f t="shared" si="54"/>
        <v>126500</v>
      </c>
      <c r="S290" s="69"/>
      <c r="T290" s="97">
        <f t="shared" si="61"/>
        <v>118250</v>
      </c>
      <c r="U290" s="98">
        <f t="shared" si="62"/>
        <v>118250</v>
      </c>
      <c r="V290" s="99">
        <f>(TRIMMEAN((K290,Q290),75%))</f>
        <v>118250</v>
      </c>
      <c r="W290" s="99">
        <f>(TRIMMEAN((L290,R290),75%))</f>
        <v>118250</v>
      </c>
      <c r="X290" s="98">
        <f t="shared" si="63"/>
        <v>126500</v>
      </c>
      <c r="Y290" s="98">
        <f t="shared" si="64"/>
        <v>126500</v>
      </c>
      <c r="Z290" s="98">
        <f t="shared" si="65"/>
        <v>110000</v>
      </c>
      <c r="AA290" s="100">
        <f t="shared" si="66"/>
        <v>110000</v>
      </c>
      <c r="AC290" s="97">
        <f t="shared" si="55"/>
        <v>118250</v>
      </c>
      <c r="AD290" s="98">
        <f t="shared" si="56"/>
        <v>118250</v>
      </c>
      <c r="AE290" s="99">
        <f>(TRIMMEAN((E290,K290,Q290),75%))</f>
        <v>118250</v>
      </c>
      <c r="AF290" s="99">
        <f>(TRIMMEAN((F290,L290,R290),75%))</f>
        <v>118250</v>
      </c>
      <c r="AG290" s="98">
        <f t="shared" si="57"/>
        <v>126500</v>
      </c>
      <c r="AH290" s="98">
        <f t="shared" si="58"/>
        <v>126500</v>
      </c>
      <c r="AI290" s="98">
        <f t="shared" si="59"/>
        <v>110000</v>
      </c>
      <c r="AJ290" s="164">
        <f t="shared" si="60"/>
        <v>110000</v>
      </c>
    </row>
    <row r="291" spans="1:36" ht="26.4" x14ac:dyDescent="0.3">
      <c r="A291" s="65">
        <v>269</v>
      </c>
      <c r="B291" s="21" t="s">
        <v>294</v>
      </c>
      <c r="C291" s="21" t="s">
        <v>1001</v>
      </c>
      <c r="D291" s="20">
        <v>1</v>
      </c>
      <c r="E291" s="26" t="s">
        <v>1034</v>
      </c>
      <c r="F291" s="26" t="s">
        <v>1034</v>
      </c>
      <c r="G291" s="69"/>
      <c r="H291" s="65">
        <v>269</v>
      </c>
      <c r="I291" s="21" t="s">
        <v>294</v>
      </c>
      <c r="J291" s="20">
        <v>1</v>
      </c>
      <c r="K291" s="22">
        <v>95000</v>
      </c>
      <c r="L291" s="25">
        <f t="shared" si="53"/>
        <v>95000</v>
      </c>
      <c r="M291" s="69"/>
      <c r="N291" s="65">
        <v>269</v>
      </c>
      <c r="O291" s="21" t="s">
        <v>294</v>
      </c>
      <c r="P291" s="20">
        <v>1</v>
      </c>
      <c r="Q291" s="22">
        <v>109250</v>
      </c>
      <c r="R291" s="25">
        <f t="shared" si="54"/>
        <v>109250</v>
      </c>
      <c r="S291" s="69"/>
      <c r="T291" s="97">
        <f t="shared" si="61"/>
        <v>102125</v>
      </c>
      <c r="U291" s="98">
        <f t="shared" si="62"/>
        <v>102125</v>
      </c>
      <c r="V291" s="99">
        <f>(TRIMMEAN((K291,Q291),75%))</f>
        <v>102125</v>
      </c>
      <c r="W291" s="99">
        <f>(TRIMMEAN((L291,R291),75%))</f>
        <v>102125</v>
      </c>
      <c r="X291" s="98">
        <f t="shared" si="63"/>
        <v>109250</v>
      </c>
      <c r="Y291" s="98">
        <f t="shared" si="64"/>
        <v>109250</v>
      </c>
      <c r="Z291" s="98">
        <f t="shared" si="65"/>
        <v>95000</v>
      </c>
      <c r="AA291" s="100">
        <f t="shared" si="66"/>
        <v>95000</v>
      </c>
      <c r="AC291" s="97">
        <f t="shared" si="55"/>
        <v>102125</v>
      </c>
      <c r="AD291" s="98">
        <f t="shared" si="56"/>
        <v>102125</v>
      </c>
      <c r="AE291" s="99">
        <f>(TRIMMEAN((E291,K291,Q291),75%))</f>
        <v>102125</v>
      </c>
      <c r="AF291" s="99">
        <f>(TRIMMEAN((F291,L291,R291),75%))</f>
        <v>102125</v>
      </c>
      <c r="AG291" s="98">
        <f t="shared" si="57"/>
        <v>109250</v>
      </c>
      <c r="AH291" s="98">
        <f t="shared" si="58"/>
        <v>109250</v>
      </c>
      <c r="AI291" s="98">
        <f t="shared" si="59"/>
        <v>95000</v>
      </c>
      <c r="AJ291" s="164">
        <f t="shared" si="60"/>
        <v>95000</v>
      </c>
    </row>
    <row r="292" spans="1:36" ht="26.4" x14ac:dyDescent="0.3">
      <c r="A292" s="65">
        <v>270</v>
      </c>
      <c r="B292" s="21" t="s">
        <v>295</v>
      </c>
      <c r="C292" s="21" t="s">
        <v>947</v>
      </c>
      <c r="D292" s="20">
        <v>1</v>
      </c>
      <c r="E292" s="26">
        <v>62726.692499999997</v>
      </c>
      <c r="F292" s="26">
        <v>62726.692499999997</v>
      </c>
      <c r="G292" s="69"/>
      <c r="H292" s="65">
        <v>270</v>
      </c>
      <c r="I292" s="21" t="s">
        <v>295</v>
      </c>
      <c r="J292" s="20">
        <v>1</v>
      </c>
      <c r="K292" s="22">
        <v>105000</v>
      </c>
      <c r="L292" s="25">
        <f t="shared" si="53"/>
        <v>105000</v>
      </c>
      <c r="M292" s="69"/>
      <c r="N292" s="65">
        <v>270</v>
      </c>
      <c r="O292" s="21" t="s">
        <v>295</v>
      </c>
      <c r="P292" s="20">
        <v>1</v>
      </c>
      <c r="Q292" s="22">
        <v>120750</v>
      </c>
      <c r="R292" s="25">
        <f t="shared" si="54"/>
        <v>120750</v>
      </c>
      <c r="S292" s="69"/>
      <c r="T292" s="97">
        <f t="shared" si="61"/>
        <v>112875</v>
      </c>
      <c r="U292" s="98">
        <f t="shared" si="62"/>
        <v>112875</v>
      </c>
      <c r="V292" s="99">
        <f>(TRIMMEAN((K292,Q292),75%))</f>
        <v>112875</v>
      </c>
      <c r="W292" s="99">
        <f>(TRIMMEAN((L292,R292),75%))</f>
        <v>112875</v>
      </c>
      <c r="X292" s="98">
        <f t="shared" si="63"/>
        <v>120750</v>
      </c>
      <c r="Y292" s="98">
        <f t="shared" si="64"/>
        <v>120750</v>
      </c>
      <c r="Z292" s="98">
        <f t="shared" si="65"/>
        <v>105000</v>
      </c>
      <c r="AA292" s="100">
        <f t="shared" si="66"/>
        <v>105000</v>
      </c>
      <c r="AC292" s="97">
        <f t="shared" si="55"/>
        <v>96158.897500000006</v>
      </c>
      <c r="AD292" s="98">
        <f t="shared" si="56"/>
        <v>96158.897500000006</v>
      </c>
      <c r="AE292" s="99">
        <f>(TRIMMEAN((E292,K292,Q292),75%))</f>
        <v>105000</v>
      </c>
      <c r="AF292" s="99">
        <f>(TRIMMEAN((F292,L292,R292),75%))</f>
        <v>105000</v>
      </c>
      <c r="AG292" s="98">
        <f t="shared" si="57"/>
        <v>120750</v>
      </c>
      <c r="AH292" s="98">
        <f t="shared" si="58"/>
        <v>120750</v>
      </c>
      <c r="AI292" s="98">
        <f t="shared" si="59"/>
        <v>62726.692499999997</v>
      </c>
      <c r="AJ292" s="164">
        <f t="shared" si="60"/>
        <v>62726.692499999997</v>
      </c>
    </row>
    <row r="293" spans="1:36" ht="52.8" x14ac:dyDescent="0.3">
      <c r="A293" s="65">
        <v>271</v>
      </c>
      <c r="B293" s="21" t="s">
        <v>296</v>
      </c>
      <c r="C293" s="21" t="s">
        <v>918</v>
      </c>
      <c r="D293" s="20">
        <v>1</v>
      </c>
      <c r="E293" s="26">
        <v>77235.839999999997</v>
      </c>
      <c r="F293" s="26">
        <v>77235.839999999997</v>
      </c>
      <c r="G293" s="69"/>
      <c r="H293" s="65">
        <v>271</v>
      </c>
      <c r="I293" s="21" t="s">
        <v>296</v>
      </c>
      <c r="J293" s="20">
        <v>1</v>
      </c>
      <c r="K293" s="22">
        <v>148000</v>
      </c>
      <c r="L293" s="25">
        <f t="shared" si="53"/>
        <v>148000</v>
      </c>
      <c r="M293" s="69"/>
      <c r="N293" s="65">
        <v>271</v>
      </c>
      <c r="O293" s="21" t="s">
        <v>296</v>
      </c>
      <c r="P293" s="20">
        <v>1</v>
      </c>
      <c r="Q293" s="22">
        <v>170200</v>
      </c>
      <c r="R293" s="25">
        <f t="shared" si="54"/>
        <v>170200</v>
      </c>
      <c r="S293" s="69"/>
      <c r="T293" s="97">
        <f t="shared" si="61"/>
        <v>159100</v>
      </c>
      <c r="U293" s="98">
        <f t="shared" si="62"/>
        <v>159100</v>
      </c>
      <c r="V293" s="99">
        <f>(TRIMMEAN((K293,Q293),75%))</f>
        <v>159100</v>
      </c>
      <c r="W293" s="99">
        <f>(TRIMMEAN((L293,R293),75%))</f>
        <v>159100</v>
      </c>
      <c r="X293" s="98">
        <f t="shared" si="63"/>
        <v>170200</v>
      </c>
      <c r="Y293" s="98">
        <f t="shared" si="64"/>
        <v>170200</v>
      </c>
      <c r="Z293" s="98">
        <f t="shared" si="65"/>
        <v>148000</v>
      </c>
      <c r="AA293" s="100">
        <f t="shared" si="66"/>
        <v>148000</v>
      </c>
      <c r="AC293" s="97">
        <f t="shared" si="55"/>
        <v>131811.94666666666</v>
      </c>
      <c r="AD293" s="98">
        <f t="shared" si="56"/>
        <v>131811.94666666666</v>
      </c>
      <c r="AE293" s="99">
        <f>(TRIMMEAN((E293,K293,Q293),75%))</f>
        <v>148000</v>
      </c>
      <c r="AF293" s="99">
        <f>(TRIMMEAN((F293,L293,R293),75%))</f>
        <v>148000</v>
      </c>
      <c r="AG293" s="98">
        <f t="shared" si="57"/>
        <v>170200</v>
      </c>
      <c r="AH293" s="98">
        <f t="shared" si="58"/>
        <v>170200</v>
      </c>
      <c r="AI293" s="98">
        <f t="shared" si="59"/>
        <v>77235.839999999997</v>
      </c>
      <c r="AJ293" s="164">
        <f t="shared" si="60"/>
        <v>77235.839999999997</v>
      </c>
    </row>
    <row r="294" spans="1:36" ht="39.6" x14ac:dyDescent="0.3">
      <c r="A294" s="65">
        <v>272</v>
      </c>
      <c r="B294" s="21" t="s">
        <v>297</v>
      </c>
      <c r="C294" s="21" t="s">
        <v>862</v>
      </c>
      <c r="D294" s="20">
        <v>1</v>
      </c>
      <c r="E294" s="26">
        <v>87822.854999999996</v>
      </c>
      <c r="F294" s="26">
        <v>87822.854999999996</v>
      </c>
      <c r="G294" s="69"/>
      <c r="H294" s="65">
        <v>272</v>
      </c>
      <c r="I294" s="21" t="s">
        <v>297</v>
      </c>
      <c r="J294" s="20">
        <v>1</v>
      </c>
      <c r="K294" s="22">
        <v>155000</v>
      </c>
      <c r="L294" s="25">
        <f t="shared" si="53"/>
        <v>155000</v>
      </c>
      <c r="M294" s="69"/>
      <c r="N294" s="65">
        <v>272</v>
      </c>
      <c r="O294" s="21" t="s">
        <v>297</v>
      </c>
      <c r="P294" s="20">
        <v>1</v>
      </c>
      <c r="Q294" s="22">
        <v>178250</v>
      </c>
      <c r="R294" s="25">
        <f t="shared" si="54"/>
        <v>178250</v>
      </c>
      <c r="S294" s="69"/>
      <c r="T294" s="97">
        <f t="shared" si="61"/>
        <v>166625</v>
      </c>
      <c r="U294" s="98">
        <f t="shared" si="62"/>
        <v>166625</v>
      </c>
      <c r="V294" s="99">
        <f>(TRIMMEAN((K294,Q294),75%))</f>
        <v>166625</v>
      </c>
      <c r="W294" s="99">
        <f>(TRIMMEAN((L294,R294),75%))</f>
        <v>166625</v>
      </c>
      <c r="X294" s="98">
        <f t="shared" si="63"/>
        <v>178250</v>
      </c>
      <c r="Y294" s="98">
        <f t="shared" si="64"/>
        <v>178250</v>
      </c>
      <c r="Z294" s="98">
        <f t="shared" si="65"/>
        <v>155000</v>
      </c>
      <c r="AA294" s="100">
        <f t="shared" si="66"/>
        <v>155000</v>
      </c>
      <c r="AC294" s="97">
        <f t="shared" si="55"/>
        <v>140357.61833333332</v>
      </c>
      <c r="AD294" s="98">
        <f t="shared" si="56"/>
        <v>140357.61833333332</v>
      </c>
      <c r="AE294" s="99">
        <f>(TRIMMEAN((E294,K294,Q294),75%))</f>
        <v>155000</v>
      </c>
      <c r="AF294" s="99">
        <f>(TRIMMEAN((F294,L294,R294),75%))</f>
        <v>155000</v>
      </c>
      <c r="AG294" s="98">
        <f t="shared" si="57"/>
        <v>178250</v>
      </c>
      <c r="AH294" s="98">
        <f t="shared" si="58"/>
        <v>178250</v>
      </c>
      <c r="AI294" s="98">
        <f t="shared" si="59"/>
        <v>87822.854999999996</v>
      </c>
      <c r="AJ294" s="164">
        <f t="shared" si="60"/>
        <v>87822.854999999996</v>
      </c>
    </row>
    <row r="295" spans="1:36" ht="39.6" x14ac:dyDescent="0.3">
      <c r="A295" s="65">
        <v>273</v>
      </c>
      <c r="B295" s="21" t="s">
        <v>298</v>
      </c>
      <c r="C295" s="21" t="s">
        <v>1002</v>
      </c>
      <c r="D295" s="20">
        <v>1</v>
      </c>
      <c r="E295" s="26" t="s">
        <v>1034</v>
      </c>
      <c r="F295" s="26" t="s">
        <v>1034</v>
      </c>
      <c r="G295" s="69"/>
      <c r="H295" s="65">
        <v>273</v>
      </c>
      <c r="I295" s="21" t="s">
        <v>298</v>
      </c>
      <c r="J295" s="20">
        <v>1</v>
      </c>
      <c r="K295" s="22">
        <v>140000</v>
      </c>
      <c r="L295" s="25">
        <f t="shared" si="53"/>
        <v>140000</v>
      </c>
      <c r="M295" s="69"/>
      <c r="N295" s="65">
        <v>273</v>
      </c>
      <c r="O295" s="21" t="s">
        <v>298</v>
      </c>
      <c r="P295" s="20">
        <v>1</v>
      </c>
      <c r="Q295" s="22">
        <v>161000</v>
      </c>
      <c r="R295" s="25">
        <f t="shared" si="54"/>
        <v>161000</v>
      </c>
      <c r="S295" s="69"/>
      <c r="T295" s="97">
        <f t="shared" si="61"/>
        <v>150500</v>
      </c>
      <c r="U295" s="98">
        <f t="shared" si="62"/>
        <v>150500</v>
      </c>
      <c r="V295" s="99">
        <f>(TRIMMEAN((K295,Q295),75%))</f>
        <v>150500</v>
      </c>
      <c r="W295" s="99">
        <f>(TRIMMEAN((L295,R295),75%))</f>
        <v>150500</v>
      </c>
      <c r="X295" s="98">
        <f t="shared" si="63"/>
        <v>161000</v>
      </c>
      <c r="Y295" s="98">
        <f t="shared" si="64"/>
        <v>161000</v>
      </c>
      <c r="Z295" s="98">
        <f t="shared" si="65"/>
        <v>140000</v>
      </c>
      <c r="AA295" s="100">
        <f t="shared" si="66"/>
        <v>140000</v>
      </c>
      <c r="AC295" s="97">
        <f t="shared" si="55"/>
        <v>150500</v>
      </c>
      <c r="AD295" s="98">
        <f t="shared" si="56"/>
        <v>150500</v>
      </c>
      <c r="AE295" s="99">
        <f>(TRIMMEAN((E295,K295,Q295),75%))</f>
        <v>150500</v>
      </c>
      <c r="AF295" s="99">
        <f>(TRIMMEAN((F295,L295,R295),75%))</f>
        <v>150500</v>
      </c>
      <c r="AG295" s="98">
        <f t="shared" si="57"/>
        <v>161000</v>
      </c>
      <c r="AH295" s="98">
        <f t="shared" si="58"/>
        <v>161000</v>
      </c>
      <c r="AI295" s="98">
        <f t="shared" si="59"/>
        <v>140000</v>
      </c>
      <c r="AJ295" s="164">
        <f t="shared" si="60"/>
        <v>140000</v>
      </c>
    </row>
    <row r="296" spans="1:36" ht="39.6" x14ac:dyDescent="0.3">
      <c r="A296" s="65">
        <v>274</v>
      </c>
      <c r="B296" s="21" t="s">
        <v>299</v>
      </c>
      <c r="C296" s="21" t="s">
        <v>1003</v>
      </c>
      <c r="D296" s="20">
        <v>1</v>
      </c>
      <c r="E296" s="26" t="s">
        <v>1034</v>
      </c>
      <c r="F296" s="26" t="s">
        <v>1034</v>
      </c>
      <c r="G296" s="69"/>
      <c r="H296" s="65">
        <v>274</v>
      </c>
      <c r="I296" s="21" t="s">
        <v>299</v>
      </c>
      <c r="J296" s="20">
        <v>1</v>
      </c>
      <c r="K296" s="22">
        <v>130000</v>
      </c>
      <c r="L296" s="25">
        <f t="shared" si="53"/>
        <v>130000</v>
      </c>
      <c r="M296" s="69"/>
      <c r="N296" s="65">
        <v>274</v>
      </c>
      <c r="O296" s="21" t="s">
        <v>299</v>
      </c>
      <c r="P296" s="20">
        <v>1</v>
      </c>
      <c r="Q296" s="22">
        <v>149500</v>
      </c>
      <c r="R296" s="25">
        <f t="shared" si="54"/>
        <v>149500</v>
      </c>
      <c r="S296" s="69"/>
      <c r="T296" s="97">
        <f t="shared" si="61"/>
        <v>139750</v>
      </c>
      <c r="U296" s="98">
        <f t="shared" si="62"/>
        <v>139750</v>
      </c>
      <c r="V296" s="99">
        <f>(TRIMMEAN((K296,Q296),75%))</f>
        <v>139750</v>
      </c>
      <c r="W296" s="99">
        <f>(TRIMMEAN((L296,R296),75%))</f>
        <v>139750</v>
      </c>
      <c r="X296" s="98">
        <f t="shared" si="63"/>
        <v>149500</v>
      </c>
      <c r="Y296" s="98">
        <f t="shared" si="64"/>
        <v>149500</v>
      </c>
      <c r="Z296" s="98">
        <f t="shared" si="65"/>
        <v>130000</v>
      </c>
      <c r="AA296" s="100">
        <f t="shared" si="66"/>
        <v>130000</v>
      </c>
      <c r="AC296" s="97">
        <f t="shared" si="55"/>
        <v>139750</v>
      </c>
      <c r="AD296" s="98">
        <f t="shared" si="56"/>
        <v>139750</v>
      </c>
      <c r="AE296" s="99">
        <f>(TRIMMEAN((E296,K296,Q296),75%))</f>
        <v>139750</v>
      </c>
      <c r="AF296" s="99">
        <f>(TRIMMEAN((F296,L296,R296),75%))</f>
        <v>139750</v>
      </c>
      <c r="AG296" s="98">
        <f t="shared" si="57"/>
        <v>149500</v>
      </c>
      <c r="AH296" s="98">
        <f t="shared" si="58"/>
        <v>149500</v>
      </c>
      <c r="AI296" s="98">
        <f t="shared" si="59"/>
        <v>130000</v>
      </c>
      <c r="AJ296" s="164">
        <f t="shared" si="60"/>
        <v>130000</v>
      </c>
    </row>
    <row r="297" spans="1:36" ht="39.6" x14ac:dyDescent="0.3">
      <c r="A297" s="65">
        <v>275</v>
      </c>
      <c r="B297" s="21" t="s">
        <v>300</v>
      </c>
      <c r="C297" s="21" t="s">
        <v>1004</v>
      </c>
      <c r="D297" s="20">
        <v>1</v>
      </c>
      <c r="E297" s="26" t="s">
        <v>1034</v>
      </c>
      <c r="F297" s="26" t="s">
        <v>1034</v>
      </c>
      <c r="G297" s="69"/>
      <c r="H297" s="65">
        <v>275</v>
      </c>
      <c r="I297" s="21" t="s">
        <v>300</v>
      </c>
      <c r="J297" s="20">
        <v>1</v>
      </c>
      <c r="K297" s="22">
        <v>160000</v>
      </c>
      <c r="L297" s="25">
        <f t="shared" si="53"/>
        <v>160000</v>
      </c>
      <c r="M297" s="69"/>
      <c r="N297" s="65">
        <v>275</v>
      </c>
      <c r="O297" s="21" t="s">
        <v>300</v>
      </c>
      <c r="P297" s="20">
        <v>1</v>
      </c>
      <c r="Q297" s="22">
        <v>184000</v>
      </c>
      <c r="R297" s="25">
        <f t="shared" si="54"/>
        <v>184000</v>
      </c>
      <c r="S297" s="69"/>
      <c r="T297" s="97">
        <f t="shared" si="61"/>
        <v>172000</v>
      </c>
      <c r="U297" s="98">
        <f t="shared" si="62"/>
        <v>172000</v>
      </c>
      <c r="V297" s="99">
        <f>(TRIMMEAN((K297,Q297),75%))</f>
        <v>172000</v>
      </c>
      <c r="W297" s="99">
        <f>(TRIMMEAN((L297,R297),75%))</f>
        <v>172000</v>
      </c>
      <c r="X297" s="98">
        <f t="shared" si="63"/>
        <v>184000</v>
      </c>
      <c r="Y297" s="98">
        <f t="shared" si="64"/>
        <v>184000</v>
      </c>
      <c r="Z297" s="98">
        <f t="shared" si="65"/>
        <v>160000</v>
      </c>
      <c r="AA297" s="100">
        <f t="shared" si="66"/>
        <v>160000</v>
      </c>
      <c r="AC297" s="97">
        <f t="shared" si="55"/>
        <v>172000</v>
      </c>
      <c r="AD297" s="98">
        <f t="shared" si="56"/>
        <v>172000</v>
      </c>
      <c r="AE297" s="99">
        <f>(TRIMMEAN((E297,K297,Q297),75%))</f>
        <v>172000</v>
      </c>
      <c r="AF297" s="99">
        <f>(TRIMMEAN((F297,L297,R297),75%))</f>
        <v>172000</v>
      </c>
      <c r="AG297" s="98">
        <f t="shared" si="57"/>
        <v>184000</v>
      </c>
      <c r="AH297" s="98">
        <f t="shared" si="58"/>
        <v>184000</v>
      </c>
      <c r="AI297" s="98">
        <f t="shared" si="59"/>
        <v>160000</v>
      </c>
      <c r="AJ297" s="164">
        <f t="shared" si="60"/>
        <v>160000</v>
      </c>
    </row>
    <row r="298" spans="1:36" ht="39.6" x14ac:dyDescent="0.3">
      <c r="A298" s="65">
        <v>276</v>
      </c>
      <c r="B298" s="21" t="s">
        <v>301</v>
      </c>
      <c r="C298" s="21" t="s">
        <v>888</v>
      </c>
      <c r="D298" s="20">
        <v>1</v>
      </c>
      <c r="E298" s="26">
        <v>61355.317499999997</v>
      </c>
      <c r="F298" s="26">
        <v>61355.317499999997</v>
      </c>
      <c r="G298" s="69"/>
      <c r="H298" s="65">
        <v>276</v>
      </c>
      <c r="I298" s="21" t="s">
        <v>301</v>
      </c>
      <c r="J298" s="20">
        <v>1</v>
      </c>
      <c r="K298" s="22">
        <v>90000</v>
      </c>
      <c r="L298" s="25">
        <f t="shared" si="53"/>
        <v>90000</v>
      </c>
      <c r="M298" s="69"/>
      <c r="N298" s="65">
        <v>276</v>
      </c>
      <c r="O298" s="21" t="s">
        <v>301</v>
      </c>
      <c r="P298" s="20">
        <v>1</v>
      </c>
      <c r="Q298" s="22">
        <v>103500</v>
      </c>
      <c r="R298" s="25">
        <f t="shared" si="54"/>
        <v>103500</v>
      </c>
      <c r="S298" s="69"/>
      <c r="T298" s="97">
        <f t="shared" si="61"/>
        <v>96750</v>
      </c>
      <c r="U298" s="98">
        <f t="shared" si="62"/>
        <v>96750</v>
      </c>
      <c r="V298" s="99">
        <f>(TRIMMEAN((K298,Q298),75%))</f>
        <v>96750</v>
      </c>
      <c r="W298" s="99">
        <f>(TRIMMEAN((L298,R298),75%))</f>
        <v>96750</v>
      </c>
      <c r="X298" s="98">
        <f t="shared" si="63"/>
        <v>103500</v>
      </c>
      <c r="Y298" s="98">
        <f t="shared" si="64"/>
        <v>103500</v>
      </c>
      <c r="Z298" s="98">
        <f t="shared" si="65"/>
        <v>90000</v>
      </c>
      <c r="AA298" s="100">
        <f t="shared" si="66"/>
        <v>90000</v>
      </c>
      <c r="AC298" s="97">
        <f t="shared" si="55"/>
        <v>84951.772500000006</v>
      </c>
      <c r="AD298" s="98">
        <f t="shared" si="56"/>
        <v>84951.772500000006</v>
      </c>
      <c r="AE298" s="99">
        <f>(TRIMMEAN((E298,K298,Q298),75%))</f>
        <v>90000</v>
      </c>
      <c r="AF298" s="99">
        <f>(TRIMMEAN((F298,L298,R298),75%))</f>
        <v>90000</v>
      </c>
      <c r="AG298" s="98">
        <f t="shared" si="57"/>
        <v>103500</v>
      </c>
      <c r="AH298" s="98">
        <f t="shared" si="58"/>
        <v>103500</v>
      </c>
      <c r="AI298" s="98">
        <f t="shared" si="59"/>
        <v>61355.317499999997</v>
      </c>
      <c r="AJ298" s="164">
        <f t="shared" si="60"/>
        <v>61355.317499999997</v>
      </c>
    </row>
    <row r="299" spans="1:36" ht="39.6" x14ac:dyDescent="0.3">
      <c r="A299" s="65">
        <v>277</v>
      </c>
      <c r="B299" s="21" t="s">
        <v>302</v>
      </c>
      <c r="C299" s="21" t="s">
        <v>931</v>
      </c>
      <c r="D299" s="20">
        <v>1</v>
      </c>
      <c r="E299" s="26">
        <v>79978.59</v>
      </c>
      <c r="F299" s="26">
        <v>79978.59</v>
      </c>
      <c r="G299" s="69"/>
      <c r="H299" s="65">
        <v>277</v>
      </c>
      <c r="I299" s="21" t="s">
        <v>302</v>
      </c>
      <c r="J299" s="20">
        <v>1</v>
      </c>
      <c r="K299" s="22">
        <v>150000</v>
      </c>
      <c r="L299" s="25">
        <f t="shared" si="53"/>
        <v>150000</v>
      </c>
      <c r="M299" s="69"/>
      <c r="N299" s="65">
        <v>277</v>
      </c>
      <c r="O299" s="21" t="s">
        <v>302</v>
      </c>
      <c r="P299" s="20">
        <v>1</v>
      </c>
      <c r="Q299" s="22">
        <v>172500</v>
      </c>
      <c r="R299" s="25">
        <f t="shared" si="54"/>
        <v>172500</v>
      </c>
      <c r="S299" s="69"/>
      <c r="T299" s="97">
        <f t="shared" si="61"/>
        <v>161250</v>
      </c>
      <c r="U299" s="98">
        <f t="shared" si="62"/>
        <v>161250</v>
      </c>
      <c r="V299" s="99">
        <f>(TRIMMEAN((K299,Q299),75%))</f>
        <v>161250</v>
      </c>
      <c r="W299" s="99">
        <f>(TRIMMEAN((L299,R299),75%))</f>
        <v>161250</v>
      </c>
      <c r="X299" s="98">
        <f t="shared" si="63"/>
        <v>172500</v>
      </c>
      <c r="Y299" s="98">
        <f t="shared" si="64"/>
        <v>172500</v>
      </c>
      <c r="Z299" s="98">
        <f t="shared" si="65"/>
        <v>150000</v>
      </c>
      <c r="AA299" s="100">
        <f t="shared" si="66"/>
        <v>150000</v>
      </c>
      <c r="AC299" s="97">
        <f t="shared" si="55"/>
        <v>134159.53</v>
      </c>
      <c r="AD299" s="98">
        <f t="shared" si="56"/>
        <v>134159.53</v>
      </c>
      <c r="AE299" s="99">
        <f>(TRIMMEAN((E299,K299,Q299),75%))</f>
        <v>150000</v>
      </c>
      <c r="AF299" s="99">
        <f>(TRIMMEAN((F299,L299,R299),75%))</f>
        <v>150000</v>
      </c>
      <c r="AG299" s="98">
        <f t="shared" si="57"/>
        <v>172500</v>
      </c>
      <c r="AH299" s="98">
        <f t="shared" si="58"/>
        <v>172500</v>
      </c>
      <c r="AI299" s="98">
        <f t="shared" si="59"/>
        <v>79978.59</v>
      </c>
      <c r="AJ299" s="164">
        <f t="shared" si="60"/>
        <v>79978.59</v>
      </c>
    </row>
    <row r="300" spans="1:36" ht="26.4" x14ac:dyDescent="0.3">
      <c r="A300" s="65">
        <v>278</v>
      </c>
      <c r="B300" s="21" t="s">
        <v>303</v>
      </c>
      <c r="C300" s="21" t="s">
        <v>886</v>
      </c>
      <c r="D300" s="20">
        <v>1</v>
      </c>
      <c r="E300" s="26">
        <v>78607.214999999997</v>
      </c>
      <c r="F300" s="26">
        <v>78607.214999999997</v>
      </c>
      <c r="G300" s="69"/>
      <c r="H300" s="65">
        <v>278</v>
      </c>
      <c r="I300" s="21" t="s">
        <v>303</v>
      </c>
      <c r="J300" s="20">
        <v>1</v>
      </c>
      <c r="K300" s="22">
        <v>80000</v>
      </c>
      <c r="L300" s="25">
        <f t="shared" si="53"/>
        <v>80000</v>
      </c>
      <c r="M300" s="69"/>
      <c r="N300" s="65">
        <v>278</v>
      </c>
      <c r="O300" s="21" t="s">
        <v>303</v>
      </c>
      <c r="P300" s="20">
        <v>1</v>
      </c>
      <c r="Q300" s="22">
        <v>92000</v>
      </c>
      <c r="R300" s="25">
        <f t="shared" si="54"/>
        <v>92000</v>
      </c>
      <c r="S300" s="69"/>
      <c r="T300" s="97">
        <f t="shared" si="61"/>
        <v>86000</v>
      </c>
      <c r="U300" s="98">
        <f t="shared" si="62"/>
        <v>86000</v>
      </c>
      <c r="V300" s="99">
        <f>(TRIMMEAN((K300,Q300),75%))</f>
        <v>86000</v>
      </c>
      <c r="W300" s="99">
        <f>(TRIMMEAN((L300,R300),75%))</f>
        <v>86000</v>
      </c>
      <c r="X300" s="98">
        <f t="shared" si="63"/>
        <v>92000</v>
      </c>
      <c r="Y300" s="98">
        <f t="shared" si="64"/>
        <v>92000</v>
      </c>
      <c r="Z300" s="98">
        <f t="shared" si="65"/>
        <v>80000</v>
      </c>
      <c r="AA300" s="100">
        <f t="shared" si="66"/>
        <v>80000</v>
      </c>
      <c r="AC300" s="97">
        <f t="shared" si="55"/>
        <v>83535.738333333327</v>
      </c>
      <c r="AD300" s="98">
        <f t="shared" si="56"/>
        <v>83535.738333333327</v>
      </c>
      <c r="AE300" s="99">
        <f>(TRIMMEAN((E300,K300,Q300),75%))</f>
        <v>80000</v>
      </c>
      <c r="AF300" s="99">
        <f>(TRIMMEAN((F300,L300,R300),75%))</f>
        <v>80000</v>
      </c>
      <c r="AG300" s="98">
        <f t="shared" si="57"/>
        <v>92000</v>
      </c>
      <c r="AH300" s="98">
        <f t="shared" si="58"/>
        <v>92000</v>
      </c>
      <c r="AI300" s="98">
        <f t="shared" si="59"/>
        <v>78607.214999999997</v>
      </c>
      <c r="AJ300" s="164">
        <f t="shared" si="60"/>
        <v>78607.214999999997</v>
      </c>
    </row>
    <row r="301" spans="1:36" ht="26.4" x14ac:dyDescent="0.3">
      <c r="A301" s="65">
        <v>279</v>
      </c>
      <c r="B301" s="21" t="s">
        <v>304</v>
      </c>
      <c r="C301" s="21" t="s">
        <v>1005</v>
      </c>
      <c r="D301" s="20">
        <v>1</v>
      </c>
      <c r="E301" s="26" t="s">
        <v>1034</v>
      </c>
      <c r="F301" s="26" t="s">
        <v>1034</v>
      </c>
      <c r="G301" s="69"/>
      <c r="H301" s="65">
        <v>279</v>
      </c>
      <c r="I301" s="21" t="s">
        <v>304</v>
      </c>
      <c r="J301" s="20">
        <v>1</v>
      </c>
      <c r="K301" s="22">
        <v>110000</v>
      </c>
      <c r="L301" s="25">
        <f t="shared" si="53"/>
        <v>110000</v>
      </c>
      <c r="M301" s="69"/>
      <c r="N301" s="65">
        <v>279</v>
      </c>
      <c r="O301" s="21" t="s">
        <v>304</v>
      </c>
      <c r="P301" s="20">
        <v>1</v>
      </c>
      <c r="Q301" s="22">
        <v>126500</v>
      </c>
      <c r="R301" s="25">
        <f t="shared" si="54"/>
        <v>126500</v>
      </c>
      <c r="S301" s="69"/>
      <c r="T301" s="97">
        <f t="shared" si="61"/>
        <v>118250</v>
      </c>
      <c r="U301" s="98">
        <f t="shared" si="62"/>
        <v>118250</v>
      </c>
      <c r="V301" s="99">
        <f>(TRIMMEAN((K301,Q301),75%))</f>
        <v>118250</v>
      </c>
      <c r="W301" s="99">
        <f>(TRIMMEAN((L301,R301),75%))</f>
        <v>118250</v>
      </c>
      <c r="X301" s="98">
        <f t="shared" si="63"/>
        <v>126500</v>
      </c>
      <c r="Y301" s="98">
        <f t="shared" si="64"/>
        <v>126500</v>
      </c>
      <c r="Z301" s="98">
        <f t="shared" si="65"/>
        <v>110000</v>
      </c>
      <c r="AA301" s="100">
        <f t="shared" si="66"/>
        <v>110000</v>
      </c>
      <c r="AC301" s="97">
        <f t="shared" si="55"/>
        <v>118250</v>
      </c>
      <c r="AD301" s="98">
        <f t="shared" si="56"/>
        <v>118250</v>
      </c>
      <c r="AE301" s="99">
        <f>(TRIMMEAN((E301,K301,Q301),75%))</f>
        <v>118250</v>
      </c>
      <c r="AF301" s="99">
        <f>(TRIMMEAN((F301,L301,R301),75%))</f>
        <v>118250</v>
      </c>
      <c r="AG301" s="98">
        <f t="shared" si="57"/>
        <v>126500</v>
      </c>
      <c r="AH301" s="98">
        <f t="shared" si="58"/>
        <v>126500</v>
      </c>
      <c r="AI301" s="98">
        <f t="shared" si="59"/>
        <v>110000</v>
      </c>
      <c r="AJ301" s="164">
        <f t="shared" si="60"/>
        <v>110000</v>
      </c>
    </row>
    <row r="302" spans="1:36" ht="26.4" x14ac:dyDescent="0.3">
      <c r="A302" s="65">
        <v>280</v>
      </c>
      <c r="B302" s="21" t="s">
        <v>305</v>
      </c>
      <c r="C302" s="21" t="s">
        <v>573</v>
      </c>
      <c r="D302" s="20">
        <v>1</v>
      </c>
      <c r="E302" s="26">
        <v>106254.13499999999</v>
      </c>
      <c r="F302" s="26">
        <v>106254.13499999999</v>
      </c>
      <c r="G302" s="69"/>
      <c r="H302" s="65">
        <v>280</v>
      </c>
      <c r="I302" s="21" t="s">
        <v>305</v>
      </c>
      <c r="J302" s="20">
        <v>1</v>
      </c>
      <c r="K302" s="22">
        <v>240000</v>
      </c>
      <c r="L302" s="25">
        <f t="shared" si="53"/>
        <v>240000</v>
      </c>
      <c r="M302" s="69"/>
      <c r="N302" s="65">
        <v>280</v>
      </c>
      <c r="O302" s="21" t="s">
        <v>305</v>
      </c>
      <c r="P302" s="20">
        <v>1</v>
      </c>
      <c r="Q302" s="22">
        <v>276000</v>
      </c>
      <c r="R302" s="25">
        <f t="shared" si="54"/>
        <v>276000</v>
      </c>
      <c r="S302" s="69"/>
      <c r="T302" s="97">
        <f t="shared" si="61"/>
        <v>258000</v>
      </c>
      <c r="U302" s="98">
        <f t="shared" si="62"/>
        <v>258000</v>
      </c>
      <c r="V302" s="99">
        <f>(TRIMMEAN((K302,Q302),75%))</f>
        <v>258000</v>
      </c>
      <c r="W302" s="99">
        <f>(TRIMMEAN((L302,R302),75%))</f>
        <v>258000</v>
      </c>
      <c r="X302" s="98">
        <f t="shared" si="63"/>
        <v>276000</v>
      </c>
      <c r="Y302" s="98">
        <f t="shared" si="64"/>
        <v>276000</v>
      </c>
      <c r="Z302" s="98">
        <f t="shared" si="65"/>
        <v>240000</v>
      </c>
      <c r="AA302" s="100">
        <f t="shared" si="66"/>
        <v>240000</v>
      </c>
      <c r="AC302" s="97">
        <f t="shared" si="55"/>
        <v>207418.04500000001</v>
      </c>
      <c r="AD302" s="98">
        <f t="shared" si="56"/>
        <v>207418.04500000001</v>
      </c>
      <c r="AE302" s="99">
        <f>(TRIMMEAN((E302,K302,Q302),75%))</f>
        <v>240000</v>
      </c>
      <c r="AF302" s="99">
        <f>(TRIMMEAN((F302,L302,R302),75%))</f>
        <v>240000</v>
      </c>
      <c r="AG302" s="98">
        <f t="shared" si="57"/>
        <v>276000</v>
      </c>
      <c r="AH302" s="98">
        <f t="shared" si="58"/>
        <v>276000</v>
      </c>
      <c r="AI302" s="98">
        <f t="shared" si="59"/>
        <v>106254.13499999999</v>
      </c>
      <c r="AJ302" s="164">
        <f t="shared" si="60"/>
        <v>106254.13499999999</v>
      </c>
    </row>
    <row r="303" spans="1:36" ht="39.6" x14ac:dyDescent="0.3">
      <c r="A303" s="65">
        <v>281</v>
      </c>
      <c r="B303" s="21" t="s">
        <v>306</v>
      </c>
      <c r="C303" s="21" t="s">
        <v>1006</v>
      </c>
      <c r="D303" s="20">
        <v>1</v>
      </c>
      <c r="E303" s="26" t="s">
        <v>1034</v>
      </c>
      <c r="F303" s="26" t="s">
        <v>1034</v>
      </c>
      <c r="G303" s="69"/>
      <c r="H303" s="65">
        <v>281</v>
      </c>
      <c r="I303" s="21" t="s">
        <v>306</v>
      </c>
      <c r="J303" s="20">
        <v>1</v>
      </c>
      <c r="K303" s="22">
        <v>200000</v>
      </c>
      <c r="L303" s="25">
        <f t="shared" si="53"/>
        <v>200000</v>
      </c>
      <c r="M303" s="69"/>
      <c r="N303" s="65">
        <v>281</v>
      </c>
      <c r="O303" s="21" t="s">
        <v>306</v>
      </c>
      <c r="P303" s="20">
        <v>1</v>
      </c>
      <c r="Q303" s="22">
        <v>230000</v>
      </c>
      <c r="R303" s="25">
        <f t="shared" si="54"/>
        <v>230000</v>
      </c>
      <c r="S303" s="69"/>
      <c r="T303" s="97">
        <f t="shared" si="61"/>
        <v>215000</v>
      </c>
      <c r="U303" s="98">
        <f t="shared" si="62"/>
        <v>215000</v>
      </c>
      <c r="V303" s="99">
        <f>(TRIMMEAN((K303,Q303),75%))</f>
        <v>215000</v>
      </c>
      <c r="W303" s="99">
        <f>(TRIMMEAN((L303,R303),75%))</f>
        <v>215000</v>
      </c>
      <c r="X303" s="98">
        <f t="shared" si="63"/>
        <v>230000</v>
      </c>
      <c r="Y303" s="98">
        <f t="shared" si="64"/>
        <v>230000</v>
      </c>
      <c r="Z303" s="98">
        <f t="shared" si="65"/>
        <v>200000</v>
      </c>
      <c r="AA303" s="100">
        <f t="shared" si="66"/>
        <v>200000</v>
      </c>
      <c r="AC303" s="97">
        <f t="shared" si="55"/>
        <v>215000</v>
      </c>
      <c r="AD303" s="98">
        <f t="shared" si="56"/>
        <v>215000</v>
      </c>
      <c r="AE303" s="99">
        <f>(TRIMMEAN((E303,K303,Q303),75%))</f>
        <v>215000</v>
      </c>
      <c r="AF303" s="99">
        <f>(TRIMMEAN((F303,L303,R303),75%))</f>
        <v>215000</v>
      </c>
      <c r="AG303" s="98">
        <f t="shared" si="57"/>
        <v>230000</v>
      </c>
      <c r="AH303" s="98">
        <f t="shared" si="58"/>
        <v>230000</v>
      </c>
      <c r="AI303" s="98">
        <f t="shared" si="59"/>
        <v>200000</v>
      </c>
      <c r="AJ303" s="164">
        <f t="shared" si="60"/>
        <v>200000</v>
      </c>
    </row>
    <row r="304" spans="1:36" ht="26.4" x14ac:dyDescent="0.3">
      <c r="A304" s="65">
        <v>282</v>
      </c>
      <c r="B304" s="21" t="s">
        <v>307</v>
      </c>
      <c r="C304" s="21" t="s">
        <v>910</v>
      </c>
      <c r="D304" s="20">
        <v>1</v>
      </c>
      <c r="E304" s="26">
        <v>103072.545</v>
      </c>
      <c r="F304" s="26">
        <v>103072.545</v>
      </c>
      <c r="G304" s="69"/>
      <c r="H304" s="65">
        <v>282</v>
      </c>
      <c r="I304" s="21" t="s">
        <v>307</v>
      </c>
      <c r="J304" s="20">
        <v>1</v>
      </c>
      <c r="K304" s="22">
        <v>210000</v>
      </c>
      <c r="L304" s="25">
        <f t="shared" si="53"/>
        <v>210000</v>
      </c>
      <c r="M304" s="69"/>
      <c r="N304" s="65">
        <v>282</v>
      </c>
      <c r="O304" s="21" t="s">
        <v>307</v>
      </c>
      <c r="P304" s="20">
        <v>1</v>
      </c>
      <c r="Q304" s="22">
        <v>241500</v>
      </c>
      <c r="R304" s="25">
        <f t="shared" si="54"/>
        <v>241500</v>
      </c>
      <c r="S304" s="69"/>
      <c r="T304" s="97">
        <f t="shared" si="61"/>
        <v>225750</v>
      </c>
      <c r="U304" s="98">
        <f t="shared" si="62"/>
        <v>225750</v>
      </c>
      <c r="V304" s="99">
        <f>(TRIMMEAN((K304,Q304),75%))</f>
        <v>225750</v>
      </c>
      <c r="W304" s="99">
        <f>(TRIMMEAN((L304,R304),75%))</f>
        <v>225750</v>
      </c>
      <c r="X304" s="98">
        <f t="shared" si="63"/>
        <v>241500</v>
      </c>
      <c r="Y304" s="98">
        <f t="shared" si="64"/>
        <v>241500</v>
      </c>
      <c r="Z304" s="98">
        <f t="shared" si="65"/>
        <v>210000</v>
      </c>
      <c r="AA304" s="100">
        <f t="shared" si="66"/>
        <v>210000</v>
      </c>
      <c r="AC304" s="97">
        <f t="shared" si="55"/>
        <v>184857.51499999998</v>
      </c>
      <c r="AD304" s="98">
        <f t="shared" si="56"/>
        <v>184857.51499999998</v>
      </c>
      <c r="AE304" s="99">
        <f>(TRIMMEAN((E304,K304,Q304),75%))</f>
        <v>210000</v>
      </c>
      <c r="AF304" s="99">
        <f>(TRIMMEAN((F304,L304,R304),75%))</f>
        <v>210000</v>
      </c>
      <c r="AG304" s="98">
        <f t="shared" si="57"/>
        <v>241500</v>
      </c>
      <c r="AH304" s="98">
        <f t="shared" si="58"/>
        <v>241500</v>
      </c>
      <c r="AI304" s="98">
        <f t="shared" si="59"/>
        <v>103072.545</v>
      </c>
      <c r="AJ304" s="164">
        <f t="shared" si="60"/>
        <v>103072.545</v>
      </c>
    </row>
    <row r="305" spans="1:36" ht="26.4" x14ac:dyDescent="0.3">
      <c r="A305" s="65">
        <v>283</v>
      </c>
      <c r="B305" s="21" t="s">
        <v>308</v>
      </c>
      <c r="C305" s="21" t="s">
        <v>928</v>
      </c>
      <c r="D305" s="20">
        <v>1</v>
      </c>
      <c r="E305" s="26">
        <v>58612.567499999997</v>
      </c>
      <c r="F305" s="26">
        <v>58612.567499999997</v>
      </c>
      <c r="G305" s="69"/>
      <c r="H305" s="65">
        <v>283</v>
      </c>
      <c r="I305" s="21" t="s">
        <v>308</v>
      </c>
      <c r="J305" s="20">
        <v>1</v>
      </c>
      <c r="K305" s="22">
        <v>90000</v>
      </c>
      <c r="L305" s="25">
        <f t="shared" si="53"/>
        <v>90000</v>
      </c>
      <c r="M305" s="69"/>
      <c r="N305" s="65">
        <v>283</v>
      </c>
      <c r="O305" s="21" t="s">
        <v>308</v>
      </c>
      <c r="P305" s="20">
        <v>1</v>
      </c>
      <c r="Q305" s="22">
        <v>103500</v>
      </c>
      <c r="R305" s="25">
        <f t="shared" si="54"/>
        <v>103500</v>
      </c>
      <c r="S305" s="69"/>
      <c r="T305" s="97">
        <f t="shared" si="61"/>
        <v>96750</v>
      </c>
      <c r="U305" s="98">
        <f t="shared" si="62"/>
        <v>96750</v>
      </c>
      <c r="V305" s="99">
        <f>(TRIMMEAN((K305,Q305),75%))</f>
        <v>96750</v>
      </c>
      <c r="W305" s="99">
        <f>(TRIMMEAN((L305,R305),75%))</f>
        <v>96750</v>
      </c>
      <c r="X305" s="98">
        <f t="shared" si="63"/>
        <v>103500</v>
      </c>
      <c r="Y305" s="98">
        <f t="shared" si="64"/>
        <v>103500</v>
      </c>
      <c r="Z305" s="98">
        <f t="shared" si="65"/>
        <v>90000</v>
      </c>
      <c r="AA305" s="100">
        <f t="shared" si="66"/>
        <v>90000</v>
      </c>
      <c r="AC305" s="97">
        <f t="shared" si="55"/>
        <v>84037.522500000006</v>
      </c>
      <c r="AD305" s="98">
        <f t="shared" si="56"/>
        <v>84037.522500000006</v>
      </c>
      <c r="AE305" s="99">
        <f>(TRIMMEAN((E305,K305,Q305),75%))</f>
        <v>90000</v>
      </c>
      <c r="AF305" s="99">
        <f>(TRIMMEAN((F305,L305,R305),75%))</f>
        <v>90000</v>
      </c>
      <c r="AG305" s="98">
        <f t="shared" si="57"/>
        <v>103500</v>
      </c>
      <c r="AH305" s="98">
        <f t="shared" si="58"/>
        <v>103500</v>
      </c>
      <c r="AI305" s="98">
        <f t="shared" si="59"/>
        <v>58612.567499999997</v>
      </c>
      <c r="AJ305" s="164">
        <f t="shared" si="60"/>
        <v>58612.567499999997</v>
      </c>
    </row>
    <row r="306" spans="1:36" ht="52.8" x14ac:dyDescent="0.3">
      <c r="A306" s="65">
        <v>284</v>
      </c>
      <c r="B306" s="21" t="s">
        <v>309</v>
      </c>
      <c r="C306" s="21" t="s">
        <v>915</v>
      </c>
      <c r="D306" s="20">
        <v>1</v>
      </c>
      <c r="E306" s="26">
        <v>58612.567499999997</v>
      </c>
      <c r="F306" s="26">
        <v>58612.567499999997</v>
      </c>
      <c r="G306" s="69"/>
      <c r="H306" s="65">
        <v>284</v>
      </c>
      <c r="I306" s="21" t="s">
        <v>309</v>
      </c>
      <c r="J306" s="20">
        <v>1</v>
      </c>
      <c r="K306" s="22">
        <v>105000</v>
      </c>
      <c r="L306" s="25">
        <f t="shared" si="53"/>
        <v>105000</v>
      </c>
      <c r="M306" s="69"/>
      <c r="N306" s="65">
        <v>284</v>
      </c>
      <c r="O306" s="21" t="s">
        <v>309</v>
      </c>
      <c r="P306" s="20">
        <v>1</v>
      </c>
      <c r="Q306" s="22">
        <v>120750</v>
      </c>
      <c r="R306" s="25">
        <f t="shared" si="54"/>
        <v>120750</v>
      </c>
      <c r="S306" s="69"/>
      <c r="T306" s="97">
        <f t="shared" si="61"/>
        <v>112875</v>
      </c>
      <c r="U306" s="98">
        <f t="shared" si="62"/>
        <v>112875</v>
      </c>
      <c r="V306" s="99">
        <f>(TRIMMEAN((K306,Q306),75%))</f>
        <v>112875</v>
      </c>
      <c r="W306" s="99">
        <f>(TRIMMEAN((L306,R306),75%))</f>
        <v>112875</v>
      </c>
      <c r="X306" s="98">
        <f t="shared" si="63"/>
        <v>120750</v>
      </c>
      <c r="Y306" s="98">
        <f t="shared" si="64"/>
        <v>120750</v>
      </c>
      <c r="Z306" s="98">
        <f t="shared" si="65"/>
        <v>105000</v>
      </c>
      <c r="AA306" s="100">
        <f t="shared" si="66"/>
        <v>105000</v>
      </c>
      <c r="AC306" s="97">
        <f t="shared" si="55"/>
        <v>94787.522500000006</v>
      </c>
      <c r="AD306" s="98">
        <f t="shared" si="56"/>
        <v>94787.522500000006</v>
      </c>
      <c r="AE306" s="99">
        <f>(TRIMMEAN((E306,K306,Q306),75%))</f>
        <v>105000</v>
      </c>
      <c r="AF306" s="99">
        <f>(TRIMMEAN((F306,L306,R306),75%))</f>
        <v>105000</v>
      </c>
      <c r="AG306" s="98">
        <f t="shared" si="57"/>
        <v>120750</v>
      </c>
      <c r="AH306" s="98">
        <f t="shared" si="58"/>
        <v>120750</v>
      </c>
      <c r="AI306" s="98">
        <f t="shared" si="59"/>
        <v>58612.567499999997</v>
      </c>
      <c r="AJ306" s="164">
        <f t="shared" si="60"/>
        <v>58612.567499999997</v>
      </c>
    </row>
    <row r="307" spans="1:36" ht="39.6" x14ac:dyDescent="0.3">
      <c r="A307" s="65">
        <v>285</v>
      </c>
      <c r="B307" s="21" t="s">
        <v>310</v>
      </c>
      <c r="C307" s="21" t="s">
        <v>1007</v>
      </c>
      <c r="D307" s="20">
        <v>1</v>
      </c>
      <c r="E307" s="26" t="s">
        <v>1034</v>
      </c>
      <c r="F307" s="26" t="s">
        <v>1034</v>
      </c>
      <c r="G307" s="69"/>
      <c r="H307" s="65">
        <v>285</v>
      </c>
      <c r="I307" s="21" t="s">
        <v>310</v>
      </c>
      <c r="J307" s="20">
        <v>1</v>
      </c>
      <c r="K307" s="22">
        <v>280000</v>
      </c>
      <c r="L307" s="25">
        <f t="shared" si="53"/>
        <v>280000</v>
      </c>
      <c r="M307" s="69"/>
      <c r="N307" s="65">
        <v>285</v>
      </c>
      <c r="O307" s="21" t="s">
        <v>310</v>
      </c>
      <c r="P307" s="20">
        <v>1</v>
      </c>
      <c r="Q307" s="22">
        <v>322000</v>
      </c>
      <c r="R307" s="25">
        <f t="shared" si="54"/>
        <v>322000</v>
      </c>
      <c r="S307" s="69"/>
      <c r="T307" s="97">
        <f t="shared" si="61"/>
        <v>301000</v>
      </c>
      <c r="U307" s="98">
        <f t="shared" si="62"/>
        <v>301000</v>
      </c>
      <c r="V307" s="99">
        <f>(TRIMMEAN((K307,Q307),75%))</f>
        <v>301000</v>
      </c>
      <c r="W307" s="99">
        <f>(TRIMMEAN((L307,R307),75%))</f>
        <v>301000</v>
      </c>
      <c r="X307" s="98">
        <f t="shared" si="63"/>
        <v>322000</v>
      </c>
      <c r="Y307" s="98">
        <f t="shared" si="64"/>
        <v>322000</v>
      </c>
      <c r="Z307" s="98">
        <f t="shared" si="65"/>
        <v>280000</v>
      </c>
      <c r="AA307" s="100">
        <f t="shared" si="66"/>
        <v>280000</v>
      </c>
      <c r="AC307" s="97">
        <f t="shared" si="55"/>
        <v>301000</v>
      </c>
      <c r="AD307" s="98">
        <f t="shared" si="56"/>
        <v>301000</v>
      </c>
      <c r="AE307" s="99">
        <f>(TRIMMEAN((E307,K307,Q307),75%))</f>
        <v>301000</v>
      </c>
      <c r="AF307" s="99">
        <f>(TRIMMEAN((F307,L307,R307),75%))</f>
        <v>301000</v>
      </c>
      <c r="AG307" s="98">
        <f t="shared" si="57"/>
        <v>322000</v>
      </c>
      <c r="AH307" s="98">
        <f t="shared" si="58"/>
        <v>322000</v>
      </c>
      <c r="AI307" s="98">
        <f t="shared" si="59"/>
        <v>280000</v>
      </c>
      <c r="AJ307" s="164">
        <f t="shared" si="60"/>
        <v>280000</v>
      </c>
    </row>
    <row r="308" spans="1:36" ht="26.4" x14ac:dyDescent="0.3">
      <c r="A308" s="65">
        <v>286</v>
      </c>
      <c r="B308" s="21" t="s">
        <v>311</v>
      </c>
      <c r="C308" s="21" t="s">
        <v>863</v>
      </c>
      <c r="D308" s="20">
        <v>1</v>
      </c>
      <c r="E308" s="26">
        <v>402224.28749999998</v>
      </c>
      <c r="F308" s="26">
        <v>402224.28749999998</v>
      </c>
      <c r="G308" s="69"/>
      <c r="H308" s="65">
        <v>286</v>
      </c>
      <c r="I308" s="21" t="s">
        <v>311</v>
      </c>
      <c r="J308" s="20">
        <v>1</v>
      </c>
      <c r="K308" s="22">
        <v>850000</v>
      </c>
      <c r="L308" s="25">
        <f t="shared" si="53"/>
        <v>850000</v>
      </c>
      <c r="M308" s="69"/>
      <c r="N308" s="65">
        <v>286</v>
      </c>
      <c r="O308" s="21" t="s">
        <v>311</v>
      </c>
      <c r="P308" s="20">
        <v>1</v>
      </c>
      <c r="Q308" s="22">
        <v>977500</v>
      </c>
      <c r="R308" s="25">
        <f t="shared" si="54"/>
        <v>977500</v>
      </c>
      <c r="S308" s="69"/>
      <c r="T308" s="97">
        <f t="shared" si="61"/>
        <v>913750</v>
      </c>
      <c r="U308" s="98">
        <f t="shared" si="62"/>
        <v>913750</v>
      </c>
      <c r="V308" s="99">
        <f>(TRIMMEAN((K308,Q308),75%))</f>
        <v>913750</v>
      </c>
      <c r="W308" s="99">
        <f>(TRIMMEAN((L308,R308),75%))</f>
        <v>913750</v>
      </c>
      <c r="X308" s="98">
        <f t="shared" si="63"/>
        <v>977500</v>
      </c>
      <c r="Y308" s="98">
        <f t="shared" si="64"/>
        <v>977500</v>
      </c>
      <c r="Z308" s="98">
        <f t="shared" si="65"/>
        <v>850000</v>
      </c>
      <c r="AA308" s="100">
        <f t="shared" si="66"/>
        <v>850000</v>
      </c>
      <c r="AC308" s="97">
        <f t="shared" si="55"/>
        <v>743241.4291666667</v>
      </c>
      <c r="AD308" s="98">
        <f t="shared" si="56"/>
        <v>743241.4291666667</v>
      </c>
      <c r="AE308" s="99">
        <f>(TRIMMEAN((E308,K308,Q308),75%))</f>
        <v>850000</v>
      </c>
      <c r="AF308" s="99">
        <f>(TRIMMEAN((F308,L308,R308),75%))</f>
        <v>850000</v>
      </c>
      <c r="AG308" s="98">
        <f t="shared" si="57"/>
        <v>977500</v>
      </c>
      <c r="AH308" s="98">
        <f t="shared" si="58"/>
        <v>977500</v>
      </c>
      <c r="AI308" s="98">
        <f t="shared" si="59"/>
        <v>402224.28749999998</v>
      </c>
      <c r="AJ308" s="164">
        <f t="shared" si="60"/>
        <v>402224.28749999998</v>
      </c>
    </row>
    <row r="309" spans="1:36" ht="52.8" x14ac:dyDescent="0.3">
      <c r="A309" s="65">
        <v>287</v>
      </c>
      <c r="B309" s="21" t="s">
        <v>312</v>
      </c>
      <c r="C309" s="21" t="s">
        <v>880</v>
      </c>
      <c r="D309" s="20">
        <v>1</v>
      </c>
      <c r="E309" s="26">
        <v>1058701.5</v>
      </c>
      <c r="F309" s="26">
        <v>1058701.5</v>
      </c>
      <c r="G309" s="69"/>
      <c r="H309" s="65">
        <v>287</v>
      </c>
      <c r="I309" s="21" t="s">
        <v>312</v>
      </c>
      <c r="J309" s="20">
        <v>1</v>
      </c>
      <c r="K309" s="22">
        <v>3400000</v>
      </c>
      <c r="L309" s="25">
        <f t="shared" si="53"/>
        <v>3400000</v>
      </c>
      <c r="M309" s="69"/>
      <c r="N309" s="65">
        <v>287</v>
      </c>
      <c r="O309" s="21" t="s">
        <v>312</v>
      </c>
      <c r="P309" s="20">
        <v>1</v>
      </c>
      <c r="Q309" s="22">
        <v>3910000</v>
      </c>
      <c r="R309" s="25">
        <f t="shared" si="54"/>
        <v>3910000</v>
      </c>
      <c r="S309" s="69"/>
      <c r="T309" s="97">
        <f t="shared" si="61"/>
        <v>3655000</v>
      </c>
      <c r="U309" s="98">
        <f t="shared" si="62"/>
        <v>3655000</v>
      </c>
      <c r="V309" s="99">
        <f>(TRIMMEAN((K309,Q309),75%))</f>
        <v>3655000</v>
      </c>
      <c r="W309" s="99">
        <f>(TRIMMEAN((L309,R309),75%))</f>
        <v>3655000</v>
      </c>
      <c r="X309" s="98">
        <f t="shared" si="63"/>
        <v>3910000</v>
      </c>
      <c r="Y309" s="98">
        <f t="shared" si="64"/>
        <v>3910000</v>
      </c>
      <c r="Z309" s="98">
        <f t="shared" si="65"/>
        <v>3400000</v>
      </c>
      <c r="AA309" s="100">
        <f t="shared" si="66"/>
        <v>3400000</v>
      </c>
      <c r="AC309" s="97">
        <f t="shared" si="55"/>
        <v>2789567.1666666665</v>
      </c>
      <c r="AD309" s="98">
        <f t="shared" si="56"/>
        <v>2789567.1666666665</v>
      </c>
      <c r="AE309" s="99">
        <f>(TRIMMEAN((E309,K309,Q309),75%))</f>
        <v>3400000</v>
      </c>
      <c r="AF309" s="99">
        <f>(TRIMMEAN((F309,L309,R309),75%))</f>
        <v>3400000</v>
      </c>
      <c r="AG309" s="98">
        <f t="shared" si="57"/>
        <v>3910000</v>
      </c>
      <c r="AH309" s="98">
        <f t="shared" si="58"/>
        <v>3910000</v>
      </c>
      <c r="AI309" s="98">
        <f t="shared" si="59"/>
        <v>1058701.5</v>
      </c>
      <c r="AJ309" s="164">
        <f t="shared" si="60"/>
        <v>1058701.5</v>
      </c>
    </row>
    <row r="310" spans="1:36" ht="26.4" x14ac:dyDescent="0.3">
      <c r="A310" s="65">
        <v>288</v>
      </c>
      <c r="B310" s="21" t="s">
        <v>313</v>
      </c>
      <c r="C310" s="21" t="s">
        <v>869</v>
      </c>
      <c r="D310" s="20">
        <v>1</v>
      </c>
      <c r="E310" s="26">
        <v>64098.067499999997</v>
      </c>
      <c r="F310" s="26">
        <v>64098.067499999997</v>
      </c>
      <c r="G310" s="69"/>
      <c r="H310" s="65">
        <v>288</v>
      </c>
      <c r="I310" s="21" t="s">
        <v>313</v>
      </c>
      <c r="J310" s="20">
        <v>1</v>
      </c>
      <c r="K310" s="22">
        <v>110000</v>
      </c>
      <c r="L310" s="25">
        <f t="shared" si="53"/>
        <v>110000</v>
      </c>
      <c r="M310" s="69"/>
      <c r="N310" s="65">
        <v>288</v>
      </c>
      <c r="O310" s="21" t="s">
        <v>313</v>
      </c>
      <c r="P310" s="20">
        <v>1</v>
      </c>
      <c r="Q310" s="22">
        <v>126500</v>
      </c>
      <c r="R310" s="25">
        <f t="shared" si="54"/>
        <v>126500</v>
      </c>
      <c r="S310" s="69"/>
      <c r="T310" s="97">
        <f t="shared" si="61"/>
        <v>118250</v>
      </c>
      <c r="U310" s="98">
        <f t="shared" si="62"/>
        <v>118250</v>
      </c>
      <c r="V310" s="99">
        <f>(TRIMMEAN((K310,Q310),75%))</f>
        <v>118250</v>
      </c>
      <c r="W310" s="99">
        <f>(TRIMMEAN((L310,R310),75%))</f>
        <v>118250</v>
      </c>
      <c r="X310" s="98">
        <f t="shared" si="63"/>
        <v>126500</v>
      </c>
      <c r="Y310" s="98">
        <f t="shared" si="64"/>
        <v>126500</v>
      </c>
      <c r="Z310" s="98">
        <f t="shared" si="65"/>
        <v>110000</v>
      </c>
      <c r="AA310" s="100">
        <f t="shared" si="66"/>
        <v>110000</v>
      </c>
      <c r="AC310" s="97">
        <f t="shared" si="55"/>
        <v>100199.35583333333</v>
      </c>
      <c r="AD310" s="98">
        <f t="shared" si="56"/>
        <v>100199.35583333333</v>
      </c>
      <c r="AE310" s="99">
        <f>(TRIMMEAN((E310,K310,Q310),75%))</f>
        <v>110000</v>
      </c>
      <c r="AF310" s="99">
        <f>(TRIMMEAN((F310,L310,R310),75%))</f>
        <v>110000</v>
      </c>
      <c r="AG310" s="98">
        <f t="shared" si="57"/>
        <v>126500</v>
      </c>
      <c r="AH310" s="98">
        <f t="shared" si="58"/>
        <v>126500</v>
      </c>
      <c r="AI310" s="98">
        <f t="shared" si="59"/>
        <v>64098.067499999997</v>
      </c>
      <c r="AJ310" s="164">
        <f t="shared" si="60"/>
        <v>64098.067499999997</v>
      </c>
    </row>
    <row r="311" spans="1:36" x14ac:dyDescent="0.3">
      <c r="A311" s="65">
        <v>289</v>
      </c>
      <c r="B311" s="21" t="s">
        <v>314</v>
      </c>
      <c r="C311" s="21" t="s">
        <v>919</v>
      </c>
      <c r="D311" s="20">
        <v>1</v>
      </c>
      <c r="E311" s="26">
        <v>128799.54</v>
      </c>
      <c r="F311" s="26">
        <v>128799.54</v>
      </c>
      <c r="G311" s="69"/>
      <c r="H311" s="65">
        <v>289</v>
      </c>
      <c r="I311" s="21" t="s">
        <v>314</v>
      </c>
      <c r="J311" s="20">
        <v>1</v>
      </c>
      <c r="K311" s="22">
        <v>130000</v>
      </c>
      <c r="L311" s="25">
        <f t="shared" si="53"/>
        <v>130000</v>
      </c>
      <c r="M311" s="69"/>
      <c r="N311" s="65">
        <v>289</v>
      </c>
      <c r="O311" s="21" t="s">
        <v>314</v>
      </c>
      <c r="P311" s="20">
        <v>1</v>
      </c>
      <c r="Q311" s="22">
        <v>149500</v>
      </c>
      <c r="R311" s="25">
        <f t="shared" si="54"/>
        <v>149500</v>
      </c>
      <c r="S311" s="69"/>
      <c r="T311" s="97">
        <f t="shared" si="61"/>
        <v>139750</v>
      </c>
      <c r="U311" s="98">
        <f t="shared" si="62"/>
        <v>139750</v>
      </c>
      <c r="V311" s="99">
        <f>(TRIMMEAN((K311,Q311),75%))</f>
        <v>139750</v>
      </c>
      <c r="W311" s="99">
        <f>(TRIMMEAN((L311,R311),75%))</f>
        <v>139750</v>
      </c>
      <c r="X311" s="98">
        <f t="shared" si="63"/>
        <v>149500</v>
      </c>
      <c r="Y311" s="98">
        <f t="shared" si="64"/>
        <v>149500</v>
      </c>
      <c r="Z311" s="98">
        <f t="shared" si="65"/>
        <v>130000</v>
      </c>
      <c r="AA311" s="100">
        <f t="shared" si="66"/>
        <v>130000</v>
      </c>
      <c r="AC311" s="97">
        <f t="shared" si="55"/>
        <v>136099.84666666665</v>
      </c>
      <c r="AD311" s="98">
        <f t="shared" si="56"/>
        <v>136099.84666666665</v>
      </c>
      <c r="AE311" s="99">
        <f>(TRIMMEAN((E311,K311,Q311),75%))</f>
        <v>130000</v>
      </c>
      <c r="AF311" s="99">
        <f>(TRIMMEAN((F311,L311,R311),75%))</f>
        <v>130000</v>
      </c>
      <c r="AG311" s="98">
        <f t="shared" si="57"/>
        <v>149500</v>
      </c>
      <c r="AH311" s="98">
        <f t="shared" si="58"/>
        <v>149500</v>
      </c>
      <c r="AI311" s="98">
        <f t="shared" si="59"/>
        <v>128799.54</v>
      </c>
      <c r="AJ311" s="164">
        <f t="shared" si="60"/>
        <v>128799.54</v>
      </c>
    </row>
    <row r="312" spans="1:36" ht="26.4" x14ac:dyDescent="0.3">
      <c r="A312" s="65">
        <v>290</v>
      </c>
      <c r="B312" s="21" t="s">
        <v>315</v>
      </c>
      <c r="C312" s="21" t="s">
        <v>892</v>
      </c>
      <c r="D312" s="20">
        <v>1</v>
      </c>
      <c r="E312" s="26">
        <v>82721.34</v>
      </c>
      <c r="F312" s="26">
        <v>82721.34</v>
      </c>
      <c r="G312" s="69"/>
      <c r="H312" s="65">
        <v>290</v>
      </c>
      <c r="I312" s="21" t="s">
        <v>315</v>
      </c>
      <c r="J312" s="20">
        <v>1</v>
      </c>
      <c r="K312" s="22">
        <v>95000</v>
      </c>
      <c r="L312" s="25">
        <f t="shared" si="53"/>
        <v>95000</v>
      </c>
      <c r="M312" s="69"/>
      <c r="N312" s="65">
        <v>290</v>
      </c>
      <c r="O312" s="21" t="s">
        <v>315</v>
      </c>
      <c r="P312" s="20">
        <v>1</v>
      </c>
      <c r="Q312" s="22">
        <v>109250</v>
      </c>
      <c r="R312" s="25">
        <f t="shared" si="54"/>
        <v>109250</v>
      </c>
      <c r="S312" s="69"/>
      <c r="T312" s="97">
        <f t="shared" si="61"/>
        <v>102125</v>
      </c>
      <c r="U312" s="98">
        <f t="shared" si="62"/>
        <v>102125</v>
      </c>
      <c r="V312" s="99">
        <f>(TRIMMEAN((K312,Q312),75%))</f>
        <v>102125</v>
      </c>
      <c r="W312" s="99">
        <f>(TRIMMEAN((L312,R312),75%))</f>
        <v>102125</v>
      </c>
      <c r="X312" s="98">
        <f t="shared" si="63"/>
        <v>109250</v>
      </c>
      <c r="Y312" s="98">
        <f t="shared" si="64"/>
        <v>109250</v>
      </c>
      <c r="Z312" s="98">
        <f t="shared" si="65"/>
        <v>95000</v>
      </c>
      <c r="AA312" s="100">
        <f t="shared" si="66"/>
        <v>95000</v>
      </c>
      <c r="AC312" s="97">
        <f t="shared" si="55"/>
        <v>95657.113333333327</v>
      </c>
      <c r="AD312" s="98">
        <f t="shared" si="56"/>
        <v>95657.113333333327</v>
      </c>
      <c r="AE312" s="99">
        <f>(TRIMMEAN((E312,K312,Q312),75%))</f>
        <v>95000</v>
      </c>
      <c r="AF312" s="99">
        <f>(TRIMMEAN((F312,L312,R312),75%))</f>
        <v>95000</v>
      </c>
      <c r="AG312" s="98">
        <f t="shared" si="57"/>
        <v>109250</v>
      </c>
      <c r="AH312" s="98">
        <f t="shared" si="58"/>
        <v>109250</v>
      </c>
      <c r="AI312" s="98">
        <f t="shared" si="59"/>
        <v>82721.34</v>
      </c>
      <c r="AJ312" s="164">
        <f t="shared" si="60"/>
        <v>82721.34</v>
      </c>
    </row>
    <row r="313" spans="1:36" ht="26.4" x14ac:dyDescent="0.3">
      <c r="A313" s="65">
        <v>291</v>
      </c>
      <c r="B313" s="21" t="s">
        <v>316</v>
      </c>
      <c r="C313" s="21" t="s">
        <v>916</v>
      </c>
      <c r="D313" s="20">
        <v>1</v>
      </c>
      <c r="E313" s="26">
        <v>114482.38499999999</v>
      </c>
      <c r="F313" s="26">
        <v>114482.38499999999</v>
      </c>
      <c r="G313" s="69"/>
      <c r="H313" s="65">
        <v>291</v>
      </c>
      <c r="I313" s="21" t="s">
        <v>316</v>
      </c>
      <c r="J313" s="20">
        <v>1</v>
      </c>
      <c r="K313" s="22">
        <v>90000</v>
      </c>
      <c r="L313" s="25">
        <f t="shared" si="53"/>
        <v>90000</v>
      </c>
      <c r="M313" s="69"/>
      <c r="N313" s="65">
        <v>291</v>
      </c>
      <c r="O313" s="21" t="s">
        <v>316</v>
      </c>
      <c r="P313" s="20">
        <v>1</v>
      </c>
      <c r="Q313" s="22">
        <v>103500</v>
      </c>
      <c r="R313" s="25">
        <f t="shared" si="54"/>
        <v>103500</v>
      </c>
      <c r="S313" s="69"/>
      <c r="T313" s="97">
        <f t="shared" si="61"/>
        <v>96750</v>
      </c>
      <c r="U313" s="98">
        <f t="shared" si="62"/>
        <v>96750</v>
      </c>
      <c r="V313" s="99">
        <f>(TRIMMEAN((K313,Q313),75%))</f>
        <v>96750</v>
      </c>
      <c r="W313" s="99">
        <f>(TRIMMEAN((L313,R313),75%))</f>
        <v>96750</v>
      </c>
      <c r="X313" s="98">
        <f t="shared" si="63"/>
        <v>103500</v>
      </c>
      <c r="Y313" s="98">
        <f t="shared" si="64"/>
        <v>103500</v>
      </c>
      <c r="Z313" s="98">
        <f t="shared" si="65"/>
        <v>90000</v>
      </c>
      <c r="AA313" s="100">
        <f t="shared" si="66"/>
        <v>90000</v>
      </c>
      <c r="AC313" s="97">
        <f t="shared" si="55"/>
        <v>102660.795</v>
      </c>
      <c r="AD313" s="98">
        <f t="shared" si="56"/>
        <v>102660.795</v>
      </c>
      <c r="AE313" s="99">
        <f>(TRIMMEAN((E313,K313,Q313),75%))</f>
        <v>103500</v>
      </c>
      <c r="AF313" s="99">
        <f>(TRIMMEAN((F313,L313,R313),75%))</f>
        <v>103500</v>
      </c>
      <c r="AG313" s="98">
        <f t="shared" si="57"/>
        <v>114482.38499999999</v>
      </c>
      <c r="AH313" s="98">
        <f t="shared" si="58"/>
        <v>114482.38499999999</v>
      </c>
      <c r="AI313" s="98">
        <f t="shared" si="59"/>
        <v>90000</v>
      </c>
      <c r="AJ313" s="164">
        <f t="shared" si="60"/>
        <v>90000</v>
      </c>
    </row>
    <row r="314" spans="1:36" ht="26.4" x14ac:dyDescent="0.3">
      <c r="A314" s="65">
        <v>292</v>
      </c>
      <c r="B314" s="21" t="s">
        <v>317</v>
      </c>
      <c r="C314" s="21" t="s">
        <v>917</v>
      </c>
      <c r="D314" s="20">
        <v>1</v>
      </c>
      <c r="E314" s="26">
        <v>98025.884999999995</v>
      </c>
      <c r="F314" s="26">
        <v>98025.884999999995</v>
      </c>
      <c r="G314" s="69"/>
      <c r="H314" s="65">
        <v>292</v>
      </c>
      <c r="I314" s="21" t="s">
        <v>317</v>
      </c>
      <c r="J314" s="20">
        <v>1</v>
      </c>
      <c r="K314" s="22">
        <v>90000</v>
      </c>
      <c r="L314" s="25">
        <f t="shared" si="53"/>
        <v>90000</v>
      </c>
      <c r="M314" s="69"/>
      <c r="N314" s="65">
        <v>292</v>
      </c>
      <c r="O314" s="21" t="s">
        <v>317</v>
      </c>
      <c r="P314" s="20">
        <v>1</v>
      </c>
      <c r="Q314" s="22">
        <v>103500</v>
      </c>
      <c r="R314" s="25">
        <f t="shared" si="54"/>
        <v>103500</v>
      </c>
      <c r="S314" s="69"/>
      <c r="T314" s="97">
        <f t="shared" si="61"/>
        <v>96750</v>
      </c>
      <c r="U314" s="98">
        <f t="shared" si="62"/>
        <v>96750</v>
      </c>
      <c r="V314" s="99">
        <f>(TRIMMEAN((K314,Q314),75%))</f>
        <v>96750</v>
      </c>
      <c r="W314" s="99">
        <f>(TRIMMEAN((L314,R314),75%))</f>
        <v>96750</v>
      </c>
      <c r="X314" s="98">
        <f t="shared" si="63"/>
        <v>103500</v>
      </c>
      <c r="Y314" s="98">
        <f t="shared" si="64"/>
        <v>103500</v>
      </c>
      <c r="Z314" s="98">
        <f t="shared" si="65"/>
        <v>90000</v>
      </c>
      <c r="AA314" s="100">
        <f t="shared" si="66"/>
        <v>90000</v>
      </c>
      <c r="AC314" s="97">
        <f t="shared" si="55"/>
        <v>97175.294999999998</v>
      </c>
      <c r="AD314" s="98">
        <f t="shared" si="56"/>
        <v>97175.294999999998</v>
      </c>
      <c r="AE314" s="99">
        <f>(TRIMMEAN((E314,K314,Q314),75%))</f>
        <v>98025.884999999995</v>
      </c>
      <c r="AF314" s="99">
        <f>(TRIMMEAN((F314,L314,R314),75%))</f>
        <v>98025.884999999995</v>
      </c>
      <c r="AG314" s="98">
        <f t="shared" si="57"/>
        <v>103500</v>
      </c>
      <c r="AH314" s="98">
        <f t="shared" si="58"/>
        <v>103500</v>
      </c>
      <c r="AI314" s="98">
        <f t="shared" si="59"/>
        <v>90000</v>
      </c>
      <c r="AJ314" s="164">
        <f t="shared" si="60"/>
        <v>90000</v>
      </c>
    </row>
    <row r="315" spans="1:36" ht="39.6" x14ac:dyDescent="0.3">
      <c r="A315" s="65">
        <v>293</v>
      </c>
      <c r="B315" s="21" t="s">
        <v>318</v>
      </c>
      <c r="C315" s="21" t="s">
        <v>868</v>
      </c>
      <c r="D315" s="20">
        <v>1</v>
      </c>
      <c r="E315" s="26">
        <v>249315.97500000001</v>
      </c>
      <c r="F315" s="26">
        <v>249315.97500000001</v>
      </c>
      <c r="G315" s="69"/>
      <c r="H315" s="65">
        <v>293</v>
      </c>
      <c r="I315" s="21" t="s">
        <v>318</v>
      </c>
      <c r="J315" s="20">
        <v>1</v>
      </c>
      <c r="K315" s="22">
        <v>550000</v>
      </c>
      <c r="L315" s="25">
        <f t="shared" si="53"/>
        <v>550000</v>
      </c>
      <c r="M315" s="69"/>
      <c r="N315" s="65">
        <v>293</v>
      </c>
      <c r="O315" s="21" t="s">
        <v>318</v>
      </c>
      <c r="P315" s="20">
        <v>1</v>
      </c>
      <c r="Q315" s="22">
        <v>632500</v>
      </c>
      <c r="R315" s="25">
        <f t="shared" si="54"/>
        <v>632500</v>
      </c>
      <c r="S315" s="69"/>
      <c r="T315" s="97">
        <f t="shared" si="61"/>
        <v>591250</v>
      </c>
      <c r="U315" s="98">
        <f t="shared" si="62"/>
        <v>591250</v>
      </c>
      <c r="V315" s="99">
        <f>(TRIMMEAN((K315,Q315),75%))</f>
        <v>591250</v>
      </c>
      <c r="W315" s="99">
        <f>(TRIMMEAN((L315,R315),75%))</f>
        <v>591250</v>
      </c>
      <c r="X315" s="98">
        <f t="shared" si="63"/>
        <v>632500</v>
      </c>
      <c r="Y315" s="98">
        <f t="shared" si="64"/>
        <v>632500</v>
      </c>
      <c r="Z315" s="98">
        <f t="shared" si="65"/>
        <v>550000</v>
      </c>
      <c r="AA315" s="100">
        <f t="shared" si="66"/>
        <v>550000</v>
      </c>
      <c r="AC315" s="97">
        <f t="shared" si="55"/>
        <v>477271.9916666667</v>
      </c>
      <c r="AD315" s="98">
        <f t="shared" si="56"/>
        <v>477271.9916666667</v>
      </c>
      <c r="AE315" s="99">
        <f>(TRIMMEAN((E315,K315,Q315),75%))</f>
        <v>550000</v>
      </c>
      <c r="AF315" s="99">
        <f>(TRIMMEAN((F315,L315,R315),75%))</f>
        <v>550000</v>
      </c>
      <c r="AG315" s="98">
        <f t="shared" si="57"/>
        <v>632500</v>
      </c>
      <c r="AH315" s="98">
        <f t="shared" si="58"/>
        <v>632500</v>
      </c>
      <c r="AI315" s="98">
        <f t="shared" si="59"/>
        <v>249315.97500000001</v>
      </c>
      <c r="AJ315" s="164">
        <f t="shared" si="60"/>
        <v>249315.97500000001</v>
      </c>
    </row>
    <row r="316" spans="1:36" ht="39.6" x14ac:dyDescent="0.3">
      <c r="A316" s="65">
        <v>294</v>
      </c>
      <c r="B316" s="21" t="s">
        <v>319</v>
      </c>
      <c r="C316" s="21" t="s">
        <v>1008</v>
      </c>
      <c r="D316" s="20">
        <v>1</v>
      </c>
      <c r="E316" s="26" t="s">
        <v>1034</v>
      </c>
      <c r="F316" s="26" t="s">
        <v>1034</v>
      </c>
      <c r="G316" s="69"/>
      <c r="H316" s="65">
        <v>294</v>
      </c>
      <c r="I316" s="21" t="s">
        <v>319</v>
      </c>
      <c r="J316" s="20">
        <v>1</v>
      </c>
      <c r="K316" s="22">
        <v>110000</v>
      </c>
      <c r="L316" s="25">
        <f t="shared" si="53"/>
        <v>110000</v>
      </c>
      <c r="M316" s="69"/>
      <c r="N316" s="65">
        <v>294</v>
      </c>
      <c r="O316" s="21" t="s">
        <v>319</v>
      </c>
      <c r="P316" s="20">
        <v>1</v>
      </c>
      <c r="Q316" s="22">
        <v>126500</v>
      </c>
      <c r="R316" s="25">
        <f t="shared" si="54"/>
        <v>126500</v>
      </c>
      <c r="S316" s="69"/>
      <c r="T316" s="97">
        <f t="shared" si="61"/>
        <v>118250</v>
      </c>
      <c r="U316" s="98">
        <f t="shared" si="62"/>
        <v>118250</v>
      </c>
      <c r="V316" s="99">
        <f>(TRIMMEAN((K316,Q316),75%))</f>
        <v>118250</v>
      </c>
      <c r="W316" s="99">
        <f>(TRIMMEAN((L316,R316),75%))</f>
        <v>118250</v>
      </c>
      <c r="X316" s="98">
        <f t="shared" si="63"/>
        <v>126500</v>
      </c>
      <c r="Y316" s="98">
        <f t="shared" si="64"/>
        <v>126500</v>
      </c>
      <c r="Z316" s="98">
        <f t="shared" si="65"/>
        <v>110000</v>
      </c>
      <c r="AA316" s="100">
        <f t="shared" si="66"/>
        <v>110000</v>
      </c>
      <c r="AC316" s="97">
        <f t="shared" si="55"/>
        <v>118250</v>
      </c>
      <c r="AD316" s="98">
        <f t="shared" si="56"/>
        <v>118250</v>
      </c>
      <c r="AE316" s="99">
        <f>(TRIMMEAN((E316,K316,Q316),75%))</f>
        <v>118250</v>
      </c>
      <c r="AF316" s="99">
        <f>(TRIMMEAN((F316,L316,R316),75%))</f>
        <v>118250</v>
      </c>
      <c r="AG316" s="98">
        <f t="shared" si="57"/>
        <v>126500</v>
      </c>
      <c r="AH316" s="98">
        <f t="shared" si="58"/>
        <v>126500</v>
      </c>
      <c r="AI316" s="98">
        <f t="shared" si="59"/>
        <v>110000</v>
      </c>
      <c r="AJ316" s="164">
        <f t="shared" si="60"/>
        <v>110000</v>
      </c>
    </row>
    <row r="317" spans="1:36" ht="52.8" x14ac:dyDescent="0.3">
      <c r="A317" s="65">
        <v>295</v>
      </c>
      <c r="B317" s="21" t="s">
        <v>320</v>
      </c>
      <c r="C317" s="21" t="s">
        <v>895</v>
      </c>
      <c r="D317" s="20">
        <v>1</v>
      </c>
      <c r="E317" s="26">
        <v>168569.41500000001</v>
      </c>
      <c r="F317" s="26">
        <v>168569.41500000001</v>
      </c>
      <c r="G317" s="69"/>
      <c r="H317" s="65">
        <v>295</v>
      </c>
      <c r="I317" s="21" t="s">
        <v>320</v>
      </c>
      <c r="J317" s="20">
        <v>1</v>
      </c>
      <c r="K317" s="22">
        <v>90000</v>
      </c>
      <c r="L317" s="25">
        <f t="shared" si="53"/>
        <v>90000</v>
      </c>
      <c r="M317" s="69"/>
      <c r="N317" s="65">
        <v>295</v>
      </c>
      <c r="O317" s="21" t="s">
        <v>320</v>
      </c>
      <c r="P317" s="20">
        <v>1</v>
      </c>
      <c r="Q317" s="22">
        <v>103500</v>
      </c>
      <c r="R317" s="25">
        <f t="shared" si="54"/>
        <v>103500</v>
      </c>
      <c r="S317" s="69"/>
      <c r="T317" s="97">
        <f t="shared" si="61"/>
        <v>96750</v>
      </c>
      <c r="U317" s="98">
        <f t="shared" si="62"/>
        <v>96750</v>
      </c>
      <c r="V317" s="99">
        <f>(TRIMMEAN((K317,Q317),75%))</f>
        <v>96750</v>
      </c>
      <c r="W317" s="99">
        <f>(TRIMMEAN((L317,R317),75%))</f>
        <v>96750</v>
      </c>
      <c r="X317" s="98">
        <f t="shared" si="63"/>
        <v>103500</v>
      </c>
      <c r="Y317" s="98">
        <f t="shared" si="64"/>
        <v>103500</v>
      </c>
      <c r="Z317" s="98">
        <f t="shared" si="65"/>
        <v>90000</v>
      </c>
      <c r="AA317" s="100">
        <f t="shared" si="66"/>
        <v>90000</v>
      </c>
      <c r="AC317" s="97">
        <f t="shared" si="55"/>
        <v>120689.80500000001</v>
      </c>
      <c r="AD317" s="98">
        <f t="shared" si="56"/>
        <v>120689.80500000001</v>
      </c>
      <c r="AE317" s="99">
        <f>(TRIMMEAN((E317,K317,Q317),75%))</f>
        <v>103500</v>
      </c>
      <c r="AF317" s="99">
        <f>(TRIMMEAN((F317,L317,R317),75%))</f>
        <v>103500</v>
      </c>
      <c r="AG317" s="98">
        <f t="shared" si="57"/>
        <v>168569.41500000001</v>
      </c>
      <c r="AH317" s="98">
        <f t="shared" si="58"/>
        <v>168569.41500000001</v>
      </c>
      <c r="AI317" s="98">
        <f t="shared" si="59"/>
        <v>90000</v>
      </c>
      <c r="AJ317" s="164">
        <f t="shared" si="60"/>
        <v>90000</v>
      </c>
    </row>
    <row r="318" spans="1:36" ht="39.6" x14ac:dyDescent="0.3">
      <c r="A318" s="65">
        <v>296</v>
      </c>
      <c r="B318" s="21" t="s">
        <v>321</v>
      </c>
      <c r="C318" s="21" t="s">
        <v>878</v>
      </c>
      <c r="D318" s="20">
        <v>1</v>
      </c>
      <c r="E318" s="26">
        <v>213248.8125</v>
      </c>
      <c r="F318" s="26">
        <v>213248.8125</v>
      </c>
      <c r="G318" s="69"/>
      <c r="H318" s="65">
        <v>296</v>
      </c>
      <c r="I318" s="21" t="s">
        <v>321</v>
      </c>
      <c r="J318" s="20">
        <v>1</v>
      </c>
      <c r="K318" s="22">
        <v>320000</v>
      </c>
      <c r="L318" s="25">
        <f t="shared" si="53"/>
        <v>320000</v>
      </c>
      <c r="M318" s="69"/>
      <c r="N318" s="65">
        <v>296</v>
      </c>
      <c r="O318" s="21" t="s">
        <v>321</v>
      </c>
      <c r="P318" s="20">
        <v>1</v>
      </c>
      <c r="Q318" s="22">
        <v>368000</v>
      </c>
      <c r="R318" s="25">
        <f t="shared" si="54"/>
        <v>368000</v>
      </c>
      <c r="S318" s="69"/>
      <c r="T318" s="97">
        <f t="shared" si="61"/>
        <v>344000</v>
      </c>
      <c r="U318" s="98">
        <f t="shared" si="62"/>
        <v>344000</v>
      </c>
      <c r="V318" s="99">
        <f>(TRIMMEAN((K318,Q318),75%))</f>
        <v>344000</v>
      </c>
      <c r="W318" s="99">
        <f>(TRIMMEAN((L318,R318),75%))</f>
        <v>344000</v>
      </c>
      <c r="X318" s="98">
        <f t="shared" si="63"/>
        <v>368000</v>
      </c>
      <c r="Y318" s="98">
        <f t="shared" si="64"/>
        <v>368000</v>
      </c>
      <c r="Z318" s="98">
        <f t="shared" si="65"/>
        <v>320000</v>
      </c>
      <c r="AA318" s="100">
        <f t="shared" si="66"/>
        <v>320000</v>
      </c>
      <c r="AC318" s="97">
        <f t="shared" si="55"/>
        <v>300416.27083333331</v>
      </c>
      <c r="AD318" s="98">
        <f t="shared" si="56"/>
        <v>300416.27083333331</v>
      </c>
      <c r="AE318" s="99">
        <f>(TRIMMEAN((E318,K318,Q318),75%))</f>
        <v>320000</v>
      </c>
      <c r="AF318" s="99">
        <f>(TRIMMEAN((F318,L318,R318),75%))</f>
        <v>320000</v>
      </c>
      <c r="AG318" s="98">
        <f t="shared" si="57"/>
        <v>368000</v>
      </c>
      <c r="AH318" s="98">
        <f t="shared" si="58"/>
        <v>368000</v>
      </c>
      <c r="AI318" s="98">
        <f t="shared" si="59"/>
        <v>213248.8125</v>
      </c>
      <c r="AJ318" s="164">
        <f t="shared" si="60"/>
        <v>213248.8125</v>
      </c>
    </row>
    <row r="319" spans="1:36" ht="52.8" x14ac:dyDescent="0.3">
      <c r="A319" s="65">
        <v>297</v>
      </c>
      <c r="B319" s="21" t="s">
        <v>322</v>
      </c>
      <c r="C319" s="21" t="s">
        <v>895</v>
      </c>
      <c r="D319" s="20">
        <v>1</v>
      </c>
      <c r="E319" s="26">
        <v>168569.41500000001</v>
      </c>
      <c r="F319" s="26">
        <v>168569.41500000001</v>
      </c>
      <c r="G319" s="69"/>
      <c r="H319" s="65">
        <v>297</v>
      </c>
      <c r="I319" s="21" t="s">
        <v>322</v>
      </c>
      <c r="J319" s="20">
        <v>1</v>
      </c>
      <c r="K319" s="22">
        <v>90000</v>
      </c>
      <c r="L319" s="25">
        <f t="shared" si="53"/>
        <v>90000</v>
      </c>
      <c r="M319" s="69"/>
      <c r="N319" s="65">
        <v>297</v>
      </c>
      <c r="O319" s="21" t="s">
        <v>322</v>
      </c>
      <c r="P319" s="20">
        <v>1</v>
      </c>
      <c r="Q319" s="22">
        <v>103500</v>
      </c>
      <c r="R319" s="25">
        <f t="shared" si="54"/>
        <v>103500</v>
      </c>
      <c r="S319" s="69"/>
      <c r="T319" s="97">
        <f t="shared" si="61"/>
        <v>96750</v>
      </c>
      <c r="U319" s="98">
        <f t="shared" si="62"/>
        <v>96750</v>
      </c>
      <c r="V319" s="99">
        <f>(TRIMMEAN((K319,Q319),75%))</f>
        <v>96750</v>
      </c>
      <c r="W319" s="99">
        <f>(TRIMMEAN((L319,R319),75%))</f>
        <v>96750</v>
      </c>
      <c r="X319" s="98">
        <f t="shared" si="63"/>
        <v>103500</v>
      </c>
      <c r="Y319" s="98">
        <f t="shared" si="64"/>
        <v>103500</v>
      </c>
      <c r="Z319" s="98">
        <f t="shared" si="65"/>
        <v>90000</v>
      </c>
      <c r="AA319" s="100">
        <f t="shared" si="66"/>
        <v>90000</v>
      </c>
      <c r="AC319" s="97">
        <f t="shared" si="55"/>
        <v>120689.80500000001</v>
      </c>
      <c r="AD319" s="98">
        <f t="shared" si="56"/>
        <v>120689.80500000001</v>
      </c>
      <c r="AE319" s="99">
        <f>(TRIMMEAN((E319,K319,Q319),75%))</f>
        <v>103500</v>
      </c>
      <c r="AF319" s="99">
        <f>(TRIMMEAN((F319,L319,R319),75%))</f>
        <v>103500</v>
      </c>
      <c r="AG319" s="98">
        <f t="shared" si="57"/>
        <v>168569.41500000001</v>
      </c>
      <c r="AH319" s="98">
        <f t="shared" si="58"/>
        <v>168569.41500000001</v>
      </c>
      <c r="AI319" s="98">
        <f t="shared" si="59"/>
        <v>90000</v>
      </c>
      <c r="AJ319" s="164">
        <f t="shared" si="60"/>
        <v>90000</v>
      </c>
    </row>
    <row r="320" spans="1:36" x14ac:dyDescent="0.3">
      <c r="A320" s="65">
        <v>298</v>
      </c>
      <c r="B320" s="21" t="s">
        <v>323</v>
      </c>
      <c r="C320" s="21" t="s">
        <v>949</v>
      </c>
      <c r="D320" s="20">
        <v>1</v>
      </c>
      <c r="E320" s="26">
        <v>25288.154999999999</v>
      </c>
      <c r="F320" s="26">
        <v>25288.154999999999</v>
      </c>
      <c r="G320" s="69"/>
      <c r="H320" s="65">
        <v>298</v>
      </c>
      <c r="I320" s="21" t="s">
        <v>323</v>
      </c>
      <c r="J320" s="20">
        <v>1</v>
      </c>
      <c r="K320" s="22">
        <v>40000</v>
      </c>
      <c r="L320" s="25">
        <f t="shared" si="53"/>
        <v>40000</v>
      </c>
      <c r="M320" s="69"/>
      <c r="N320" s="65">
        <v>298</v>
      </c>
      <c r="O320" s="21" t="s">
        <v>323</v>
      </c>
      <c r="P320" s="20">
        <v>1</v>
      </c>
      <c r="Q320" s="22">
        <v>46000</v>
      </c>
      <c r="R320" s="25">
        <f t="shared" si="54"/>
        <v>46000</v>
      </c>
      <c r="S320" s="69"/>
      <c r="T320" s="97">
        <f t="shared" si="61"/>
        <v>43000</v>
      </c>
      <c r="U320" s="98">
        <f t="shared" si="62"/>
        <v>43000</v>
      </c>
      <c r="V320" s="99">
        <f>(TRIMMEAN((K320,Q320),75%))</f>
        <v>43000</v>
      </c>
      <c r="W320" s="99">
        <f>(TRIMMEAN((L320,R320),75%))</f>
        <v>43000</v>
      </c>
      <c r="X320" s="98">
        <f t="shared" si="63"/>
        <v>46000</v>
      </c>
      <c r="Y320" s="98">
        <f t="shared" si="64"/>
        <v>46000</v>
      </c>
      <c r="Z320" s="98">
        <f t="shared" si="65"/>
        <v>40000</v>
      </c>
      <c r="AA320" s="100">
        <f t="shared" si="66"/>
        <v>40000</v>
      </c>
      <c r="AC320" s="97">
        <f t="shared" si="55"/>
        <v>37096.051666666666</v>
      </c>
      <c r="AD320" s="98">
        <f t="shared" si="56"/>
        <v>37096.051666666666</v>
      </c>
      <c r="AE320" s="99">
        <f>(TRIMMEAN((E320,K320,Q320),75%))</f>
        <v>40000</v>
      </c>
      <c r="AF320" s="99">
        <f>(TRIMMEAN((F320,L320,R320),75%))</f>
        <v>40000</v>
      </c>
      <c r="AG320" s="98">
        <f t="shared" si="57"/>
        <v>46000</v>
      </c>
      <c r="AH320" s="98">
        <f t="shared" si="58"/>
        <v>46000</v>
      </c>
      <c r="AI320" s="98">
        <f t="shared" si="59"/>
        <v>25288.154999999999</v>
      </c>
      <c r="AJ320" s="164">
        <f t="shared" si="60"/>
        <v>25288.154999999999</v>
      </c>
    </row>
    <row r="321" spans="1:36" ht="39.6" x14ac:dyDescent="0.3">
      <c r="A321" s="65">
        <v>299</v>
      </c>
      <c r="B321" s="21" t="s">
        <v>324</v>
      </c>
      <c r="C321" s="21" t="s">
        <v>1009</v>
      </c>
      <c r="D321" s="20">
        <v>1</v>
      </c>
      <c r="E321" s="26" t="s">
        <v>1034</v>
      </c>
      <c r="F321" s="26" t="s">
        <v>1034</v>
      </c>
      <c r="G321" s="69"/>
      <c r="H321" s="65">
        <v>299</v>
      </c>
      <c r="I321" s="21" t="s">
        <v>324</v>
      </c>
      <c r="J321" s="20">
        <v>1</v>
      </c>
      <c r="K321" s="22">
        <v>210000</v>
      </c>
      <c r="L321" s="25">
        <f t="shared" si="53"/>
        <v>210000</v>
      </c>
      <c r="M321" s="69"/>
      <c r="N321" s="65">
        <v>299</v>
      </c>
      <c r="O321" s="21" t="s">
        <v>324</v>
      </c>
      <c r="P321" s="20">
        <v>1</v>
      </c>
      <c r="Q321" s="22">
        <v>241500</v>
      </c>
      <c r="R321" s="25">
        <f t="shared" si="54"/>
        <v>241500</v>
      </c>
      <c r="S321" s="69"/>
      <c r="T321" s="97">
        <f t="shared" si="61"/>
        <v>225750</v>
      </c>
      <c r="U321" s="98">
        <f t="shared" si="62"/>
        <v>225750</v>
      </c>
      <c r="V321" s="99">
        <f>(TRIMMEAN((K321,Q321),75%))</f>
        <v>225750</v>
      </c>
      <c r="W321" s="99">
        <f>(TRIMMEAN((L321,R321),75%))</f>
        <v>225750</v>
      </c>
      <c r="X321" s="98">
        <f t="shared" si="63"/>
        <v>241500</v>
      </c>
      <c r="Y321" s="98">
        <f t="shared" si="64"/>
        <v>241500</v>
      </c>
      <c r="Z321" s="98">
        <f t="shared" si="65"/>
        <v>210000</v>
      </c>
      <c r="AA321" s="100">
        <f t="shared" si="66"/>
        <v>210000</v>
      </c>
      <c r="AC321" s="97">
        <f t="shared" si="55"/>
        <v>225750</v>
      </c>
      <c r="AD321" s="98">
        <f t="shared" si="56"/>
        <v>225750</v>
      </c>
      <c r="AE321" s="99">
        <f>(TRIMMEAN((E321,K321,Q321),75%))</f>
        <v>225750</v>
      </c>
      <c r="AF321" s="99">
        <f>(TRIMMEAN((F321,L321,R321),75%))</f>
        <v>225750</v>
      </c>
      <c r="AG321" s="98">
        <f t="shared" si="57"/>
        <v>241500</v>
      </c>
      <c r="AH321" s="98">
        <f t="shared" si="58"/>
        <v>241500</v>
      </c>
      <c r="AI321" s="98">
        <f t="shared" si="59"/>
        <v>210000</v>
      </c>
      <c r="AJ321" s="164">
        <f t="shared" si="60"/>
        <v>210000</v>
      </c>
    </row>
    <row r="322" spans="1:36" ht="39.6" x14ac:dyDescent="0.3">
      <c r="A322" s="65">
        <v>300</v>
      </c>
      <c r="B322" s="21" t="s">
        <v>325</v>
      </c>
      <c r="C322" s="21" t="s">
        <v>949</v>
      </c>
      <c r="D322" s="20">
        <v>1</v>
      </c>
      <c r="E322" s="26">
        <v>25288.154999999999</v>
      </c>
      <c r="F322" s="26">
        <v>25288.154999999999</v>
      </c>
      <c r="G322" s="69"/>
      <c r="H322" s="65">
        <v>300</v>
      </c>
      <c r="I322" s="21" t="s">
        <v>325</v>
      </c>
      <c r="J322" s="20">
        <v>1</v>
      </c>
      <c r="K322" s="22">
        <v>40000</v>
      </c>
      <c r="L322" s="25">
        <f t="shared" si="53"/>
        <v>40000</v>
      </c>
      <c r="M322" s="69"/>
      <c r="N322" s="65">
        <v>300</v>
      </c>
      <c r="O322" s="21" t="s">
        <v>325</v>
      </c>
      <c r="P322" s="20">
        <v>1</v>
      </c>
      <c r="Q322" s="22">
        <v>46000</v>
      </c>
      <c r="R322" s="25">
        <f t="shared" si="54"/>
        <v>46000</v>
      </c>
      <c r="S322" s="69"/>
      <c r="T322" s="97">
        <f t="shared" si="61"/>
        <v>43000</v>
      </c>
      <c r="U322" s="98">
        <f t="shared" si="62"/>
        <v>43000</v>
      </c>
      <c r="V322" s="99">
        <f>(TRIMMEAN((K322,Q322),75%))</f>
        <v>43000</v>
      </c>
      <c r="W322" s="99">
        <f>(TRIMMEAN((L322,R322),75%))</f>
        <v>43000</v>
      </c>
      <c r="X322" s="98">
        <f t="shared" si="63"/>
        <v>46000</v>
      </c>
      <c r="Y322" s="98">
        <f t="shared" si="64"/>
        <v>46000</v>
      </c>
      <c r="Z322" s="98">
        <f t="shared" si="65"/>
        <v>40000</v>
      </c>
      <c r="AA322" s="100">
        <f t="shared" si="66"/>
        <v>40000</v>
      </c>
      <c r="AC322" s="97">
        <f t="shared" si="55"/>
        <v>37096.051666666666</v>
      </c>
      <c r="AD322" s="98">
        <f t="shared" si="56"/>
        <v>37096.051666666666</v>
      </c>
      <c r="AE322" s="99">
        <f>(TRIMMEAN((E322,K322,Q322),75%))</f>
        <v>40000</v>
      </c>
      <c r="AF322" s="99">
        <f>(TRIMMEAN((F322,L322,R322),75%))</f>
        <v>40000</v>
      </c>
      <c r="AG322" s="98">
        <f t="shared" si="57"/>
        <v>46000</v>
      </c>
      <c r="AH322" s="98">
        <f t="shared" si="58"/>
        <v>46000</v>
      </c>
      <c r="AI322" s="98">
        <f t="shared" si="59"/>
        <v>25288.154999999999</v>
      </c>
      <c r="AJ322" s="164">
        <f t="shared" si="60"/>
        <v>25288.154999999999</v>
      </c>
    </row>
    <row r="323" spans="1:36" ht="26.4" x14ac:dyDescent="0.3">
      <c r="A323" s="65">
        <v>301</v>
      </c>
      <c r="B323" s="21" t="s">
        <v>326</v>
      </c>
      <c r="C323" s="21" t="s">
        <v>1010</v>
      </c>
      <c r="D323" s="20">
        <v>1</v>
      </c>
      <c r="E323" s="26" t="s">
        <v>1034</v>
      </c>
      <c r="F323" s="26" t="s">
        <v>1034</v>
      </c>
      <c r="G323" s="69"/>
      <c r="H323" s="65">
        <v>301</v>
      </c>
      <c r="I323" s="21" t="s">
        <v>326</v>
      </c>
      <c r="J323" s="20">
        <v>1</v>
      </c>
      <c r="K323" s="22">
        <v>70000</v>
      </c>
      <c r="L323" s="25">
        <f t="shared" si="53"/>
        <v>70000</v>
      </c>
      <c r="M323" s="69"/>
      <c r="N323" s="65">
        <v>301</v>
      </c>
      <c r="O323" s="21" t="s">
        <v>326</v>
      </c>
      <c r="P323" s="20">
        <v>1</v>
      </c>
      <c r="Q323" s="22">
        <v>80500</v>
      </c>
      <c r="R323" s="25">
        <f t="shared" si="54"/>
        <v>80500</v>
      </c>
      <c r="S323" s="69"/>
      <c r="T323" s="97">
        <f t="shared" si="61"/>
        <v>75250</v>
      </c>
      <c r="U323" s="98">
        <f t="shared" si="62"/>
        <v>75250</v>
      </c>
      <c r="V323" s="99">
        <f>(TRIMMEAN((K323,Q323),75%))</f>
        <v>75250</v>
      </c>
      <c r="W323" s="99">
        <f>(TRIMMEAN((L323,R323),75%))</f>
        <v>75250</v>
      </c>
      <c r="X323" s="98">
        <f t="shared" si="63"/>
        <v>80500</v>
      </c>
      <c r="Y323" s="98">
        <f t="shared" si="64"/>
        <v>80500</v>
      </c>
      <c r="Z323" s="98">
        <f t="shared" si="65"/>
        <v>70000</v>
      </c>
      <c r="AA323" s="100">
        <f t="shared" si="66"/>
        <v>70000</v>
      </c>
      <c r="AC323" s="97">
        <f t="shared" si="55"/>
        <v>75250</v>
      </c>
      <c r="AD323" s="98">
        <f t="shared" si="56"/>
        <v>75250</v>
      </c>
      <c r="AE323" s="99">
        <f>(TRIMMEAN((E323,K323,Q323),75%))</f>
        <v>75250</v>
      </c>
      <c r="AF323" s="99">
        <f>(TRIMMEAN((F323,L323,R323),75%))</f>
        <v>75250</v>
      </c>
      <c r="AG323" s="98">
        <f t="shared" si="57"/>
        <v>80500</v>
      </c>
      <c r="AH323" s="98">
        <f t="shared" si="58"/>
        <v>80500</v>
      </c>
      <c r="AI323" s="98">
        <f t="shared" si="59"/>
        <v>70000</v>
      </c>
      <c r="AJ323" s="164">
        <f t="shared" si="60"/>
        <v>70000</v>
      </c>
    </row>
    <row r="324" spans="1:36" x14ac:dyDescent="0.3">
      <c r="A324" s="65">
        <v>302</v>
      </c>
      <c r="B324" s="21" t="s">
        <v>327</v>
      </c>
      <c r="C324" s="21" t="s">
        <v>943</v>
      </c>
      <c r="D324" s="20">
        <v>1</v>
      </c>
      <c r="E324" s="26">
        <v>44103.42</v>
      </c>
      <c r="F324" s="26">
        <v>44103.42</v>
      </c>
      <c r="G324" s="69"/>
      <c r="H324" s="65">
        <v>302</v>
      </c>
      <c r="I324" s="21" t="s">
        <v>327</v>
      </c>
      <c r="J324" s="20">
        <v>1</v>
      </c>
      <c r="K324" s="22">
        <v>80000</v>
      </c>
      <c r="L324" s="25">
        <f t="shared" si="53"/>
        <v>80000</v>
      </c>
      <c r="M324" s="69"/>
      <c r="N324" s="65">
        <v>302</v>
      </c>
      <c r="O324" s="21" t="s">
        <v>327</v>
      </c>
      <c r="P324" s="20">
        <v>1</v>
      </c>
      <c r="Q324" s="22">
        <v>92000</v>
      </c>
      <c r="R324" s="25">
        <f t="shared" si="54"/>
        <v>92000</v>
      </c>
      <c r="S324" s="69"/>
      <c r="T324" s="97">
        <f t="shared" si="61"/>
        <v>86000</v>
      </c>
      <c r="U324" s="98">
        <f t="shared" si="62"/>
        <v>86000</v>
      </c>
      <c r="V324" s="99">
        <f>(TRIMMEAN((K324,Q324),75%))</f>
        <v>86000</v>
      </c>
      <c r="W324" s="99">
        <f>(TRIMMEAN((L324,R324),75%))</f>
        <v>86000</v>
      </c>
      <c r="X324" s="98">
        <f t="shared" si="63"/>
        <v>92000</v>
      </c>
      <c r="Y324" s="98">
        <f t="shared" si="64"/>
        <v>92000</v>
      </c>
      <c r="Z324" s="98">
        <f t="shared" si="65"/>
        <v>80000</v>
      </c>
      <c r="AA324" s="100">
        <f t="shared" si="66"/>
        <v>80000</v>
      </c>
      <c r="AC324" s="97">
        <f t="shared" si="55"/>
        <v>72034.473333333328</v>
      </c>
      <c r="AD324" s="98">
        <f t="shared" si="56"/>
        <v>72034.473333333328</v>
      </c>
      <c r="AE324" s="99">
        <f>(TRIMMEAN((E324,K324,Q324),75%))</f>
        <v>80000</v>
      </c>
      <c r="AF324" s="99">
        <f>(TRIMMEAN((F324,L324,R324),75%))</f>
        <v>80000</v>
      </c>
      <c r="AG324" s="98">
        <f t="shared" si="57"/>
        <v>92000</v>
      </c>
      <c r="AH324" s="98">
        <f t="shared" si="58"/>
        <v>92000</v>
      </c>
      <c r="AI324" s="98">
        <f t="shared" si="59"/>
        <v>44103.42</v>
      </c>
      <c r="AJ324" s="164">
        <f t="shared" si="60"/>
        <v>44103.42</v>
      </c>
    </row>
    <row r="325" spans="1:36" ht="26.4" x14ac:dyDescent="0.3">
      <c r="A325" s="65">
        <v>303</v>
      </c>
      <c r="B325" s="21" t="s">
        <v>328</v>
      </c>
      <c r="C325" s="21" t="s">
        <v>655</v>
      </c>
      <c r="D325" s="20">
        <v>1</v>
      </c>
      <c r="E325" s="26">
        <v>38617.919999999998</v>
      </c>
      <c r="F325" s="26">
        <v>38617.919999999998</v>
      </c>
      <c r="G325" s="69"/>
      <c r="H325" s="65">
        <v>303</v>
      </c>
      <c r="I325" s="21" t="s">
        <v>328</v>
      </c>
      <c r="J325" s="20">
        <v>1</v>
      </c>
      <c r="K325" s="22">
        <v>210000</v>
      </c>
      <c r="L325" s="25">
        <f t="shared" si="53"/>
        <v>210000</v>
      </c>
      <c r="M325" s="69"/>
      <c r="N325" s="65">
        <v>303</v>
      </c>
      <c r="O325" s="21" t="s">
        <v>328</v>
      </c>
      <c r="P325" s="20">
        <v>1</v>
      </c>
      <c r="Q325" s="22">
        <v>241500</v>
      </c>
      <c r="R325" s="25">
        <f t="shared" si="54"/>
        <v>241500</v>
      </c>
      <c r="S325" s="69"/>
      <c r="T325" s="97">
        <f t="shared" si="61"/>
        <v>225750</v>
      </c>
      <c r="U325" s="98">
        <f t="shared" si="62"/>
        <v>225750</v>
      </c>
      <c r="V325" s="99">
        <f>(TRIMMEAN((K325,Q325),75%))</f>
        <v>225750</v>
      </c>
      <c r="W325" s="99">
        <f>(TRIMMEAN((L325,R325),75%))</f>
        <v>225750</v>
      </c>
      <c r="X325" s="98">
        <f t="shared" si="63"/>
        <v>241500</v>
      </c>
      <c r="Y325" s="98">
        <f t="shared" si="64"/>
        <v>241500</v>
      </c>
      <c r="Z325" s="98">
        <f t="shared" si="65"/>
        <v>210000</v>
      </c>
      <c r="AA325" s="100">
        <f t="shared" si="66"/>
        <v>210000</v>
      </c>
      <c r="AC325" s="97">
        <f t="shared" si="55"/>
        <v>163372.63999999998</v>
      </c>
      <c r="AD325" s="98">
        <f t="shared" si="56"/>
        <v>163372.63999999998</v>
      </c>
      <c r="AE325" s="99">
        <f>(TRIMMEAN((E325,K325,Q325),75%))</f>
        <v>210000</v>
      </c>
      <c r="AF325" s="99">
        <f>(TRIMMEAN((F325,L325,R325),75%))</f>
        <v>210000</v>
      </c>
      <c r="AG325" s="98">
        <f t="shared" si="57"/>
        <v>241500</v>
      </c>
      <c r="AH325" s="98">
        <f t="shared" si="58"/>
        <v>241500</v>
      </c>
      <c r="AI325" s="98">
        <f t="shared" si="59"/>
        <v>38617.919999999998</v>
      </c>
      <c r="AJ325" s="164">
        <f t="shared" si="60"/>
        <v>38617.919999999998</v>
      </c>
    </row>
    <row r="326" spans="1:36" ht="79.2" x14ac:dyDescent="0.3">
      <c r="A326" s="65">
        <v>304</v>
      </c>
      <c r="B326" s="21" t="s">
        <v>329</v>
      </c>
      <c r="C326" s="21" t="s">
        <v>879</v>
      </c>
      <c r="D326" s="20">
        <v>1</v>
      </c>
      <c r="E326" s="26">
        <v>1876041</v>
      </c>
      <c r="F326" s="26">
        <v>1876041</v>
      </c>
      <c r="G326" s="69"/>
      <c r="H326" s="65">
        <v>304</v>
      </c>
      <c r="I326" s="21" t="s">
        <v>329</v>
      </c>
      <c r="J326" s="20">
        <v>1</v>
      </c>
      <c r="K326" s="22">
        <v>2650000</v>
      </c>
      <c r="L326" s="25">
        <f t="shared" si="53"/>
        <v>2650000</v>
      </c>
      <c r="M326" s="69"/>
      <c r="N326" s="65">
        <v>304</v>
      </c>
      <c r="O326" s="21" t="s">
        <v>329</v>
      </c>
      <c r="P326" s="20">
        <v>1</v>
      </c>
      <c r="Q326" s="22">
        <v>3047500</v>
      </c>
      <c r="R326" s="25">
        <f t="shared" si="54"/>
        <v>3047500</v>
      </c>
      <c r="S326" s="69"/>
      <c r="T326" s="97">
        <f t="shared" si="61"/>
        <v>2848750</v>
      </c>
      <c r="U326" s="98">
        <f t="shared" si="62"/>
        <v>2848750</v>
      </c>
      <c r="V326" s="99">
        <f>(TRIMMEAN((K326,Q326),75%))</f>
        <v>2848750</v>
      </c>
      <c r="W326" s="99">
        <f>(TRIMMEAN((L326,R326),75%))</f>
        <v>2848750</v>
      </c>
      <c r="X326" s="98">
        <f t="shared" si="63"/>
        <v>3047500</v>
      </c>
      <c r="Y326" s="98">
        <f t="shared" si="64"/>
        <v>3047500</v>
      </c>
      <c r="Z326" s="98">
        <f t="shared" si="65"/>
        <v>2650000</v>
      </c>
      <c r="AA326" s="100">
        <f t="shared" si="66"/>
        <v>2650000</v>
      </c>
      <c r="AC326" s="97">
        <f t="shared" si="55"/>
        <v>2524513.6666666665</v>
      </c>
      <c r="AD326" s="98">
        <f t="shared" si="56"/>
        <v>2524513.6666666665</v>
      </c>
      <c r="AE326" s="99">
        <f>(TRIMMEAN((E326,K326,Q326),75%))</f>
        <v>2650000</v>
      </c>
      <c r="AF326" s="99">
        <f>(TRIMMEAN((F326,L326,R326),75%))</f>
        <v>2650000</v>
      </c>
      <c r="AG326" s="98">
        <f t="shared" si="57"/>
        <v>3047500</v>
      </c>
      <c r="AH326" s="98">
        <f t="shared" si="58"/>
        <v>3047500</v>
      </c>
      <c r="AI326" s="98">
        <f t="shared" si="59"/>
        <v>1876041</v>
      </c>
      <c r="AJ326" s="164">
        <f t="shared" si="60"/>
        <v>1876041</v>
      </c>
    </row>
    <row r="327" spans="1:36" ht="26.4" x14ac:dyDescent="0.3">
      <c r="A327" s="65">
        <v>305</v>
      </c>
      <c r="B327" s="21" t="s">
        <v>330</v>
      </c>
      <c r="C327" s="21" t="s">
        <v>942</v>
      </c>
      <c r="D327" s="20">
        <v>1</v>
      </c>
      <c r="E327" s="26">
        <v>41360.67</v>
      </c>
      <c r="F327" s="26">
        <v>41360.67</v>
      </c>
      <c r="G327" s="69"/>
      <c r="H327" s="65">
        <v>305</v>
      </c>
      <c r="I327" s="21" t="s">
        <v>330</v>
      </c>
      <c r="J327" s="20">
        <v>1</v>
      </c>
      <c r="K327" s="22">
        <v>60000</v>
      </c>
      <c r="L327" s="25">
        <f t="shared" si="53"/>
        <v>60000</v>
      </c>
      <c r="M327" s="69"/>
      <c r="N327" s="65">
        <v>305</v>
      </c>
      <c r="O327" s="21" t="s">
        <v>330</v>
      </c>
      <c r="P327" s="20">
        <v>1</v>
      </c>
      <c r="Q327" s="22">
        <v>69000</v>
      </c>
      <c r="R327" s="25">
        <f t="shared" si="54"/>
        <v>69000</v>
      </c>
      <c r="S327" s="69"/>
      <c r="T327" s="97">
        <f t="shared" si="61"/>
        <v>64500</v>
      </c>
      <c r="U327" s="98">
        <f t="shared" si="62"/>
        <v>64500</v>
      </c>
      <c r="V327" s="99">
        <f>(TRIMMEAN((K327,Q327),75%))</f>
        <v>64500</v>
      </c>
      <c r="W327" s="99">
        <f>(TRIMMEAN((L327,R327),75%))</f>
        <v>64500</v>
      </c>
      <c r="X327" s="98">
        <f t="shared" si="63"/>
        <v>69000</v>
      </c>
      <c r="Y327" s="98">
        <f t="shared" si="64"/>
        <v>69000</v>
      </c>
      <c r="Z327" s="98">
        <f t="shared" si="65"/>
        <v>60000</v>
      </c>
      <c r="AA327" s="100">
        <f t="shared" si="66"/>
        <v>60000</v>
      </c>
      <c r="AC327" s="97">
        <f t="shared" si="55"/>
        <v>56786.889999999992</v>
      </c>
      <c r="AD327" s="98">
        <f t="shared" si="56"/>
        <v>56786.889999999992</v>
      </c>
      <c r="AE327" s="99">
        <f>(TRIMMEAN((E327,K327,Q327),75%))</f>
        <v>60000</v>
      </c>
      <c r="AF327" s="99">
        <f>(TRIMMEAN((F327,L327,R327),75%))</f>
        <v>60000</v>
      </c>
      <c r="AG327" s="98">
        <f t="shared" si="57"/>
        <v>69000</v>
      </c>
      <c r="AH327" s="98">
        <f t="shared" si="58"/>
        <v>69000</v>
      </c>
      <c r="AI327" s="98">
        <f t="shared" si="59"/>
        <v>41360.67</v>
      </c>
      <c r="AJ327" s="164">
        <f t="shared" si="60"/>
        <v>41360.67</v>
      </c>
    </row>
    <row r="328" spans="1:36" ht="26.4" x14ac:dyDescent="0.3">
      <c r="A328" s="65">
        <v>306</v>
      </c>
      <c r="B328" s="21" t="s">
        <v>331</v>
      </c>
      <c r="C328" s="21" t="s">
        <v>940</v>
      </c>
      <c r="D328" s="20">
        <v>1</v>
      </c>
      <c r="E328" s="26">
        <v>55074.42</v>
      </c>
      <c r="F328" s="26">
        <v>55074.42</v>
      </c>
      <c r="G328" s="69"/>
      <c r="H328" s="65">
        <v>306</v>
      </c>
      <c r="I328" s="21" t="s">
        <v>331</v>
      </c>
      <c r="J328" s="20">
        <v>1</v>
      </c>
      <c r="K328" s="22">
        <v>80000</v>
      </c>
      <c r="L328" s="25">
        <f t="shared" si="53"/>
        <v>80000</v>
      </c>
      <c r="M328" s="69"/>
      <c r="N328" s="65">
        <v>306</v>
      </c>
      <c r="O328" s="21" t="s">
        <v>331</v>
      </c>
      <c r="P328" s="20">
        <v>1</v>
      </c>
      <c r="Q328" s="22">
        <v>92000</v>
      </c>
      <c r="R328" s="25">
        <f t="shared" si="54"/>
        <v>92000</v>
      </c>
      <c r="S328" s="69"/>
      <c r="T328" s="97">
        <f t="shared" si="61"/>
        <v>86000</v>
      </c>
      <c r="U328" s="98">
        <f t="shared" si="62"/>
        <v>86000</v>
      </c>
      <c r="V328" s="99">
        <f>(TRIMMEAN((K328,Q328),75%))</f>
        <v>86000</v>
      </c>
      <c r="W328" s="99">
        <f>(TRIMMEAN((L328,R328),75%))</f>
        <v>86000</v>
      </c>
      <c r="X328" s="98">
        <f t="shared" si="63"/>
        <v>92000</v>
      </c>
      <c r="Y328" s="98">
        <f t="shared" si="64"/>
        <v>92000</v>
      </c>
      <c r="Z328" s="98">
        <f t="shared" si="65"/>
        <v>80000</v>
      </c>
      <c r="AA328" s="100">
        <f t="shared" si="66"/>
        <v>80000</v>
      </c>
      <c r="AC328" s="97">
        <f t="shared" si="55"/>
        <v>75691.473333333328</v>
      </c>
      <c r="AD328" s="98">
        <f t="shared" si="56"/>
        <v>75691.473333333328</v>
      </c>
      <c r="AE328" s="99">
        <f>(TRIMMEAN((E328,K328,Q328),75%))</f>
        <v>80000</v>
      </c>
      <c r="AF328" s="99">
        <f>(TRIMMEAN((F328,L328,R328),75%))</f>
        <v>80000</v>
      </c>
      <c r="AG328" s="98">
        <f t="shared" si="57"/>
        <v>92000</v>
      </c>
      <c r="AH328" s="98">
        <f t="shared" si="58"/>
        <v>92000</v>
      </c>
      <c r="AI328" s="98">
        <f t="shared" si="59"/>
        <v>55074.42</v>
      </c>
      <c r="AJ328" s="164">
        <f t="shared" si="60"/>
        <v>55074.42</v>
      </c>
    </row>
    <row r="329" spans="1:36" ht="26.4" x14ac:dyDescent="0.3">
      <c r="A329" s="65">
        <v>307</v>
      </c>
      <c r="B329" s="21" t="s">
        <v>332</v>
      </c>
      <c r="C329" s="21" t="s">
        <v>939</v>
      </c>
      <c r="D329" s="20">
        <v>1</v>
      </c>
      <c r="E329" s="26">
        <v>27007.859250000001</v>
      </c>
      <c r="F329" s="26">
        <v>27007.859250000001</v>
      </c>
      <c r="G329" s="69"/>
      <c r="H329" s="65">
        <v>307</v>
      </c>
      <c r="I329" s="21" t="s">
        <v>332</v>
      </c>
      <c r="J329" s="20">
        <v>1</v>
      </c>
      <c r="K329" s="22">
        <v>320000</v>
      </c>
      <c r="L329" s="25">
        <f t="shared" si="53"/>
        <v>320000</v>
      </c>
      <c r="M329" s="69"/>
      <c r="N329" s="65">
        <v>307</v>
      </c>
      <c r="O329" s="21" t="s">
        <v>332</v>
      </c>
      <c r="P329" s="20">
        <v>1</v>
      </c>
      <c r="Q329" s="22">
        <v>368000</v>
      </c>
      <c r="R329" s="25">
        <f t="shared" si="54"/>
        <v>368000</v>
      </c>
      <c r="S329" s="69"/>
      <c r="T329" s="97">
        <f t="shared" si="61"/>
        <v>344000</v>
      </c>
      <c r="U329" s="98">
        <f t="shared" si="62"/>
        <v>344000</v>
      </c>
      <c r="V329" s="99">
        <f>(TRIMMEAN((K329,Q329),75%))</f>
        <v>344000</v>
      </c>
      <c r="W329" s="99">
        <f>(TRIMMEAN((L329,R329),75%))</f>
        <v>344000</v>
      </c>
      <c r="X329" s="98">
        <f t="shared" si="63"/>
        <v>368000</v>
      </c>
      <c r="Y329" s="98">
        <f t="shared" si="64"/>
        <v>368000</v>
      </c>
      <c r="Z329" s="98">
        <f t="shared" si="65"/>
        <v>320000</v>
      </c>
      <c r="AA329" s="100">
        <f t="shared" si="66"/>
        <v>320000</v>
      </c>
      <c r="AC329" s="97">
        <f t="shared" si="55"/>
        <v>238335.95308333333</v>
      </c>
      <c r="AD329" s="98">
        <f t="shared" si="56"/>
        <v>238335.95308333333</v>
      </c>
      <c r="AE329" s="99">
        <f>(TRIMMEAN((E329,K329,Q329),75%))</f>
        <v>320000</v>
      </c>
      <c r="AF329" s="99">
        <f>(TRIMMEAN((F329,L329,R329),75%))</f>
        <v>320000</v>
      </c>
      <c r="AG329" s="98">
        <f t="shared" si="57"/>
        <v>368000</v>
      </c>
      <c r="AH329" s="98">
        <f t="shared" si="58"/>
        <v>368000</v>
      </c>
      <c r="AI329" s="98">
        <f t="shared" si="59"/>
        <v>27007.859250000001</v>
      </c>
      <c r="AJ329" s="164">
        <f t="shared" si="60"/>
        <v>27007.859250000001</v>
      </c>
    </row>
    <row r="330" spans="1:36" ht="39.6" x14ac:dyDescent="0.3">
      <c r="A330" s="65">
        <v>308</v>
      </c>
      <c r="B330" s="21" t="s">
        <v>333</v>
      </c>
      <c r="C330" s="21" t="s">
        <v>891</v>
      </c>
      <c r="D330" s="20">
        <v>1</v>
      </c>
      <c r="E330" s="26">
        <v>75864.464999999997</v>
      </c>
      <c r="F330" s="26">
        <v>75864.464999999997</v>
      </c>
      <c r="G330" s="69"/>
      <c r="H330" s="65">
        <v>308</v>
      </c>
      <c r="I330" s="21" t="s">
        <v>333</v>
      </c>
      <c r="J330" s="20">
        <v>1</v>
      </c>
      <c r="K330" s="22">
        <v>125000</v>
      </c>
      <c r="L330" s="25">
        <f t="shared" si="53"/>
        <v>125000</v>
      </c>
      <c r="M330" s="69"/>
      <c r="N330" s="65">
        <v>308</v>
      </c>
      <c r="O330" s="21" t="s">
        <v>333</v>
      </c>
      <c r="P330" s="20">
        <v>1</v>
      </c>
      <c r="Q330" s="22">
        <v>143750</v>
      </c>
      <c r="R330" s="25">
        <f t="shared" si="54"/>
        <v>143750</v>
      </c>
      <c r="S330" s="69"/>
      <c r="T330" s="97">
        <f t="shared" si="61"/>
        <v>134375</v>
      </c>
      <c r="U330" s="98">
        <f t="shared" si="62"/>
        <v>134375</v>
      </c>
      <c r="V330" s="99">
        <f>(TRIMMEAN((K330,Q330),75%))</f>
        <v>134375</v>
      </c>
      <c r="W330" s="99">
        <f>(TRIMMEAN((L330,R330),75%))</f>
        <v>134375</v>
      </c>
      <c r="X330" s="98">
        <f t="shared" si="63"/>
        <v>143750</v>
      </c>
      <c r="Y330" s="98">
        <f t="shared" si="64"/>
        <v>143750</v>
      </c>
      <c r="Z330" s="98">
        <f t="shared" si="65"/>
        <v>125000</v>
      </c>
      <c r="AA330" s="100">
        <f t="shared" si="66"/>
        <v>125000</v>
      </c>
      <c r="AC330" s="97">
        <f t="shared" si="55"/>
        <v>114871.48833333333</v>
      </c>
      <c r="AD330" s="98">
        <f t="shared" si="56"/>
        <v>114871.48833333333</v>
      </c>
      <c r="AE330" s="99">
        <f>(TRIMMEAN((E330,K330,Q330),75%))</f>
        <v>125000</v>
      </c>
      <c r="AF330" s="99">
        <f>(TRIMMEAN((F330,L330,R330),75%))</f>
        <v>125000</v>
      </c>
      <c r="AG330" s="98">
        <f t="shared" si="57"/>
        <v>143750</v>
      </c>
      <c r="AH330" s="98">
        <f t="shared" si="58"/>
        <v>143750</v>
      </c>
      <c r="AI330" s="98">
        <f t="shared" si="59"/>
        <v>75864.464999999997</v>
      </c>
      <c r="AJ330" s="164">
        <f t="shared" si="60"/>
        <v>75864.464999999997</v>
      </c>
    </row>
    <row r="331" spans="1:36" ht="26.4" x14ac:dyDescent="0.3">
      <c r="A331" s="65">
        <v>309</v>
      </c>
      <c r="B331" s="21" t="s">
        <v>334</v>
      </c>
      <c r="C331" s="21" t="s">
        <v>604</v>
      </c>
      <c r="D331" s="20">
        <v>1</v>
      </c>
      <c r="E331" s="26">
        <v>93692.34</v>
      </c>
      <c r="F331" s="26">
        <v>93692.34</v>
      </c>
      <c r="G331" s="69"/>
      <c r="H331" s="65">
        <v>309</v>
      </c>
      <c r="I331" s="21" t="s">
        <v>334</v>
      </c>
      <c r="J331" s="20">
        <v>1</v>
      </c>
      <c r="K331" s="22">
        <v>110000</v>
      </c>
      <c r="L331" s="25">
        <f t="shared" si="53"/>
        <v>110000</v>
      </c>
      <c r="M331" s="69"/>
      <c r="N331" s="65">
        <v>309</v>
      </c>
      <c r="O331" s="21" t="s">
        <v>334</v>
      </c>
      <c r="P331" s="20">
        <v>1</v>
      </c>
      <c r="Q331" s="22">
        <v>126500</v>
      </c>
      <c r="R331" s="25">
        <f t="shared" si="54"/>
        <v>126500</v>
      </c>
      <c r="S331" s="69"/>
      <c r="T331" s="97">
        <f t="shared" si="61"/>
        <v>118250</v>
      </c>
      <c r="U331" s="98">
        <f t="shared" si="62"/>
        <v>118250</v>
      </c>
      <c r="V331" s="99">
        <f>(TRIMMEAN((K331,Q331),75%))</f>
        <v>118250</v>
      </c>
      <c r="W331" s="99">
        <f>(TRIMMEAN((L331,R331),75%))</f>
        <v>118250</v>
      </c>
      <c r="X331" s="98">
        <f t="shared" si="63"/>
        <v>126500</v>
      </c>
      <c r="Y331" s="98">
        <f t="shared" si="64"/>
        <v>126500</v>
      </c>
      <c r="Z331" s="98">
        <f t="shared" si="65"/>
        <v>110000</v>
      </c>
      <c r="AA331" s="100">
        <f t="shared" si="66"/>
        <v>110000</v>
      </c>
      <c r="AC331" s="97">
        <f t="shared" si="55"/>
        <v>110064.11333333333</v>
      </c>
      <c r="AD331" s="98">
        <f t="shared" si="56"/>
        <v>110064.11333333333</v>
      </c>
      <c r="AE331" s="99">
        <f>(TRIMMEAN((E331,K331,Q331),75%))</f>
        <v>110000</v>
      </c>
      <c r="AF331" s="99">
        <f>(TRIMMEAN((F331,L331,R331),75%))</f>
        <v>110000</v>
      </c>
      <c r="AG331" s="98">
        <f t="shared" si="57"/>
        <v>126500</v>
      </c>
      <c r="AH331" s="98">
        <f t="shared" si="58"/>
        <v>126500</v>
      </c>
      <c r="AI331" s="98">
        <f t="shared" si="59"/>
        <v>93692.34</v>
      </c>
      <c r="AJ331" s="164">
        <f t="shared" si="60"/>
        <v>93692.34</v>
      </c>
    </row>
    <row r="332" spans="1:36" ht="39.6" x14ac:dyDescent="0.3">
      <c r="A332" s="65">
        <v>310</v>
      </c>
      <c r="B332" s="21" t="s">
        <v>335</v>
      </c>
      <c r="C332" s="21" t="s">
        <v>893</v>
      </c>
      <c r="D332" s="20">
        <v>1</v>
      </c>
      <c r="E332" s="26">
        <v>135656.41500000001</v>
      </c>
      <c r="F332" s="26">
        <v>135656.41500000001</v>
      </c>
      <c r="G332" s="69"/>
      <c r="H332" s="65">
        <v>310</v>
      </c>
      <c r="I332" s="21" t="s">
        <v>335</v>
      </c>
      <c r="J332" s="20">
        <v>1</v>
      </c>
      <c r="K332" s="22">
        <v>350000</v>
      </c>
      <c r="L332" s="25">
        <f t="shared" si="53"/>
        <v>350000</v>
      </c>
      <c r="M332" s="69"/>
      <c r="N332" s="65">
        <v>310</v>
      </c>
      <c r="O332" s="21" t="s">
        <v>335</v>
      </c>
      <c r="P332" s="20">
        <v>1</v>
      </c>
      <c r="Q332" s="22">
        <v>402500</v>
      </c>
      <c r="R332" s="25">
        <f t="shared" si="54"/>
        <v>402500</v>
      </c>
      <c r="S332" s="69"/>
      <c r="T332" s="97">
        <f t="shared" si="61"/>
        <v>376250</v>
      </c>
      <c r="U332" s="98">
        <f t="shared" si="62"/>
        <v>376250</v>
      </c>
      <c r="V332" s="99">
        <f>(TRIMMEAN((K332,Q332),75%))</f>
        <v>376250</v>
      </c>
      <c r="W332" s="99">
        <f>(TRIMMEAN((L332,R332),75%))</f>
        <v>376250</v>
      </c>
      <c r="X332" s="98">
        <f t="shared" si="63"/>
        <v>402500</v>
      </c>
      <c r="Y332" s="98">
        <f t="shared" si="64"/>
        <v>402500</v>
      </c>
      <c r="Z332" s="98">
        <f t="shared" si="65"/>
        <v>350000</v>
      </c>
      <c r="AA332" s="100">
        <f t="shared" si="66"/>
        <v>350000</v>
      </c>
      <c r="AC332" s="97">
        <f t="shared" si="55"/>
        <v>296052.13833333337</v>
      </c>
      <c r="AD332" s="98">
        <f t="shared" si="56"/>
        <v>296052.13833333337</v>
      </c>
      <c r="AE332" s="99">
        <f>(TRIMMEAN((E332,K332,Q332),75%))</f>
        <v>350000</v>
      </c>
      <c r="AF332" s="99">
        <f>(TRIMMEAN((F332,L332,R332),75%))</f>
        <v>350000</v>
      </c>
      <c r="AG332" s="98">
        <f t="shared" si="57"/>
        <v>402500</v>
      </c>
      <c r="AH332" s="98">
        <f t="shared" si="58"/>
        <v>402500</v>
      </c>
      <c r="AI332" s="98">
        <f t="shared" si="59"/>
        <v>135656.41500000001</v>
      </c>
      <c r="AJ332" s="164">
        <f t="shared" si="60"/>
        <v>135656.41500000001</v>
      </c>
    </row>
    <row r="333" spans="1:36" ht="39.6" x14ac:dyDescent="0.3">
      <c r="A333" s="65">
        <v>311</v>
      </c>
      <c r="B333" s="21" t="s">
        <v>336</v>
      </c>
      <c r="C333" s="21" t="s">
        <v>948</v>
      </c>
      <c r="D333" s="20">
        <v>1</v>
      </c>
      <c r="E333" s="26">
        <v>59983.942499999997</v>
      </c>
      <c r="F333" s="26">
        <v>59983.942499999997</v>
      </c>
      <c r="G333" s="69"/>
      <c r="H333" s="65">
        <v>311</v>
      </c>
      <c r="I333" s="21" t="s">
        <v>336</v>
      </c>
      <c r="J333" s="20">
        <v>1</v>
      </c>
      <c r="K333" s="22">
        <v>120000</v>
      </c>
      <c r="L333" s="25">
        <f t="shared" si="53"/>
        <v>120000</v>
      </c>
      <c r="M333" s="69"/>
      <c r="N333" s="65">
        <v>311</v>
      </c>
      <c r="O333" s="21" t="s">
        <v>336</v>
      </c>
      <c r="P333" s="20">
        <v>1</v>
      </c>
      <c r="Q333" s="22">
        <v>138000</v>
      </c>
      <c r="R333" s="25">
        <f t="shared" si="54"/>
        <v>138000</v>
      </c>
      <c r="S333" s="69"/>
      <c r="T333" s="97">
        <f t="shared" si="61"/>
        <v>129000</v>
      </c>
      <c r="U333" s="98">
        <f t="shared" si="62"/>
        <v>129000</v>
      </c>
      <c r="V333" s="99">
        <f>(TRIMMEAN((K333,Q333),75%))</f>
        <v>129000</v>
      </c>
      <c r="W333" s="99">
        <f>(TRIMMEAN((L333,R333),75%))</f>
        <v>129000</v>
      </c>
      <c r="X333" s="98">
        <f t="shared" si="63"/>
        <v>138000</v>
      </c>
      <c r="Y333" s="98">
        <f t="shared" si="64"/>
        <v>138000</v>
      </c>
      <c r="Z333" s="98">
        <f t="shared" si="65"/>
        <v>120000</v>
      </c>
      <c r="AA333" s="100">
        <f t="shared" si="66"/>
        <v>120000</v>
      </c>
      <c r="AC333" s="97">
        <f t="shared" si="55"/>
        <v>105994.64750000001</v>
      </c>
      <c r="AD333" s="98">
        <f t="shared" si="56"/>
        <v>105994.64750000001</v>
      </c>
      <c r="AE333" s="99">
        <f>(TRIMMEAN((E333,K333,Q333),75%))</f>
        <v>120000</v>
      </c>
      <c r="AF333" s="99">
        <f>(TRIMMEAN((F333,L333,R333),75%))</f>
        <v>120000</v>
      </c>
      <c r="AG333" s="98">
        <f t="shared" si="57"/>
        <v>138000</v>
      </c>
      <c r="AH333" s="98">
        <f t="shared" si="58"/>
        <v>138000</v>
      </c>
      <c r="AI333" s="98">
        <f t="shared" si="59"/>
        <v>59983.942499999997</v>
      </c>
      <c r="AJ333" s="164">
        <f t="shared" si="60"/>
        <v>59983.942499999997</v>
      </c>
    </row>
    <row r="334" spans="1:36" ht="39.6" x14ac:dyDescent="0.3">
      <c r="A334" s="65">
        <v>312</v>
      </c>
      <c r="B334" s="21" t="s">
        <v>337</v>
      </c>
      <c r="C334" s="21" t="s">
        <v>904</v>
      </c>
      <c r="D334" s="20">
        <v>1</v>
      </c>
      <c r="E334" s="26">
        <v>73505.7</v>
      </c>
      <c r="F334" s="26">
        <v>73505.7</v>
      </c>
      <c r="G334" s="69"/>
      <c r="H334" s="65">
        <v>312</v>
      </c>
      <c r="I334" s="21" t="s">
        <v>337</v>
      </c>
      <c r="J334" s="20">
        <v>1</v>
      </c>
      <c r="K334" s="22">
        <v>140000</v>
      </c>
      <c r="L334" s="25">
        <f t="shared" si="53"/>
        <v>140000</v>
      </c>
      <c r="M334" s="69"/>
      <c r="N334" s="65">
        <v>312</v>
      </c>
      <c r="O334" s="21" t="s">
        <v>337</v>
      </c>
      <c r="P334" s="20">
        <v>1</v>
      </c>
      <c r="Q334" s="22">
        <v>161000</v>
      </c>
      <c r="R334" s="25">
        <f t="shared" si="54"/>
        <v>161000</v>
      </c>
      <c r="S334" s="69"/>
      <c r="T334" s="97">
        <f t="shared" si="61"/>
        <v>150500</v>
      </c>
      <c r="U334" s="98">
        <f t="shared" si="62"/>
        <v>150500</v>
      </c>
      <c r="V334" s="99">
        <f>(TRIMMEAN((K334,Q334),75%))</f>
        <v>150500</v>
      </c>
      <c r="W334" s="99">
        <f>(TRIMMEAN((L334,R334),75%))</f>
        <v>150500</v>
      </c>
      <c r="X334" s="98">
        <f t="shared" si="63"/>
        <v>161000</v>
      </c>
      <c r="Y334" s="98">
        <f t="shared" si="64"/>
        <v>161000</v>
      </c>
      <c r="Z334" s="98">
        <f t="shared" si="65"/>
        <v>140000</v>
      </c>
      <c r="AA334" s="100">
        <f t="shared" si="66"/>
        <v>140000</v>
      </c>
      <c r="AC334" s="97">
        <f t="shared" si="55"/>
        <v>124835.23333333334</v>
      </c>
      <c r="AD334" s="98">
        <f t="shared" si="56"/>
        <v>124835.23333333334</v>
      </c>
      <c r="AE334" s="99">
        <f>(TRIMMEAN((E334,K334,Q334),75%))</f>
        <v>140000</v>
      </c>
      <c r="AF334" s="99">
        <f>(TRIMMEAN((F334,L334,R334),75%))</f>
        <v>140000</v>
      </c>
      <c r="AG334" s="98">
        <f t="shared" si="57"/>
        <v>161000</v>
      </c>
      <c r="AH334" s="98">
        <f t="shared" si="58"/>
        <v>161000</v>
      </c>
      <c r="AI334" s="98">
        <f t="shared" si="59"/>
        <v>73505.7</v>
      </c>
      <c r="AJ334" s="164">
        <f t="shared" si="60"/>
        <v>73505.7</v>
      </c>
    </row>
    <row r="335" spans="1:36" ht="39.6" x14ac:dyDescent="0.3">
      <c r="A335" s="65">
        <v>313</v>
      </c>
      <c r="B335" s="21" t="s">
        <v>338</v>
      </c>
      <c r="C335" s="21" t="s">
        <v>905</v>
      </c>
      <c r="D335" s="20">
        <v>1</v>
      </c>
      <c r="E335" s="26">
        <v>68020.2</v>
      </c>
      <c r="F335" s="26">
        <v>68020.2</v>
      </c>
      <c r="G335" s="69"/>
      <c r="H335" s="65">
        <v>313</v>
      </c>
      <c r="I335" s="21" t="s">
        <v>338</v>
      </c>
      <c r="J335" s="20">
        <v>1</v>
      </c>
      <c r="K335" s="22">
        <v>100000</v>
      </c>
      <c r="L335" s="25">
        <f t="shared" si="53"/>
        <v>100000</v>
      </c>
      <c r="M335" s="69"/>
      <c r="N335" s="65">
        <v>313</v>
      </c>
      <c r="O335" s="21" t="s">
        <v>338</v>
      </c>
      <c r="P335" s="20">
        <v>1</v>
      </c>
      <c r="Q335" s="22">
        <v>115000</v>
      </c>
      <c r="R335" s="25">
        <f t="shared" si="54"/>
        <v>115000</v>
      </c>
      <c r="S335" s="69"/>
      <c r="T335" s="97">
        <f t="shared" si="61"/>
        <v>107500</v>
      </c>
      <c r="U335" s="98">
        <f t="shared" si="62"/>
        <v>107500</v>
      </c>
      <c r="V335" s="99">
        <f>(TRIMMEAN((K335,Q335),75%))</f>
        <v>107500</v>
      </c>
      <c r="W335" s="99">
        <f>(TRIMMEAN((L335,R335),75%))</f>
        <v>107500</v>
      </c>
      <c r="X335" s="98">
        <f t="shared" si="63"/>
        <v>115000</v>
      </c>
      <c r="Y335" s="98">
        <f t="shared" si="64"/>
        <v>115000</v>
      </c>
      <c r="Z335" s="98">
        <f t="shared" si="65"/>
        <v>100000</v>
      </c>
      <c r="AA335" s="100">
        <f t="shared" si="66"/>
        <v>100000</v>
      </c>
      <c r="AC335" s="97">
        <f t="shared" si="55"/>
        <v>94340.066666666666</v>
      </c>
      <c r="AD335" s="98">
        <f t="shared" si="56"/>
        <v>94340.066666666666</v>
      </c>
      <c r="AE335" s="99">
        <f>(TRIMMEAN((E335,K335,Q335),75%))</f>
        <v>100000</v>
      </c>
      <c r="AF335" s="99">
        <f>(TRIMMEAN((F335,L335,R335),75%))</f>
        <v>100000</v>
      </c>
      <c r="AG335" s="98">
        <f t="shared" si="57"/>
        <v>115000</v>
      </c>
      <c r="AH335" s="98">
        <f t="shared" si="58"/>
        <v>115000</v>
      </c>
      <c r="AI335" s="98">
        <f t="shared" si="59"/>
        <v>68020.2</v>
      </c>
      <c r="AJ335" s="164">
        <f t="shared" si="60"/>
        <v>68020.2</v>
      </c>
    </row>
    <row r="336" spans="1:36" ht="26.4" x14ac:dyDescent="0.3">
      <c r="A336" s="65">
        <v>314</v>
      </c>
      <c r="B336" s="21" t="s">
        <v>339</v>
      </c>
      <c r="C336" s="21" t="s">
        <v>950</v>
      </c>
      <c r="D336" s="20">
        <v>1</v>
      </c>
      <c r="E336" s="26">
        <v>14975.415000000001</v>
      </c>
      <c r="F336" s="26">
        <v>14975.415000000001</v>
      </c>
      <c r="G336" s="69"/>
      <c r="H336" s="65">
        <v>314</v>
      </c>
      <c r="I336" s="21" t="s">
        <v>339</v>
      </c>
      <c r="J336" s="20">
        <v>1</v>
      </c>
      <c r="K336" s="22">
        <v>30000</v>
      </c>
      <c r="L336" s="25">
        <f t="shared" si="53"/>
        <v>30000</v>
      </c>
      <c r="M336" s="69"/>
      <c r="N336" s="65">
        <v>314</v>
      </c>
      <c r="O336" s="21" t="s">
        <v>339</v>
      </c>
      <c r="P336" s="20">
        <v>1</v>
      </c>
      <c r="Q336" s="22">
        <v>34500</v>
      </c>
      <c r="R336" s="25">
        <f t="shared" si="54"/>
        <v>34500</v>
      </c>
      <c r="S336" s="69"/>
      <c r="T336" s="97">
        <f t="shared" si="61"/>
        <v>32250</v>
      </c>
      <c r="U336" s="98">
        <f t="shared" si="62"/>
        <v>32250</v>
      </c>
      <c r="V336" s="99">
        <f>(TRIMMEAN((K336,Q336),75%))</f>
        <v>32250</v>
      </c>
      <c r="W336" s="99">
        <f>(TRIMMEAN((L336,R336),75%))</f>
        <v>32250</v>
      </c>
      <c r="X336" s="98">
        <f t="shared" si="63"/>
        <v>34500</v>
      </c>
      <c r="Y336" s="98">
        <f t="shared" si="64"/>
        <v>34500</v>
      </c>
      <c r="Z336" s="98">
        <f t="shared" si="65"/>
        <v>30000</v>
      </c>
      <c r="AA336" s="100">
        <f t="shared" si="66"/>
        <v>30000</v>
      </c>
      <c r="AC336" s="97">
        <f t="shared" si="55"/>
        <v>26491.805000000004</v>
      </c>
      <c r="AD336" s="98">
        <f t="shared" si="56"/>
        <v>26491.805000000004</v>
      </c>
      <c r="AE336" s="99">
        <f>(TRIMMEAN((E336,K336,Q336),75%))</f>
        <v>30000</v>
      </c>
      <c r="AF336" s="99">
        <f>(TRIMMEAN((F336,L336,R336),75%))</f>
        <v>30000</v>
      </c>
      <c r="AG336" s="98">
        <f t="shared" si="57"/>
        <v>34500</v>
      </c>
      <c r="AH336" s="98">
        <f t="shared" si="58"/>
        <v>34500</v>
      </c>
      <c r="AI336" s="98">
        <f t="shared" si="59"/>
        <v>14975.415000000001</v>
      </c>
      <c r="AJ336" s="164">
        <f t="shared" si="60"/>
        <v>14975.415000000001</v>
      </c>
    </row>
    <row r="337" spans="1:36" x14ac:dyDescent="0.3">
      <c r="A337" s="65">
        <v>315</v>
      </c>
      <c r="B337" s="21" t="s">
        <v>340</v>
      </c>
      <c r="C337" s="21" t="s">
        <v>944</v>
      </c>
      <c r="D337" s="20">
        <v>1</v>
      </c>
      <c r="E337" s="26">
        <v>109764.855</v>
      </c>
      <c r="F337" s="26">
        <v>109764.855</v>
      </c>
      <c r="G337" s="69"/>
      <c r="H337" s="65">
        <v>315</v>
      </c>
      <c r="I337" s="21" t="s">
        <v>340</v>
      </c>
      <c r="J337" s="20">
        <v>1</v>
      </c>
      <c r="K337" s="22">
        <v>800000</v>
      </c>
      <c r="L337" s="25">
        <f t="shared" si="53"/>
        <v>800000</v>
      </c>
      <c r="M337" s="69"/>
      <c r="N337" s="65">
        <v>315</v>
      </c>
      <c r="O337" s="21" t="s">
        <v>340</v>
      </c>
      <c r="P337" s="20">
        <v>1</v>
      </c>
      <c r="Q337" s="22">
        <v>920000</v>
      </c>
      <c r="R337" s="25">
        <f t="shared" si="54"/>
        <v>920000</v>
      </c>
      <c r="S337" s="69"/>
      <c r="T337" s="97">
        <f t="shared" si="61"/>
        <v>860000</v>
      </c>
      <c r="U337" s="98">
        <f t="shared" si="62"/>
        <v>860000</v>
      </c>
      <c r="V337" s="99">
        <f>(TRIMMEAN((K337,Q337),75%))</f>
        <v>860000</v>
      </c>
      <c r="W337" s="99">
        <f>(TRIMMEAN((L337,R337),75%))</f>
        <v>860000</v>
      </c>
      <c r="X337" s="98">
        <f t="shared" si="63"/>
        <v>920000</v>
      </c>
      <c r="Y337" s="98">
        <f t="shared" si="64"/>
        <v>920000</v>
      </c>
      <c r="Z337" s="98">
        <f t="shared" si="65"/>
        <v>800000</v>
      </c>
      <c r="AA337" s="100">
        <f t="shared" si="66"/>
        <v>800000</v>
      </c>
      <c r="AC337" s="97">
        <f t="shared" si="55"/>
        <v>609921.61833333329</v>
      </c>
      <c r="AD337" s="98">
        <f t="shared" si="56"/>
        <v>609921.61833333329</v>
      </c>
      <c r="AE337" s="99">
        <f>(TRIMMEAN((E337,K337,Q337),75%))</f>
        <v>800000</v>
      </c>
      <c r="AF337" s="99">
        <f>(TRIMMEAN((F337,L337,R337),75%))</f>
        <v>800000</v>
      </c>
      <c r="AG337" s="98">
        <f t="shared" si="57"/>
        <v>920000</v>
      </c>
      <c r="AH337" s="98">
        <f t="shared" si="58"/>
        <v>920000</v>
      </c>
      <c r="AI337" s="98">
        <f t="shared" si="59"/>
        <v>109764.855</v>
      </c>
      <c r="AJ337" s="164">
        <f t="shared" si="60"/>
        <v>109764.855</v>
      </c>
    </row>
    <row r="338" spans="1:36" ht="52.8" x14ac:dyDescent="0.3">
      <c r="A338" s="65">
        <v>316</v>
      </c>
      <c r="B338" s="21" t="s">
        <v>341</v>
      </c>
      <c r="C338" s="21" t="s">
        <v>883</v>
      </c>
      <c r="D338" s="20">
        <v>1</v>
      </c>
      <c r="E338" s="26">
        <v>61355.317499999997</v>
      </c>
      <c r="F338" s="26">
        <v>61355.317499999997</v>
      </c>
      <c r="G338" s="69"/>
      <c r="H338" s="65">
        <v>316</v>
      </c>
      <c r="I338" s="21" t="s">
        <v>341</v>
      </c>
      <c r="J338" s="20">
        <v>1</v>
      </c>
      <c r="K338" s="22">
        <v>450000</v>
      </c>
      <c r="L338" s="25">
        <f t="shared" si="53"/>
        <v>450000</v>
      </c>
      <c r="M338" s="69"/>
      <c r="N338" s="65">
        <v>316</v>
      </c>
      <c r="O338" s="21" t="s">
        <v>341</v>
      </c>
      <c r="P338" s="20">
        <v>1</v>
      </c>
      <c r="Q338" s="22">
        <v>517500</v>
      </c>
      <c r="R338" s="25">
        <f t="shared" si="54"/>
        <v>517500</v>
      </c>
      <c r="S338" s="69"/>
      <c r="T338" s="97">
        <f t="shared" si="61"/>
        <v>483750</v>
      </c>
      <c r="U338" s="98">
        <f t="shared" si="62"/>
        <v>483750</v>
      </c>
      <c r="V338" s="99">
        <f>(TRIMMEAN((K338,Q338),75%))</f>
        <v>483750</v>
      </c>
      <c r="W338" s="99">
        <f>(TRIMMEAN((L338,R338),75%))</f>
        <v>483750</v>
      </c>
      <c r="X338" s="98">
        <f t="shared" si="63"/>
        <v>517500</v>
      </c>
      <c r="Y338" s="98">
        <f t="shared" si="64"/>
        <v>517500</v>
      </c>
      <c r="Z338" s="98">
        <f t="shared" si="65"/>
        <v>450000</v>
      </c>
      <c r="AA338" s="100">
        <f t="shared" si="66"/>
        <v>450000</v>
      </c>
      <c r="AC338" s="97">
        <f t="shared" si="55"/>
        <v>342951.77250000002</v>
      </c>
      <c r="AD338" s="98">
        <f t="shared" si="56"/>
        <v>342951.77250000002</v>
      </c>
      <c r="AE338" s="99">
        <f>(TRIMMEAN((E338,K338,Q338),75%))</f>
        <v>450000</v>
      </c>
      <c r="AF338" s="99">
        <f>(TRIMMEAN((F338,L338,R338),75%))</f>
        <v>450000</v>
      </c>
      <c r="AG338" s="98">
        <f t="shared" si="57"/>
        <v>517500</v>
      </c>
      <c r="AH338" s="98">
        <f t="shared" si="58"/>
        <v>517500</v>
      </c>
      <c r="AI338" s="98">
        <f t="shared" si="59"/>
        <v>61355.317499999997</v>
      </c>
      <c r="AJ338" s="164">
        <f t="shared" si="60"/>
        <v>61355.317499999997</v>
      </c>
    </row>
    <row r="339" spans="1:36" ht="26.4" x14ac:dyDescent="0.3">
      <c r="A339" s="65">
        <v>317</v>
      </c>
      <c r="B339" s="21" t="s">
        <v>342</v>
      </c>
      <c r="C339" s="21" t="s">
        <v>912</v>
      </c>
      <c r="D339" s="20">
        <v>1</v>
      </c>
      <c r="E339" s="26">
        <v>92814.66</v>
      </c>
      <c r="F339" s="26">
        <v>92814.66</v>
      </c>
      <c r="G339" s="69"/>
      <c r="H339" s="65">
        <v>317</v>
      </c>
      <c r="I339" s="21" t="s">
        <v>342</v>
      </c>
      <c r="J339" s="20">
        <v>1</v>
      </c>
      <c r="K339" s="22">
        <v>180000</v>
      </c>
      <c r="L339" s="25">
        <f t="shared" si="53"/>
        <v>180000</v>
      </c>
      <c r="M339" s="69"/>
      <c r="N339" s="65">
        <v>317</v>
      </c>
      <c r="O339" s="21" t="s">
        <v>342</v>
      </c>
      <c r="P339" s="20">
        <v>1</v>
      </c>
      <c r="Q339" s="22">
        <v>207000</v>
      </c>
      <c r="R339" s="25">
        <f t="shared" si="54"/>
        <v>207000</v>
      </c>
      <c r="S339" s="69"/>
      <c r="T339" s="97">
        <f t="shared" si="61"/>
        <v>193500</v>
      </c>
      <c r="U339" s="98">
        <f t="shared" si="62"/>
        <v>193500</v>
      </c>
      <c r="V339" s="99">
        <f>(TRIMMEAN((K339,Q339),75%))</f>
        <v>193500</v>
      </c>
      <c r="W339" s="99">
        <f>(TRIMMEAN((L339,R339),75%))</f>
        <v>193500</v>
      </c>
      <c r="X339" s="98">
        <f t="shared" si="63"/>
        <v>207000</v>
      </c>
      <c r="Y339" s="98">
        <f t="shared" si="64"/>
        <v>207000</v>
      </c>
      <c r="Z339" s="98">
        <f t="shared" si="65"/>
        <v>180000</v>
      </c>
      <c r="AA339" s="100">
        <f t="shared" si="66"/>
        <v>180000</v>
      </c>
      <c r="AC339" s="97">
        <f t="shared" si="55"/>
        <v>159938.22</v>
      </c>
      <c r="AD339" s="98">
        <f t="shared" si="56"/>
        <v>159938.22</v>
      </c>
      <c r="AE339" s="99">
        <f>(TRIMMEAN((E339,K339,Q339),75%))</f>
        <v>180000</v>
      </c>
      <c r="AF339" s="99">
        <f>(TRIMMEAN((F339,L339,R339),75%))</f>
        <v>180000</v>
      </c>
      <c r="AG339" s="98">
        <f t="shared" si="57"/>
        <v>207000</v>
      </c>
      <c r="AH339" s="98">
        <f t="shared" si="58"/>
        <v>207000</v>
      </c>
      <c r="AI339" s="98">
        <f t="shared" si="59"/>
        <v>92814.66</v>
      </c>
      <c r="AJ339" s="164">
        <f t="shared" si="60"/>
        <v>92814.66</v>
      </c>
    </row>
    <row r="340" spans="1:36" ht="26.4" x14ac:dyDescent="0.3">
      <c r="A340" s="65">
        <v>318</v>
      </c>
      <c r="B340" s="21" t="s">
        <v>343</v>
      </c>
      <c r="C340" s="21" t="s">
        <v>909</v>
      </c>
      <c r="D340" s="20">
        <v>1</v>
      </c>
      <c r="E340" s="26">
        <v>115744.05</v>
      </c>
      <c r="F340" s="26">
        <v>115744.05</v>
      </c>
      <c r="G340" s="69"/>
      <c r="H340" s="65">
        <v>318</v>
      </c>
      <c r="I340" s="21" t="s">
        <v>343</v>
      </c>
      <c r="J340" s="20">
        <v>1</v>
      </c>
      <c r="K340" s="22">
        <v>155000</v>
      </c>
      <c r="L340" s="25">
        <f t="shared" si="53"/>
        <v>155000</v>
      </c>
      <c r="M340" s="69"/>
      <c r="N340" s="65">
        <v>318</v>
      </c>
      <c r="O340" s="21" t="s">
        <v>343</v>
      </c>
      <c r="P340" s="20">
        <v>1</v>
      </c>
      <c r="Q340" s="22">
        <v>178250</v>
      </c>
      <c r="R340" s="25">
        <f t="shared" si="54"/>
        <v>178250</v>
      </c>
      <c r="S340" s="69"/>
      <c r="T340" s="97">
        <f t="shared" si="61"/>
        <v>166625</v>
      </c>
      <c r="U340" s="98">
        <f t="shared" si="62"/>
        <v>166625</v>
      </c>
      <c r="V340" s="99">
        <f>(TRIMMEAN((K340,Q340),75%))</f>
        <v>166625</v>
      </c>
      <c r="W340" s="99">
        <f>(TRIMMEAN((L340,R340),75%))</f>
        <v>166625</v>
      </c>
      <c r="X340" s="98">
        <f t="shared" si="63"/>
        <v>178250</v>
      </c>
      <c r="Y340" s="98">
        <f t="shared" si="64"/>
        <v>178250</v>
      </c>
      <c r="Z340" s="98">
        <f t="shared" si="65"/>
        <v>155000</v>
      </c>
      <c r="AA340" s="100">
        <f t="shared" si="66"/>
        <v>155000</v>
      </c>
      <c r="AC340" s="97">
        <f t="shared" si="55"/>
        <v>149664.68333333332</v>
      </c>
      <c r="AD340" s="98">
        <f t="shared" si="56"/>
        <v>149664.68333333332</v>
      </c>
      <c r="AE340" s="99">
        <f>(TRIMMEAN((E340,K340,Q340),75%))</f>
        <v>155000</v>
      </c>
      <c r="AF340" s="99">
        <f>(TRIMMEAN((F340,L340,R340),75%))</f>
        <v>155000</v>
      </c>
      <c r="AG340" s="98">
        <f t="shared" si="57"/>
        <v>178250</v>
      </c>
      <c r="AH340" s="98">
        <f t="shared" si="58"/>
        <v>178250</v>
      </c>
      <c r="AI340" s="98">
        <f t="shared" si="59"/>
        <v>115744.05</v>
      </c>
      <c r="AJ340" s="164">
        <f t="shared" si="60"/>
        <v>115744.05</v>
      </c>
    </row>
    <row r="341" spans="1:36" ht="26.4" x14ac:dyDescent="0.3">
      <c r="A341" s="65">
        <v>319</v>
      </c>
      <c r="B341" s="21" t="s">
        <v>344</v>
      </c>
      <c r="C341" s="21" t="s">
        <v>872</v>
      </c>
      <c r="D341" s="20">
        <v>1</v>
      </c>
      <c r="E341" s="26">
        <v>1083386.25</v>
      </c>
      <c r="F341" s="26">
        <v>1083386.25</v>
      </c>
      <c r="G341" s="69"/>
      <c r="H341" s="65">
        <v>319</v>
      </c>
      <c r="I341" s="21" t="s">
        <v>344</v>
      </c>
      <c r="J341" s="20">
        <v>1</v>
      </c>
      <c r="K341" s="22">
        <v>1450000</v>
      </c>
      <c r="L341" s="25">
        <f t="shared" si="53"/>
        <v>1450000</v>
      </c>
      <c r="M341" s="69"/>
      <c r="N341" s="65">
        <v>319</v>
      </c>
      <c r="O341" s="21" t="s">
        <v>344</v>
      </c>
      <c r="P341" s="20">
        <v>1</v>
      </c>
      <c r="Q341" s="22">
        <v>1667500</v>
      </c>
      <c r="R341" s="25">
        <f t="shared" si="54"/>
        <v>1667500</v>
      </c>
      <c r="S341" s="69"/>
      <c r="T341" s="97">
        <f t="shared" si="61"/>
        <v>1558750</v>
      </c>
      <c r="U341" s="98">
        <f t="shared" si="62"/>
        <v>1558750</v>
      </c>
      <c r="V341" s="99">
        <f>(TRIMMEAN((K341,Q341),75%))</f>
        <v>1558750</v>
      </c>
      <c r="W341" s="99">
        <f>(TRIMMEAN((L341,R341),75%))</f>
        <v>1558750</v>
      </c>
      <c r="X341" s="98">
        <f t="shared" si="63"/>
        <v>1667500</v>
      </c>
      <c r="Y341" s="98">
        <f t="shared" si="64"/>
        <v>1667500</v>
      </c>
      <c r="Z341" s="98">
        <f t="shared" si="65"/>
        <v>1450000</v>
      </c>
      <c r="AA341" s="100">
        <f t="shared" si="66"/>
        <v>1450000</v>
      </c>
      <c r="AC341" s="97">
        <f t="shared" si="55"/>
        <v>1400295.4166666667</v>
      </c>
      <c r="AD341" s="98">
        <f t="shared" si="56"/>
        <v>1400295.4166666667</v>
      </c>
      <c r="AE341" s="99">
        <f>(TRIMMEAN((E341,K341,Q341),75%))</f>
        <v>1450000</v>
      </c>
      <c r="AF341" s="99">
        <f>(TRIMMEAN((F341,L341,R341),75%))</f>
        <v>1450000</v>
      </c>
      <c r="AG341" s="98">
        <f t="shared" si="57"/>
        <v>1667500</v>
      </c>
      <c r="AH341" s="98">
        <f t="shared" si="58"/>
        <v>1667500</v>
      </c>
      <c r="AI341" s="98">
        <f t="shared" si="59"/>
        <v>1083386.25</v>
      </c>
      <c r="AJ341" s="164">
        <f t="shared" si="60"/>
        <v>1083386.25</v>
      </c>
    </row>
    <row r="342" spans="1:36" ht="26.4" x14ac:dyDescent="0.3">
      <c r="A342" s="65">
        <v>320</v>
      </c>
      <c r="B342" s="21" t="s">
        <v>345</v>
      </c>
      <c r="C342" s="21" t="s">
        <v>912</v>
      </c>
      <c r="D342" s="20">
        <v>1</v>
      </c>
      <c r="E342" s="26">
        <v>92814.66</v>
      </c>
      <c r="F342" s="26">
        <v>92814.66</v>
      </c>
      <c r="G342" s="69"/>
      <c r="H342" s="65">
        <v>320</v>
      </c>
      <c r="I342" s="21" t="s">
        <v>345</v>
      </c>
      <c r="J342" s="20">
        <v>1</v>
      </c>
      <c r="K342" s="22">
        <v>180000</v>
      </c>
      <c r="L342" s="25">
        <f t="shared" ref="L342:L370" si="67">+K342</f>
        <v>180000</v>
      </c>
      <c r="M342" s="69"/>
      <c r="N342" s="65">
        <v>320</v>
      </c>
      <c r="O342" s="21" t="s">
        <v>345</v>
      </c>
      <c r="P342" s="20">
        <v>1</v>
      </c>
      <c r="Q342" s="22">
        <v>207000</v>
      </c>
      <c r="R342" s="25">
        <f t="shared" ref="R342:R370" si="68">+Q342</f>
        <v>207000</v>
      </c>
      <c r="S342" s="69"/>
      <c r="T342" s="97">
        <f t="shared" si="61"/>
        <v>193500</v>
      </c>
      <c r="U342" s="98">
        <f t="shared" si="62"/>
        <v>193500</v>
      </c>
      <c r="V342" s="99">
        <f>(TRIMMEAN((K342,Q342),75%))</f>
        <v>193500</v>
      </c>
      <c r="W342" s="99">
        <f>(TRIMMEAN((L342,R342),75%))</f>
        <v>193500</v>
      </c>
      <c r="X342" s="98">
        <f t="shared" si="63"/>
        <v>207000</v>
      </c>
      <c r="Y342" s="98">
        <f t="shared" si="64"/>
        <v>207000</v>
      </c>
      <c r="Z342" s="98">
        <f t="shared" si="65"/>
        <v>180000</v>
      </c>
      <c r="AA342" s="100">
        <f t="shared" si="66"/>
        <v>180000</v>
      </c>
      <c r="AC342" s="97">
        <f t="shared" ref="AC342:AC370" si="69">AVERAGE((AVERAGE(E342,K342,Q342)))</f>
        <v>159938.22</v>
      </c>
      <c r="AD342" s="98">
        <f t="shared" ref="AD342:AD370" si="70">AVERAGE(F342,L342,R342)</f>
        <v>159938.22</v>
      </c>
      <c r="AE342" s="99">
        <f>(TRIMMEAN((E342,K342,Q342),75%))</f>
        <v>180000</v>
      </c>
      <c r="AF342" s="99">
        <f>(TRIMMEAN((F342,L342,R342),75%))</f>
        <v>180000</v>
      </c>
      <c r="AG342" s="98">
        <f t="shared" ref="AG342:AG370" si="71">MAX(E342,K342,Q342)</f>
        <v>207000</v>
      </c>
      <c r="AH342" s="98">
        <f t="shared" ref="AH342:AH370" si="72">MAX(F342,L342,R342)</f>
        <v>207000</v>
      </c>
      <c r="AI342" s="98">
        <f t="shared" ref="AI342:AI370" si="73">MIN(E342,K342,Q342)</f>
        <v>92814.66</v>
      </c>
      <c r="AJ342" s="164">
        <f t="shared" ref="AJ342:AJ370" si="74">MIN(F342,L342,R342)</f>
        <v>92814.66</v>
      </c>
    </row>
    <row r="343" spans="1:36" ht="26.4" x14ac:dyDescent="0.3">
      <c r="A343" s="65">
        <v>321</v>
      </c>
      <c r="B343" s="21" t="s">
        <v>346</v>
      </c>
      <c r="C343" s="21" t="s">
        <v>873</v>
      </c>
      <c r="D343" s="20">
        <v>1</v>
      </c>
      <c r="E343" s="26">
        <v>351620.55</v>
      </c>
      <c r="F343" s="26">
        <v>351620.55</v>
      </c>
      <c r="G343" s="69"/>
      <c r="H343" s="65">
        <v>321</v>
      </c>
      <c r="I343" s="21" t="s">
        <v>346</v>
      </c>
      <c r="J343" s="20">
        <v>1</v>
      </c>
      <c r="K343" s="22">
        <v>680000</v>
      </c>
      <c r="L343" s="25">
        <f t="shared" si="67"/>
        <v>680000</v>
      </c>
      <c r="M343" s="69"/>
      <c r="N343" s="65">
        <v>321</v>
      </c>
      <c r="O343" s="21" t="s">
        <v>346</v>
      </c>
      <c r="P343" s="20">
        <v>1</v>
      </c>
      <c r="Q343" s="22">
        <v>782000</v>
      </c>
      <c r="R343" s="25">
        <f t="shared" si="68"/>
        <v>782000</v>
      </c>
      <c r="S343" s="69"/>
      <c r="T343" s="97">
        <f t="shared" si="61"/>
        <v>731000</v>
      </c>
      <c r="U343" s="98">
        <f t="shared" si="62"/>
        <v>731000</v>
      </c>
      <c r="V343" s="99">
        <f>(TRIMMEAN((K343,Q343),75%))</f>
        <v>731000</v>
      </c>
      <c r="W343" s="99">
        <f>(TRIMMEAN((L343,R343),75%))</f>
        <v>731000</v>
      </c>
      <c r="X343" s="98">
        <f t="shared" si="63"/>
        <v>782000</v>
      </c>
      <c r="Y343" s="98">
        <f t="shared" si="64"/>
        <v>782000</v>
      </c>
      <c r="Z343" s="98">
        <f t="shared" si="65"/>
        <v>680000</v>
      </c>
      <c r="AA343" s="100">
        <f t="shared" si="66"/>
        <v>680000</v>
      </c>
      <c r="AC343" s="97">
        <f t="shared" si="69"/>
        <v>604540.18333333335</v>
      </c>
      <c r="AD343" s="98">
        <f t="shared" si="70"/>
        <v>604540.18333333335</v>
      </c>
      <c r="AE343" s="99">
        <f>(TRIMMEAN((E343,K343,Q343),75%))</f>
        <v>680000</v>
      </c>
      <c r="AF343" s="99">
        <f>(TRIMMEAN((F343,L343,R343),75%))</f>
        <v>680000</v>
      </c>
      <c r="AG343" s="98">
        <f t="shared" si="71"/>
        <v>782000</v>
      </c>
      <c r="AH343" s="98">
        <f t="shared" si="72"/>
        <v>782000</v>
      </c>
      <c r="AI343" s="98">
        <f t="shared" si="73"/>
        <v>351620.55</v>
      </c>
      <c r="AJ343" s="164">
        <f t="shared" si="74"/>
        <v>351620.55</v>
      </c>
    </row>
    <row r="344" spans="1:36" ht="26.4" x14ac:dyDescent="0.3">
      <c r="A344" s="65">
        <v>322</v>
      </c>
      <c r="B344" s="21" t="s">
        <v>347</v>
      </c>
      <c r="C344" s="21" t="s">
        <v>909</v>
      </c>
      <c r="D344" s="20">
        <v>1</v>
      </c>
      <c r="E344" s="26">
        <v>115744.05</v>
      </c>
      <c r="F344" s="26">
        <v>115744.05</v>
      </c>
      <c r="G344" s="69"/>
      <c r="H344" s="65">
        <v>322</v>
      </c>
      <c r="I344" s="21" t="s">
        <v>347</v>
      </c>
      <c r="J344" s="20">
        <v>1</v>
      </c>
      <c r="K344" s="22">
        <v>155000</v>
      </c>
      <c r="L344" s="25">
        <f t="shared" si="67"/>
        <v>155000</v>
      </c>
      <c r="M344" s="69"/>
      <c r="N344" s="65">
        <v>322</v>
      </c>
      <c r="O344" s="21" t="s">
        <v>347</v>
      </c>
      <c r="P344" s="20">
        <v>1</v>
      </c>
      <c r="Q344" s="22">
        <v>178250</v>
      </c>
      <c r="R344" s="25">
        <f t="shared" si="68"/>
        <v>178250</v>
      </c>
      <c r="S344" s="69"/>
      <c r="T344" s="97">
        <f t="shared" ref="T344:T370" si="75">AVERAGE((AVERAGE(K344,Q344)))</f>
        <v>166625</v>
      </c>
      <c r="U344" s="98">
        <f t="shared" ref="U344:U370" si="76">AVERAGE(L344,R344)</f>
        <v>166625</v>
      </c>
      <c r="V344" s="99">
        <f>(TRIMMEAN((K344,Q344),75%))</f>
        <v>166625</v>
      </c>
      <c r="W344" s="99">
        <f>(TRIMMEAN((L344,R344),75%))</f>
        <v>166625</v>
      </c>
      <c r="X344" s="98">
        <f t="shared" ref="X344:X370" si="77">MAX(K344,Q344)</f>
        <v>178250</v>
      </c>
      <c r="Y344" s="98">
        <f t="shared" ref="Y344:Y370" si="78">MAX(L344,R344)</f>
        <v>178250</v>
      </c>
      <c r="Z344" s="98">
        <f t="shared" ref="Z344:Z370" si="79">MIN(K344,Q344)</f>
        <v>155000</v>
      </c>
      <c r="AA344" s="100">
        <f t="shared" ref="AA344:AA370" si="80">MIN(L344,R344)</f>
        <v>155000</v>
      </c>
      <c r="AC344" s="97">
        <f t="shared" si="69"/>
        <v>149664.68333333332</v>
      </c>
      <c r="AD344" s="98">
        <f t="shared" si="70"/>
        <v>149664.68333333332</v>
      </c>
      <c r="AE344" s="99">
        <f>(TRIMMEAN((E344,K344,Q344),75%))</f>
        <v>155000</v>
      </c>
      <c r="AF344" s="99">
        <f>(TRIMMEAN((F344,L344,R344),75%))</f>
        <v>155000</v>
      </c>
      <c r="AG344" s="98">
        <f t="shared" si="71"/>
        <v>178250</v>
      </c>
      <c r="AH344" s="98">
        <f t="shared" si="72"/>
        <v>178250</v>
      </c>
      <c r="AI344" s="98">
        <f t="shared" si="73"/>
        <v>115744.05</v>
      </c>
      <c r="AJ344" s="164">
        <f t="shared" si="74"/>
        <v>115744.05</v>
      </c>
    </row>
    <row r="345" spans="1:36" ht="39.6" x14ac:dyDescent="0.3">
      <c r="A345" s="65">
        <v>323</v>
      </c>
      <c r="B345" s="21" t="s">
        <v>348</v>
      </c>
      <c r="C345" s="21" t="s">
        <v>937</v>
      </c>
      <c r="D345" s="20">
        <v>1</v>
      </c>
      <c r="E345" s="26">
        <v>79183.192500000005</v>
      </c>
      <c r="F345" s="26">
        <v>79183.192500000005</v>
      </c>
      <c r="G345" s="69"/>
      <c r="H345" s="65">
        <v>323</v>
      </c>
      <c r="I345" s="21" t="s">
        <v>348</v>
      </c>
      <c r="J345" s="20">
        <v>1</v>
      </c>
      <c r="K345" s="22">
        <v>140000</v>
      </c>
      <c r="L345" s="25">
        <f t="shared" si="67"/>
        <v>140000</v>
      </c>
      <c r="M345" s="69"/>
      <c r="N345" s="65">
        <v>323</v>
      </c>
      <c r="O345" s="21" t="s">
        <v>348</v>
      </c>
      <c r="P345" s="20">
        <v>1</v>
      </c>
      <c r="Q345" s="22">
        <v>161000</v>
      </c>
      <c r="R345" s="25">
        <f t="shared" si="68"/>
        <v>161000</v>
      </c>
      <c r="S345" s="69"/>
      <c r="T345" s="97">
        <f t="shared" si="75"/>
        <v>150500</v>
      </c>
      <c r="U345" s="98">
        <f t="shared" si="76"/>
        <v>150500</v>
      </c>
      <c r="V345" s="99">
        <f>(TRIMMEAN((K345,Q345),75%))</f>
        <v>150500</v>
      </c>
      <c r="W345" s="99">
        <f>(TRIMMEAN((L345,R345),75%))</f>
        <v>150500</v>
      </c>
      <c r="X345" s="98">
        <f t="shared" si="77"/>
        <v>161000</v>
      </c>
      <c r="Y345" s="98">
        <f t="shared" si="78"/>
        <v>161000</v>
      </c>
      <c r="Z345" s="98">
        <f t="shared" si="79"/>
        <v>140000</v>
      </c>
      <c r="AA345" s="100">
        <f t="shared" si="80"/>
        <v>140000</v>
      </c>
      <c r="AC345" s="97">
        <f t="shared" si="69"/>
        <v>126727.73083333333</v>
      </c>
      <c r="AD345" s="98">
        <f t="shared" si="70"/>
        <v>126727.73083333333</v>
      </c>
      <c r="AE345" s="99">
        <f>(TRIMMEAN((E345,K345,Q345),75%))</f>
        <v>140000</v>
      </c>
      <c r="AF345" s="99">
        <f>(TRIMMEAN((F345,L345,R345),75%))</f>
        <v>140000</v>
      </c>
      <c r="AG345" s="98">
        <f t="shared" si="71"/>
        <v>161000</v>
      </c>
      <c r="AH345" s="98">
        <f t="shared" si="72"/>
        <v>161000</v>
      </c>
      <c r="AI345" s="98">
        <f t="shared" si="73"/>
        <v>79183.192500000005</v>
      </c>
      <c r="AJ345" s="164">
        <f t="shared" si="74"/>
        <v>79183.192500000005</v>
      </c>
    </row>
    <row r="346" spans="1:36" ht="26.4" x14ac:dyDescent="0.3">
      <c r="A346" s="65">
        <v>324</v>
      </c>
      <c r="B346" s="21" t="s">
        <v>349</v>
      </c>
      <c r="C346" s="21" t="s">
        <v>937</v>
      </c>
      <c r="D346" s="20">
        <v>1</v>
      </c>
      <c r="E346" s="26">
        <v>79183.192500000005</v>
      </c>
      <c r="F346" s="26">
        <v>79183.192500000005</v>
      </c>
      <c r="G346" s="69"/>
      <c r="H346" s="65">
        <v>324</v>
      </c>
      <c r="I346" s="21" t="s">
        <v>349</v>
      </c>
      <c r="J346" s="20">
        <v>1</v>
      </c>
      <c r="K346" s="22">
        <v>140000</v>
      </c>
      <c r="L346" s="25">
        <f t="shared" si="67"/>
        <v>140000</v>
      </c>
      <c r="M346" s="69"/>
      <c r="N346" s="65">
        <v>324</v>
      </c>
      <c r="O346" s="21" t="s">
        <v>349</v>
      </c>
      <c r="P346" s="20">
        <v>1</v>
      </c>
      <c r="Q346" s="22">
        <v>161000</v>
      </c>
      <c r="R346" s="25">
        <f t="shared" si="68"/>
        <v>161000</v>
      </c>
      <c r="S346" s="69"/>
      <c r="T346" s="97">
        <f t="shared" si="75"/>
        <v>150500</v>
      </c>
      <c r="U346" s="98">
        <f t="shared" si="76"/>
        <v>150500</v>
      </c>
      <c r="V346" s="99">
        <f>(TRIMMEAN((K346,Q346),75%))</f>
        <v>150500</v>
      </c>
      <c r="W346" s="99">
        <f>(TRIMMEAN((L346,R346),75%))</f>
        <v>150500</v>
      </c>
      <c r="X346" s="98">
        <f t="shared" si="77"/>
        <v>161000</v>
      </c>
      <c r="Y346" s="98">
        <f t="shared" si="78"/>
        <v>161000</v>
      </c>
      <c r="Z346" s="98">
        <f t="shared" si="79"/>
        <v>140000</v>
      </c>
      <c r="AA346" s="100">
        <f t="shared" si="80"/>
        <v>140000</v>
      </c>
      <c r="AC346" s="97">
        <f t="shared" si="69"/>
        <v>126727.73083333333</v>
      </c>
      <c r="AD346" s="98">
        <f t="shared" si="70"/>
        <v>126727.73083333333</v>
      </c>
      <c r="AE346" s="99">
        <f>(TRIMMEAN((E346,K346,Q346),75%))</f>
        <v>140000</v>
      </c>
      <c r="AF346" s="99">
        <f>(TRIMMEAN((F346,L346,R346),75%))</f>
        <v>140000</v>
      </c>
      <c r="AG346" s="98">
        <f t="shared" si="71"/>
        <v>161000</v>
      </c>
      <c r="AH346" s="98">
        <f t="shared" si="72"/>
        <v>161000</v>
      </c>
      <c r="AI346" s="98">
        <f t="shared" si="73"/>
        <v>79183.192500000005</v>
      </c>
      <c r="AJ346" s="164">
        <f t="shared" si="74"/>
        <v>79183.192500000005</v>
      </c>
    </row>
    <row r="347" spans="1:36" ht="39.6" x14ac:dyDescent="0.3">
      <c r="A347" s="65">
        <v>325</v>
      </c>
      <c r="B347" s="21" t="s">
        <v>350</v>
      </c>
      <c r="C347" s="21" t="s">
        <v>1011</v>
      </c>
      <c r="D347" s="20">
        <v>1</v>
      </c>
      <c r="E347" s="26" t="s">
        <v>1034</v>
      </c>
      <c r="F347" s="26" t="s">
        <v>1034</v>
      </c>
      <c r="G347" s="69"/>
      <c r="H347" s="65">
        <v>325</v>
      </c>
      <c r="I347" s="21" t="s">
        <v>350</v>
      </c>
      <c r="J347" s="20">
        <v>1</v>
      </c>
      <c r="K347" s="22">
        <v>130000</v>
      </c>
      <c r="L347" s="25">
        <f t="shared" si="67"/>
        <v>130000</v>
      </c>
      <c r="M347" s="69"/>
      <c r="N347" s="65">
        <v>325</v>
      </c>
      <c r="O347" s="21" t="s">
        <v>350</v>
      </c>
      <c r="P347" s="20">
        <v>1</v>
      </c>
      <c r="Q347" s="22">
        <v>149500</v>
      </c>
      <c r="R347" s="25">
        <f t="shared" si="68"/>
        <v>149500</v>
      </c>
      <c r="S347" s="69"/>
      <c r="T347" s="97">
        <f t="shared" si="75"/>
        <v>139750</v>
      </c>
      <c r="U347" s="98">
        <f t="shared" si="76"/>
        <v>139750</v>
      </c>
      <c r="V347" s="99">
        <f>(TRIMMEAN((K347,Q347),75%))</f>
        <v>139750</v>
      </c>
      <c r="W347" s="99">
        <f>(TRIMMEAN((L347,R347),75%))</f>
        <v>139750</v>
      </c>
      <c r="X347" s="98">
        <f t="shared" si="77"/>
        <v>149500</v>
      </c>
      <c r="Y347" s="98">
        <f t="shared" si="78"/>
        <v>149500</v>
      </c>
      <c r="Z347" s="98">
        <f t="shared" si="79"/>
        <v>130000</v>
      </c>
      <c r="AA347" s="100">
        <f t="shared" si="80"/>
        <v>130000</v>
      </c>
      <c r="AC347" s="97">
        <f t="shared" si="69"/>
        <v>139750</v>
      </c>
      <c r="AD347" s="98">
        <f t="shared" si="70"/>
        <v>139750</v>
      </c>
      <c r="AE347" s="99">
        <f>(TRIMMEAN((E347,K347,Q347),75%))</f>
        <v>139750</v>
      </c>
      <c r="AF347" s="99">
        <f>(TRIMMEAN((F347,L347,R347),75%))</f>
        <v>139750</v>
      </c>
      <c r="AG347" s="98">
        <f t="shared" si="71"/>
        <v>149500</v>
      </c>
      <c r="AH347" s="98">
        <f t="shared" si="72"/>
        <v>149500</v>
      </c>
      <c r="AI347" s="98">
        <f t="shared" si="73"/>
        <v>130000</v>
      </c>
      <c r="AJ347" s="164">
        <f t="shared" si="74"/>
        <v>130000</v>
      </c>
    </row>
    <row r="348" spans="1:36" ht="26.4" x14ac:dyDescent="0.3">
      <c r="A348" s="65">
        <v>326</v>
      </c>
      <c r="B348" s="21" t="s">
        <v>351</v>
      </c>
      <c r="C348" s="21" t="s">
        <v>935</v>
      </c>
      <c r="D348" s="20">
        <v>1</v>
      </c>
      <c r="E348" s="26">
        <v>93692.34</v>
      </c>
      <c r="F348" s="26">
        <v>93692.34</v>
      </c>
      <c r="G348" s="69"/>
      <c r="H348" s="65">
        <v>326</v>
      </c>
      <c r="I348" s="21" t="s">
        <v>351</v>
      </c>
      <c r="J348" s="20">
        <v>1</v>
      </c>
      <c r="K348" s="22">
        <v>210000</v>
      </c>
      <c r="L348" s="25">
        <f t="shared" si="67"/>
        <v>210000</v>
      </c>
      <c r="M348" s="69"/>
      <c r="N348" s="65">
        <v>326</v>
      </c>
      <c r="O348" s="21" t="s">
        <v>351</v>
      </c>
      <c r="P348" s="20">
        <v>1</v>
      </c>
      <c r="Q348" s="22">
        <v>241500</v>
      </c>
      <c r="R348" s="25">
        <f t="shared" si="68"/>
        <v>241500</v>
      </c>
      <c r="S348" s="69"/>
      <c r="T348" s="97">
        <f t="shared" si="75"/>
        <v>225750</v>
      </c>
      <c r="U348" s="98">
        <f t="shared" si="76"/>
        <v>225750</v>
      </c>
      <c r="V348" s="99">
        <f>(TRIMMEAN((K348,Q348),75%))</f>
        <v>225750</v>
      </c>
      <c r="W348" s="99">
        <f>(TRIMMEAN((L348,R348),75%))</f>
        <v>225750</v>
      </c>
      <c r="X348" s="98">
        <f t="shared" si="77"/>
        <v>241500</v>
      </c>
      <c r="Y348" s="98">
        <f t="shared" si="78"/>
        <v>241500</v>
      </c>
      <c r="Z348" s="98">
        <f t="shared" si="79"/>
        <v>210000</v>
      </c>
      <c r="AA348" s="100">
        <f t="shared" si="80"/>
        <v>210000</v>
      </c>
      <c r="AC348" s="97">
        <f t="shared" si="69"/>
        <v>181730.78</v>
      </c>
      <c r="AD348" s="98">
        <f t="shared" si="70"/>
        <v>181730.78</v>
      </c>
      <c r="AE348" s="99">
        <f>(TRIMMEAN((E348,K348,Q348),75%))</f>
        <v>210000</v>
      </c>
      <c r="AF348" s="99">
        <f>(TRIMMEAN((F348,L348,R348),75%))</f>
        <v>210000</v>
      </c>
      <c r="AG348" s="98">
        <f t="shared" si="71"/>
        <v>241500</v>
      </c>
      <c r="AH348" s="98">
        <f t="shared" si="72"/>
        <v>241500</v>
      </c>
      <c r="AI348" s="98">
        <f t="shared" si="73"/>
        <v>93692.34</v>
      </c>
      <c r="AJ348" s="164">
        <f t="shared" si="74"/>
        <v>93692.34</v>
      </c>
    </row>
    <row r="349" spans="1:36" ht="26.4" x14ac:dyDescent="0.3">
      <c r="A349" s="65">
        <v>327</v>
      </c>
      <c r="B349" s="21" t="s">
        <v>352</v>
      </c>
      <c r="C349" s="21" t="s">
        <v>1012</v>
      </c>
      <c r="D349" s="20">
        <v>1</v>
      </c>
      <c r="E349" s="26" t="s">
        <v>1034</v>
      </c>
      <c r="F349" s="26" t="s">
        <v>1034</v>
      </c>
      <c r="G349" s="69"/>
      <c r="H349" s="65">
        <v>327</v>
      </c>
      <c r="I349" s="21" t="s">
        <v>352</v>
      </c>
      <c r="J349" s="20">
        <v>1</v>
      </c>
      <c r="K349" s="22">
        <v>210000</v>
      </c>
      <c r="L349" s="25">
        <f t="shared" si="67"/>
        <v>210000</v>
      </c>
      <c r="M349" s="69"/>
      <c r="N349" s="65">
        <v>327</v>
      </c>
      <c r="O349" s="21" t="s">
        <v>352</v>
      </c>
      <c r="P349" s="20">
        <v>1</v>
      </c>
      <c r="Q349" s="22">
        <v>241500</v>
      </c>
      <c r="R349" s="25">
        <f t="shared" si="68"/>
        <v>241500</v>
      </c>
      <c r="S349" s="69"/>
      <c r="T349" s="97">
        <f t="shared" si="75"/>
        <v>225750</v>
      </c>
      <c r="U349" s="98">
        <f t="shared" si="76"/>
        <v>225750</v>
      </c>
      <c r="V349" s="99">
        <f>(TRIMMEAN((K349,Q349),75%))</f>
        <v>225750</v>
      </c>
      <c r="W349" s="99">
        <f>(TRIMMEAN((L349,R349),75%))</f>
        <v>225750</v>
      </c>
      <c r="X349" s="98">
        <f t="shared" si="77"/>
        <v>241500</v>
      </c>
      <c r="Y349" s="98">
        <f t="shared" si="78"/>
        <v>241500</v>
      </c>
      <c r="Z349" s="98">
        <f t="shared" si="79"/>
        <v>210000</v>
      </c>
      <c r="AA349" s="100">
        <f t="shared" si="80"/>
        <v>210000</v>
      </c>
      <c r="AC349" s="97">
        <f t="shared" si="69"/>
        <v>225750</v>
      </c>
      <c r="AD349" s="98">
        <f t="shared" si="70"/>
        <v>225750</v>
      </c>
      <c r="AE349" s="99">
        <f>(TRIMMEAN((E349,K349,Q349),75%))</f>
        <v>225750</v>
      </c>
      <c r="AF349" s="99">
        <f>(TRIMMEAN((F349,L349,R349),75%))</f>
        <v>225750</v>
      </c>
      <c r="AG349" s="98">
        <f t="shared" si="71"/>
        <v>241500</v>
      </c>
      <c r="AH349" s="98">
        <f t="shared" si="72"/>
        <v>241500</v>
      </c>
      <c r="AI349" s="98">
        <f t="shared" si="73"/>
        <v>210000</v>
      </c>
      <c r="AJ349" s="164">
        <f t="shared" si="74"/>
        <v>210000</v>
      </c>
    </row>
    <row r="350" spans="1:36" ht="39.6" x14ac:dyDescent="0.3">
      <c r="A350" s="65">
        <v>328</v>
      </c>
      <c r="B350" s="21" t="s">
        <v>353</v>
      </c>
      <c r="C350" s="21" t="s">
        <v>877</v>
      </c>
      <c r="D350" s="20">
        <v>1</v>
      </c>
      <c r="E350" s="26">
        <v>266183.88750000001</v>
      </c>
      <c r="F350" s="26">
        <v>266183.88750000001</v>
      </c>
      <c r="G350" s="69"/>
      <c r="H350" s="65">
        <v>328</v>
      </c>
      <c r="I350" s="21" t="s">
        <v>353</v>
      </c>
      <c r="J350" s="20">
        <v>1</v>
      </c>
      <c r="K350" s="22">
        <v>485000</v>
      </c>
      <c r="L350" s="25">
        <f t="shared" si="67"/>
        <v>485000</v>
      </c>
      <c r="M350" s="69"/>
      <c r="N350" s="65">
        <v>328</v>
      </c>
      <c r="O350" s="21" t="s">
        <v>353</v>
      </c>
      <c r="P350" s="20">
        <v>1</v>
      </c>
      <c r="Q350" s="22">
        <v>557750</v>
      </c>
      <c r="R350" s="25">
        <f t="shared" si="68"/>
        <v>557750</v>
      </c>
      <c r="S350" s="69"/>
      <c r="T350" s="97">
        <f t="shared" si="75"/>
        <v>521375</v>
      </c>
      <c r="U350" s="98">
        <f t="shared" si="76"/>
        <v>521375</v>
      </c>
      <c r="V350" s="99">
        <f>(TRIMMEAN((K350,Q350),75%))</f>
        <v>521375</v>
      </c>
      <c r="W350" s="99">
        <f>(TRIMMEAN((L350,R350),75%))</f>
        <v>521375</v>
      </c>
      <c r="X350" s="98">
        <f t="shared" si="77"/>
        <v>557750</v>
      </c>
      <c r="Y350" s="98">
        <f t="shared" si="78"/>
        <v>557750</v>
      </c>
      <c r="Z350" s="98">
        <f t="shared" si="79"/>
        <v>485000</v>
      </c>
      <c r="AA350" s="100">
        <f t="shared" si="80"/>
        <v>485000</v>
      </c>
      <c r="AC350" s="97">
        <f t="shared" si="69"/>
        <v>436311.29583333334</v>
      </c>
      <c r="AD350" s="98">
        <f t="shared" si="70"/>
        <v>436311.29583333334</v>
      </c>
      <c r="AE350" s="99">
        <f>(TRIMMEAN((E350,K350,Q350),75%))</f>
        <v>485000</v>
      </c>
      <c r="AF350" s="99">
        <f>(TRIMMEAN((F350,L350,R350),75%))</f>
        <v>485000</v>
      </c>
      <c r="AG350" s="98">
        <f t="shared" si="71"/>
        <v>557750</v>
      </c>
      <c r="AH350" s="98">
        <f t="shared" si="72"/>
        <v>557750</v>
      </c>
      <c r="AI350" s="98">
        <f t="shared" si="73"/>
        <v>266183.88750000001</v>
      </c>
      <c r="AJ350" s="164">
        <f t="shared" si="74"/>
        <v>266183.88750000001</v>
      </c>
    </row>
    <row r="351" spans="1:36" ht="39.6" x14ac:dyDescent="0.3">
      <c r="A351" s="65">
        <v>329</v>
      </c>
      <c r="B351" s="21" t="s">
        <v>354</v>
      </c>
      <c r="C351" s="21" t="s">
        <v>1013</v>
      </c>
      <c r="D351" s="20">
        <v>1</v>
      </c>
      <c r="E351" s="26" t="s">
        <v>1034</v>
      </c>
      <c r="F351" s="26" t="s">
        <v>1034</v>
      </c>
      <c r="G351" s="69"/>
      <c r="H351" s="65">
        <v>329</v>
      </c>
      <c r="I351" s="21" t="s">
        <v>354</v>
      </c>
      <c r="J351" s="20">
        <v>1</v>
      </c>
      <c r="K351" s="22">
        <v>650000</v>
      </c>
      <c r="L351" s="25">
        <f t="shared" si="67"/>
        <v>650000</v>
      </c>
      <c r="M351" s="69"/>
      <c r="N351" s="65">
        <v>329</v>
      </c>
      <c r="O351" s="21" t="s">
        <v>354</v>
      </c>
      <c r="P351" s="20">
        <v>1</v>
      </c>
      <c r="Q351" s="22">
        <v>747500</v>
      </c>
      <c r="R351" s="25">
        <f t="shared" si="68"/>
        <v>747500</v>
      </c>
      <c r="S351" s="69"/>
      <c r="T351" s="97">
        <f t="shared" si="75"/>
        <v>698750</v>
      </c>
      <c r="U351" s="98">
        <f t="shared" si="76"/>
        <v>698750</v>
      </c>
      <c r="V351" s="99">
        <f>(TRIMMEAN((K351,Q351),75%))</f>
        <v>698750</v>
      </c>
      <c r="W351" s="99">
        <f>(TRIMMEAN((L351,R351),75%))</f>
        <v>698750</v>
      </c>
      <c r="X351" s="98">
        <f t="shared" si="77"/>
        <v>747500</v>
      </c>
      <c r="Y351" s="98">
        <f t="shared" si="78"/>
        <v>747500</v>
      </c>
      <c r="Z351" s="98">
        <f t="shared" si="79"/>
        <v>650000</v>
      </c>
      <c r="AA351" s="100">
        <f t="shared" si="80"/>
        <v>650000</v>
      </c>
      <c r="AC351" s="97">
        <f t="shared" si="69"/>
        <v>698750</v>
      </c>
      <c r="AD351" s="98">
        <f t="shared" si="70"/>
        <v>698750</v>
      </c>
      <c r="AE351" s="99">
        <f>(TRIMMEAN((E351,K351,Q351),75%))</f>
        <v>698750</v>
      </c>
      <c r="AF351" s="99">
        <f>(TRIMMEAN((F351,L351,R351),75%))</f>
        <v>698750</v>
      </c>
      <c r="AG351" s="98">
        <f t="shared" si="71"/>
        <v>747500</v>
      </c>
      <c r="AH351" s="98">
        <f t="shared" si="72"/>
        <v>747500</v>
      </c>
      <c r="AI351" s="98">
        <f t="shared" si="73"/>
        <v>650000</v>
      </c>
      <c r="AJ351" s="164">
        <f t="shared" si="74"/>
        <v>650000</v>
      </c>
    </row>
    <row r="352" spans="1:36" ht="26.4" x14ac:dyDescent="0.3">
      <c r="A352" s="65">
        <v>330</v>
      </c>
      <c r="B352" s="21" t="s">
        <v>355</v>
      </c>
      <c r="C352" s="21" t="s">
        <v>923</v>
      </c>
      <c r="D352" s="20">
        <v>1</v>
      </c>
      <c r="E352" s="26">
        <v>124082.01</v>
      </c>
      <c r="F352" s="26">
        <v>124082.01</v>
      </c>
      <c r="G352" s="69"/>
      <c r="H352" s="65">
        <v>330</v>
      </c>
      <c r="I352" s="21" t="s">
        <v>355</v>
      </c>
      <c r="J352" s="20">
        <v>1</v>
      </c>
      <c r="K352" s="22">
        <v>310000</v>
      </c>
      <c r="L352" s="25">
        <f t="shared" si="67"/>
        <v>310000</v>
      </c>
      <c r="M352" s="69"/>
      <c r="N352" s="65">
        <v>330</v>
      </c>
      <c r="O352" s="21" t="s">
        <v>355</v>
      </c>
      <c r="P352" s="20">
        <v>1</v>
      </c>
      <c r="Q352" s="22">
        <v>356500</v>
      </c>
      <c r="R352" s="25">
        <f t="shared" si="68"/>
        <v>356500</v>
      </c>
      <c r="S352" s="69"/>
      <c r="T352" s="97">
        <f t="shared" si="75"/>
        <v>333250</v>
      </c>
      <c r="U352" s="98">
        <f t="shared" si="76"/>
        <v>333250</v>
      </c>
      <c r="V352" s="99">
        <f>(TRIMMEAN((K352,Q352),75%))</f>
        <v>333250</v>
      </c>
      <c r="W352" s="99">
        <f>(TRIMMEAN((L352,R352),75%))</f>
        <v>333250</v>
      </c>
      <c r="X352" s="98">
        <f t="shared" si="77"/>
        <v>356500</v>
      </c>
      <c r="Y352" s="98">
        <f t="shared" si="78"/>
        <v>356500</v>
      </c>
      <c r="Z352" s="98">
        <f t="shared" si="79"/>
        <v>310000</v>
      </c>
      <c r="AA352" s="100">
        <f t="shared" si="80"/>
        <v>310000</v>
      </c>
      <c r="AC352" s="97">
        <f t="shared" si="69"/>
        <v>263527.33666666667</v>
      </c>
      <c r="AD352" s="98">
        <f t="shared" si="70"/>
        <v>263527.33666666667</v>
      </c>
      <c r="AE352" s="99">
        <f>(TRIMMEAN((E352,K352,Q352),75%))</f>
        <v>310000</v>
      </c>
      <c r="AF352" s="99">
        <f>(TRIMMEAN((F352,L352,R352),75%))</f>
        <v>310000</v>
      </c>
      <c r="AG352" s="98">
        <f t="shared" si="71"/>
        <v>356500</v>
      </c>
      <c r="AH352" s="98">
        <f t="shared" si="72"/>
        <v>356500</v>
      </c>
      <c r="AI352" s="98">
        <f t="shared" si="73"/>
        <v>124082.01</v>
      </c>
      <c r="AJ352" s="164">
        <f t="shared" si="74"/>
        <v>124082.01</v>
      </c>
    </row>
    <row r="353" spans="1:36" ht="39.6" x14ac:dyDescent="0.3">
      <c r="A353" s="65">
        <v>331</v>
      </c>
      <c r="B353" s="21" t="s">
        <v>356</v>
      </c>
      <c r="C353" s="21" t="s">
        <v>913</v>
      </c>
      <c r="D353" s="20">
        <v>1</v>
      </c>
      <c r="E353" s="26">
        <v>208558.71</v>
      </c>
      <c r="F353" s="26">
        <v>208558.71</v>
      </c>
      <c r="G353" s="69"/>
      <c r="H353" s="65">
        <v>331</v>
      </c>
      <c r="I353" s="21" t="s">
        <v>356</v>
      </c>
      <c r="J353" s="20">
        <v>1</v>
      </c>
      <c r="K353" s="22">
        <v>380000</v>
      </c>
      <c r="L353" s="25">
        <f t="shared" si="67"/>
        <v>380000</v>
      </c>
      <c r="M353" s="69"/>
      <c r="N353" s="65">
        <v>331</v>
      </c>
      <c r="O353" s="21" t="s">
        <v>356</v>
      </c>
      <c r="P353" s="20">
        <v>1</v>
      </c>
      <c r="Q353" s="22">
        <v>437000</v>
      </c>
      <c r="R353" s="25">
        <f t="shared" si="68"/>
        <v>437000</v>
      </c>
      <c r="S353" s="69"/>
      <c r="T353" s="97">
        <f t="shared" si="75"/>
        <v>408500</v>
      </c>
      <c r="U353" s="98">
        <f t="shared" si="76"/>
        <v>408500</v>
      </c>
      <c r="V353" s="99">
        <f>(TRIMMEAN((K353,Q353),75%))</f>
        <v>408500</v>
      </c>
      <c r="W353" s="99">
        <f>(TRIMMEAN((L353,R353),75%))</f>
        <v>408500</v>
      </c>
      <c r="X353" s="98">
        <f t="shared" si="77"/>
        <v>437000</v>
      </c>
      <c r="Y353" s="98">
        <f t="shared" si="78"/>
        <v>437000</v>
      </c>
      <c r="Z353" s="98">
        <f t="shared" si="79"/>
        <v>380000</v>
      </c>
      <c r="AA353" s="100">
        <f t="shared" si="80"/>
        <v>380000</v>
      </c>
      <c r="AC353" s="97">
        <f t="shared" si="69"/>
        <v>341852.90333333332</v>
      </c>
      <c r="AD353" s="98">
        <f t="shared" si="70"/>
        <v>341852.90333333332</v>
      </c>
      <c r="AE353" s="99">
        <f>(TRIMMEAN((E353,K353,Q353),75%))</f>
        <v>380000</v>
      </c>
      <c r="AF353" s="99">
        <f>(TRIMMEAN((F353,L353,R353),75%))</f>
        <v>380000</v>
      </c>
      <c r="AG353" s="98">
        <f t="shared" si="71"/>
        <v>437000</v>
      </c>
      <c r="AH353" s="98">
        <f t="shared" si="72"/>
        <v>437000</v>
      </c>
      <c r="AI353" s="98">
        <f t="shared" si="73"/>
        <v>208558.71</v>
      </c>
      <c r="AJ353" s="164">
        <f t="shared" si="74"/>
        <v>208558.71</v>
      </c>
    </row>
    <row r="354" spans="1:36" ht="39.6" x14ac:dyDescent="0.3">
      <c r="A354" s="65">
        <v>332</v>
      </c>
      <c r="B354" s="21" t="s">
        <v>357</v>
      </c>
      <c r="C354" s="21" t="s">
        <v>914</v>
      </c>
      <c r="D354" s="20">
        <v>1</v>
      </c>
      <c r="E354" s="26">
        <v>208558.71</v>
      </c>
      <c r="F354" s="26">
        <v>208558.71</v>
      </c>
      <c r="G354" s="69"/>
      <c r="H354" s="65">
        <v>332</v>
      </c>
      <c r="I354" s="21" t="s">
        <v>357</v>
      </c>
      <c r="J354" s="20">
        <v>1</v>
      </c>
      <c r="K354" s="22">
        <v>380000</v>
      </c>
      <c r="L354" s="25">
        <f t="shared" si="67"/>
        <v>380000</v>
      </c>
      <c r="M354" s="69"/>
      <c r="N354" s="65">
        <v>332</v>
      </c>
      <c r="O354" s="21" t="s">
        <v>357</v>
      </c>
      <c r="P354" s="20">
        <v>1</v>
      </c>
      <c r="Q354" s="22">
        <v>437000</v>
      </c>
      <c r="R354" s="25">
        <f t="shared" si="68"/>
        <v>437000</v>
      </c>
      <c r="S354" s="69"/>
      <c r="T354" s="97">
        <f t="shared" si="75"/>
        <v>408500</v>
      </c>
      <c r="U354" s="98">
        <f t="shared" si="76"/>
        <v>408500</v>
      </c>
      <c r="V354" s="99">
        <f>(TRIMMEAN((K354,Q354),75%))</f>
        <v>408500</v>
      </c>
      <c r="W354" s="99">
        <f>(TRIMMEAN((L354,R354),75%))</f>
        <v>408500</v>
      </c>
      <c r="X354" s="98">
        <f t="shared" si="77"/>
        <v>437000</v>
      </c>
      <c r="Y354" s="98">
        <f t="shared" si="78"/>
        <v>437000</v>
      </c>
      <c r="Z354" s="98">
        <f t="shared" si="79"/>
        <v>380000</v>
      </c>
      <c r="AA354" s="100">
        <f t="shared" si="80"/>
        <v>380000</v>
      </c>
      <c r="AC354" s="97">
        <f t="shared" si="69"/>
        <v>341852.90333333332</v>
      </c>
      <c r="AD354" s="98">
        <f t="shared" si="70"/>
        <v>341852.90333333332</v>
      </c>
      <c r="AE354" s="99">
        <f>(TRIMMEAN((E354,K354,Q354),75%))</f>
        <v>380000</v>
      </c>
      <c r="AF354" s="99">
        <f>(TRIMMEAN((F354,L354,R354),75%))</f>
        <v>380000</v>
      </c>
      <c r="AG354" s="98">
        <f t="shared" si="71"/>
        <v>437000</v>
      </c>
      <c r="AH354" s="98">
        <f t="shared" si="72"/>
        <v>437000</v>
      </c>
      <c r="AI354" s="98">
        <f t="shared" si="73"/>
        <v>208558.71</v>
      </c>
      <c r="AJ354" s="164">
        <f t="shared" si="74"/>
        <v>208558.71</v>
      </c>
    </row>
    <row r="355" spans="1:36" ht="26.4" x14ac:dyDescent="0.3">
      <c r="A355" s="65">
        <v>333</v>
      </c>
      <c r="B355" s="21" t="s">
        <v>358</v>
      </c>
      <c r="C355" s="21" t="s">
        <v>924</v>
      </c>
      <c r="D355" s="20">
        <v>1</v>
      </c>
      <c r="E355" s="26">
        <v>194844.96</v>
      </c>
      <c r="F355" s="26">
        <v>194844.96</v>
      </c>
      <c r="G355" s="69"/>
      <c r="H355" s="65">
        <v>333</v>
      </c>
      <c r="I355" s="21" t="s">
        <v>358</v>
      </c>
      <c r="J355" s="20">
        <v>1</v>
      </c>
      <c r="K355" s="22">
        <v>395000</v>
      </c>
      <c r="L355" s="25">
        <f t="shared" si="67"/>
        <v>395000</v>
      </c>
      <c r="M355" s="69"/>
      <c r="N355" s="65">
        <v>333</v>
      </c>
      <c r="O355" s="21" t="s">
        <v>358</v>
      </c>
      <c r="P355" s="20">
        <v>1</v>
      </c>
      <c r="Q355" s="22">
        <v>454250</v>
      </c>
      <c r="R355" s="25">
        <f t="shared" si="68"/>
        <v>454250</v>
      </c>
      <c r="S355" s="69"/>
      <c r="T355" s="97">
        <f t="shared" si="75"/>
        <v>424625</v>
      </c>
      <c r="U355" s="98">
        <f t="shared" si="76"/>
        <v>424625</v>
      </c>
      <c r="V355" s="99">
        <f>(TRIMMEAN((K355,Q355),75%))</f>
        <v>424625</v>
      </c>
      <c r="W355" s="99">
        <f>(TRIMMEAN((L355,R355),75%))</f>
        <v>424625</v>
      </c>
      <c r="X355" s="98">
        <f t="shared" si="77"/>
        <v>454250</v>
      </c>
      <c r="Y355" s="98">
        <f t="shared" si="78"/>
        <v>454250</v>
      </c>
      <c r="Z355" s="98">
        <f t="shared" si="79"/>
        <v>395000</v>
      </c>
      <c r="AA355" s="100">
        <f t="shared" si="80"/>
        <v>395000</v>
      </c>
      <c r="AC355" s="97">
        <f t="shared" si="69"/>
        <v>348031.65333333332</v>
      </c>
      <c r="AD355" s="98">
        <f t="shared" si="70"/>
        <v>348031.65333333332</v>
      </c>
      <c r="AE355" s="99">
        <f>(TRIMMEAN((E355,K355,Q355),75%))</f>
        <v>395000</v>
      </c>
      <c r="AF355" s="99">
        <f>(TRIMMEAN((F355,L355,R355),75%))</f>
        <v>395000</v>
      </c>
      <c r="AG355" s="98">
        <f t="shared" si="71"/>
        <v>454250</v>
      </c>
      <c r="AH355" s="98">
        <f t="shared" si="72"/>
        <v>454250</v>
      </c>
      <c r="AI355" s="98">
        <f t="shared" si="73"/>
        <v>194844.96</v>
      </c>
      <c r="AJ355" s="164">
        <f t="shared" si="74"/>
        <v>194844.96</v>
      </c>
    </row>
    <row r="356" spans="1:36" ht="26.4" x14ac:dyDescent="0.3">
      <c r="A356" s="65">
        <v>334</v>
      </c>
      <c r="B356" s="21" t="s">
        <v>359</v>
      </c>
      <c r="C356" s="21" t="s">
        <v>861</v>
      </c>
      <c r="D356" s="20">
        <v>1</v>
      </c>
      <c r="E356" s="26">
        <v>1309388.8500000001</v>
      </c>
      <c r="F356" s="26">
        <v>1309388.8500000001</v>
      </c>
      <c r="G356" s="69"/>
      <c r="H356" s="65">
        <v>334</v>
      </c>
      <c r="I356" s="21" t="s">
        <v>359</v>
      </c>
      <c r="J356" s="20">
        <v>1</v>
      </c>
      <c r="K356" s="22">
        <v>1800000</v>
      </c>
      <c r="L356" s="25">
        <f t="shared" si="67"/>
        <v>1800000</v>
      </c>
      <c r="M356" s="69"/>
      <c r="N356" s="65">
        <v>334</v>
      </c>
      <c r="O356" s="21" t="s">
        <v>359</v>
      </c>
      <c r="P356" s="20">
        <v>1</v>
      </c>
      <c r="Q356" s="22">
        <v>2070000</v>
      </c>
      <c r="R356" s="25">
        <f t="shared" si="68"/>
        <v>2070000</v>
      </c>
      <c r="S356" s="69"/>
      <c r="T356" s="97">
        <f t="shared" si="75"/>
        <v>1935000</v>
      </c>
      <c r="U356" s="98">
        <f t="shared" si="76"/>
        <v>1935000</v>
      </c>
      <c r="V356" s="99">
        <f>(TRIMMEAN((K356,Q356),75%))</f>
        <v>1935000</v>
      </c>
      <c r="W356" s="99">
        <f>(TRIMMEAN((L356,R356),75%))</f>
        <v>1935000</v>
      </c>
      <c r="X356" s="98">
        <f t="shared" si="77"/>
        <v>2070000</v>
      </c>
      <c r="Y356" s="98">
        <f t="shared" si="78"/>
        <v>2070000</v>
      </c>
      <c r="Z356" s="98">
        <f t="shared" si="79"/>
        <v>1800000</v>
      </c>
      <c r="AA356" s="100">
        <f t="shared" si="80"/>
        <v>1800000</v>
      </c>
      <c r="AC356" s="97">
        <f t="shared" si="69"/>
        <v>1726462.95</v>
      </c>
      <c r="AD356" s="98">
        <f t="shared" si="70"/>
        <v>1726462.95</v>
      </c>
      <c r="AE356" s="99">
        <f>(TRIMMEAN((E356,K356,Q356),75%))</f>
        <v>1800000</v>
      </c>
      <c r="AF356" s="99">
        <f>(TRIMMEAN((F356,L356,R356),75%))</f>
        <v>1800000</v>
      </c>
      <c r="AG356" s="98">
        <f t="shared" si="71"/>
        <v>2070000</v>
      </c>
      <c r="AH356" s="98">
        <f t="shared" si="72"/>
        <v>2070000</v>
      </c>
      <c r="AI356" s="98">
        <f t="shared" si="73"/>
        <v>1309388.8500000001</v>
      </c>
      <c r="AJ356" s="164">
        <f t="shared" si="74"/>
        <v>1309388.8500000001</v>
      </c>
    </row>
    <row r="357" spans="1:36" ht="26.4" x14ac:dyDescent="0.3">
      <c r="A357" s="65">
        <v>335</v>
      </c>
      <c r="B357" s="21" t="s">
        <v>360</v>
      </c>
      <c r="C357" s="21" t="s">
        <v>864</v>
      </c>
      <c r="D357" s="20">
        <v>1</v>
      </c>
      <c r="E357" s="26">
        <v>219968.55</v>
      </c>
      <c r="F357" s="26">
        <v>219968.55</v>
      </c>
      <c r="G357" s="69"/>
      <c r="H357" s="65">
        <v>335</v>
      </c>
      <c r="I357" s="21" t="s">
        <v>360</v>
      </c>
      <c r="J357" s="20">
        <v>1</v>
      </c>
      <c r="K357" s="22">
        <v>60000</v>
      </c>
      <c r="L357" s="25">
        <f t="shared" si="67"/>
        <v>60000</v>
      </c>
      <c r="M357" s="69"/>
      <c r="N357" s="65">
        <v>335</v>
      </c>
      <c r="O357" s="21" t="s">
        <v>360</v>
      </c>
      <c r="P357" s="20">
        <v>1</v>
      </c>
      <c r="Q357" s="22">
        <v>69000</v>
      </c>
      <c r="R357" s="25">
        <f t="shared" si="68"/>
        <v>69000</v>
      </c>
      <c r="S357" s="69"/>
      <c r="T357" s="97">
        <f t="shared" si="75"/>
        <v>64500</v>
      </c>
      <c r="U357" s="98">
        <f t="shared" si="76"/>
        <v>64500</v>
      </c>
      <c r="V357" s="99">
        <f>(TRIMMEAN((K357,Q357),75%))</f>
        <v>64500</v>
      </c>
      <c r="W357" s="99">
        <f>(TRIMMEAN((L357,R357),75%))</f>
        <v>64500</v>
      </c>
      <c r="X357" s="98">
        <f t="shared" si="77"/>
        <v>69000</v>
      </c>
      <c r="Y357" s="98">
        <f t="shared" si="78"/>
        <v>69000</v>
      </c>
      <c r="Z357" s="98">
        <f t="shared" si="79"/>
        <v>60000</v>
      </c>
      <c r="AA357" s="100">
        <f t="shared" si="80"/>
        <v>60000</v>
      </c>
      <c r="AC357" s="97">
        <f t="shared" si="69"/>
        <v>116322.84999999999</v>
      </c>
      <c r="AD357" s="98">
        <f t="shared" si="70"/>
        <v>116322.84999999999</v>
      </c>
      <c r="AE357" s="99">
        <f>(TRIMMEAN((E357,K357,Q357),75%))</f>
        <v>69000</v>
      </c>
      <c r="AF357" s="99">
        <f>(TRIMMEAN((F357,L357,R357),75%))</f>
        <v>69000</v>
      </c>
      <c r="AG357" s="98">
        <f t="shared" si="71"/>
        <v>219968.55</v>
      </c>
      <c r="AH357" s="98">
        <f t="shared" si="72"/>
        <v>219968.55</v>
      </c>
      <c r="AI357" s="98">
        <f t="shared" si="73"/>
        <v>60000</v>
      </c>
      <c r="AJ357" s="164">
        <f t="shared" si="74"/>
        <v>60000</v>
      </c>
    </row>
    <row r="358" spans="1:36" ht="26.4" x14ac:dyDescent="0.3">
      <c r="A358" s="65">
        <v>336</v>
      </c>
      <c r="B358" s="21" t="s">
        <v>361</v>
      </c>
      <c r="C358" s="21" t="s">
        <v>1014</v>
      </c>
      <c r="D358" s="20">
        <v>1</v>
      </c>
      <c r="E358" s="26" t="s">
        <v>1034</v>
      </c>
      <c r="F358" s="26" t="s">
        <v>1034</v>
      </c>
      <c r="G358" s="69"/>
      <c r="H358" s="65">
        <v>336</v>
      </c>
      <c r="I358" s="21" t="s">
        <v>361</v>
      </c>
      <c r="J358" s="20">
        <v>1</v>
      </c>
      <c r="K358" s="22">
        <v>60000</v>
      </c>
      <c r="L358" s="25">
        <f t="shared" si="67"/>
        <v>60000</v>
      </c>
      <c r="M358" s="69"/>
      <c r="N358" s="65">
        <v>336</v>
      </c>
      <c r="O358" s="21" t="s">
        <v>361</v>
      </c>
      <c r="P358" s="20">
        <v>1</v>
      </c>
      <c r="Q358" s="22">
        <v>69000</v>
      </c>
      <c r="R358" s="25">
        <f t="shared" si="68"/>
        <v>69000</v>
      </c>
      <c r="S358" s="69"/>
      <c r="T358" s="97">
        <f t="shared" si="75"/>
        <v>64500</v>
      </c>
      <c r="U358" s="98">
        <f t="shared" si="76"/>
        <v>64500</v>
      </c>
      <c r="V358" s="99">
        <f>(TRIMMEAN((K358,Q358),75%))</f>
        <v>64500</v>
      </c>
      <c r="W358" s="99">
        <f>(TRIMMEAN((L358,R358),75%))</f>
        <v>64500</v>
      </c>
      <c r="X358" s="98">
        <f t="shared" si="77"/>
        <v>69000</v>
      </c>
      <c r="Y358" s="98">
        <f t="shared" si="78"/>
        <v>69000</v>
      </c>
      <c r="Z358" s="98">
        <f t="shared" si="79"/>
        <v>60000</v>
      </c>
      <c r="AA358" s="100">
        <f t="shared" si="80"/>
        <v>60000</v>
      </c>
      <c r="AC358" s="97">
        <f t="shared" si="69"/>
        <v>64500</v>
      </c>
      <c r="AD358" s="98">
        <f t="shared" si="70"/>
        <v>64500</v>
      </c>
      <c r="AE358" s="99">
        <f>(TRIMMEAN((E358,K358,Q358),75%))</f>
        <v>64500</v>
      </c>
      <c r="AF358" s="99">
        <f>(TRIMMEAN((F358,L358,R358),75%))</f>
        <v>64500</v>
      </c>
      <c r="AG358" s="98">
        <f t="shared" si="71"/>
        <v>69000</v>
      </c>
      <c r="AH358" s="98">
        <f t="shared" si="72"/>
        <v>69000</v>
      </c>
      <c r="AI358" s="98">
        <f t="shared" si="73"/>
        <v>60000</v>
      </c>
      <c r="AJ358" s="164">
        <f t="shared" si="74"/>
        <v>60000</v>
      </c>
    </row>
    <row r="359" spans="1:36" ht="39.6" x14ac:dyDescent="0.3">
      <c r="A359" s="65">
        <v>337</v>
      </c>
      <c r="B359" s="21" t="s">
        <v>362</v>
      </c>
      <c r="C359" s="21" t="s">
        <v>896</v>
      </c>
      <c r="D359" s="20">
        <v>1</v>
      </c>
      <c r="E359" s="26">
        <v>87822.854999999996</v>
      </c>
      <c r="F359" s="26">
        <v>87822.854999999996</v>
      </c>
      <c r="G359" s="69"/>
      <c r="H359" s="65">
        <v>337</v>
      </c>
      <c r="I359" s="21" t="s">
        <v>362</v>
      </c>
      <c r="J359" s="20">
        <v>1</v>
      </c>
      <c r="K359" s="22">
        <v>60000</v>
      </c>
      <c r="L359" s="25">
        <f t="shared" si="67"/>
        <v>60000</v>
      </c>
      <c r="M359" s="69"/>
      <c r="N359" s="65">
        <v>337</v>
      </c>
      <c r="O359" s="21" t="s">
        <v>362</v>
      </c>
      <c r="P359" s="20">
        <v>1</v>
      </c>
      <c r="Q359" s="22">
        <v>69000</v>
      </c>
      <c r="R359" s="25">
        <f t="shared" si="68"/>
        <v>69000</v>
      </c>
      <c r="S359" s="69"/>
      <c r="T359" s="97">
        <f t="shared" si="75"/>
        <v>64500</v>
      </c>
      <c r="U359" s="98">
        <f t="shared" si="76"/>
        <v>64500</v>
      </c>
      <c r="V359" s="99">
        <f>(TRIMMEAN((K359,Q359),75%))</f>
        <v>64500</v>
      </c>
      <c r="W359" s="99">
        <f>(TRIMMEAN((L359,R359),75%))</f>
        <v>64500</v>
      </c>
      <c r="X359" s="98">
        <f t="shared" si="77"/>
        <v>69000</v>
      </c>
      <c r="Y359" s="98">
        <f t="shared" si="78"/>
        <v>69000</v>
      </c>
      <c r="Z359" s="98">
        <f t="shared" si="79"/>
        <v>60000</v>
      </c>
      <c r="AA359" s="100">
        <f t="shared" si="80"/>
        <v>60000</v>
      </c>
      <c r="AC359" s="97">
        <f t="shared" si="69"/>
        <v>72274.284999999989</v>
      </c>
      <c r="AD359" s="98">
        <f t="shared" si="70"/>
        <v>72274.284999999989</v>
      </c>
      <c r="AE359" s="99">
        <f>(TRIMMEAN((E359,K359,Q359),75%))</f>
        <v>69000</v>
      </c>
      <c r="AF359" s="99">
        <f>(TRIMMEAN((F359,L359,R359),75%))</f>
        <v>69000</v>
      </c>
      <c r="AG359" s="98">
        <f t="shared" si="71"/>
        <v>87822.854999999996</v>
      </c>
      <c r="AH359" s="98">
        <f t="shared" si="72"/>
        <v>87822.854999999996</v>
      </c>
      <c r="AI359" s="98">
        <f t="shared" si="73"/>
        <v>60000</v>
      </c>
      <c r="AJ359" s="164">
        <f t="shared" si="74"/>
        <v>60000</v>
      </c>
    </row>
    <row r="360" spans="1:36" ht="39.6" x14ac:dyDescent="0.3">
      <c r="A360" s="65">
        <v>338</v>
      </c>
      <c r="B360" s="21" t="s">
        <v>363</v>
      </c>
      <c r="C360" s="21" t="s">
        <v>934</v>
      </c>
      <c r="D360" s="20">
        <v>1</v>
      </c>
      <c r="E360" s="26">
        <v>57241.192499999997</v>
      </c>
      <c r="F360" s="26">
        <v>57241.192499999997</v>
      </c>
      <c r="G360" s="69"/>
      <c r="H360" s="65">
        <v>338</v>
      </c>
      <c r="I360" s="21" t="s">
        <v>363</v>
      </c>
      <c r="J360" s="20">
        <v>1</v>
      </c>
      <c r="K360" s="22">
        <v>60000</v>
      </c>
      <c r="L360" s="25">
        <f t="shared" si="67"/>
        <v>60000</v>
      </c>
      <c r="M360" s="69"/>
      <c r="N360" s="65">
        <v>338</v>
      </c>
      <c r="O360" s="21" t="s">
        <v>363</v>
      </c>
      <c r="P360" s="20">
        <v>1</v>
      </c>
      <c r="Q360" s="22">
        <v>69000</v>
      </c>
      <c r="R360" s="25">
        <f t="shared" si="68"/>
        <v>69000</v>
      </c>
      <c r="S360" s="69"/>
      <c r="T360" s="97">
        <f t="shared" si="75"/>
        <v>64500</v>
      </c>
      <c r="U360" s="98">
        <f t="shared" si="76"/>
        <v>64500</v>
      </c>
      <c r="V360" s="99">
        <f>(TRIMMEAN((K360,Q360),75%))</f>
        <v>64500</v>
      </c>
      <c r="W360" s="99">
        <f>(TRIMMEAN((L360,R360),75%))</f>
        <v>64500</v>
      </c>
      <c r="X360" s="98">
        <f t="shared" si="77"/>
        <v>69000</v>
      </c>
      <c r="Y360" s="98">
        <f t="shared" si="78"/>
        <v>69000</v>
      </c>
      <c r="Z360" s="98">
        <f t="shared" si="79"/>
        <v>60000</v>
      </c>
      <c r="AA360" s="100">
        <f t="shared" si="80"/>
        <v>60000</v>
      </c>
      <c r="AC360" s="97">
        <f t="shared" si="69"/>
        <v>62080.397499999999</v>
      </c>
      <c r="AD360" s="98">
        <f t="shared" si="70"/>
        <v>62080.397499999999</v>
      </c>
      <c r="AE360" s="99">
        <f>(TRIMMEAN((E360,K360,Q360),75%))</f>
        <v>60000</v>
      </c>
      <c r="AF360" s="99">
        <f>(TRIMMEAN((F360,L360,R360),75%))</f>
        <v>60000</v>
      </c>
      <c r="AG360" s="98">
        <f t="shared" si="71"/>
        <v>69000</v>
      </c>
      <c r="AH360" s="98">
        <f t="shared" si="72"/>
        <v>69000</v>
      </c>
      <c r="AI360" s="98">
        <f t="shared" si="73"/>
        <v>57241.192499999997</v>
      </c>
      <c r="AJ360" s="164">
        <f t="shared" si="74"/>
        <v>57241.192499999997</v>
      </c>
    </row>
    <row r="361" spans="1:36" ht="39.6" x14ac:dyDescent="0.3">
      <c r="A361" s="65">
        <v>339</v>
      </c>
      <c r="B361" s="21" t="s">
        <v>364</v>
      </c>
      <c r="C361" s="21" t="s">
        <v>870</v>
      </c>
      <c r="D361" s="20">
        <v>1</v>
      </c>
      <c r="E361" s="26">
        <v>54498.442499999997</v>
      </c>
      <c r="F361" s="26">
        <v>54498.442499999997</v>
      </c>
      <c r="G361" s="69"/>
      <c r="H361" s="65">
        <v>339</v>
      </c>
      <c r="I361" s="21" t="s">
        <v>364</v>
      </c>
      <c r="J361" s="20">
        <v>1</v>
      </c>
      <c r="K361" s="22">
        <v>60000</v>
      </c>
      <c r="L361" s="25">
        <f t="shared" si="67"/>
        <v>60000</v>
      </c>
      <c r="M361" s="69"/>
      <c r="N361" s="65">
        <v>339</v>
      </c>
      <c r="O361" s="21" t="s">
        <v>364</v>
      </c>
      <c r="P361" s="20">
        <v>1</v>
      </c>
      <c r="Q361" s="22">
        <v>69000</v>
      </c>
      <c r="R361" s="25">
        <f t="shared" si="68"/>
        <v>69000</v>
      </c>
      <c r="S361" s="69"/>
      <c r="T361" s="97">
        <f t="shared" si="75"/>
        <v>64500</v>
      </c>
      <c r="U361" s="98">
        <f t="shared" si="76"/>
        <v>64500</v>
      </c>
      <c r="V361" s="99">
        <f>(TRIMMEAN((K361,Q361),75%))</f>
        <v>64500</v>
      </c>
      <c r="W361" s="99">
        <f>(TRIMMEAN((L361,R361),75%))</f>
        <v>64500</v>
      </c>
      <c r="X361" s="98">
        <f t="shared" si="77"/>
        <v>69000</v>
      </c>
      <c r="Y361" s="98">
        <f t="shared" si="78"/>
        <v>69000</v>
      </c>
      <c r="Z361" s="98">
        <f t="shared" si="79"/>
        <v>60000</v>
      </c>
      <c r="AA361" s="100">
        <f t="shared" si="80"/>
        <v>60000</v>
      </c>
      <c r="AC361" s="97">
        <f t="shared" si="69"/>
        <v>61166.147499999999</v>
      </c>
      <c r="AD361" s="98">
        <f t="shared" si="70"/>
        <v>61166.147499999999</v>
      </c>
      <c r="AE361" s="99">
        <f>(TRIMMEAN((E361,K361,Q361),75%))</f>
        <v>60000</v>
      </c>
      <c r="AF361" s="99">
        <f>(TRIMMEAN((F361,L361,R361),75%))</f>
        <v>60000</v>
      </c>
      <c r="AG361" s="98">
        <f t="shared" si="71"/>
        <v>69000</v>
      </c>
      <c r="AH361" s="98">
        <f t="shared" si="72"/>
        <v>69000</v>
      </c>
      <c r="AI361" s="98">
        <f t="shared" si="73"/>
        <v>54498.442499999997</v>
      </c>
      <c r="AJ361" s="164">
        <f t="shared" si="74"/>
        <v>54498.442499999997</v>
      </c>
    </row>
    <row r="362" spans="1:36" ht="39.6" x14ac:dyDescent="0.3">
      <c r="A362" s="65">
        <v>340</v>
      </c>
      <c r="B362" s="21" t="s">
        <v>365</v>
      </c>
      <c r="C362" s="21" t="s">
        <v>882</v>
      </c>
      <c r="D362" s="20">
        <v>1</v>
      </c>
      <c r="E362" s="26">
        <v>80773.987500000003</v>
      </c>
      <c r="F362" s="26">
        <v>80773.987500000003</v>
      </c>
      <c r="G362" s="69"/>
      <c r="H362" s="65">
        <v>340</v>
      </c>
      <c r="I362" s="21" t="s">
        <v>365</v>
      </c>
      <c r="J362" s="20">
        <v>1</v>
      </c>
      <c r="K362" s="22">
        <v>60000</v>
      </c>
      <c r="L362" s="25">
        <f t="shared" si="67"/>
        <v>60000</v>
      </c>
      <c r="M362" s="69"/>
      <c r="N362" s="65">
        <v>340</v>
      </c>
      <c r="O362" s="21" t="s">
        <v>365</v>
      </c>
      <c r="P362" s="20">
        <v>1</v>
      </c>
      <c r="Q362" s="22">
        <v>69000</v>
      </c>
      <c r="R362" s="25">
        <f t="shared" si="68"/>
        <v>69000</v>
      </c>
      <c r="S362" s="69"/>
      <c r="T362" s="97">
        <f t="shared" si="75"/>
        <v>64500</v>
      </c>
      <c r="U362" s="98">
        <f t="shared" si="76"/>
        <v>64500</v>
      </c>
      <c r="V362" s="99">
        <f>(TRIMMEAN((K362,Q362),75%))</f>
        <v>64500</v>
      </c>
      <c r="W362" s="99">
        <f>(TRIMMEAN((L362,R362),75%))</f>
        <v>64500</v>
      </c>
      <c r="X362" s="98">
        <f t="shared" si="77"/>
        <v>69000</v>
      </c>
      <c r="Y362" s="98">
        <f t="shared" si="78"/>
        <v>69000</v>
      </c>
      <c r="Z362" s="98">
        <f t="shared" si="79"/>
        <v>60000</v>
      </c>
      <c r="AA362" s="100">
        <f t="shared" si="80"/>
        <v>60000</v>
      </c>
      <c r="AC362" s="97">
        <f t="shared" si="69"/>
        <v>69924.662499999991</v>
      </c>
      <c r="AD362" s="98">
        <f t="shared" si="70"/>
        <v>69924.662499999991</v>
      </c>
      <c r="AE362" s="99">
        <f>(TRIMMEAN((E362,K362,Q362),75%))</f>
        <v>69000</v>
      </c>
      <c r="AF362" s="99">
        <f>(TRIMMEAN((F362,L362,R362),75%))</f>
        <v>69000</v>
      </c>
      <c r="AG362" s="98">
        <f t="shared" si="71"/>
        <v>80773.987500000003</v>
      </c>
      <c r="AH362" s="98">
        <f t="shared" si="72"/>
        <v>80773.987500000003</v>
      </c>
      <c r="AI362" s="98">
        <f t="shared" si="73"/>
        <v>60000</v>
      </c>
      <c r="AJ362" s="164">
        <f t="shared" si="74"/>
        <v>60000</v>
      </c>
    </row>
    <row r="363" spans="1:36" ht="26.4" x14ac:dyDescent="0.3">
      <c r="A363" s="65">
        <v>341</v>
      </c>
      <c r="B363" s="21" t="s">
        <v>366</v>
      </c>
      <c r="C363" s="21" t="s">
        <v>945</v>
      </c>
      <c r="D363" s="20">
        <v>1</v>
      </c>
      <c r="E363" s="26">
        <v>14701.14</v>
      </c>
      <c r="F363" s="26">
        <v>14701.14</v>
      </c>
      <c r="G363" s="69"/>
      <c r="H363" s="65">
        <v>341</v>
      </c>
      <c r="I363" s="21" t="s">
        <v>366</v>
      </c>
      <c r="J363" s="20">
        <v>1</v>
      </c>
      <c r="K363" s="22">
        <v>30000</v>
      </c>
      <c r="L363" s="25">
        <f t="shared" si="67"/>
        <v>30000</v>
      </c>
      <c r="M363" s="69"/>
      <c r="N363" s="65">
        <v>341</v>
      </c>
      <c r="O363" s="21" t="s">
        <v>366</v>
      </c>
      <c r="P363" s="20">
        <v>1</v>
      </c>
      <c r="Q363" s="22">
        <v>34500</v>
      </c>
      <c r="R363" s="25">
        <f t="shared" si="68"/>
        <v>34500</v>
      </c>
      <c r="S363" s="69"/>
      <c r="T363" s="97">
        <f t="shared" si="75"/>
        <v>32250</v>
      </c>
      <c r="U363" s="98">
        <f t="shared" si="76"/>
        <v>32250</v>
      </c>
      <c r="V363" s="99">
        <f>(TRIMMEAN((K363,Q363),75%))</f>
        <v>32250</v>
      </c>
      <c r="W363" s="99">
        <f>(TRIMMEAN((L363,R363),75%))</f>
        <v>32250</v>
      </c>
      <c r="X363" s="98">
        <f t="shared" si="77"/>
        <v>34500</v>
      </c>
      <c r="Y363" s="98">
        <f t="shared" si="78"/>
        <v>34500</v>
      </c>
      <c r="Z363" s="98">
        <f t="shared" si="79"/>
        <v>30000</v>
      </c>
      <c r="AA363" s="100">
        <f t="shared" si="80"/>
        <v>30000</v>
      </c>
      <c r="AC363" s="97">
        <f t="shared" si="69"/>
        <v>26400.38</v>
      </c>
      <c r="AD363" s="98">
        <f t="shared" si="70"/>
        <v>26400.38</v>
      </c>
      <c r="AE363" s="99">
        <f>(TRIMMEAN((E363,K363,Q363),75%))</f>
        <v>30000</v>
      </c>
      <c r="AF363" s="99">
        <f>(TRIMMEAN((F363,L363,R363),75%))</f>
        <v>30000</v>
      </c>
      <c r="AG363" s="98">
        <f t="shared" si="71"/>
        <v>34500</v>
      </c>
      <c r="AH363" s="98">
        <f t="shared" si="72"/>
        <v>34500</v>
      </c>
      <c r="AI363" s="98">
        <f t="shared" si="73"/>
        <v>14701.14</v>
      </c>
      <c r="AJ363" s="164">
        <f t="shared" si="74"/>
        <v>14701.14</v>
      </c>
    </row>
    <row r="364" spans="1:36" ht="26.4" x14ac:dyDescent="0.3">
      <c r="A364" s="65">
        <v>342</v>
      </c>
      <c r="B364" s="21" t="s">
        <v>367</v>
      </c>
      <c r="C364" s="21" t="s">
        <v>1015</v>
      </c>
      <c r="D364" s="20">
        <v>1</v>
      </c>
      <c r="E364" s="26" t="s">
        <v>1034</v>
      </c>
      <c r="F364" s="26" t="s">
        <v>1034</v>
      </c>
      <c r="G364" s="69"/>
      <c r="H364" s="65">
        <v>342</v>
      </c>
      <c r="I364" s="21" t="s">
        <v>367</v>
      </c>
      <c r="J364" s="20">
        <v>1</v>
      </c>
      <c r="K364" s="22">
        <v>140000</v>
      </c>
      <c r="L364" s="25">
        <f t="shared" si="67"/>
        <v>140000</v>
      </c>
      <c r="M364" s="69"/>
      <c r="N364" s="65">
        <v>342</v>
      </c>
      <c r="O364" s="21" t="s">
        <v>367</v>
      </c>
      <c r="P364" s="20">
        <v>1</v>
      </c>
      <c r="Q364" s="22">
        <v>161000</v>
      </c>
      <c r="R364" s="25">
        <f t="shared" si="68"/>
        <v>161000</v>
      </c>
      <c r="S364" s="69"/>
      <c r="T364" s="97">
        <f t="shared" si="75"/>
        <v>150500</v>
      </c>
      <c r="U364" s="98">
        <f t="shared" si="76"/>
        <v>150500</v>
      </c>
      <c r="V364" s="99">
        <f>(TRIMMEAN((K364,Q364),75%))</f>
        <v>150500</v>
      </c>
      <c r="W364" s="99">
        <f>(TRIMMEAN((L364,R364),75%))</f>
        <v>150500</v>
      </c>
      <c r="X364" s="98">
        <f t="shared" si="77"/>
        <v>161000</v>
      </c>
      <c r="Y364" s="98">
        <f t="shared" si="78"/>
        <v>161000</v>
      </c>
      <c r="Z364" s="98">
        <f t="shared" si="79"/>
        <v>140000</v>
      </c>
      <c r="AA364" s="100">
        <f t="shared" si="80"/>
        <v>140000</v>
      </c>
      <c r="AC364" s="97">
        <f t="shared" si="69"/>
        <v>150500</v>
      </c>
      <c r="AD364" s="98">
        <f t="shared" si="70"/>
        <v>150500</v>
      </c>
      <c r="AE364" s="99">
        <f>(TRIMMEAN((E364,K364,Q364),75%))</f>
        <v>150500</v>
      </c>
      <c r="AF364" s="99">
        <f>(TRIMMEAN((F364,L364,R364),75%))</f>
        <v>150500</v>
      </c>
      <c r="AG364" s="98">
        <f t="shared" si="71"/>
        <v>161000</v>
      </c>
      <c r="AH364" s="98">
        <f t="shared" si="72"/>
        <v>161000</v>
      </c>
      <c r="AI364" s="98">
        <f t="shared" si="73"/>
        <v>140000</v>
      </c>
      <c r="AJ364" s="164">
        <f t="shared" si="74"/>
        <v>140000</v>
      </c>
    </row>
    <row r="365" spans="1:36" ht="26.4" x14ac:dyDescent="0.3">
      <c r="A365" s="65">
        <v>343</v>
      </c>
      <c r="B365" s="21" t="s">
        <v>368</v>
      </c>
      <c r="C365" s="21" t="s">
        <v>1016</v>
      </c>
      <c r="D365" s="20">
        <v>1</v>
      </c>
      <c r="E365" s="26" t="s">
        <v>1034</v>
      </c>
      <c r="F365" s="26" t="s">
        <v>1034</v>
      </c>
      <c r="G365" s="69"/>
      <c r="H365" s="65">
        <v>343</v>
      </c>
      <c r="I365" s="21" t="s">
        <v>368</v>
      </c>
      <c r="J365" s="20">
        <v>1</v>
      </c>
      <c r="K365" s="22">
        <v>280000</v>
      </c>
      <c r="L365" s="25">
        <f t="shared" si="67"/>
        <v>280000</v>
      </c>
      <c r="M365" s="69"/>
      <c r="N365" s="65">
        <v>343</v>
      </c>
      <c r="O365" s="21" t="s">
        <v>368</v>
      </c>
      <c r="P365" s="20">
        <v>1</v>
      </c>
      <c r="Q365" s="22">
        <v>322000</v>
      </c>
      <c r="R365" s="25">
        <f t="shared" si="68"/>
        <v>322000</v>
      </c>
      <c r="S365" s="69"/>
      <c r="T365" s="97">
        <f t="shared" si="75"/>
        <v>301000</v>
      </c>
      <c r="U365" s="98">
        <f t="shared" si="76"/>
        <v>301000</v>
      </c>
      <c r="V365" s="99">
        <f>(TRIMMEAN((K365,Q365),75%))</f>
        <v>301000</v>
      </c>
      <c r="W365" s="99">
        <f>(TRIMMEAN((L365,R365),75%))</f>
        <v>301000</v>
      </c>
      <c r="X365" s="98">
        <f t="shared" si="77"/>
        <v>322000</v>
      </c>
      <c r="Y365" s="98">
        <f t="shared" si="78"/>
        <v>322000</v>
      </c>
      <c r="Z365" s="98">
        <f t="shared" si="79"/>
        <v>280000</v>
      </c>
      <c r="AA365" s="100">
        <f t="shared" si="80"/>
        <v>280000</v>
      </c>
      <c r="AC365" s="97">
        <f t="shared" si="69"/>
        <v>301000</v>
      </c>
      <c r="AD365" s="98">
        <f t="shared" si="70"/>
        <v>301000</v>
      </c>
      <c r="AE365" s="99">
        <f>(TRIMMEAN((E365,K365,Q365),75%))</f>
        <v>301000</v>
      </c>
      <c r="AF365" s="99">
        <f>(TRIMMEAN((F365,L365,R365),75%))</f>
        <v>301000</v>
      </c>
      <c r="AG365" s="98">
        <f t="shared" si="71"/>
        <v>322000</v>
      </c>
      <c r="AH365" s="98">
        <f t="shared" si="72"/>
        <v>322000</v>
      </c>
      <c r="AI365" s="98">
        <f t="shared" si="73"/>
        <v>280000</v>
      </c>
      <c r="AJ365" s="164">
        <f t="shared" si="74"/>
        <v>280000</v>
      </c>
    </row>
    <row r="366" spans="1:36" ht="26.4" x14ac:dyDescent="0.3">
      <c r="A366" s="65">
        <v>344</v>
      </c>
      <c r="B366" s="21" t="s">
        <v>369</v>
      </c>
      <c r="C366" s="21" t="s">
        <v>894</v>
      </c>
      <c r="D366" s="20">
        <v>1</v>
      </c>
      <c r="E366" s="26">
        <v>96435.09</v>
      </c>
      <c r="F366" s="26">
        <v>96435.09</v>
      </c>
      <c r="G366" s="69"/>
      <c r="H366" s="65">
        <v>344</v>
      </c>
      <c r="I366" s="21" t="s">
        <v>369</v>
      </c>
      <c r="J366" s="20">
        <v>1</v>
      </c>
      <c r="K366" s="22">
        <v>450000</v>
      </c>
      <c r="L366" s="25">
        <f t="shared" si="67"/>
        <v>450000</v>
      </c>
      <c r="M366" s="69"/>
      <c r="N366" s="65">
        <v>344</v>
      </c>
      <c r="O366" s="21" t="s">
        <v>369</v>
      </c>
      <c r="P366" s="20">
        <v>1</v>
      </c>
      <c r="Q366" s="22">
        <v>517500</v>
      </c>
      <c r="R366" s="25">
        <f t="shared" si="68"/>
        <v>517500</v>
      </c>
      <c r="S366" s="69"/>
      <c r="T366" s="97">
        <f t="shared" si="75"/>
        <v>483750</v>
      </c>
      <c r="U366" s="98">
        <f t="shared" si="76"/>
        <v>483750</v>
      </c>
      <c r="V366" s="99">
        <f>(TRIMMEAN((K366,Q366),75%))</f>
        <v>483750</v>
      </c>
      <c r="W366" s="99">
        <f>(TRIMMEAN((L366,R366),75%))</f>
        <v>483750</v>
      </c>
      <c r="X366" s="98">
        <f t="shared" si="77"/>
        <v>517500</v>
      </c>
      <c r="Y366" s="98">
        <f t="shared" si="78"/>
        <v>517500</v>
      </c>
      <c r="Z366" s="98">
        <f t="shared" si="79"/>
        <v>450000</v>
      </c>
      <c r="AA366" s="100">
        <f t="shared" si="80"/>
        <v>450000</v>
      </c>
      <c r="AC366" s="97">
        <f t="shared" si="69"/>
        <v>354645.02999999997</v>
      </c>
      <c r="AD366" s="98">
        <f t="shared" si="70"/>
        <v>354645.02999999997</v>
      </c>
      <c r="AE366" s="99">
        <f>(TRIMMEAN((E366,K366,Q366),75%))</f>
        <v>450000</v>
      </c>
      <c r="AF366" s="99">
        <f>(TRIMMEAN((F366,L366,R366),75%))</f>
        <v>450000</v>
      </c>
      <c r="AG366" s="98">
        <f t="shared" si="71"/>
        <v>517500</v>
      </c>
      <c r="AH366" s="98">
        <f t="shared" si="72"/>
        <v>517500</v>
      </c>
      <c r="AI366" s="98">
        <f t="shared" si="73"/>
        <v>96435.09</v>
      </c>
      <c r="AJ366" s="164">
        <f t="shared" si="74"/>
        <v>96435.09</v>
      </c>
    </row>
    <row r="367" spans="1:36" ht="26.4" x14ac:dyDescent="0.3">
      <c r="A367" s="65">
        <v>345</v>
      </c>
      <c r="B367" s="21" t="s">
        <v>370</v>
      </c>
      <c r="C367" s="21" t="s">
        <v>890</v>
      </c>
      <c r="D367" s="20">
        <v>1</v>
      </c>
      <c r="E367" s="26">
        <v>122710.63499999999</v>
      </c>
      <c r="F367" s="26">
        <v>122710.63499999999</v>
      </c>
      <c r="G367" s="69"/>
      <c r="H367" s="65">
        <v>345</v>
      </c>
      <c r="I367" s="21" t="s">
        <v>370</v>
      </c>
      <c r="J367" s="20">
        <v>1</v>
      </c>
      <c r="K367" s="22">
        <v>600000</v>
      </c>
      <c r="L367" s="25">
        <f t="shared" si="67"/>
        <v>600000</v>
      </c>
      <c r="M367" s="69"/>
      <c r="N367" s="65">
        <v>345</v>
      </c>
      <c r="O367" s="21" t="s">
        <v>370</v>
      </c>
      <c r="P367" s="20">
        <v>1</v>
      </c>
      <c r="Q367" s="22">
        <v>690000</v>
      </c>
      <c r="R367" s="25">
        <f t="shared" si="68"/>
        <v>690000</v>
      </c>
      <c r="S367" s="69"/>
      <c r="T367" s="97">
        <f t="shared" si="75"/>
        <v>645000</v>
      </c>
      <c r="U367" s="98">
        <f t="shared" si="76"/>
        <v>645000</v>
      </c>
      <c r="V367" s="99">
        <f>(TRIMMEAN((K367,Q367),75%))</f>
        <v>645000</v>
      </c>
      <c r="W367" s="99">
        <f>(TRIMMEAN((L367,R367),75%))</f>
        <v>645000</v>
      </c>
      <c r="X367" s="98">
        <f t="shared" si="77"/>
        <v>690000</v>
      </c>
      <c r="Y367" s="98">
        <f t="shared" si="78"/>
        <v>690000</v>
      </c>
      <c r="Z367" s="98">
        <f t="shared" si="79"/>
        <v>600000</v>
      </c>
      <c r="AA367" s="100">
        <f t="shared" si="80"/>
        <v>600000</v>
      </c>
      <c r="AC367" s="97">
        <f t="shared" si="69"/>
        <v>470903.54499999998</v>
      </c>
      <c r="AD367" s="98">
        <f t="shared" si="70"/>
        <v>470903.54499999998</v>
      </c>
      <c r="AE367" s="99">
        <f>(TRIMMEAN((E367,K367,Q367),75%))</f>
        <v>600000</v>
      </c>
      <c r="AF367" s="99">
        <f>(TRIMMEAN((F367,L367,R367),75%))</f>
        <v>600000</v>
      </c>
      <c r="AG367" s="98">
        <f t="shared" si="71"/>
        <v>690000</v>
      </c>
      <c r="AH367" s="98">
        <f t="shared" si="72"/>
        <v>690000</v>
      </c>
      <c r="AI367" s="98">
        <f t="shared" si="73"/>
        <v>122710.63499999999</v>
      </c>
      <c r="AJ367" s="164">
        <f t="shared" si="74"/>
        <v>122710.63499999999</v>
      </c>
    </row>
    <row r="368" spans="1:36" ht="26.4" x14ac:dyDescent="0.3">
      <c r="A368" s="65">
        <v>346</v>
      </c>
      <c r="B368" s="21" t="s">
        <v>371</v>
      </c>
      <c r="C368" s="21" t="s">
        <v>938</v>
      </c>
      <c r="D368" s="20">
        <v>1</v>
      </c>
      <c r="E368" s="26">
        <v>109764.855</v>
      </c>
      <c r="F368" s="26">
        <v>109764.855</v>
      </c>
      <c r="G368" s="69"/>
      <c r="H368" s="65">
        <v>346</v>
      </c>
      <c r="I368" s="21" t="s">
        <v>371</v>
      </c>
      <c r="J368" s="20">
        <v>1</v>
      </c>
      <c r="K368" s="22">
        <v>180000</v>
      </c>
      <c r="L368" s="25">
        <f t="shared" si="67"/>
        <v>180000</v>
      </c>
      <c r="M368" s="69"/>
      <c r="N368" s="65">
        <v>346</v>
      </c>
      <c r="O368" s="21" t="s">
        <v>371</v>
      </c>
      <c r="P368" s="20">
        <v>1</v>
      </c>
      <c r="Q368" s="22">
        <v>207000</v>
      </c>
      <c r="R368" s="25">
        <f t="shared" si="68"/>
        <v>207000</v>
      </c>
      <c r="S368" s="69"/>
      <c r="T368" s="97">
        <f t="shared" si="75"/>
        <v>193500</v>
      </c>
      <c r="U368" s="98">
        <f t="shared" si="76"/>
        <v>193500</v>
      </c>
      <c r="V368" s="99">
        <f>(TRIMMEAN((K368,Q368),75%))</f>
        <v>193500</v>
      </c>
      <c r="W368" s="99">
        <f>(TRIMMEAN((L368,R368),75%))</f>
        <v>193500</v>
      </c>
      <c r="X368" s="98">
        <f t="shared" si="77"/>
        <v>207000</v>
      </c>
      <c r="Y368" s="98">
        <f t="shared" si="78"/>
        <v>207000</v>
      </c>
      <c r="Z368" s="98">
        <f t="shared" si="79"/>
        <v>180000</v>
      </c>
      <c r="AA368" s="100">
        <f t="shared" si="80"/>
        <v>180000</v>
      </c>
      <c r="AC368" s="97">
        <f t="shared" si="69"/>
        <v>165588.285</v>
      </c>
      <c r="AD368" s="98">
        <f t="shared" si="70"/>
        <v>165588.285</v>
      </c>
      <c r="AE368" s="99">
        <f>(TRIMMEAN((E368,K368,Q368),75%))</f>
        <v>180000</v>
      </c>
      <c r="AF368" s="99">
        <f>(TRIMMEAN((F368,L368,R368),75%))</f>
        <v>180000</v>
      </c>
      <c r="AG368" s="98">
        <f t="shared" si="71"/>
        <v>207000</v>
      </c>
      <c r="AH368" s="98">
        <f t="shared" si="72"/>
        <v>207000</v>
      </c>
      <c r="AI368" s="98">
        <f t="shared" si="73"/>
        <v>109764.855</v>
      </c>
      <c r="AJ368" s="164">
        <f t="shared" si="74"/>
        <v>109764.855</v>
      </c>
    </row>
    <row r="369" spans="1:36" ht="39.6" x14ac:dyDescent="0.3">
      <c r="A369" s="65">
        <v>347</v>
      </c>
      <c r="B369" s="21" t="s">
        <v>372</v>
      </c>
      <c r="C369" s="21" t="s">
        <v>1017</v>
      </c>
      <c r="D369" s="20">
        <v>1</v>
      </c>
      <c r="E369" s="26" t="s">
        <v>1034</v>
      </c>
      <c r="F369" s="26" t="s">
        <v>1034</v>
      </c>
      <c r="G369" s="69"/>
      <c r="H369" s="65">
        <v>347</v>
      </c>
      <c r="I369" s="21" t="s">
        <v>372</v>
      </c>
      <c r="J369" s="20">
        <v>1</v>
      </c>
      <c r="K369" s="22">
        <v>210000</v>
      </c>
      <c r="L369" s="25">
        <f t="shared" si="67"/>
        <v>210000</v>
      </c>
      <c r="M369" s="69"/>
      <c r="N369" s="65">
        <v>347</v>
      </c>
      <c r="O369" s="21" t="s">
        <v>372</v>
      </c>
      <c r="P369" s="20">
        <v>1</v>
      </c>
      <c r="Q369" s="22">
        <v>241500</v>
      </c>
      <c r="R369" s="25">
        <f t="shared" si="68"/>
        <v>241500</v>
      </c>
      <c r="S369" s="69"/>
      <c r="T369" s="97">
        <f t="shared" si="75"/>
        <v>225750</v>
      </c>
      <c r="U369" s="98">
        <f t="shared" si="76"/>
        <v>225750</v>
      </c>
      <c r="V369" s="99">
        <f>(TRIMMEAN((K369,Q369),75%))</f>
        <v>225750</v>
      </c>
      <c r="W369" s="99">
        <f>(TRIMMEAN((L369,R369),75%))</f>
        <v>225750</v>
      </c>
      <c r="X369" s="98">
        <f t="shared" si="77"/>
        <v>241500</v>
      </c>
      <c r="Y369" s="98">
        <f t="shared" si="78"/>
        <v>241500</v>
      </c>
      <c r="Z369" s="98">
        <f t="shared" si="79"/>
        <v>210000</v>
      </c>
      <c r="AA369" s="100">
        <f t="shared" si="80"/>
        <v>210000</v>
      </c>
      <c r="AC369" s="97">
        <f t="shared" si="69"/>
        <v>225750</v>
      </c>
      <c r="AD369" s="98">
        <f t="shared" si="70"/>
        <v>225750</v>
      </c>
      <c r="AE369" s="99">
        <f>(TRIMMEAN((E369,K369,Q369),75%))</f>
        <v>225750</v>
      </c>
      <c r="AF369" s="99">
        <f>(TRIMMEAN((F369,L369,R369),75%))</f>
        <v>225750</v>
      </c>
      <c r="AG369" s="98">
        <f t="shared" si="71"/>
        <v>241500</v>
      </c>
      <c r="AH369" s="98">
        <f t="shared" si="72"/>
        <v>241500</v>
      </c>
      <c r="AI369" s="98">
        <f t="shared" si="73"/>
        <v>210000</v>
      </c>
      <c r="AJ369" s="164">
        <f t="shared" si="74"/>
        <v>210000</v>
      </c>
    </row>
    <row r="370" spans="1:36" ht="27" thickBot="1" x14ac:dyDescent="0.35">
      <c r="A370" s="70">
        <v>348</v>
      </c>
      <c r="B370" s="71" t="s">
        <v>373</v>
      </c>
      <c r="C370" s="71" t="s">
        <v>1018</v>
      </c>
      <c r="D370" s="72">
        <v>1</v>
      </c>
      <c r="E370" s="74" t="s">
        <v>1034</v>
      </c>
      <c r="F370" s="74" t="s">
        <v>1034</v>
      </c>
      <c r="G370" s="75"/>
      <c r="H370" s="70">
        <v>348</v>
      </c>
      <c r="I370" s="71" t="s">
        <v>373</v>
      </c>
      <c r="J370" s="72">
        <v>1</v>
      </c>
      <c r="K370" s="73">
        <v>90000</v>
      </c>
      <c r="L370" s="77">
        <f t="shared" si="67"/>
        <v>90000</v>
      </c>
      <c r="M370" s="75"/>
      <c r="N370" s="70">
        <v>348</v>
      </c>
      <c r="O370" s="71" t="s">
        <v>373</v>
      </c>
      <c r="P370" s="72">
        <v>1</v>
      </c>
      <c r="Q370" s="73">
        <v>103500</v>
      </c>
      <c r="R370" s="77">
        <f t="shared" si="68"/>
        <v>103500</v>
      </c>
      <c r="S370" s="75"/>
      <c r="T370" s="101">
        <f t="shared" si="75"/>
        <v>96750</v>
      </c>
      <c r="U370" s="102">
        <f t="shared" si="76"/>
        <v>96750</v>
      </c>
      <c r="V370" s="103">
        <f>(TRIMMEAN((K370,Q370),75%))</f>
        <v>96750</v>
      </c>
      <c r="W370" s="103">
        <f>(TRIMMEAN((L370,R370),75%))</f>
        <v>96750</v>
      </c>
      <c r="X370" s="102">
        <f t="shared" si="77"/>
        <v>103500</v>
      </c>
      <c r="Y370" s="102">
        <f t="shared" si="78"/>
        <v>103500</v>
      </c>
      <c r="Z370" s="102">
        <f t="shared" si="79"/>
        <v>90000</v>
      </c>
      <c r="AA370" s="104">
        <f t="shared" si="80"/>
        <v>90000</v>
      </c>
      <c r="AC370" s="166">
        <f t="shared" si="69"/>
        <v>96750</v>
      </c>
      <c r="AD370" s="167">
        <f t="shared" si="70"/>
        <v>96750</v>
      </c>
      <c r="AE370" s="168">
        <f>(TRIMMEAN((E370,K370,Q370),75%))</f>
        <v>96750</v>
      </c>
      <c r="AF370" s="168">
        <f>(TRIMMEAN((F370,L370,R370),75%))</f>
        <v>96750</v>
      </c>
      <c r="AG370" s="167">
        <f t="shared" si="71"/>
        <v>103500</v>
      </c>
      <c r="AH370" s="167">
        <f t="shared" si="72"/>
        <v>103500</v>
      </c>
      <c r="AI370" s="167">
        <f t="shared" si="73"/>
        <v>90000</v>
      </c>
      <c r="AJ370" s="169">
        <f t="shared" si="74"/>
        <v>90000</v>
      </c>
    </row>
  </sheetData>
  <mergeCells count="109">
    <mergeCell ref="N21:S21"/>
    <mergeCell ref="N212:S212"/>
    <mergeCell ref="T14:U14"/>
    <mergeCell ref="V14:W14"/>
    <mergeCell ref="T212:U212"/>
    <mergeCell ref="V212:W212"/>
    <mergeCell ref="R15:S15"/>
    <mergeCell ref="R16:S16"/>
    <mergeCell ref="N17:P17"/>
    <mergeCell ref="N18:S18"/>
    <mergeCell ref="R19:S19"/>
    <mergeCell ref="R20:S20"/>
    <mergeCell ref="T19:U19"/>
    <mergeCell ref="V19:W19"/>
    <mergeCell ref="T20:U20"/>
    <mergeCell ref="V20:W20"/>
    <mergeCell ref="T18:U18"/>
    <mergeCell ref="V18:W18"/>
    <mergeCell ref="T21:U21"/>
    <mergeCell ref="V21:W21"/>
    <mergeCell ref="X212:Y212"/>
    <mergeCell ref="Z212:AA212"/>
    <mergeCell ref="T15:U15"/>
    <mergeCell ref="V15:W15"/>
    <mergeCell ref="X15:Y15"/>
    <mergeCell ref="Z15:AA15"/>
    <mergeCell ref="T16:U16"/>
    <mergeCell ref="V16:W16"/>
    <mergeCell ref="X16:Y16"/>
    <mergeCell ref="Z16:AA16"/>
    <mergeCell ref="X21:Y21"/>
    <mergeCell ref="Z18:AA18"/>
    <mergeCell ref="Z21:AA21"/>
    <mergeCell ref="X19:Y19"/>
    <mergeCell ref="Z19:AA19"/>
    <mergeCell ref="X20:Y20"/>
    <mergeCell ref="X18:Y18"/>
    <mergeCell ref="Z20:AA20"/>
    <mergeCell ref="N6:S6"/>
    <mergeCell ref="N7:S7"/>
    <mergeCell ref="N11:S11"/>
    <mergeCell ref="N12:S12"/>
    <mergeCell ref="N13:S13"/>
    <mergeCell ref="N14:S14"/>
    <mergeCell ref="L15:M15"/>
    <mergeCell ref="L16:M16"/>
    <mergeCell ref="H17:J17"/>
    <mergeCell ref="A21:G21"/>
    <mergeCell ref="A212:G212"/>
    <mergeCell ref="H6:M6"/>
    <mergeCell ref="H7:M7"/>
    <mergeCell ref="H11:M11"/>
    <mergeCell ref="H12:M12"/>
    <mergeCell ref="H13:M13"/>
    <mergeCell ref="H14:M14"/>
    <mergeCell ref="F15:G15"/>
    <mergeCell ref="F16:G16"/>
    <mergeCell ref="A17:D17"/>
    <mergeCell ref="A18:G18"/>
    <mergeCell ref="F19:G19"/>
    <mergeCell ref="F20:G20"/>
    <mergeCell ref="A6:G6"/>
    <mergeCell ref="A7:G7"/>
    <mergeCell ref="H21:M21"/>
    <mergeCell ref="H212:M212"/>
    <mergeCell ref="H18:M18"/>
    <mergeCell ref="L19:M19"/>
    <mergeCell ref="L20:M20"/>
    <mergeCell ref="B8:C8"/>
    <mergeCell ref="AC13:AJ13"/>
    <mergeCell ref="AC14:AD14"/>
    <mergeCell ref="AE14:AF14"/>
    <mergeCell ref="AG14:AH14"/>
    <mergeCell ref="AI14:AJ14"/>
    <mergeCell ref="A11:G11"/>
    <mergeCell ref="A12:G12"/>
    <mergeCell ref="A13:G13"/>
    <mergeCell ref="A14:G14"/>
    <mergeCell ref="T13:AA13"/>
    <mergeCell ref="Z14:AA14"/>
    <mergeCell ref="X14:Y14"/>
    <mergeCell ref="AC18:AD18"/>
    <mergeCell ref="AE18:AF18"/>
    <mergeCell ref="AG18:AH18"/>
    <mergeCell ref="AI18:AJ18"/>
    <mergeCell ref="AC19:AD19"/>
    <mergeCell ref="AE19:AF19"/>
    <mergeCell ref="AG19:AH19"/>
    <mergeCell ref="AI19:AJ19"/>
    <mergeCell ref="AC15:AD15"/>
    <mergeCell ref="AE15:AF15"/>
    <mergeCell ref="AG15:AH15"/>
    <mergeCell ref="AI15:AJ15"/>
    <mergeCell ref="AC16:AD16"/>
    <mergeCell ref="AE16:AF16"/>
    <mergeCell ref="AG16:AH16"/>
    <mergeCell ref="AI16:AJ16"/>
    <mergeCell ref="AC212:AD212"/>
    <mergeCell ref="AE212:AF212"/>
    <mergeCell ref="AG212:AH212"/>
    <mergeCell ref="AI212:AJ212"/>
    <mergeCell ref="AC20:AD20"/>
    <mergeCell ref="AE20:AF20"/>
    <mergeCell ref="AG20:AH20"/>
    <mergeCell ref="AI20:AJ20"/>
    <mergeCell ref="AC21:AD21"/>
    <mergeCell ref="AE21:AF21"/>
    <mergeCell ref="AG21:AH21"/>
    <mergeCell ref="AI21:AJ21"/>
  </mergeCells>
  <hyperlinks>
    <hyperlink ref="I10" r:id="rId1" xr:uid="{5A227504-76F8-4649-85CA-75F7BA78709D}"/>
    <hyperlink ref="O10" r:id="rId2" xr:uid="{46EBBA47-025C-4C5A-950B-296296BE6FF9}"/>
  </hyperlinks>
  <pageMargins left="0.7" right="0.7" top="0.75" bottom="0.75" header="0.3" footer="0.3"/>
  <pageSetup orientation="portrait"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CBD526-9ED8-46A7-93F4-8A154FC33085}">
  <dimension ref="A6:BI378"/>
  <sheetViews>
    <sheetView topLeftCell="A19" workbookViewId="0">
      <selection activeCell="E22" sqref="E22"/>
    </sheetView>
  </sheetViews>
  <sheetFormatPr baseColWidth="10" defaultRowHeight="14.4" x14ac:dyDescent="0.3"/>
  <cols>
    <col min="24" max="28" width="11.5546875" customWidth="1"/>
    <col min="29" max="31" width="18" style="92" hidden="1" customWidth="1"/>
    <col min="32" max="32" width="14.88671875" style="92" hidden="1" customWidth="1"/>
    <col min="33" max="35" width="15.88671875" style="92" hidden="1" customWidth="1"/>
    <col min="36" max="36" width="16.88671875" style="92" hidden="1" customWidth="1"/>
    <col min="37" max="39" width="17.109375" style="92" hidden="1" customWidth="1"/>
    <col min="40" max="40" width="16.5546875" style="92" hidden="1" customWidth="1"/>
    <col min="41" max="43" width="16" style="92" hidden="1" customWidth="1"/>
    <col min="44" max="44" width="13.88671875" style="92" hidden="1" customWidth="1"/>
    <col min="46" max="48" width="18" style="92" hidden="1" customWidth="1"/>
    <col min="49" max="49" width="14.88671875" style="92" hidden="1" customWidth="1"/>
    <col min="50" max="52" width="15.88671875" style="92" customWidth="1"/>
    <col min="53" max="53" width="16.88671875" style="92" customWidth="1"/>
    <col min="54" max="56" width="17.109375" style="92" hidden="1" customWidth="1"/>
    <col min="57" max="57" width="16.5546875" style="92" hidden="1" customWidth="1"/>
    <col min="58" max="60" width="16" style="92" hidden="1" customWidth="1"/>
    <col min="61" max="61" width="13.88671875" style="92" hidden="1" customWidth="1"/>
    <col min="62" max="62" width="0" hidden="1" customWidth="1"/>
  </cols>
  <sheetData>
    <row r="6" spans="1:61" ht="15.6" x14ac:dyDescent="0.3">
      <c r="A6" s="347" t="s">
        <v>0</v>
      </c>
      <c r="B6" s="348"/>
      <c r="C6" s="348"/>
      <c r="D6" s="348"/>
      <c r="E6" s="348"/>
      <c r="F6" s="348"/>
      <c r="G6" s="348"/>
      <c r="H6" s="348"/>
      <c r="I6" s="348"/>
      <c r="J6" s="348"/>
      <c r="K6" s="347" t="s">
        <v>0</v>
      </c>
      <c r="L6" s="348"/>
      <c r="M6" s="348"/>
      <c r="N6" s="348"/>
      <c r="O6" s="348"/>
      <c r="P6" s="348"/>
      <c r="Q6" s="348"/>
      <c r="R6" s="348"/>
      <c r="S6" s="348"/>
      <c r="T6" s="347" t="s">
        <v>0</v>
      </c>
      <c r="U6" s="348"/>
      <c r="V6" s="348"/>
      <c r="W6" s="348"/>
      <c r="X6" s="348"/>
      <c r="Y6" s="348"/>
      <c r="Z6" s="348"/>
      <c r="AA6" s="348"/>
      <c r="AB6" s="348"/>
    </row>
    <row r="7" spans="1:61" ht="34.950000000000003" customHeight="1" x14ac:dyDescent="0.3">
      <c r="A7" s="349" t="s">
        <v>1</v>
      </c>
      <c r="B7" s="350"/>
      <c r="C7" s="350"/>
      <c r="D7" s="350"/>
      <c r="E7" s="350"/>
      <c r="F7" s="350"/>
      <c r="G7" s="350"/>
      <c r="H7" s="350"/>
      <c r="I7" s="350"/>
      <c r="J7" s="350"/>
      <c r="K7" s="349" t="s">
        <v>1</v>
      </c>
      <c r="L7" s="350"/>
      <c r="M7" s="350"/>
      <c r="N7" s="350"/>
      <c r="O7" s="350"/>
      <c r="P7" s="350"/>
      <c r="Q7" s="350"/>
      <c r="R7" s="350"/>
      <c r="S7" s="350"/>
      <c r="T7" s="349" t="s">
        <v>1</v>
      </c>
      <c r="U7" s="350"/>
      <c r="V7" s="350"/>
      <c r="W7" s="350"/>
      <c r="X7" s="350"/>
      <c r="Y7" s="350"/>
      <c r="Z7" s="350"/>
      <c r="AA7" s="350"/>
      <c r="AB7" s="350"/>
    </row>
    <row r="8" spans="1:61" ht="14.4" customHeight="1" x14ac:dyDescent="0.3">
      <c r="A8" s="27" t="s">
        <v>2</v>
      </c>
      <c r="B8" s="351" t="s">
        <v>1487</v>
      </c>
      <c r="C8" s="352"/>
      <c r="D8" s="352"/>
      <c r="E8" s="353"/>
      <c r="F8" s="28" t="s">
        <v>3</v>
      </c>
      <c r="G8" s="340"/>
      <c r="H8" s="340"/>
      <c r="I8" s="29" t="s">
        <v>4</v>
      </c>
      <c r="J8" s="30"/>
      <c r="K8" s="27" t="s">
        <v>2</v>
      </c>
      <c r="L8" s="388" t="s">
        <v>399</v>
      </c>
      <c r="M8" s="389"/>
      <c r="N8" s="390"/>
      <c r="O8" s="47" t="s">
        <v>3</v>
      </c>
      <c r="P8" s="360" t="s">
        <v>376</v>
      </c>
      <c r="Q8" s="360"/>
      <c r="R8" s="29" t="s">
        <v>4</v>
      </c>
      <c r="S8" s="30">
        <v>45028</v>
      </c>
      <c r="T8" s="27" t="s">
        <v>2</v>
      </c>
      <c r="U8" s="388" t="s">
        <v>379</v>
      </c>
      <c r="V8" s="389"/>
      <c r="W8" s="390"/>
      <c r="X8" s="47" t="s">
        <v>3</v>
      </c>
      <c r="Y8" s="360" t="s">
        <v>380</v>
      </c>
      <c r="Z8" s="360"/>
      <c r="AA8" s="29" t="s">
        <v>4</v>
      </c>
      <c r="AB8" s="30">
        <v>45028</v>
      </c>
    </row>
    <row r="9" spans="1:61" x14ac:dyDescent="0.3">
      <c r="A9" s="27" t="s">
        <v>5</v>
      </c>
      <c r="B9" s="340"/>
      <c r="C9" s="340"/>
      <c r="D9" s="340"/>
      <c r="E9" s="340"/>
      <c r="F9" s="28" t="s">
        <v>6</v>
      </c>
      <c r="G9" s="340"/>
      <c r="H9" s="340"/>
      <c r="I9" s="31" t="s">
        <v>7</v>
      </c>
      <c r="J9" s="32"/>
      <c r="K9" s="27" t="s">
        <v>5</v>
      </c>
      <c r="L9" s="388" t="s">
        <v>377</v>
      </c>
      <c r="M9" s="389" t="s">
        <v>377</v>
      </c>
      <c r="N9" s="390" t="s">
        <v>377</v>
      </c>
      <c r="O9" s="47" t="s">
        <v>6</v>
      </c>
      <c r="P9" s="360" t="s">
        <v>400</v>
      </c>
      <c r="Q9" s="360"/>
      <c r="R9" s="31" t="s">
        <v>7</v>
      </c>
      <c r="S9" s="32">
        <v>3125507082</v>
      </c>
      <c r="T9" s="27" t="s">
        <v>5</v>
      </c>
      <c r="U9" s="388" t="s">
        <v>381</v>
      </c>
      <c r="V9" s="389" t="s">
        <v>377</v>
      </c>
      <c r="W9" s="390" t="s">
        <v>377</v>
      </c>
      <c r="X9" s="47" t="s">
        <v>6</v>
      </c>
      <c r="Y9" s="360" t="s">
        <v>382</v>
      </c>
      <c r="Z9" s="360"/>
      <c r="AA9" s="31" t="s">
        <v>7</v>
      </c>
      <c r="AB9" s="32">
        <v>3504607431</v>
      </c>
    </row>
    <row r="10" spans="1:61" x14ac:dyDescent="0.3">
      <c r="A10" s="27" t="s">
        <v>8</v>
      </c>
      <c r="B10" s="339"/>
      <c r="C10" s="339"/>
      <c r="D10" s="339"/>
      <c r="E10" s="339"/>
      <c r="F10" s="28" t="s">
        <v>9</v>
      </c>
      <c r="G10" s="340"/>
      <c r="H10" s="340"/>
      <c r="I10" s="31" t="s">
        <v>10</v>
      </c>
      <c r="J10" s="32"/>
      <c r="K10" s="27" t="s">
        <v>8</v>
      </c>
      <c r="L10" s="388" t="s">
        <v>378</v>
      </c>
      <c r="M10" s="389" t="s">
        <v>378</v>
      </c>
      <c r="N10" s="390" t="s">
        <v>378</v>
      </c>
      <c r="O10" s="47" t="s">
        <v>9</v>
      </c>
      <c r="P10" s="360" t="s">
        <v>401</v>
      </c>
      <c r="Q10" s="360"/>
      <c r="R10" s="31" t="s">
        <v>10</v>
      </c>
      <c r="S10" s="32">
        <v>5162986</v>
      </c>
      <c r="T10" s="27" t="s">
        <v>8</v>
      </c>
      <c r="U10" s="391" t="s">
        <v>383</v>
      </c>
      <c r="V10" s="389" t="s">
        <v>378</v>
      </c>
      <c r="W10" s="390" t="s">
        <v>378</v>
      </c>
      <c r="X10" s="47" t="s">
        <v>9</v>
      </c>
      <c r="Y10" s="360" t="s">
        <v>402</v>
      </c>
      <c r="Z10" s="360"/>
      <c r="AA10" s="31" t="s">
        <v>10</v>
      </c>
      <c r="AB10" s="32">
        <v>2826939</v>
      </c>
    </row>
    <row r="11" spans="1:61" x14ac:dyDescent="0.3">
      <c r="A11" s="341" t="s">
        <v>11</v>
      </c>
      <c r="B11" s="342"/>
      <c r="C11" s="342"/>
      <c r="D11" s="342"/>
      <c r="E11" s="342"/>
      <c r="F11" s="342"/>
      <c r="G11" s="342"/>
      <c r="H11" s="342"/>
      <c r="I11" s="342"/>
      <c r="J11" s="342"/>
      <c r="K11" s="341" t="s">
        <v>11</v>
      </c>
      <c r="L11" s="342"/>
      <c r="M11" s="342"/>
      <c r="N11" s="342"/>
      <c r="O11" s="342"/>
      <c r="P11" s="342"/>
      <c r="Q11" s="342"/>
      <c r="R11" s="342"/>
      <c r="S11" s="342"/>
      <c r="T11" s="341" t="s">
        <v>11</v>
      </c>
      <c r="U11" s="342"/>
      <c r="V11" s="342"/>
      <c r="W11" s="342"/>
      <c r="X11" s="342"/>
      <c r="Y11" s="342"/>
      <c r="Z11" s="342"/>
      <c r="AA11" s="342"/>
      <c r="AB11" s="342"/>
    </row>
    <row r="12" spans="1:61" ht="65.7" customHeight="1" x14ac:dyDescent="0.3">
      <c r="A12" s="343" t="s">
        <v>12</v>
      </c>
      <c r="B12" s="344"/>
      <c r="C12" s="344"/>
      <c r="D12" s="344"/>
      <c r="E12" s="344"/>
      <c r="F12" s="344"/>
      <c r="G12" s="344"/>
      <c r="H12" s="344"/>
      <c r="I12" s="344"/>
      <c r="J12" s="344"/>
      <c r="K12" s="343" t="s">
        <v>12</v>
      </c>
      <c r="L12" s="344"/>
      <c r="M12" s="344"/>
      <c r="N12" s="344"/>
      <c r="O12" s="344"/>
      <c r="P12" s="344"/>
      <c r="Q12" s="344"/>
      <c r="R12" s="344"/>
      <c r="S12" s="344"/>
      <c r="T12" s="343" t="s">
        <v>12</v>
      </c>
      <c r="U12" s="344"/>
      <c r="V12" s="344"/>
      <c r="W12" s="344"/>
      <c r="X12" s="344"/>
      <c r="Y12" s="344"/>
      <c r="Z12" s="344"/>
      <c r="AA12" s="344"/>
      <c r="AB12" s="344"/>
    </row>
    <row r="13" spans="1:61" ht="56.4" customHeight="1" thickBot="1" x14ac:dyDescent="0.35">
      <c r="A13" s="343" t="s">
        <v>13</v>
      </c>
      <c r="B13" s="344"/>
      <c r="C13" s="344"/>
      <c r="D13" s="344"/>
      <c r="E13" s="344"/>
      <c r="F13" s="344"/>
      <c r="G13" s="344"/>
      <c r="H13" s="344"/>
      <c r="I13" s="344"/>
      <c r="J13" s="344"/>
      <c r="K13" s="343" t="s">
        <v>13</v>
      </c>
      <c r="L13" s="344"/>
      <c r="M13" s="344"/>
      <c r="N13" s="344"/>
      <c r="O13" s="344"/>
      <c r="P13" s="344"/>
      <c r="Q13" s="344"/>
      <c r="R13" s="344"/>
      <c r="S13" s="344"/>
      <c r="T13" s="343" t="s">
        <v>13</v>
      </c>
      <c r="U13" s="344"/>
      <c r="V13" s="344"/>
      <c r="W13" s="344"/>
      <c r="X13" s="344"/>
      <c r="Y13" s="344"/>
      <c r="Z13" s="344"/>
      <c r="AA13" s="344"/>
      <c r="AB13" s="344"/>
    </row>
    <row r="14" spans="1:61" ht="14.4" customHeight="1" thickBot="1" x14ac:dyDescent="0.35">
      <c r="A14" s="345" t="s">
        <v>14</v>
      </c>
      <c r="B14" s="346"/>
      <c r="C14" s="346"/>
      <c r="D14" s="346"/>
      <c r="E14" s="346"/>
      <c r="F14" s="346"/>
      <c r="G14" s="346"/>
      <c r="H14" s="346"/>
      <c r="I14" s="346"/>
      <c r="J14" s="346"/>
      <c r="K14" s="345" t="s">
        <v>14</v>
      </c>
      <c r="L14" s="346"/>
      <c r="M14" s="346"/>
      <c r="N14" s="346"/>
      <c r="O14" s="346"/>
      <c r="P14" s="346"/>
      <c r="Q14" s="346"/>
      <c r="R14" s="346"/>
      <c r="S14" s="346"/>
      <c r="T14" s="345" t="s">
        <v>14</v>
      </c>
      <c r="U14" s="346"/>
      <c r="V14" s="346"/>
      <c r="W14" s="346"/>
      <c r="X14" s="346"/>
      <c r="Y14" s="346"/>
      <c r="Z14" s="346"/>
      <c r="AA14" s="346"/>
      <c r="AB14" s="346"/>
      <c r="AC14" s="283" t="s">
        <v>404</v>
      </c>
      <c r="AD14" s="354"/>
      <c r="AE14" s="354"/>
      <c r="AF14" s="284"/>
      <c r="AG14" s="285" t="s">
        <v>405</v>
      </c>
      <c r="AH14" s="285"/>
      <c r="AI14" s="285"/>
      <c r="AJ14" s="285"/>
      <c r="AK14" s="286" t="s">
        <v>406</v>
      </c>
      <c r="AL14" s="286"/>
      <c r="AM14" s="286"/>
      <c r="AN14" s="286"/>
      <c r="AO14" s="287" t="s">
        <v>408</v>
      </c>
      <c r="AP14" s="355"/>
      <c r="AQ14" s="355"/>
      <c r="AR14" s="303"/>
      <c r="AT14" s="283" t="s">
        <v>404</v>
      </c>
      <c r="AU14" s="354"/>
      <c r="AV14" s="354"/>
      <c r="AW14" s="284"/>
      <c r="AX14" s="285" t="s">
        <v>405</v>
      </c>
      <c r="AY14" s="285"/>
      <c r="AZ14" s="285"/>
      <c r="BA14" s="285"/>
      <c r="BB14" s="286" t="s">
        <v>406</v>
      </c>
      <c r="BC14" s="286"/>
      <c r="BD14" s="286"/>
      <c r="BE14" s="286"/>
      <c r="BF14" s="287" t="s">
        <v>408</v>
      </c>
      <c r="BG14" s="355"/>
      <c r="BH14" s="355"/>
      <c r="BI14" s="303"/>
    </row>
    <row r="15" spans="1:61" ht="40.200000000000003" thickBot="1" x14ac:dyDescent="0.35">
      <c r="A15" s="10" t="s">
        <v>15</v>
      </c>
      <c r="B15" s="11" t="s">
        <v>16</v>
      </c>
      <c r="C15" s="11"/>
      <c r="D15" s="10" t="s">
        <v>17</v>
      </c>
      <c r="E15" s="12" t="s">
        <v>18</v>
      </c>
      <c r="F15" s="361" t="s">
        <v>19</v>
      </c>
      <c r="G15" s="362"/>
      <c r="H15" s="362"/>
      <c r="I15" s="362"/>
      <c r="J15" s="362"/>
      <c r="K15" s="10" t="s">
        <v>15</v>
      </c>
      <c r="L15" s="11" t="s">
        <v>16</v>
      </c>
      <c r="M15" s="10" t="s">
        <v>17</v>
      </c>
      <c r="N15" s="48" t="s">
        <v>18</v>
      </c>
      <c r="O15" s="361" t="s">
        <v>19</v>
      </c>
      <c r="P15" s="362"/>
      <c r="Q15" s="362"/>
      <c r="R15" s="362"/>
      <c r="S15" s="362"/>
      <c r="T15" s="10" t="s">
        <v>15</v>
      </c>
      <c r="U15" s="11" t="s">
        <v>16</v>
      </c>
      <c r="V15" s="10" t="s">
        <v>17</v>
      </c>
      <c r="W15" s="48" t="s">
        <v>18</v>
      </c>
      <c r="X15" s="361" t="s">
        <v>19</v>
      </c>
      <c r="Y15" s="362"/>
      <c r="Z15" s="362"/>
      <c r="AA15" s="362"/>
      <c r="AB15" s="362"/>
      <c r="AC15" s="270" t="s">
        <v>407</v>
      </c>
      <c r="AD15" s="356"/>
      <c r="AE15" s="356"/>
      <c r="AF15" s="271"/>
      <c r="AG15" s="272" t="s">
        <v>407</v>
      </c>
      <c r="AH15" s="357"/>
      <c r="AI15" s="357"/>
      <c r="AJ15" s="273"/>
      <c r="AK15" s="274" t="s">
        <v>407</v>
      </c>
      <c r="AL15" s="358"/>
      <c r="AM15" s="358"/>
      <c r="AN15" s="275"/>
      <c r="AO15" s="276" t="s">
        <v>407</v>
      </c>
      <c r="AP15" s="359"/>
      <c r="AQ15" s="359"/>
      <c r="AR15" s="328"/>
      <c r="AT15" s="270" t="s">
        <v>407</v>
      </c>
      <c r="AU15" s="356"/>
      <c r="AV15" s="356"/>
      <c r="AW15" s="271"/>
      <c r="AX15" s="272" t="s">
        <v>407</v>
      </c>
      <c r="AY15" s="357"/>
      <c r="AZ15" s="357"/>
      <c r="BA15" s="273"/>
      <c r="BB15" s="274" t="s">
        <v>407</v>
      </c>
      <c r="BC15" s="358"/>
      <c r="BD15" s="358"/>
      <c r="BE15" s="275"/>
      <c r="BF15" s="276" t="s">
        <v>407</v>
      </c>
      <c r="BG15" s="359"/>
      <c r="BH15" s="359"/>
      <c r="BI15" s="328"/>
    </row>
    <row r="16" spans="1:61" ht="66.599999999999994" thickBot="1" x14ac:dyDescent="0.35">
      <c r="A16" s="14">
        <v>1</v>
      </c>
      <c r="B16" s="15" t="s">
        <v>20</v>
      </c>
      <c r="C16" s="15"/>
      <c r="D16" s="14">
        <v>1</v>
      </c>
      <c r="E16" s="16">
        <v>305003</v>
      </c>
      <c r="F16" s="368"/>
      <c r="G16" s="369"/>
      <c r="H16" s="369"/>
      <c r="I16" s="369"/>
      <c r="J16" s="369"/>
      <c r="K16" s="14">
        <v>1</v>
      </c>
      <c r="L16" s="15" t="s">
        <v>20</v>
      </c>
      <c r="M16" s="14">
        <v>1</v>
      </c>
      <c r="N16" s="49">
        <v>390000</v>
      </c>
      <c r="O16" s="368"/>
      <c r="P16" s="369"/>
      <c r="Q16" s="369"/>
      <c r="R16" s="369"/>
      <c r="S16" s="369"/>
      <c r="T16" s="14">
        <v>1</v>
      </c>
      <c r="U16" s="15" t="s">
        <v>20</v>
      </c>
      <c r="V16" s="14">
        <v>1</v>
      </c>
      <c r="W16" s="49">
        <v>448500</v>
      </c>
      <c r="X16" s="368"/>
      <c r="Y16" s="369"/>
      <c r="Z16" s="369"/>
      <c r="AA16" s="369"/>
      <c r="AB16" s="369"/>
      <c r="AC16" s="329">
        <f>AVERAGE(N16,W16)</f>
        <v>419250</v>
      </c>
      <c r="AD16" s="337"/>
      <c r="AE16" s="337"/>
      <c r="AF16" s="330"/>
      <c r="AG16" s="331">
        <f>TRIMMEAN((N16,W16),35%)</f>
        <v>419250</v>
      </c>
      <c r="AH16" s="338"/>
      <c r="AI16" s="338"/>
      <c r="AJ16" s="332"/>
      <c r="AK16" s="333">
        <f>MAX(N16,W16)</f>
        <v>448500</v>
      </c>
      <c r="AL16" s="337"/>
      <c r="AM16" s="337"/>
      <c r="AN16" s="330"/>
      <c r="AO16" s="333">
        <f>MIN(N16,W16)</f>
        <v>390000</v>
      </c>
      <c r="AP16" s="337"/>
      <c r="AQ16" s="337"/>
      <c r="AR16" s="334"/>
      <c r="AT16" s="329">
        <f>AVERAGE(E16,N16,W16)</f>
        <v>381167.66666666669</v>
      </c>
      <c r="AU16" s="337"/>
      <c r="AV16" s="337"/>
      <c r="AW16" s="330"/>
      <c r="AX16" s="331">
        <f>TRIMMEAN((E16,N16,W16),35%)</f>
        <v>381167.66666666669</v>
      </c>
      <c r="AY16" s="338"/>
      <c r="AZ16" s="338"/>
      <c r="BA16" s="332"/>
      <c r="BB16" s="333">
        <f>MAX(E16,N16,W16)</f>
        <v>448500</v>
      </c>
      <c r="BC16" s="337"/>
      <c r="BD16" s="337"/>
      <c r="BE16" s="330"/>
      <c r="BF16" s="333">
        <f>MIN(E16,N16,W16)</f>
        <v>305003</v>
      </c>
      <c r="BG16" s="337"/>
      <c r="BH16" s="337"/>
      <c r="BI16" s="334"/>
    </row>
    <row r="17" spans="1:61" ht="15" thickBot="1" x14ac:dyDescent="0.35">
      <c r="A17" s="370" t="s">
        <v>21</v>
      </c>
      <c r="B17" s="318"/>
      <c r="C17" s="318"/>
      <c r="D17" s="319"/>
      <c r="E17" s="18">
        <f>+SUM(E16:E16)</f>
        <v>305003</v>
      </c>
      <c r="F17" s="19"/>
      <c r="G17" s="19"/>
      <c r="K17" s="370" t="s">
        <v>21</v>
      </c>
      <c r="L17" s="318"/>
      <c r="M17" s="319"/>
      <c r="N17" s="50">
        <f>+SUM(N16:N16)</f>
        <v>390000</v>
      </c>
      <c r="O17" s="51"/>
      <c r="P17" s="51"/>
      <c r="Q17" s="52"/>
      <c r="T17" s="370" t="s">
        <v>21</v>
      </c>
      <c r="U17" s="318"/>
      <c r="V17" s="319"/>
      <c r="W17" s="50">
        <f>+SUM(W16:W16)</f>
        <v>448500</v>
      </c>
      <c r="X17" s="51"/>
      <c r="Y17" s="51"/>
      <c r="Z17" s="52"/>
    </row>
    <row r="18" spans="1:61" ht="14.4" customHeight="1" thickBot="1" x14ac:dyDescent="0.35">
      <c r="A18" s="371" t="s">
        <v>22</v>
      </c>
      <c r="B18" s="372"/>
      <c r="C18" s="372"/>
      <c r="D18" s="372"/>
      <c r="E18" s="372"/>
      <c r="F18" s="372"/>
      <c r="G18" s="373"/>
      <c r="K18" s="371" t="s">
        <v>22</v>
      </c>
      <c r="L18" s="372"/>
      <c r="M18" s="372"/>
      <c r="N18" s="372"/>
      <c r="O18" s="372"/>
      <c r="P18" s="373"/>
      <c r="Q18" s="52"/>
      <c r="T18" s="371" t="s">
        <v>22</v>
      </c>
      <c r="U18" s="372"/>
      <c r="V18" s="372"/>
      <c r="W18" s="372"/>
      <c r="X18" s="372"/>
      <c r="Y18" s="373"/>
      <c r="Z18" s="52"/>
      <c r="AC18" s="252" t="s">
        <v>414</v>
      </c>
      <c r="AD18" s="271"/>
      <c r="AE18" s="271"/>
      <c r="AF18" s="253"/>
      <c r="AG18" s="254" t="s">
        <v>413</v>
      </c>
      <c r="AH18" s="254"/>
      <c r="AI18" s="254"/>
      <c r="AJ18" s="254"/>
      <c r="AK18" s="255" t="s">
        <v>411</v>
      </c>
      <c r="AL18" s="255"/>
      <c r="AM18" s="255"/>
      <c r="AN18" s="255"/>
      <c r="AO18" s="256" t="s">
        <v>412</v>
      </c>
      <c r="AP18" s="276"/>
      <c r="AQ18" s="276"/>
      <c r="AR18" s="327"/>
      <c r="AT18" s="252" t="s">
        <v>414</v>
      </c>
      <c r="AU18" s="271"/>
      <c r="AV18" s="271"/>
      <c r="AW18" s="253"/>
      <c r="AX18" s="254" t="s">
        <v>413</v>
      </c>
      <c r="AY18" s="254"/>
      <c r="AZ18" s="254"/>
      <c r="BA18" s="254"/>
      <c r="BB18" s="255" t="s">
        <v>411</v>
      </c>
      <c r="BC18" s="255"/>
      <c r="BD18" s="255"/>
      <c r="BE18" s="255"/>
      <c r="BF18" s="256" t="s">
        <v>412</v>
      </c>
      <c r="BG18" s="276"/>
      <c r="BH18" s="276"/>
      <c r="BI18" s="327"/>
    </row>
    <row r="19" spans="1:61" ht="40.200000000000003" thickBot="1" x14ac:dyDescent="0.35">
      <c r="A19" s="33" t="s">
        <v>15</v>
      </c>
      <c r="B19" s="34" t="s">
        <v>16</v>
      </c>
      <c r="C19" s="34"/>
      <c r="D19" s="33" t="s">
        <v>17</v>
      </c>
      <c r="E19" s="35" t="s">
        <v>18</v>
      </c>
      <c r="F19" s="374" t="s">
        <v>19</v>
      </c>
      <c r="G19" s="374"/>
      <c r="H19" s="374"/>
      <c r="I19" s="374"/>
      <c r="J19" s="374"/>
      <c r="K19" s="33" t="s">
        <v>15</v>
      </c>
      <c r="L19" s="34" t="s">
        <v>16</v>
      </c>
      <c r="M19" s="33" t="s">
        <v>17</v>
      </c>
      <c r="N19" s="53" t="s">
        <v>18</v>
      </c>
      <c r="O19" s="374" t="s">
        <v>19</v>
      </c>
      <c r="P19" s="374"/>
      <c r="Q19" s="374"/>
      <c r="R19" s="374"/>
      <c r="S19" s="374"/>
      <c r="T19" s="33" t="s">
        <v>15</v>
      </c>
      <c r="U19" s="34" t="s">
        <v>16</v>
      </c>
      <c r="V19" s="33" t="s">
        <v>17</v>
      </c>
      <c r="W19" s="53" t="s">
        <v>18</v>
      </c>
      <c r="X19" s="374" t="s">
        <v>19</v>
      </c>
      <c r="Y19" s="374"/>
      <c r="Z19" s="374"/>
      <c r="AA19" s="374"/>
      <c r="AB19" s="374"/>
      <c r="AC19" s="252" t="s">
        <v>407</v>
      </c>
      <c r="AD19" s="271"/>
      <c r="AE19" s="271"/>
      <c r="AF19" s="253"/>
      <c r="AG19" s="254" t="s">
        <v>407</v>
      </c>
      <c r="AH19" s="254"/>
      <c r="AI19" s="254"/>
      <c r="AJ19" s="254"/>
      <c r="AK19" s="255" t="s">
        <v>407</v>
      </c>
      <c r="AL19" s="255"/>
      <c r="AM19" s="255"/>
      <c r="AN19" s="255"/>
      <c r="AO19" s="256" t="s">
        <v>407</v>
      </c>
      <c r="AP19" s="276"/>
      <c r="AQ19" s="276"/>
      <c r="AR19" s="327"/>
      <c r="AT19" s="252" t="s">
        <v>407</v>
      </c>
      <c r="AU19" s="271"/>
      <c r="AV19" s="271"/>
      <c r="AW19" s="253"/>
      <c r="AX19" s="254" t="s">
        <v>407</v>
      </c>
      <c r="AY19" s="254"/>
      <c r="AZ19" s="254"/>
      <c r="BA19" s="254"/>
      <c r="BB19" s="255" t="s">
        <v>407</v>
      </c>
      <c r="BC19" s="255"/>
      <c r="BD19" s="255"/>
      <c r="BE19" s="255"/>
      <c r="BF19" s="256" t="s">
        <v>407</v>
      </c>
      <c r="BG19" s="276"/>
      <c r="BH19" s="276"/>
      <c r="BI19" s="327"/>
    </row>
    <row r="20" spans="1:61" ht="27" thickBot="1" x14ac:dyDescent="0.35">
      <c r="A20" s="36">
        <v>2</v>
      </c>
      <c r="B20" s="37" t="s">
        <v>23</v>
      </c>
      <c r="C20" s="37"/>
      <c r="D20" s="36">
        <v>1</v>
      </c>
      <c r="E20" s="38">
        <v>166000</v>
      </c>
      <c r="F20" s="375"/>
      <c r="G20" s="375"/>
      <c r="H20" s="375"/>
      <c r="I20" s="375"/>
      <c r="J20" s="375"/>
      <c r="K20" s="36">
        <v>2</v>
      </c>
      <c r="L20" s="37" t="s">
        <v>23</v>
      </c>
      <c r="M20" s="36">
        <v>1</v>
      </c>
      <c r="N20" s="54">
        <v>210000</v>
      </c>
      <c r="O20" s="375"/>
      <c r="P20" s="375"/>
      <c r="Q20" s="375"/>
      <c r="R20" s="375"/>
      <c r="S20" s="375"/>
      <c r="T20" s="36">
        <v>2</v>
      </c>
      <c r="U20" s="37" t="s">
        <v>23</v>
      </c>
      <c r="V20" s="36">
        <v>1</v>
      </c>
      <c r="W20" s="54">
        <v>241500</v>
      </c>
      <c r="X20" s="375"/>
      <c r="Y20" s="375"/>
      <c r="Z20" s="375"/>
      <c r="AA20" s="375"/>
      <c r="AB20" s="375"/>
      <c r="AC20" s="329">
        <f>AVERAGE(N20,W20)</f>
        <v>225750</v>
      </c>
      <c r="AD20" s="337"/>
      <c r="AE20" s="337"/>
      <c r="AF20" s="330"/>
      <c r="AG20" s="331">
        <f>TRIMMEAN((N20,W20),35%)</f>
        <v>225750</v>
      </c>
      <c r="AH20" s="338"/>
      <c r="AI20" s="338"/>
      <c r="AJ20" s="332"/>
      <c r="AK20" s="333">
        <f>MAX(N20,W20)</f>
        <v>241500</v>
      </c>
      <c r="AL20" s="337"/>
      <c r="AM20" s="337"/>
      <c r="AN20" s="330"/>
      <c r="AO20" s="333">
        <f>MIN(N20,W20)</f>
        <v>210000</v>
      </c>
      <c r="AP20" s="337"/>
      <c r="AQ20" s="337"/>
      <c r="AR20" s="334"/>
      <c r="AT20" s="329">
        <f>AVERAGE(E20,N20,W20)</f>
        <v>205833.33333333334</v>
      </c>
      <c r="AU20" s="337"/>
      <c r="AV20" s="337"/>
      <c r="AW20" s="330"/>
      <c r="AX20" s="331">
        <f>TRIMMEAN((E20,N20,W20),35%)</f>
        <v>205833.33333333334</v>
      </c>
      <c r="AY20" s="338"/>
      <c r="AZ20" s="338"/>
      <c r="BA20" s="332"/>
      <c r="BB20" s="333">
        <f>MAX(E20,N20,W20)</f>
        <v>241500</v>
      </c>
      <c r="BC20" s="337"/>
      <c r="BD20" s="337"/>
      <c r="BE20" s="330"/>
      <c r="BF20" s="333">
        <f>MIN(E20,N20,W20)</f>
        <v>166000</v>
      </c>
      <c r="BG20" s="337"/>
      <c r="BH20" s="337"/>
      <c r="BI20" s="334"/>
    </row>
    <row r="21" spans="1:61" ht="15" thickBot="1" x14ac:dyDescent="0.35">
      <c r="N21" s="52"/>
      <c r="O21" s="52"/>
      <c r="P21" s="52"/>
      <c r="Q21" s="52"/>
      <c r="W21" s="52"/>
      <c r="X21" s="52"/>
      <c r="Y21" s="52"/>
      <c r="Z21" s="52"/>
      <c r="AC21" s="252" t="s">
        <v>414</v>
      </c>
      <c r="AD21" s="271"/>
      <c r="AE21" s="271"/>
      <c r="AF21" s="253"/>
      <c r="AG21" s="254" t="s">
        <v>413</v>
      </c>
      <c r="AH21" s="254"/>
      <c r="AI21" s="254"/>
      <c r="AJ21" s="254"/>
      <c r="AK21" s="255" t="s">
        <v>411</v>
      </c>
      <c r="AL21" s="255"/>
      <c r="AM21" s="255"/>
      <c r="AN21" s="255"/>
      <c r="AO21" s="256" t="s">
        <v>412</v>
      </c>
      <c r="AP21" s="276"/>
      <c r="AQ21" s="276"/>
      <c r="AR21" s="327"/>
      <c r="AT21" s="252" t="s">
        <v>414</v>
      </c>
      <c r="AU21" s="271"/>
      <c r="AV21" s="271"/>
      <c r="AW21" s="253"/>
      <c r="AX21" s="254" t="s">
        <v>413</v>
      </c>
      <c r="AY21" s="254"/>
      <c r="AZ21" s="254"/>
      <c r="BA21" s="254"/>
      <c r="BB21" s="255" t="s">
        <v>411</v>
      </c>
      <c r="BC21" s="255"/>
      <c r="BD21" s="255"/>
      <c r="BE21" s="255"/>
      <c r="BF21" s="256" t="s">
        <v>412</v>
      </c>
      <c r="BG21" s="276"/>
      <c r="BH21" s="276"/>
      <c r="BI21" s="327"/>
    </row>
    <row r="22" spans="1:61" ht="159" thickBot="1" x14ac:dyDescent="0.35">
      <c r="A22" s="33" t="s">
        <v>15</v>
      </c>
      <c r="B22" s="34" t="s">
        <v>16</v>
      </c>
      <c r="C22" s="34"/>
      <c r="D22" s="33" t="s">
        <v>17</v>
      </c>
      <c r="E22" s="35" t="s">
        <v>385</v>
      </c>
      <c r="F22" s="35" t="s">
        <v>386</v>
      </c>
      <c r="G22" s="35" t="s">
        <v>387</v>
      </c>
      <c r="H22" s="35" t="s">
        <v>388</v>
      </c>
      <c r="I22" s="365" t="s">
        <v>19</v>
      </c>
      <c r="J22" s="365"/>
      <c r="K22" s="33" t="s">
        <v>15</v>
      </c>
      <c r="L22" s="34" t="s">
        <v>16</v>
      </c>
      <c r="M22" s="33" t="s">
        <v>17</v>
      </c>
      <c r="N22" s="53" t="s">
        <v>385</v>
      </c>
      <c r="O22" s="53" t="s">
        <v>386</v>
      </c>
      <c r="P22" s="53" t="s">
        <v>387</v>
      </c>
      <c r="Q22" s="53" t="s">
        <v>388</v>
      </c>
      <c r="R22" s="365" t="s">
        <v>19</v>
      </c>
      <c r="S22" s="365"/>
      <c r="T22" s="33" t="s">
        <v>15</v>
      </c>
      <c r="U22" s="34" t="s">
        <v>16</v>
      </c>
      <c r="V22" s="33" t="s">
        <v>17</v>
      </c>
      <c r="W22" s="53" t="s">
        <v>385</v>
      </c>
      <c r="X22" s="53" t="s">
        <v>386</v>
      </c>
      <c r="Y22" s="53" t="s">
        <v>387</v>
      </c>
      <c r="Z22" s="53" t="s">
        <v>388</v>
      </c>
      <c r="AA22" s="365" t="s">
        <v>19</v>
      </c>
      <c r="AB22" s="365"/>
      <c r="AC22" s="84" t="s">
        <v>415</v>
      </c>
      <c r="AD22" s="90" t="s">
        <v>416</v>
      </c>
      <c r="AE22" s="90" t="s">
        <v>417</v>
      </c>
      <c r="AF22" s="85" t="s">
        <v>418</v>
      </c>
      <c r="AG22" s="86" t="s">
        <v>415</v>
      </c>
      <c r="AH22" s="86" t="s">
        <v>416</v>
      </c>
      <c r="AI22" s="86" t="s">
        <v>417</v>
      </c>
      <c r="AJ22" s="86" t="s">
        <v>418</v>
      </c>
      <c r="AK22" s="87" t="s">
        <v>415</v>
      </c>
      <c r="AL22" s="87" t="s">
        <v>416</v>
      </c>
      <c r="AM22" s="87" t="s">
        <v>417</v>
      </c>
      <c r="AN22" s="87" t="s">
        <v>418</v>
      </c>
      <c r="AO22" s="88" t="s">
        <v>415</v>
      </c>
      <c r="AP22" s="91" t="s">
        <v>416</v>
      </c>
      <c r="AQ22" s="91" t="s">
        <v>417</v>
      </c>
      <c r="AR22" s="89" t="s">
        <v>418</v>
      </c>
      <c r="AT22" s="84" t="s">
        <v>415</v>
      </c>
      <c r="AU22" s="90" t="s">
        <v>416</v>
      </c>
      <c r="AV22" s="90" t="s">
        <v>417</v>
      </c>
      <c r="AW22" s="85" t="s">
        <v>418</v>
      </c>
      <c r="AX22" s="86" t="s">
        <v>415</v>
      </c>
      <c r="AY22" s="86" t="s">
        <v>416</v>
      </c>
      <c r="AZ22" s="86" t="s">
        <v>417</v>
      </c>
      <c r="BA22" s="86" t="s">
        <v>418</v>
      </c>
      <c r="BB22" s="87" t="s">
        <v>415</v>
      </c>
      <c r="BC22" s="87" t="s">
        <v>416</v>
      </c>
      <c r="BD22" s="87" t="s">
        <v>417</v>
      </c>
      <c r="BE22" s="87" t="s">
        <v>418</v>
      </c>
      <c r="BF22" s="88" t="s">
        <v>415</v>
      </c>
      <c r="BG22" s="91" t="s">
        <v>416</v>
      </c>
      <c r="BH22" s="91" t="s">
        <v>417</v>
      </c>
      <c r="BI22" s="89" t="s">
        <v>418</v>
      </c>
    </row>
    <row r="23" spans="1:61" ht="39.6" x14ac:dyDescent="0.3">
      <c r="A23" s="39">
        <v>3</v>
      </c>
      <c r="B23" s="40" t="s">
        <v>27</v>
      </c>
      <c r="C23" s="159" t="s">
        <v>670</v>
      </c>
      <c r="D23" s="41">
        <v>1</v>
      </c>
      <c r="E23" s="38">
        <v>53000</v>
      </c>
      <c r="F23" s="38">
        <v>53000</v>
      </c>
      <c r="G23" s="38">
        <v>53000</v>
      </c>
      <c r="H23" s="38">
        <v>53000</v>
      </c>
      <c r="I23" s="366"/>
      <c r="J23" s="367"/>
      <c r="K23" s="39">
        <v>3</v>
      </c>
      <c r="L23" s="40" t="s">
        <v>27</v>
      </c>
      <c r="M23" s="41">
        <v>1</v>
      </c>
      <c r="N23" s="54">
        <v>40000</v>
      </c>
      <c r="O23" s="55">
        <v>40000</v>
      </c>
      <c r="P23" s="55">
        <v>40000</v>
      </c>
      <c r="Q23" s="55">
        <v>40000</v>
      </c>
      <c r="R23" s="366"/>
      <c r="S23" s="367"/>
      <c r="T23" s="39">
        <v>3</v>
      </c>
      <c r="U23" s="40" t="s">
        <v>27</v>
      </c>
      <c r="V23" s="41">
        <v>1</v>
      </c>
      <c r="W23" s="54">
        <v>46000</v>
      </c>
      <c r="X23" s="54">
        <v>46000</v>
      </c>
      <c r="Y23" s="54">
        <v>46000</v>
      </c>
      <c r="Z23" s="54">
        <v>46000</v>
      </c>
      <c r="AA23" s="366"/>
      <c r="AB23" s="367"/>
      <c r="AC23" s="111">
        <f>AVERAGE((AVERAGE(N23,W23)))</f>
        <v>43000</v>
      </c>
      <c r="AD23" s="105">
        <f t="shared" ref="AD23:AF23" si="0">AVERAGE((AVERAGE(O23,X23)))</f>
        <v>43000</v>
      </c>
      <c r="AE23" s="105">
        <f t="shared" si="0"/>
        <v>43000</v>
      </c>
      <c r="AF23" s="94">
        <f t="shared" si="0"/>
        <v>43000</v>
      </c>
      <c r="AG23" s="95">
        <f>(TRIMMEAN((N23,W23),75%))</f>
        <v>43000</v>
      </c>
      <c r="AH23" s="95">
        <f>(TRIMMEAN((O23,X23),75%))</f>
        <v>43000</v>
      </c>
      <c r="AI23" s="95">
        <f>(TRIMMEAN((P23,Y23),75%))</f>
        <v>43000</v>
      </c>
      <c r="AJ23" s="95">
        <f>(TRIMMEAN((Q23,Z23),75%))</f>
        <v>43000</v>
      </c>
      <c r="AK23" s="94">
        <f>MAX(N23,W23)</f>
        <v>46000</v>
      </c>
      <c r="AL23" s="94">
        <f t="shared" ref="AL23:AN23" si="1">MAX(O23,X23)</f>
        <v>46000</v>
      </c>
      <c r="AM23" s="94">
        <f t="shared" si="1"/>
        <v>46000</v>
      </c>
      <c r="AN23" s="94">
        <f t="shared" si="1"/>
        <v>46000</v>
      </c>
      <c r="AO23" s="94">
        <f>MIN(N23,W23)</f>
        <v>40000</v>
      </c>
      <c r="AP23" s="108">
        <f t="shared" ref="AP23:AR23" si="2">MIN(O23,X23)</f>
        <v>40000</v>
      </c>
      <c r="AQ23" s="108">
        <f t="shared" si="2"/>
        <v>40000</v>
      </c>
      <c r="AR23" s="96">
        <f t="shared" si="2"/>
        <v>40000</v>
      </c>
      <c r="AT23" s="111">
        <f>AVERAGE((AVERAGE(E23,N23,W23)))</f>
        <v>46333.333333333336</v>
      </c>
      <c r="AU23" s="171">
        <f>AVERAGE((AVERAGE(F23,O23,X23)))</f>
        <v>46333.333333333336</v>
      </c>
      <c r="AV23" s="171">
        <f>AVERAGE((AVERAGE(G23,P23,Y23)))</f>
        <v>46333.333333333336</v>
      </c>
      <c r="AW23" s="94">
        <f>AVERAGE((AVERAGE(H23,Q23,Z23)))</f>
        <v>46333.333333333336</v>
      </c>
      <c r="AX23" s="95">
        <f>(TRIMMEAN((E23,N23,W23),75%))</f>
        <v>46000</v>
      </c>
      <c r="AY23" s="95">
        <f>(TRIMMEAN((F23,O23,X23),75%))</f>
        <v>46000</v>
      </c>
      <c r="AZ23" s="95">
        <f>(TRIMMEAN((G23,P23,Y23),75%))</f>
        <v>46000</v>
      </c>
      <c r="BA23" s="95">
        <f>(TRIMMEAN((H23,Q23,Z23),75%))</f>
        <v>46000</v>
      </c>
      <c r="BB23" s="94">
        <f>MAX(E23,N23,W23)</f>
        <v>53000</v>
      </c>
      <c r="BC23" s="94">
        <f>MAX(F23,O23,X23)</f>
        <v>53000</v>
      </c>
      <c r="BD23" s="94">
        <f>MAX(G23,P23,Y23)</f>
        <v>53000</v>
      </c>
      <c r="BE23" s="94">
        <f>MAX(H23,Q23,Z23)</f>
        <v>53000</v>
      </c>
      <c r="BF23" s="94">
        <f>MIN(E23,N23,W23)</f>
        <v>40000</v>
      </c>
      <c r="BG23" s="108">
        <f>MIN(F23,O23,X23)</f>
        <v>40000</v>
      </c>
      <c r="BH23" s="108">
        <f>MIN(G23,P23,Y23)</f>
        <v>40000</v>
      </c>
      <c r="BI23" s="96">
        <f>MIN(H23,Q23,Z23)</f>
        <v>40000</v>
      </c>
    </row>
    <row r="24" spans="1:61" ht="66" x14ac:dyDescent="0.3">
      <c r="A24" s="14">
        <v>4</v>
      </c>
      <c r="B24" s="15" t="s">
        <v>28</v>
      </c>
      <c r="C24" s="160" t="s">
        <v>670</v>
      </c>
      <c r="D24" s="17">
        <v>1</v>
      </c>
      <c r="E24" s="38">
        <v>53000</v>
      </c>
      <c r="F24" s="38">
        <v>53000</v>
      </c>
      <c r="G24" s="38">
        <v>53000</v>
      </c>
      <c r="H24" s="38">
        <v>53000</v>
      </c>
      <c r="I24" s="363"/>
      <c r="J24" s="364"/>
      <c r="K24" s="14">
        <v>4</v>
      </c>
      <c r="L24" s="15" t="s">
        <v>28</v>
      </c>
      <c r="M24" s="17">
        <v>1</v>
      </c>
      <c r="N24" s="54">
        <v>42000</v>
      </c>
      <c r="O24" s="55">
        <v>42000</v>
      </c>
      <c r="P24" s="55">
        <v>42000</v>
      </c>
      <c r="Q24" s="55">
        <v>42000</v>
      </c>
      <c r="R24" s="363"/>
      <c r="S24" s="364"/>
      <c r="T24" s="14">
        <v>4</v>
      </c>
      <c r="U24" s="15" t="s">
        <v>28</v>
      </c>
      <c r="V24" s="17">
        <v>1</v>
      </c>
      <c r="W24" s="54">
        <v>48300</v>
      </c>
      <c r="X24" s="54">
        <v>48300</v>
      </c>
      <c r="Y24" s="54">
        <v>48300</v>
      </c>
      <c r="Z24" s="54">
        <v>48300</v>
      </c>
      <c r="AA24" s="363"/>
      <c r="AB24" s="364"/>
      <c r="AC24" s="97">
        <f t="shared" ref="AC24:AC87" si="3">AVERAGE((AVERAGE(N24,W24)))</f>
        <v>45150</v>
      </c>
      <c r="AD24" s="106">
        <f t="shared" ref="AD24:AD87" si="4">AVERAGE((AVERAGE(O24,X24)))</f>
        <v>45150</v>
      </c>
      <c r="AE24" s="106">
        <f t="shared" ref="AE24:AE87" si="5">AVERAGE((AVERAGE(P24,Y24)))</f>
        <v>45150</v>
      </c>
      <c r="AF24" s="98">
        <f t="shared" ref="AF24:AF87" si="6">AVERAGE((AVERAGE(Q24,Z24)))</f>
        <v>45150</v>
      </c>
      <c r="AG24" s="99">
        <f>(TRIMMEAN((N24,W24),75%))</f>
        <v>45150</v>
      </c>
      <c r="AH24" s="99">
        <f>(TRIMMEAN((O24,X24),75%))</f>
        <v>45150</v>
      </c>
      <c r="AI24" s="99">
        <f>(TRIMMEAN((P24,Y24),75%))</f>
        <v>45150</v>
      </c>
      <c r="AJ24" s="99">
        <f>(TRIMMEAN((Q24,Z24),75%))</f>
        <v>45150</v>
      </c>
      <c r="AK24" s="98">
        <f t="shared" ref="AK24:AK87" si="7">MAX(N24,W24)</f>
        <v>48300</v>
      </c>
      <c r="AL24" s="98">
        <f t="shared" ref="AL24:AL87" si="8">MAX(O24,X24)</f>
        <v>48300</v>
      </c>
      <c r="AM24" s="98">
        <f t="shared" ref="AM24:AM87" si="9">MAX(P24,Y24)</f>
        <v>48300</v>
      </c>
      <c r="AN24" s="98">
        <f t="shared" ref="AN24:AN87" si="10">MAX(Q24,Z24)</f>
        <v>48300</v>
      </c>
      <c r="AO24" s="98">
        <f t="shared" ref="AO24:AO87" si="11">MIN(N24,W24)</f>
        <v>42000</v>
      </c>
      <c r="AP24" s="109">
        <f t="shared" ref="AP24:AP87" si="12">MIN(O24,X24)</f>
        <v>42000</v>
      </c>
      <c r="AQ24" s="109">
        <f t="shared" ref="AQ24:AQ87" si="13">MIN(P24,Y24)</f>
        <v>42000</v>
      </c>
      <c r="AR24" s="100">
        <f t="shared" ref="AR24:AR87" si="14">MIN(Q24,Z24)</f>
        <v>42000</v>
      </c>
      <c r="AT24" s="97">
        <f t="shared" ref="AT24:AT87" si="15">AVERAGE((AVERAGE(E24,N24,W24)))</f>
        <v>47766.666666666664</v>
      </c>
      <c r="AU24" s="106">
        <f t="shared" ref="AU24:AU87" si="16">AVERAGE((AVERAGE(F24,O24,X24)))</f>
        <v>47766.666666666664</v>
      </c>
      <c r="AV24" s="106">
        <f t="shared" ref="AV24:AV87" si="17">AVERAGE((AVERAGE(G24,P24,Y24)))</f>
        <v>47766.666666666664</v>
      </c>
      <c r="AW24" s="98">
        <f t="shared" ref="AW24:AW87" si="18">AVERAGE((AVERAGE(H24,Q24,Z24)))</f>
        <v>47766.666666666664</v>
      </c>
      <c r="AX24" s="99">
        <f>(TRIMMEAN((E24,N24,W24),75%))</f>
        <v>48300</v>
      </c>
      <c r="AY24" s="99">
        <f>(TRIMMEAN((F24,O24,X24),75%))</f>
        <v>48300</v>
      </c>
      <c r="AZ24" s="99">
        <f>(TRIMMEAN((G24,P24,Y24),75%))</f>
        <v>48300</v>
      </c>
      <c r="BA24" s="99">
        <f>(TRIMMEAN((H24,Q24,Z24),75%))</f>
        <v>48300</v>
      </c>
      <c r="BB24" s="98">
        <f t="shared" ref="BB24:BB87" si="19">MAX(E24,N24,W24)</f>
        <v>53000</v>
      </c>
      <c r="BC24" s="98">
        <f t="shared" ref="BC24:BC87" si="20">MAX(F24,O24,X24)</f>
        <v>53000</v>
      </c>
      <c r="BD24" s="98">
        <f t="shared" ref="BD24:BD87" si="21">MAX(G24,P24,Y24)</f>
        <v>53000</v>
      </c>
      <c r="BE24" s="98">
        <f t="shared" ref="BE24:BE87" si="22">MAX(H24,Q24,Z24)</f>
        <v>53000</v>
      </c>
      <c r="BF24" s="98">
        <f t="shared" ref="BF24:BF87" si="23">MIN(E24,N24,W24)</f>
        <v>42000</v>
      </c>
      <c r="BG24" s="109">
        <f t="shared" ref="BG24:BG87" si="24">MIN(F24,O24,X24)</f>
        <v>42000</v>
      </c>
      <c r="BH24" s="109">
        <f t="shared" ref="BH24:BH87" si="25">MIN(G24,P24,Y24)</f>
        <v>42000</v>
      </c>
      <c r="BI24" s="100">
        <f t="shared" ref="BI24:BI87" si="26">MIN(H24,Q24,Z24)</f>
        <v>42000</v>
      </c>
    </row>
    <row r="25" spans="1:61" ht="66" x14ac:dyDescent="0.3">
      <c r="A25" s="39">
        <v>5</v>
      </c>
      <c r="B25" s="15" t="s">
        <v>29</v>
      </c>
      <c r="C25" s="160" t="s">
        <v>29</v>
      </c>
      <c r="D25" s="17">
        <v>1</v>
      </c>
      <c r="E25" s="38" t="s">
        <v>1034</v>
      </c>
      <c r="F25" s="38" t="s">
        <v>1034</v>
      </c>
      <c r="G25" s="38" t="s">
        <v>1034</v>
      </c>
      <c r="H25" s="38" t="s">
        <v>1034</v>
      </c>
      <c r="I25" s="363"/>
      <c r="J25" s="364"/>
      <c r="K25" s="39">
        <v>5</v>
      </c>
      <c r="L25" s="15" t="s">
        <v>29</v>
      </c>
      <c r="M25" s="17">
        <v>1</v>
      </c>
      <c r="N25" s="54">
        <v>42000</v>
      </c>
      <c r="O25" s="55">
        <v>42000</v>
      </c>
      <c r="P25" s="55">
        <v>42000</v>
      </c>
      <c r="Q25" s="55">
        <v>42000</v>
      </c>
      <c r="R25" s="363"/>
      <c r="S25" s="364"/>
      <c r="T25" s="39">
        <v>5</v>
      </c>
      <c r="U25" s="15" t="s">
        <v>29</v>
      </c>
      <c r="V25" s="17">
        <v>1</v>
      </c>
      <c r="W25" s="54">
        <v>48300</v>
      </c>
      <c r="X25" s="54">
        <v>48300</v>
      </c>
      <c r="Y25" s="54">
        <v>48300</v>
      </c>
      <c r="Z25" s="54">
        <v>48300</v>
      </c>
      <c r="AA25" s="363"/>
      <c r="AB25" s="364"/>
      <c r="AC25" s="97">
        <f t="shared" si="3"/>
        <v>45150</v>
      </c>
      <c r="AD25" s="106">
        <f t="shared" si="4"/>
        <v>45150</v>
      </c>
      <c r="AE25" s="106">
        <f t="shared" si="5"/>
        <v>45150</v>
      </c>
      <c r="AF25" s="98">
        <f t="shared" si="6"/>
        <v>45150</v>
      </c>
      <c r="AG25" s="99">
        <f>(TRIMMEAN((N25,W25),75%))</f>
        <v>45150</v>
      </c>
      <c r="AH25" s="99">
        <f>(TRIMMEAN((O25,X25),75%))</f>
        <v>45150</v>
      </c>
      <c r="AI25" s="99">
        <f>(TRIMMEAN((P25,Y25),75%))</f>
        <v>45150</v>
      </c>
      <c r="AJ25" s="99">
        <f>(TRIMMEAN((Q25,Z25),75%))</f>
        <v>45150</v>
      </c>
      <c r="AK25" s="98">
        <f t="shared" si="7"/>
        <v>48300</v>
      </c>
      <c r="AL25" s="98">
        <f t="shared" si="8"/>
        <v>48300</v>
      </c>
      <c r="AM25" s="98">
        <f t="shared" si="9"/>
        <v>48300</v>
      </c>
      <c r="AN25" s="98">
        <f t="shared" si="10"/>
        <v>48300</v>
      </c>
      <c r="AO25" s="98">
        <f t="shared" si="11"/>
        <v>42000</v>
      </c>
      <c r="AP25" s="109">
        <f t="shared" si="12"/>
        <v>42000</v>
      </c>
      <c r="AQ25" s="109">
        <f t="shared" si="13"/>
        <v>42000</v>
      </c>
      <c r="AR25" s="100">
        <f t="shared" si="14"/>
        <v>42000</v>
      </c>
      <c r="AT25" s="97">
        <f t="shared" si="15"/>
        <v>45150</v>
      </c>
      <c r="AU25" s="106">
        <f t="shared" si="16"/>
        <v>45150</v>
      </c>
      <c r="AV25" s="106">
        <f t="shared" si="17"/>
        <v>45150</v>
      </c>
      <c r="AW25" s="98">
        <f t="shared" si="18"/>
        <v>45150</v>
      </c>
      <c r="AX25" s="99">
        <f>(TRIMMEAN((E25,N25,W25),75%))</f>
        <v>45150</v>
      </c>
      <c r="AY25" s="99">
        <f>(TRIMMEAN((F25,O25,X25),75%))</f>
        <v>45150</v>
      </c>
      <c r="AZ25" s="99">
        <f>(TRIMMEAN((G25,P25,Y25),75%))</f>
        <v>45150</v>
      </c>
      <c r="BA25" s="99">
        <f>(TRIMMEAN((H25,Q25,Z25),75%))</f>
        <v>45150</v>
      </c>
      <c r="BB25" s="98">
        <f t="shared" si="19"/>
        <v>48300</v>
      </c>
      <c r="BC25" s="98">
        <f t="shared" si="20"/>
        <v>48300</v>
      </c>
      <c r="BD25" s="98">
        <f t="shared" si="21"/>
        <v>48300</v>
      </c>
      <c r="BE25" s="98">
        <f t="shared" si="22"/>
        <v>48300</v>
      </c>
      <c r="BF25" s="98">
        <f t="shared" si="23"/>
        <v>42000</v>
      </c>
      <c r="BG25" s="109">
        <f t="shared" si="24"/>
        <v>42000</v>
      </c>
      <c r="BH25" s="109">
        <f t="shared" si="25"/>
        <v>42000</v>
      </c>
      <c r="BI25" s="100">
        <f t="shared" si="26"/>
        <v>42000</v>
      </c>
    </row>
    <row r="26" spans="1:61" ht="39.6" x14ac:dyDescent="0.3">
      <c r="A26" s="14">
        <v>6</v>
      </c>
      <c r="B26" s="15" t="s">
        <v>30</v>
      </c>
      <c r="C26" s="160" t="s">
        <v>1228</v>
      </c>
      <c r="D26" s="17">
        <v>1</v>
      </c>
      <c r="E26" s="38">
        <v>19040</v>
      </c>
      <c r="F26" s="38">
        <v>19040</v>
      </c>
      <c r="G26" s="38">
        <v>19040</v>
      </c>
      <c r="H26" s="38">
        <v>19040</v>
      </c>
      <c r="I26" s="363"/>
      <c r="J26" s="364"/>
      <c r="K26" s="14">
        <v>6</v>
      </c>
      <c r="L26" s="15" t="s">
        <v>30</v>
      </c>
      <c r="M26" s="17">
        <v>1</v>
      </c>
      <c r="N26" s="54">
        <v>43000</v>
      </c>
      <c r="O26" s="55">
        <v>43000</v>
      </c>
      <c r="P26" s="55">
        <v>43000</v>
      </c>
      <c r="Q26" s="55">
        <v>43000</v>
      </c>
      <c r="R26" s="363"/>
      <c r="S26" s="364"/>
      <c r="T26" s="14">
        <v>6</v>
      </c>
      <c r="U26" s="15" t="s">
        <v>30</v>
      </c>
      <c r="V26" s="17">
        <v>1</v>
      </c>
      <c r="W26" s="54">
        <v>49450</v>
      </c>
      <c r="X26" s="54">
        <v>49450</v>
      </c>
      <c r="Y26" s="54">
        <v>49450</v>
      </c>
      <c r="Z26" s="54">
        <v>49450</v>
      </c>
      <c r="AA26" s="363"/>
      <c r="AB26" s="364"/>
      <c r="AC26" s="97">
        <f t="shared" si="3"/>
        <v>46225</v>
      </c>
      <c r="AD26" s="106">
        <f t="shared" si="4"/>
        <v>46225</v>
      </c>
      <c r="AE26" s="106">
        <f t="shared" si="5"/>
        <v>46225</v>
      </c>
      <c r="AF26" s="98">
        <f t="shared" si="6"/>
        <v>46225</v>
      </c>
      <c r="AG26" s="99">
        <f>(TRIMMEAN((N26,W26),75%))</f>
        <v>46225</v>
      </c>
      <c r="AH26" s="99">
        <f>(TRIMMEAN((O26,X26),75%))</f>
        <v>46225</v>
      </c>
      <c r="AI26" s="99">
        <f>(TRIMMEAN((P26,Y26),75%))</f>
        <v>46225</v>
      </c>
      <c r="AJ26" s="99">
        <f>(TRIMMEAN((Q26,Z26),75%))</f>
        <v>46225</v>
      </c>
      <c r="AK26" s="98">
        <f t="shared" si="7"/>
        <v>49450</v>
      </c>
      <c r="AL26" s="98">
        <f t="shared" si="8"/>
        <v>49450</v>
      </c>
      <c r="AM26" s="98">
        <f t="shared" si="9"/>
        <v>49450</v>
      </c>
      <c r="AN26" s="98">
        <f t="shared" si="10"/>
        <v>49450</v>
      </c>
      <c r="AO26" s="98">
        <f t="shared" si="11"/>
        <v>43000</v>
      </c>
      <c r="AP26" s="109">
        <f t="shared" si="12"/>
        <v>43000</v>
      </c>
      <c r="AQ26" s="109">
        <f t="shared" si="13"/>
        <v>43000</v>
      </c>
      <c r="AR26" s="100">
        <f t="shared" si="14"/>
        <v>43000</v>
      </c>
      <c r="AT26" s="97">
        <f t="shared" si="15"/>
        <v>37163.333333333336</v>
      </c>
      <c r="AU26" s="106">
        <f t="shared" si="16"/>
        <v>37163.333333333336</v>
      </c>
      <c r="AV26" s="106">
        <f t="shared" si="17"/>
        <v>37163.333333333336</v>
      </c>
      <c r="AW26" s="98">
        <f t="shared" si="18"/>
        <v>37163.333333333336</v>
      </c>
      <c r="AX26" s="99">
        <f>(TRIMMEAN((E26,N26,W26),75%))</f>
        <v>43000</v>
      </c>
      <c r="AY26" s="99">
        <f>(TRIMMEAN((F26,O26,X26),75%))</f>
        <v>43000</v>
      </c>
      <c r="AZ26" s="99">
        <f>(TRIMMEAN((G26,P26,Y26),75%))</f>
        <v>43000</v>
      </c>
      <c r="BA26" s="99">
        <f>(TRIMMEAN((H26,Q26,Z26),75%))</f>
        <v>43000</v>
      </c>
      <c r="BB26" s="98">
        <f t="shared" si="19"/>
        <v>49450</v>
      </c>
      <c r="BC26" s="98">
        <f t="shared" si="20"/>
        <v>49450</v>
      </c>
      <c r="BD26" s="98">
        <f t="shared" si="21"/>
        <v>49450</v>
      </c>
      <c r="BE26" s="98">
        <f t="shared" si="22"/>
        <v>49450</v>
      </c>
      <c r="BF26" s="98">
        <f t="shared" si="23"/>
        <v>19040</v>
      </c>
      <c r="BG26" s="109">
        <f t="shared" si="24"/>
        <v>19040</v>
      </c>
      <c r="BH26" s="109">
        <f t="shared" si="25"/>
        <v>19040</v>
      </c>
      <c r="BI26" s="100">
        <f t="shared" si="26"/>
        <v>19040</v>
      </c>
    </row>
    <row r="27" spans="1:61" ht="39.6" x14ac:dyDescent="0.3">
      <c r="A27" s="39">
        <v>7</v>
      </c>
      <c r="B27" s="15" t="s">
        <v>31</v>
      </c>
      <c r="C27" s="160" t="s">
        <v>1183</v>
      </c>
      <c r="D27" s="17">
        <v>1</v>
      </c>
      <c r="E27" s="38">
        <v>15000</v>
      </c>
      <c r="F27" s="38">
        <v>15000</v>
      </c>
      <c r="G27" s="38">
        <v>15000</v>
      </c>
      <c r="H27" s="38">
        <v>15000</v>
      </c>
      <c r="I27" s="363"/>
      <c r="J27" s="364"/>
      <c r="K27" s="39">
        <v>7</v>
      </c>
      <c r="L27" s="15" t="s">
        <v>31</v>
      </c>
      <c r="M27" s="17">
        <v>1</v>
      </c>
      <c r="N27" s="54">
        <v>38000</v>
      </c>
      <c r="O27" s="55">
        <v>38000</v>
      </c>
      <c r="P27" s="55">
        <v>38000</v>
      </c>
      <c r="Q27" s="55">
        <v>38000</v>
      </c>
      <c r="R27" s="363"/>
      <c r="S27" s="364"/>
      <c r="T27" s="39">
        <v>7</v>
      </c>
      <c r="U27" s="15" t="s">
        <v>31</v>
      </c>
      <c r="V27" s="17">
        <v>1</v>
      </c>
      <c r="W27" s="54">
        <v>43700</v>
      </c>
      <c r="X27" s="54">
        <v>43700</v>
      </c>
      <c r="Y27" s="54">
        <v>43700</v>
      </c>
      <c r="Z27" s="54">
        <v>43700</v>
      </c>
      <c r="AA27" s="363"/>
      <c r="AB27" s="364"/>
      <c r="AC27" s="97">
        <f t="shared" si="3"/>
        <v>40850</v>
      </c>
      <c r="AD27" s="106">
        <f t="shared" si="4"/>
        <v>40850</v>
      </c>
      <c r="AE27" s="106">
        <f t="shared" si="5"/>
        <v>40850</v>
      </c>
      <c r="AF27" s="98">
        <f t="shared" si="6"/>
        <v>40850</v>
      </c>
      <c r="AG27" s="99">
        <f>(TRIMMEAN((N27,W27),75%))</f>
        <v>40850</v>
      </c>
      <c r="AH27" s="99">
        <f>(TRIMMEAN((O27,X27),75%))</f>
        <v>40850</v>
      </c>
      <c r="AI27" s="99">
        <f>(TRIMMEAN((P27,Y27),75%))</f>
        <v>40850</v>
      </c>
      <c r="AJ27" s="99">
        <f>(TRIMMEAN((Q27,Z27),75%))</f>
        <v>40850</v>
      </c>
      <c r="AK27" s="98">
        <f t="shared" si="7"/>
        <v>43700</v>
      </c>
      <c r="AL27" s="98">
        <f t="shared" si="8"/>
        <v>43700</v>
      </c>
      <c r="AM27" s="98">
        <f t="shared" si="9"/>
        <v>43700</v>
      </c>
      <c r="AN27" s="98">
        <f t="shared" si="10"/>
        <v>43700</v>
      </c>
      <c r="AO27" s="98">
        <f t="shared" si="11"/>
        <v>38000</v>
      </c>
      <c r="AP27" s="109">
        <f t="shared" si="12"/>
        <v>38000</v>
      </c>
      <c r="AQ27" s="109">
        <f t="shared" si="13"/>
        <v>38000</v>
      </c>
      <c r="AR27" s="100">
        <f t="shared" si="14"/>
        <v>38000</v>
      </c>
      <c r="AT27" s="97">
        <f t="shared" si="15"/>
        <v>32233.333333333332</v>
      </c>
      <c r="AU27" s="106">
        <f t="shared" si="16"/>
        <v>32233.333333333332</v>
      </c>
      <c r="AV27" s="106">
        <f t="shared" si="17"/>
        <v>32233.333333333332</v>
      </c>
      <c r="AW27" s="98">
        <f t="shared" si="18"/>
        <v>32233.333333333332</v>
      </c>
      <c r="AX27" s="99">
        <f>(TRIMMEAN((E27,N27,W27),75%))</f>
        <v>38000</v>
      </c>
      <c r="AY27" s="99">
        <f>(TRIMMEAN((F27,O27,X27),75%))</f>
        <v>38000</v>
      </c>
      <c r="AZ27" s="99">
        <f>(TRIMMEAN((G27,P27,Y27),75%))</f>
        <v>38000</v>
      </c>
      <c r="BA27" s="99">
        <f>(TRIMMEAN((H27,Q27,Z27),75%))</f>
        <v>38000</v>
      </c>
      <c r="BB27" s="98">
        <f t="shared" si="19"/>
        <v>43700</v>
      </c>
      <c r="BC27" s="98">
        <f t="shared" si="20"/>
        <v>43700</v>
      </c>
      <c r="BD27" s="98">
        <f t="shared" si="21"/>
        <v>43700</v>
      </c>
      <c r="BE27" s="98">
        <f t="shared" si="22"/>
        <v>43700</v>
      </c>
      <c r="BF27" s="98">
        <f t="shared" si="23"/>
        <v>15000</v>
      </c>
      <c r="BG27" s="109">
        <f t="shared" si="24"/>
        <v>15000</v>
      </c>
      <c r="BH27" s="109">
        <f t="shared" si="25"/>
        <v>15000</v>
      </c>
      <c r="BI27" s="100">
        <f t="shared" si="26"/>
        <v>15000</v>
      </c>
    </row>
    <row r="28" spans="1:61" ht="39.6" x14ac:dyDescent="0.3">
      <c r="A28" s="14">
        <v>8</v>
      </c>
      <c r="B28" s="15" t="s">
        <v>32</v>
      </c>
      <c r="C28" s="160" t="s">
        <v>32</v>
      </c>
      <c r="D28" s="17">
        <v>1</v>
      </c>
      <c r="E28" s="38" t="s">
        <v>1034</v>
      </c>
      <c r="F28" s="38" t="s">
        <v>1034</v>
      </c>
      <c r="G28" s="38" t="s">
        <v>1034</v>
      </c>
      <c r="H28" s="38" t="s">
        <v>1034</v>
      </c>
      <c r="I28" s="363"/>
      <c r="J28" s="364"/>
      <c r="K28" s="14">
        <v>8</v>
      </c>
      <c r="L28" s="15" t="s">
        <v>32</v>
      </c>
      <c r="M28" s="17">
        <v>1</v>
      </c>
      <c r="N28" s="54">
        <v>38000</v>
      </c>
      <c r="O28" s="55">
        <v>38000</v>
      </c>
      <c r="P28" s="55">
        <v>38000</v>
      </c>
      <c r="Q28" s="55">
        <v>38000</v>
      </c>
      <c r="R28" s="363"/>
      <c r="S28" s="364"/>
      <c r="T28" s="14">
        <v>8</v>
      </c>
      <c r="U28" s="15" t="s">
        <v>32</v>
      </c>
      <c r="V28" s="17">
        <v>1</v>
      </c>
      <c r="W28" s="54">
        <v>43700</v>
      </c>
      <c r="X28" s="54">
        <v>43700</v>
      </c>
      <c r="Y28" s="54">
        <v>43700</v>
      </c>
      <c r="Z28" s="54">
        <v>43700</v>
      </c>
      <c r="AA28" s="363"/>
      <c r="AB28" s="364"/>
      <c r="AC28" s="97">
        <f t="shared" si="3"/>
        <v>40850</v>
      </c>
      <c r="AD28" s="106">
        <f t="shared" si="4"/>
        <v>40850</v>
      </c>
      <c r="AE28" s="106">
        <f t="shared" si="5"/>
        <v>40850</v>
      </c>
      <c r="AF28" s="98">
        <f t="shared" si="6"/>
        <v>40850</v>
      </c>
      <c r="AG28" s="99">
        <f>(TRIMMEAN((N28,W28),75%))</f>
        <v>40850</v>
      </c>
      <c r="AH28" s="99">
        <f>(TRIMMEAN((O28,X28),75%))</f>
        <v>40850</v>
      </c>
      <c r="AI28" s="99">
        <f>(TRIMMEAN((P28,Y28),75%))</f>
        <v>40850</v>
      </c>
      <c r="AJ28" s="99">
        <f>(TRIMMEAN((Q28,Z28),75%))</f>
        <v>40850</v>
      </c>
      <c r="AK28" s="98">
        <f t="shared" si="7"/>
        <v>43700</v>
      </c>
      <c r="AL28" s="98">
        <f t="shared" si="8"/>
        <v>43700</v>
      </c>
      <c r="AM28" s="98">
        <f t="shared" si="9"/>
        <v>43700</v>
      </c>
      <c r="AN28" s="98">
        <f t="shared" si="10"/>
        <v>43700</v>
      </c>
      <c r="AO28" s="98">
        <f t="shared" si="11"/>
        <v>38000</v>
      </c>
      <c r="AP28" s="109">
        <f t="shared" si="12"/>
        <v>38000</v>
      </c>
      <c r="AQ28" s="109">
        <f t="shared" si="13"/>
        <v>38000</v>
      </c>
      <c r="AR28" s="100">
        <f t="shared" si="14"/>
        <v>38000</v>
      </c>
      <c r="AT28" s="97">
        <f t="shared" si="15"/>
        <v>40850</v>
      </c>
      <c r="AU28" s="106">
        <f t="shared" si="16"/>
        <v>40850</v>
      </c>
      <c r="AV28" s="106">
        <f t="shared" si="17"/>
        <v>40850</v>
      </c>
      <c r="AW28" s="98">
        <f t="shared" si="18"/>
        <v>40850</v>
      </c>
      <c r="AX28" s="99">
        <f>(TRIMMEAN((E28,N28,W28),75%))</f>
        <v>40850</v>
      </c>
      <c r="AY28" s="99">
        <f>(TRIMMEAN((F28,O28,X28),75%))</f>
        <v>40850</v>
      </c>
      <c r="AZ28" s="99">
        <f>(TRIMMEAN((G28,P28,Y28),75%))</f>
        <v>40850</v>
      </c>
      <c r="BA28" s="99">
        <f>(TRIMMEAN((H28,Q28,Z28),75%))</f>
        <v>40850</v>
      </c>
      <c r="BB28" s="98">
        <f t="shared" si="19"/>
        <v>43700</v>
      </c>
      <c r="BC28" s="98">
        <f t="shared" si="20"/>
        <v>43700</v>
      </c>
      <c r="BD28" s="98">
        <f t="shared" si="21"/>
        <v>43700</v>
      </c>
      <c r="BE28" s="98">
        <f t="shared" si="22"/>
        <v>43700</v>
      </c>
      <c r="BF28" s="98">
        <f t="shared" si="23"/>
        <v>38000</v>
      </c>
      <c r="BG28" s="109">
        <f t="shared" si="24"/>
        <v>38000</v>
      </c>
      <c r="BH28" s="109">
        <f t="shared" si="25"/>
        <v>38000</v>
      </c>
      <c r="BI28" s="100">
        <f t="shared" si="26"/>
        <v>38000</v>
      </c>
    </row>
    <row r="29" spans="1:61" ht="66" x14ac:dyDescent="0.3">
      <c r="A29" s="39">
        <v>9</v>
      </c>
      <c r="B29" s="15" t="s">
        <v>33</v>
      </c>
      <c r="C29" s="160" t="s">
        <v>1240</v>
      </c>
      <c r="D29" s="17">
        <v>1</v>
      </c>
      <c r="E29" s="38">
        <v>66000</v>
      </c>
      <c r="F29" s="38">
        <v>66000</v>
      </c>
      <c r="G29" s="38">
        <v>66000</v>
      </c>
      <c r="H29" s="38">
        <v>66000</v>
      </c>
      <c r="I29" s="363"/>
      <c r="J29" s="364"/>
      <c r="K29" s="39">
        <v>9</v>
      </c>
      <c r="L29" s="15" t="s">
        <v>33</v>
      </c>
      <c r="M29" s="17">
        <v>1</v>
      </c>
      <c r="N29" s="54">
        <v>48000</v>
      </c>
      <c r="O29" s="54">
        <v>48000</v>
      </c>
      <c r="P29" s="54">
        <v>48000</v>
      </c>
      <c r="Q29" s="54">
        <v>48000</v>
      </c>
      <c r="R29" s="363"/>
      <c r="S29" s="364"/>
      <c r="T29" s="39">
        <v>9</v>
      </c>
      <c r="U29" s="15" t="s">
        <v>33</v>
      </c>
      <c r="V29" s="17">
        <v>1</v>
      </c>
      <c r="W29" s="54">
        <v>55200</v>
      </c>
      <c r="X29" s="54">
        <v>55200</v>
      </c>
      <c r="Y29" s="54">
        <v>55200</v>
      </c>
      <c r="Z29" s="54">
        <v>55200</v>
      </c>
      <c r="AA29" s="363"/>
      <c r="AB29" s="364"/>
      <c r="AC29" s="97">
        <f t="shared" si="3"/>
        <v>51600</v>
      </c>
      <c r="AD29" s="106">
        <f t="shared" si="4"/>
        <v>51600</v>
      </c>
      <c r="AE29" s="106">
        <f t="shared" si="5"/>
        <v>51600</v>
      </c>
      <c r="AF29" s="98">
        <f t="shared" si="6"/>
        <v>51600</v>
      </c>
      <c r="AG29" s="99">
        <f>(TRIMMEAN((N29,W29),75%))</f>
        <v>51600</v>
      </c>
      <c r="AH29" s="99">
        <f>(TRIMMEAN((O29,X29),75%))</f>
        <v>51600</v>
      </c>
      <c r="AI29" s="99">
        <f>(TRIMMEAN((P29,Y29),75%))</f>
        <v>51600</v>
      </c>
      <c r="AJ29" s="99">
        <f>(TRIMMEAN((Q29,Z29),75%))</f>
        <v>51600</v>
      </c>
      <c r="AK29" s="98">
        <f t="shared" si="7"/>
        <v>55200</v>
      </c>
      <c r="AL29" s="98">
        <f t="shared" si="8"/>
        <v>55200</v>
      </c>
      <c r="AM29" s="98">
        <f t="shared" si="9"/>
        <v>55200</v>
      </c>
      <c r="AN29" s="98">
        <f t="shared" si="10"/>
        <v>55200</v>
      </c>
      <c r="AO29" s="98">
        <f t="shared" si="11"/>
        <v>48000</v>
      </c>
      <c r="AP29" s="109">
        <f t="shared" si="12"/>
        <v>48000</v>
      </c>
      <c r="AQ29" s="109">
        <f t="shared" si="13"/>
        <v>48000</v>
      </c>
      <c r="AR29" s="100">
        <f t="shared" si="14"/>
        <v>48000</v>
      </c>
      <c r="AT29" s="97">
        <f t="shared" si="15"/>
        <v>56400</v>
      </c>
      <c r="AU29" s="106">
        <f t="shared" si="16"/>
        <v>56400</v>
      </c>
      <c r="AV29" s="106">
        <f t="shared" si="17"/>
        <v>56400</v>
      </c>
      <c r="AW29" s="98">
        <f t="shared" si="18"/>
        <v>56400</v>
      </c>
      <c r="AX29" s="99">
        <f>(TRIMMEAN((E29,N29,W29),75%))</f>
        <v>55200</v>
      </c>
      <c r="AY29" s="99">
        <f>(TRIMMEAN((F29,O29,X29),75%))</f>
        <v>55200</v>
      </c>
      <c r="AZ29" s="99">
        <f>(TRIMMEAN((G29,P29,Y29),75%))</f>
        <v>55200</v>
      </c>
      <c r="BA29" s="99">
        <f>(TRIMMEAN((H29,Q29,Z29),75%))</f>
        <v>55200</v>
      </c>
      <c r="BB29" s="98">
        <f t="shared" si="19"/>
        <v>66000</v>
      </c>
      <c r="BC29" s="98">
        <f t="shared" si="20"/>
        <v>66000</v>
      </c>
      <c r="BD29" s="98">
        <f t="shared" si="21"/>
        <v>66000</v>
      </c>
      <c r="BE29" s="98">
        <f t="shared" si="22"/>
        <v>66000</v>
      </c>
      <c r="BF29" s="98">
        <f t="shared" si="23"/>
        <v>48000</v>
      </c>
      <c r="BG29" s="109">
        <f t="shared" si="24"/>
        <v>48000</v>
      </c>
      <c r="BH29" s="109">
        <f t="shared" si="25"/>
        <v>48000</v>
      </c>
      <c r="BI29" s="100">
        <f t="shared" si="26"/>
        <v>48000</v>
      </c>
    </row>
    <row r="30" spans="1:61" ht="66" x14ac:dyDescent="0.3">
      <c r="A30" s="14">
        <v>10</v>
      </c>
      <c r="B30" s="15" t="s">
        <v>34</v>
      </c>
      <c r="C30" s="160" t="s">
        <v>1356</v>
      </c>
      <c r="D30" s="17">
        <v>1</v>
      </c>
      <c r="E30" s="38" t="s">
        <v>1034</v>
      </c>
      <c r="F30" s="38" t="s">
        <v>1034</v>
      </c>
      <c r="G30" s="38" t="s">
        <v>1034</v>
      </c>
      <c r="H30" s="38" t="s">
        <v>1034</v>
      </c>
      <c r="I30" s="363"/>
      <c r="J30" s="364"/>
      <c r="K30" s="14">
        <v>10</v>
      </c>
      <c r="L30" s="15" t="s">
        <v>34</v>
      </c>
      <c r="M30" s="17">
        <v>1</v>
      </c>
      <c r="N30" s="54">
        <v>550000</v>
      </c>
      <c r="O30" s="55">
        <v>550000</v>
      </c>
      <c r="P30" s="55">
        <v>550000</v>
      </c>
      <c r="Q30" s="55">
        <v>550000</v>
      </c>
      <c r="R30" s="363"/>
      <c r="S30" s="364"/>
      <c r="T30" s="14">
        <v>10</v>
      </c>
      <c r="U30" s="15" t="s">
        <v>34</v>
      </c>
      <c r="V30" s="17">
        <v>1</v>
      </c>
      <c r="W30" s="54">
        <v>632500</v>
      </c>
      <c r="X30" s="54">
        <v>632500</v>
      </c>
      <c r="Y30" s="54">
        <v>632500</v>
      </c>
      <c r="Z30" s="54">
        <v>632500</v>
      </c>
      <c r="AA30" s="363"/>
      <c r="AB30" s="364"/>
      <c r="AC30" s="97">
        <f t="shared" si="3"/>
        <v>591250</v>
      </c>
      <c r="AD30" s="106">
        <f t="shared" si="4"/>
        <v>591250</v>
      </c>
      <c r="AE30" s="106">
        <f t="shared" si="5"/>
        <v>591250</v>
      </c>
      <c r="AF30" s="98">
        <f t="shared" si="6"/>
        <v>591250</v>
      </c>
      <c r="AG30" s="99">
        <f>(TRIMMEAN((N30,W30),75%))</f>
        <v>591250</v>
      </c>
      <c r="AH30" s="99">
        <f>(TRIMMEAN((O30,X30),75%))</f>
        <v>591250</v>
      </c>
      <c r="AI30" s="99">
        <f>(TRIMMEAN((P30,Y30),75%))</f>
        <v>591250</v>
      </c>
      <c r="AJ30" s="99">
        <f>(TRIMMEAN((Q30,Z30),75%))</f>
        <v>591250</v>
      </c>
      <c r="AK30" s="98">
        <f t="shared" si="7"/>
        <v>632500</v>
      </c>
      <c r="AL30" s="98">
        <f t="shared" si="8"/>
        <v>632500</v>
      </c>
      <c r="AM30" s="98">
        <f t="shared" si="9"/>
        <v>632500</v>
      </c>
      <c r="AN30" s="98">
        <f t="shared" si="10"/>
        <v>632500</v>
      </c>
      <c r="AO30" s="98">
        <f t="shared" si="11"/>
        <v>550000</v>
      </c>
      <c r="AP30" s="109">
        <f t="shared" si="12"/>
        <v>550000</v>
      </c>
      <c r="AQ30" s="109">
        <f t="shared" si="13"/>
        <v>550000</v>
      </c>
      <c r="AR30" s="100">
        <f t="shared" si="14"/>
        <v>550000</v>
      </c>
      <c r="AT30" s="97">
        <f t="shared" si="15"/>
        <v>591250</v>
      </c>
      <c r="AU30" s="106">
        <f t="shared" si="16"/>
        <v>591250</v>
      </c>
      <c r="AV30" s="106">
        <f t="shared" si="17"/>
        <v>591250</v>
      </c>
      <c r="AW30" s="98">
        <f t="shared" si="18"/>
        <v>591250</v>
      </c>
      <c r="AX30" s="99">
        <f>(TRIMMEAN((E30,N30,W30),75%))</f>
        <v>591250</v>
      </c>
      <c r="AY30" s="99">
        <f>(TRIMMEAN((F30,O30,X30),75%))</f>
        <v>591250</v>
      </c>
      <c r="AZ30" s="99">
        <f>(TRIMMEAN((G30,P30,Y30),75%))</f>
        <v>591250</v>
      </c>
      <c r="BA30" s="99">
        <f>(TRIMMEAN((H30,Q30,Z30),75%))</f>
        <v>591250</v>
      </c>
      <c r="BB30" s="98">
        <f t="shared" si="19"/>
        <v>632500</v>
      </c>
      <c r="BC30" s="98">
        <f t="shared" si="20"/>
        <v>632500</v>
      </c>
      <c r="BD30" s="98">
        <f t="shared" si="21"/>
        <v>632500</v>
      </c>
      <c r="BE30" s="98">
        <f t="shared" si="22"/>
        <v>632500</v>
      </c>
      <c r="BF30" s="98">
        <f t="shared" si="23"/>
        <v>550000</v>
      </c>
      <c r="BG30" s="109">
        <f t="shared" si="24"/>
        <v>550000</v>
      </c>
      <c r="BH30" s="109">
        <f t="shared" si="25"/>
        <v>550000</v>
      </c>
      <c r="BI30" s="100">
        <f t="shared" si="26"/>
        <v>550000</v>
      </c>
    </row>
    <row r="31" spans="1:61" ht="39.6" x14ac:dyDescent="0.3">
      <c r="A31" s="39">
        <v>11</v>
      </c>
      <c r="B31" s="15" t="s">
        <v>35</v>
      </c>
      <c r="C31" s="160" t="s">
        <v>1129</v>
      </c>
      <c r="D31" s="17">
        <v>1</v>
      </c>
      <c r="E31" s="38">
        <v>64001</v>
      </c>
      <c r="F31" s="38">
        <v>64001</v>
      </c>
      <c r="G31" s="38">
        <v>64001</v>
      </c>
      <c r="H31" s="38">
        <v>64001</v>
      </c>
      <c r="I31" s="363"/>
      <c r="J31" s="364"/>
      <c r="K31" s="39">
        <v>11</v>
      </c>
      <c r="L31" s="15" t="s">
        <v>35</v>
      </c>
      <c r="M31" s="17">
        <v>1</v>
      </c>
      <c r="N31" s="54">
        <v>140000</v>
      </c>
      <c r="O31" s="55">
        <v>140000</v>
      </c>
      <c r="P31" s="55">
        <v>140000</v>
      </c>
      <c r="Q31" s="55">
        <v>140000</v>
      </c>
      <c r="R31" s="363"/>
      <c r="S31" s="364"/>
      <c r="T31" s="39">
        <v>11</v>
      </c>
      <c r="U31" s="15" t="s">
        <v>35</v>
      </c>
      <c r="V31" s="17">
        <v>1</v>
      </c>
      <c r="W31" s="54">
        <v>161000</v>
      </c>
      <c r="X31" s="54">
        <v>161000</v>
      </c>
      <c r="Y31" s="54">
        <v>161000</v>
      </c>
      <c r="Z31" s="54">
        <v>161000</v>
      </c>
      <c r="AA31" s="363"/>
      <c r="AB31" s="364"/>
      <c r="AC31" s="97">
        <f t="shared" si="3"/>
        <v>150500</v>
      </c>
      <c r="AD31" s="106">
        <f t="shared" si="4"/>
        <v>150500</v>
      </c>
      <c r="AE31" s="106">
        <f t="shared" si="5"/>
        <v>150500</v>
      </c>
      <c r="AF31" s="98">
        <f t="shared" si="6"/>
        <v>150500</v>
      </c>
      <c r="AG31" s="99">
        <f>(TRIMMEAN((N31,W31),75%))</f>
        <v>150500</v>
      </c>
      <c r="AH31" s="99">
        <f>(TRIMMEAN((O31,X31),75%))</f>
        <v>150500</v>
      </c>
      <c r="AI31" s="99">
        <f>(TRIMMEAN((P31,Y31),75%))</f>
        <v>150500</v>
      </c>
      <c r="AJ31" s="99">
        <f>(TRIMMEAN((Q31,Z31),75%))</f>
        <v>150500</v>
      </c>
      <c r="AK31" s="98">
        <f t="shared" si="7"/>
        <v>161000</v>
      </c>
      <c r="AL31" s="98">
        <f t="shared" si="8"/>
        <v>161000</v>
      </c>
      <c r="AM31" s="98">
        <f t="shared" si="9"/>
        <v>161000</v>
      </c>
      <c r="AN31" s="98">
        <f t="shared" si="10"/>
        <v>161000</v>
      </c>
      <c r="AO31" s="98">
        <f t="shared" si="11"/>
        <v>140000</v>
      </c>
      <c r="AP31" s="109">
        <f t="shared" si="12"/>
        <v>140000</v>
      </c>
      <c r="AQ31" s="109">
        <f t="shared" si="13"/>
        <v>140000</v>
      </c>
      <c r="AR31" s="100">
        <f t="shared" si="14"/>
        <v>140000</v>
      </c>
      <c r="AT31" s="97">
        <f t="shared" si="15"/>
        <v>121667</v>
      </c>
      <c r="AU31" s="106">
        <f t="shared" si="16"/>
        <v>121667</v>
      </c>
      <c r="AV31" s="106">
        <f t="shared" si="17"/>
        <v>121667</v>
      </c>
      <c r="AW31" s="98">
        <f t="shared" si="18"/>
        <v>121667</v>
      </c>
      <c r="AX31" s="99">
        <f>(TRIMMEAN((E31,N31,W31),75%))</f>
        <v>140000</v>
      </c>
      <c r="AY31" s="99">
        <f>(TRIMMEAN((F31,O31,X31),75%))</f>
        <v>140000</v>
      </c>
      <c r="AZ31" s="99">
        <f>(TRIMMEAN((G31,P31,Y31),75%))</f>
        <v>140000</v>
      </c>
      <c r="BA31" s="99">
        <f>(TRIMMEAN((H31,Q31,Z31),75%))</f>
        <v>140000</v>
      </c>
      <c r="BB31" s="98">
        <f t="shared" si="19"/>
        <v>161000</v>
      </c>
      <c r="BC31" s="98">
        <f t="shared" si="20"/>
        <v>161000</v>
      </c>
      <c r="BD31" s="98">
        <f t="shared" si="21"/>
        <v>161000</v>
      </c>
      <c r="BE31" s="98">
        <f t="shared" si="22"/>
        <v>161000</v>
      </c>
      <c r="BF31" s="98">
        <f t="shared" si="23"/>
        <v>64001</v>
      </c>
      <c r="BG31" s="109">
        <f t="shared" si="24"/>
        <v>64001</v>
      </c>
      <c r="BH31" s="109">
        <f t="shared" si="25"/>
        <v>64001</v>
      </c>
      <c r="BI31" s="100">
        <f t="shared" si="26"/>
        <v>64001</v>
      </c>
    </row>
    <row r="32" spans="1:61" ht="66" x14ac:dyDescent="0.3">
      <c r="A32" s="14">
        <v>12</v>
      </c>
      <c r="B32" s="15" t="s">
        <v>36</v>
      </c>
      <c r="C32" s="160" t="s">
        <v>1380</v>
      </c>
      <c r="D32" s="17">
        <v>1</v>
      </c>
      <c r="E32" s="38" t="s">
        <v>1135</v>
      </c>
      <c r="F32" s="38" t="s">
        <v>1135</v>
      </c>
      <c r="G32" s="38" t="s">
        <v>1135</v>
      </c>
      <c r="H32" s="38" t="s">
        <v>1135</v>
      </c>
      <c r="I32" s="363"/>
      <c r="J32" s="364"/>
      <c r="K32" s="14">
        <v>12</v>
      </c>
      <c r="L32" s="15" t="s">
        <v>36</v>
      </c>
      <c r="M32" s="17">
        <v>1</v>
      </c>
      <c r="N32" s="54">
        <v>164000</v>
      </c>
      <c r="O32" s="55">
        <v>164000</v>
      </c>
      <c r="P32" s="55">
        <v>164000</v>
      </c>
      <c r="Q32" s="55">
        <v>164000</v>
      </c>
      <c r="R32" s="363"/>
      <c r="S32" s="364"/>
      <c r="T32" s="14">
        <v>12</v>
      </c>
      <c r="U32" s="15" t="s">
        <v>36</v>
      </c>
      <c r="V32" s="17">
        <v>1</v>
      </c>
      <c r="W32" s="54">
        <v>188600</v>
      </c>
      <c r="X32" s="54">
        <v>188600</v>
      </c>
      <c r="Y32" s="54">
        <v>188600</v>
      </c>
      <c r="Z32" s="54">
        <v>188600</v>
      </c>
      <c r="AA32" s="363"/>
      <c r="AB32" s="364"/>
      <c r="AC32" s="97">
        <f t="shared" si="3"/>
        <v>176300</v>
      </c>
      <c r="AD32" s="106">
        <f t="shared" si="4"/>
        <v>176300</v>
      </c>
      <c r="AE32" s="106">
        <f t="shared" si="5"/>
        <v>176300</v>
      </c>
      <c r="AF32" s="98">
        <f t="shared" si="6"/>
        <v>176300</v>
      </c>
      <c r="AG32" s="99">
        <f>(TRIMMEAN((N32,W32),75%))</f>
        <v>176300</v>
      </c>
      <c r="AH32" s="99">
        <f>(TRIMMEAN((O32,X32),75%))</f>
        <v>176300</v>
      </c>
      <c r="AI32" s="99">
        <f>(TRIMMEAN((P32,Y32),75%))</f>
        <v>176300</v>
      </c>
      <c r="AJ32" s="99">
        <f>(TRIMMEAN((Q32,Z32),75%))</f>
        <v>176300</v>
      </c>
      <c r="AK32" s="98">
        <f t="shared" si="7"/>
        <v>188600</v>
      </c>
      <c r="AL32" s="98">
        <f t="shared" si="8"/>
        <v>188600</v>
      </c>
      <c r="AM32" s="98">
        <f t="shared" si="9"/>
        <v>188600</v>
      </c>
      <c r="AN32" s="98">
        <f t="shared" si="10"/>
        <v>188600</v>
      </c>
      <c r="AO32" s="98">
        <f t="shared" si="11"/>
        <v>164000</v>
      </c>
      <c r="AP32" s="109">
        <f t="shared" si="12"/>
        <v>164000</v>
      </c>
      <c r="AQ32" s="109">
        <f t="shared" si="13"/>
        <v>164000</v>
      </c>
      <c r="AR32" s="100">
        <f t="shared" si="14"/>
        <v>164000</v>
      </c>
      <c r="AT32" s="97">
        <f t="shared" si="15"/>
        <v>176300</v>
      </c>
      <c r="AU32" s="106">
        <f t="shared" si="16"/>
        <v>176300</v>
      </c>
      <c r="AV32" s="106">
        <f t="shared" si="17"/>
        <v>176300</v>
      </c>
      <c r="AW32" s="98">
        <f t="shared" si="18"/>
        <v>176300</v>
      </c>
      <c r="AX32" s="99">
        <f>(TRIMMEAN((E32,N32,W32),75%))</f>
        <v>176300</v>
      </c>
      <c r="AY32" s="99">
        <f>(TRIMMEAN((F32,O32,X32),75%))</f>
        <v>176300</v>
      </c>
      <c r="AZ32" s="99">
        <f>(TRIMMEAN((G32,P32,Y32),75%))</f>
        <v>176300</v>
      </c>
      <c r="BA32" s="99">
        <f>(TRIMMEAN((H32,Q32,Z32),75%))</f>
        <v>176300</v>
      </c>
      <c r="BB32" s="98">
        <f t="shared" si="19"/>
        <v>188600</v>
      </c>
      <c r="BC32" s="98">
        <f t="shared" si="20"/>
        <v>188600</v>
      </c>
      <c r="BD32" s="98">
        <f t="shared" si="21"/>
        <v>188600</v>
      </c>
      <c r="BE32" s="98">
        <f t="shared" si="22"/>
        <v>188600</v>
      </c>
      <c r="BF32" s="98">
        <f t="shared" si="23"/>
        <v>164000</v>
      </c>
      <c r="BG32" s="109">
        <f t="shared" si="24"/>
        <v>164000</v>
      </c>
      <c r="BH32" s="109">
        <f t="shared" si="25"/>
        <v>164000</v>
      </c>
      <c r="BI32" s="100">
        <f t="shared" si="26"/>
        <v>164000</v>
      </c>
    </row>
    <row r="33" spans="1:61" ht="66" x14ac:dyDescent="0.3">
      <c r="A33" s="39">
        <v>13</v>
      </c>
      <c r="B33" s="15" t="s">
        <v>37</v>
      </c>
      <c r="C33" s="160" t="s">
        <v>1381</v>
      </c>
      <c r="D33" s="17">
        <v>1</v>
      </c>
      <c r="E33" s="38" t="s">
        <v>1135</v>
      </c>
      <c r="F33" s="38" t="s">
        <v>1135</v>
      </c>
      <c r="G33" s="38" t="s">
        <v>1135</v>
      </c>
      <c r="H33" s="38" t="s">
        <v>1135</v>
      </c>
      <c r="I33" s="363"/>
      <c r="J33" s="364"/>
      <c r="K33" s="39">
        <v>13</v>
      </c>
      <c r="L33" s="15" t="s">
        <v>37</v>
      </c>
      <c r="M33" s="17">
        <v>1</v>
      </c>
      <c r="N33" s="54">
        <v>170000</v>
      </c>
      <c r="O33" s="55">
        <v>170000</v>
      </c>
      <c r="P33" s="55">
        <v>170000</v>
      </c>
      <c r="Q33" s="55">
        <v>170000</v>
      </c>
      <c r="R33" s="363"/>
      <c r="S33" s="364"/>
      <c r="T33" s="39">
        <v>13</v>
      </c>
      <c r="U33" s="15" t="s">
        <v>37</v>
      </c>
      <c r="V33" s="17">
        <v>1</v>
      </c>
      <c r="W33" s="54">
        <v>195500</v>
      </c>
      <c r="X33" s="54">
        <v>195500</v>
      </c>
      <c r="Y33" s="54">
        <v>195500</v>
      </c>
      <c r="Z33" s="54">
        <v>195500</v>
      </c>
      <c r="AA33" s="363"/>
      <c r="AB33" s="364"/>
      <c r="AC33" s="97">
        <f t="shared" si="3"/>
        <v>182750</v>
      </c>
      <c r="AD33" s="106">
        <f t="shared" si="4"/>
        <v>182750</v>
      </c>
      <c r="AE33" s="106">
        <f t="shared" si="5"/>
        <v>182750</v>
      </c>
      <c r="AF33" s="98">
        <f t="shared" si="6"/>
        <v>182750</v>
      </c>
      <c r="AG33" s="99">
        <f>(TRIMMEAN((N33,W33),75%))</f>
        <v>182750</v>
      </c>
      <c r="AH33" s="99">
        <f>(TRIMMEAN((O33,X33),75%))</f>
        <v>182750</v>
      </c>
      <c r="AI33" s="99">
        <f>(TRIMMEAN((P33,Y33),75%))</f>
        <v>182750</v>
      </c>
      <c r="AJ33" s="99">
        <f>(TRIMMEAN((Q33,Z33),75%))</f>
        <v>182750</v>
      </c>
      <c r="AK33" s="98">
        <f t="shared" si="7"/>
        <v>195500</v>
      </c>
      <c r="AL33" s="98">
        <f t="shared" si="8"/>
        <v>195500</v>
      </c>
      <c r="AM33" s="98">
        <f t="shared" si="9"/>
        <v>195500</v>
      </c>
      <c r="AN33" s="98">
        <f t="shared" si="10"/>
        <v>195500</v>
      </c>
      <c r="AO33" s="98">
        <f t="shared" si="11"/>
        <v>170000</v>
      </c>
      <c r="AP33" s="109">
        <f t="shared" si="12"/>
        <v>170000</v>
      </c>
      <c r="AQ33" s="109">
        <f t="shared" si="13"/>
        <v>170000</v>
      </c>
      <c r="AR33" s="100">
        <f t="shared" si="14"/>
        <v>170000</v>
      </c>
      <c r="AT33" s="97">
        <f t="shared" si="15"/>
        <v>182750</v>
      </c>
      <c r="AU33" s="106">
        <f t="shared" si="16"/>
        <v>182750</v>
      </c>
      <c r="AV33" s="106">
        <f t="shared" si="17"/>
        <v>182750</v>
      </c>
      <c r="AW33" s="98">
        <f t="shared" si="18"/>
        <v>182750</v>
      </c>
      <c r="AX33" s="99">
        <f>(TRIMMEAN((E33,N33,W33),75%))</f>
        <v>182750</v>
      </c>
      <c r="AY33" s="99">
        <f>(TRIMMEAN((F33,O33,X33),75%))</f>
        <v>182750</v>
      </c>
      <c r="AZ33" s="99">
        <f>(TRIMMEAN((G33,P33,Y33),75%))</f>
        <v>182750</v>
      </c>
      <c r="BA33" s="99">
        <f>(TRIMMEAN((H33,Q33,Z33),75%))</f>
        <v>182750</v>
      </c>
      <c r="BB33" s="98">
        <f t="shared" si="19"/>
        <v>195500</v>
      </c>
      <c r="BC33" s="98">
        <f t="shared" si="20"/>
        <v>195500</v>
      </c>
      <c r="BD33" s="98">
        <f t="shared" si="21"/>
        <v>195500</v>
      </c>
      <c r="BE33" s="98">
        <f t="shared" si="22"/>
        <v>195500</v>
      </c>
      <c r="BF33" s="98">
        <f t="shared" si="23"/>
        <v>170000</v>
      </c>
      <c r="BG33" s="109">
        <f t="shared" si="24"/>
        <v>170000</v>
      </c>
      <c r="BH33" s="109">
        <f t="shared" si="25"/>
        <v>170000</v>
      </c>
      <c r="BI33" s="100">
        <f t="shared" si="26"/>
        <v>170000</v>
      </c>
    </row>
    <row r="34" spans="1:61" ht="52.8" x14ac:dyDescent="0.3">
      <c r="A34" s="14">
        <v>14</v>
      </c>
      <c r="B34" s="15" t="s">
        <v>38</v>
      </c>
      <c r="C34" s="160" t="s">
        <v>1382</v>
      </c>
      <c r="D34" s="17">
        <v>1</v>
      </c>
      <c r="E34" s="38">
        <v>125000</v>
      </c>
      <c r="F34" s="38">
        <v>125000</v>
      </c>
      <c r="G34" s="38">
        <v>125000</v>
      </c>
      <c r="H34" s="38">
        <v>125000</v>
      </c>
      <c r="I34" s="363"/>
      <c r="J34" s="364"/>
      <c r="K34" s="14">
        <v>14</v>
      </c>
      <c r="L34" s="15" t="s">
        <v>38</v>
      </c>
      <c r="M34" s="17">
        <v>1</v>
      </c>
      <c r="N34" s="54">
        <v>264000</v>
      </c>
      <c r="O34" s="55">
        <v>264000</v>
      </c>
      <c r="P34" s="55">
        <v>264000</v>
      </c>
      <c r="Q34" s="55">
        <v>264000</v>
      </c>
      <c r="R34" s="363"/>
      <c r="S34" s="364"/>
      <c r="T34" s="14">
        <v>14</v>
      </c>
      <c r="U34" s="15" t="s">
        <v>38</v>
      </c>
      <c r="V34" s="17">
        <v>1</v>
      </c>
      <c r="W34" s="54">
        <v>303600</v>
      </c>
      <c r="X34" s="54">
        <v>303600</v>
      </c>
      <c r="Y34" s="54">
        <v>303600</v>
      </c>
      <c r="Z34" s="54">
        <v>303600</v>
      </c>
      <c r="AA34" s="363"/>
      <c r="AB34" s="364"/>
      <c r="AC34" s="97">
        <f t="shared" si="3"/>
        <v>283800</v>
      </c>
      <c r="AD34" s="106">
        <f t="shared" si="4"/>
        <v>283800</v>
      </c>
      <c r="AE34" s="106">
        <f t="shared" si="5"/>
        <v>283800</v>
      </c>
      <c r="AF34" s="98">
        <f t="shared" si="6"/>
        <v>283800</v>
      </c>
      <c r="AG34" s="99">
        <f>(TRIMMEAN((N34,W34),75%))</f>
        <v>283800</v>
      </c>
      <c r="AH34" s="99">
        <f>(TRIMMEAN((O34,X34),75%))</f>
        <v>283800</v>
      </c>
      <c r="AI34" s="99">
        <f>(TRIMMEAN((P34,Y34),75%))</f>
        <v>283800</v>
      </c>
      <c r="AJ34" s="99">
        <f>(TRIMMEAN((Q34,Z34),75%))</f>
        <v>283800</v>
      </c>
      <c r="AK34" s="98">
        <f t="shared" si="7"/>
        <v>303600</v>
      </c>
      <c r="AL34" s="98">
        <f t="shared" si="8"/>
        <v>303600</v>
      </c>
      <c r="AM34" s="98">
        <f t="shared" si="9"/>
        <v>303600</v>
      </c>
      <c r="AN34" s="98">
        <f t="shared" si="10"/>
        <v>303600</v>
      </c>
      <c r="AO34" s="98">
        <f t="shared" si="11"/>
        <v>264000</v>
      </c>
      <c r="AP34" s="109">
        <f t="shared" si="12"/>
        <v>264000</v>
      </c>
      <c r="AQ34" s="109">
        <f t="shared" si="13"/>
        <v>264000</v>
      </c>
      <c r="AR34" s="100">
        <f t="shared" si="14"/>
        <v>264000</v>
      </c>
      <c r="AT34" s="97">
        <f t="shared" si="15"/>
        <v>230866.66666666666</v>
      </c>
      <c r="AU34" s="106">
        <f t="shared" si="16"/>
        <v>230866.66666666666</v>
      </c>
      <c r="AV34" s="106">
        <f t="shared" si="17"/>
        <v>230866.66666666666</v>
      </c>
      <c r="AW34" s="98">
        <f t="shared" si="18"/>
        <v>230866.66666666666</v>
      </c>
      <c r="AX34" s="99">
        <f>(TRIMMEAN((E34,N34,W34),75%))</f>
        <v>264000</v>
      </c>
      <c r="AY34" s="99">
        <f>(TRIMMEAN((F34,O34,X34),75%))</f>
        <v>264000</v>
      </c>
      <c r="AZ34" s="99">
        <f>(TRIMMEAN((G34,P34,Y34),75%))</f>
        <v>264000</v>
      </c>
      <c r="BA34" s="99">
        <f>(TRIMMEAN((H34,Q34,Z34),75%))</f>
        <v>264000</v>
      </c>
      <c r="BB34" s="98">
        <f t="shared" si="19"/>
        <v>303600</v>
      </c>
      <c r="BC34" s="98">
        <f t="shared" si="20"/>
        <v>303600</v>
      </c>
      <c r="BD34" s="98">
        <f t="shared" si="21"/>
        <v>303600</v>
      </c>
      <c r="BE34" s="98">
        <f t="shared" si="22"/>
        <v>303600</v>
      </c>
      <c r="BF34" s="98">
        <f t="shared" si="23"/>
        <v>125000</v>
      </c>
      <c r="BG34" s="109">
        <f t="shared" si="24"/>
        <v>125000</v>
      </c>
      <c r="BH34" s="109">
        <f t="shared" si="25"/>
        <v>125000</v>
      </c>
      <c r="BI34" s="100">
        <f t="shared" si="26"/>
        <v>125000</v>
      </c>
    </row>
    <row r="35" spans="1:61" ht="52.8" x14ac:dyDescent="0.3">
      <c r="A35" s="39">
        <v>15</v>
      </c>
      <c r="B35" s="15" t="s">
        <v>39</v>
      </c>
      <c r="C35" s="160" t="s">
        <v>1382</v>
      </c>
      <c r="D35" s="17">
        <v>1</v>
      </c>
      <c r="E35" s="38">
        <v>125000</v>
      </c>
      <c r="F35" s="38">
        <v>125000</v>
      </c>
      <c r="G35" s="38">
        <v>125000</v>
      </c>
      <c r="H35" s="38">
        <v>125000</v>
      </c>
      <c r="I35" s="363"/>
      <c r="J35" s="364"/>
      <c r="K35" s="39">
        <v>15</v>
      </c>
      <c r="L35" s="15" t="s">
        <v>39</v>
      </c>
      <c r="M35" s="17">
        <v>1</v>
      </c>
      <c r="N35" s="54">
        <v>270000</v>
      </c>
      <c r="O35" s="55">
        <v>270000</v>
      </c>
      <c r="P35" s="55">
        <v>270000</v>
      </c>
      <c r="Q35" s="55">
        <v>270000</v>
      </c>
      <c r="R35" s="363"/>
      <c r="S35" s="364"/>
      <c r="T35" s="39">
        <v>15</v>
      </c>
      <c r="U35" s="15" t="s">
        <v>39</v>
      </c>
      <c r="V35" s="17">
        <v>1</v>
      </c>
      <c r="W35" s="54">
        <v>310500</v>
      </c>
      <c r="X35" s="54">
        <v>310500</v>
      </c>
      <c r="Y35" s="54">
        <v>310500</v>
      </c>
      <c r="Z35" s="54">
        <v>310500</v>
      </c>
      <c r="AA35" s="363"/>
      <c r="AB35" s="364"/>
      <c r="AC35" s="97">
        <f t="shared" si="3"/>
        <v>290250</v>
      </c>
      <c r="AD35" s="106">
        <f t="shared" si="4"/>
        <v>290250</v>
      </c>
      <c r="AE35" s="106">
        <f t="shared" si="5"/>
        <v>290250</v>
      </c>
      <c r="AF35" s="98">
        <f t="shared" si="6"/>
        <v>290250</v>
      </c>
      <c r="AG35" s="99">
        <f>(TRIMMEAN((N35,W35),75%))</f>
        <v>290250</v>
      </c>
      <c r="AH35" s="99">
        <f>(TRIMMEAN((O35,X35),75%))</f>
        <v>290250</v>
      </c>
      <c r="AI35" s="99">
        <f>(TRIMMEAN((P35,Y35),75%))</f>
        <v>290250</v>
      </c>
      <c r="AJ35" s="99">
        <f>(TRIMMEAN((Q35,Z35),75%))</f>
        <v>290250</v>
      </c>
      <c r="AK35" s="98">
        <f t="shared" si="7"/>
        <v>310500</v>
      </c>
      <c r="AL35" s="98">
        <f t="shared" si="8"/>
        <v>310500</v>
      </c>
      <c r="AM35" s="98">
        <f t="shared" si="9"/>
        <v>310500</v>
      </c>
      <c r="AN35" s="98">
        <f t="shared" si="10"/>
        <v>310500</v>
      </c>
      <c r="AO35" s="98">
        <f t="shared" si="11"/>
        <v>270000</v>
      </c>
      <c r="AP35" s="109">
        <f t="shared" si="12"/>
        <v>270000</v>
      </c>
      <c r="AQ35" s="109">
        <f t="shared" si="13"/>
        <v>270000</v>
      </c>
      <c r="AR35" s="100">
        <f t="shared" si="14"/>
        <v>270000</v>
      </c>
      <c r="AT35" s="97">
        <f t="shared" si="15"/>
        <v>235166.66666666666</v>
      </c>
      <c r="AU35" s="106">
        <f t="shared" si="16"/>
        <v>235166.66666666666</v>
      </c>
      <c r="AV35" s="106">
        <f t="shared" si="17"/>
        <v>235166.66666666666</v>
      </c>
      <c r="AW35" s="98">
        <f t="shared" si="18"/>
        <v>235166.66666666666</v>
      </c>
      <c r="AX35" s="99">
        <f>(TRIMMEAN((E35,N35,W35),75%))</f>
        <v>270000</v>
      </c>
      <c r="AY35" s="99">
        <f>(TRIMMEAN((F35,O35,X35),75%))</f>
        <v>270000</v>
      </c>
      <c r="AZ35" s="99">
        <f>(TRIMMEAN((G35,P35,Y35),75%))</f>
        <v>270000</v>
      </c>
      <c r="BA35" s="99">
        <f>(TRIMMEAN((H35,Q35,Z35),75%))</f>
        <v>270000</v>
      </c>
      <c r="BB35" s="98">
        <f t="shared" si="19"/>
        <v>310500</v>
      </c>
      <c r="BC35" s="98">
        <f t="shared" si="20"/>
        <v>310500</v>
      </c>
      <c r="BD35" s="98">
        <f t="shared" si="21"/>
        <v>310500</v>
      </c>
      <c r="BE35" s="98">
        <f t="shared" si="22"/>
        <v>310500</v>
      </c>
      <c r="BF35" s="98">
        <f t="shared" si="23"/>
        <v>125000</v>
      </c>
      <c r="BG35" s="109">
        <f t="shared" si="24"/>
        <v>125000</v>
      </c>
      <c r="BH35" s="109">
        <f t="shared" si="25"/>
        <v>125000</v>
      </c>
      <c r="BI35" s="100">
        <f t="shared" si="26"/>
        <v>125000</v>
      </c>
    </row>
    <row r="36" spans="1:61" ht="52.8" x14ac:dyDescent="0.3">
      <c r="A36" s="14">
        <v>16</v>
      </c>
      <c r="B36" s="15" t="s">
        <v>40</v>
      </c>
      <c r="C36" s="160" t="s">
        <v>1225</v>
      </c>
      <c r="D36" s="17">
        <v>1</v>
      </c>
      <c r="E36" s="38" t="s">
        <v>1135</v>
      </c>
      <c r="F36" s="38" t="s">
        <v>1135</v>
      </c>
      <c r="G36" s="38" t="s">
        <v>1135</v>
      </c>
      <c r="H36" s="38" t="s">
        <v>1135</v>
      </c>
      <c r="I36" s="363"/>
      <c r="J36" s="364"/>
      <c r="K36" s="14">
        <v>16</v>
      </c>
      <c r="L36" s="15" t="s">
        <v>40</v>
      </c>
      <c r="M36" s="17">
        <v>1</v>
      </c>
      <c r="N36" s="54">
        <v>156000</v>
      </c>
      <c r="O36" s="55">
        <v>156000</v>
      </c>
      <c r="P36" s="55">
        <v>156000</v>
      </c>
      <c r="Q36" s="55">
        <v>156000</v>
      </c>
      <c r="R36" s="363"/>
      <c r="S36" s="364"/>
      <c r="T36" s="14">
        <v>16</v>
      </c>
      <c r="U36" s="15" t="s">
        <v>40</v>
      </c>
      <c r="V36" s="17">
        <v>1</v>
      </c>
      <c r="W36" s="54">
        <v>179400</v>
      </c>
      <c r="X36" s="54">
        <v>179400</v>
      </c>
      <c r="Y36" s="54">
        <v>179400</v>
      </c>
      <c r="Z36" s="54">
        <v>179400</v>
      </c>
      <c r="AA36" s="363"/>
      <c r="AB36" s="364"/>
      <c r="AC36" s="97">
        <f t="shared" si="3"/>
        <v>167700</v>
      </c>
      <c r="AD36" s="106">
        <f t="shared" si="4"/>
        <v>167700</v>
      </c>
      <c r="AE36" s="106">
        <f t="shared" si="5"/>
        <v>167700</v>
      </c>
      <c r="AF36" s="98">
        <f t="shared" si="6"/>
        <v>167700</v>
      </c>
      <c r="AG36" s="99">
        <f>(TRIMMEAN((N36,W36),75%))</f>
        <v>167700</v>
      </c>
      <c r="AH36" s="99">
        <f>(TRIMMEAN((O36,X36),75%))</f>
        <v>167700</v>
      </c>
      <c r="AI36" s="99">
        <f>(TRIMMEAN((P36,Y36),75%))</f>
        <v>167700</v>
      </c>
      <c r="AJ36" s="99">
        <f>(TRIMMEAN((Q36,Z36),75%))</f>
        <v>167700</v>
      </c>
      <c r="AK36" s="98">
        <f t="shared" si="7"/>
        <v>179400</v>
      </c>
      <c r="AL36" s="98">
        <f t="shared" si="8"/>
        <v>179400</v>
      </c>
      <c r="AM36" s="98">
        <f t="shared" si="9"/>
        <v>179400</v>
      </c>
      <c r="AN36" s="98">
        <f t="shared" si="10"/>
        <v>179400</v>
      </c>
      <c r="AO36" s="98">
        <f t="shared" si="11"/>
        <v>156000</v>
      </c>
      <c r="AP36" s="109">
        <f t="shared" si="12"/>
        <v>156000</v>
      </c>
      <c r="AQ36" s="109">
        <f t="shared" si="13"/>
        <v>156000</v>
      </c>
      <c r="AR36" s="100">
        <f t="shared" si="14"/>
        <v>156000</v>
      </c>
      <c r="AT36" s="97">
        <f t="shared" si="15"/>
        <v>167700</v>
      </c>
      <c r="AU36" s="106">
        <f t="shared" si="16"/>
        <v>167700</v>
      </c>
      <c r="AV36" s="106">
        <f t="shared" si="17"/>
        <v>167700</v>
      </c>
      <c r="AW36" s="98">
        <f t="shared" si="18"/>
        <v>167700</v>
      </c>
      <c r="AX36" s="99">
        <f>(TRIMMEAN((E36,N36,W36),75%))</f>
        <v>167700</v>
      </c>
      <c r="AY36" s="99">
        <f>(TRIMMEAN((F36,O36,X36),75%))</f>
        <v>167700</v>
      </c>
      <c r="AZ36" s="99">
        <f>(TRIMMEAN((G36,P36,Y36),75%))</f>
        <v>167700</v>
      </c>
      <c r="BA36" s="99">
        <f>(TRIMMEAN((H36,Q36,Z36),75%))</f>
        <v>167700</v>
      </c>
      <c r="BB36" s="98">
        <f t="shared" si="19"/>
        <v>179400</v>
      </c>
      <c r="BC36" s="98">
        <f t="shared" si="20"/>
        <v>179400</v>
      </c>
      <c r="BD36" s="98">
        <f t="shared" si="21"/>
        <v>179400</v>
      </c>
      <c r="BE36" s="98">
        <f t="shared" si="22"/>
        <v>179400</v>
      </c>
      <c r="BF36" s="98">
        <f t="shared" si="23"/>
        <v>156000</v>
      </c>
      <c r="BG36" s="109">
        <f t="shared" si="24"/>
        <v>156000</v>
      </c>
      <c r="BH36" s="109">
        <f t="shared" si="25"/>
        <v>156000</v>
      </c>
      <c r="BI36" s="100">
        <f t="shared" si="26"/>
        <v>156000</v>
      </c>
    </row>
    <row r="37" spans="1:61" ht="39.6" x14ac:dyDescent="0.3">
      <c r="A37" s="39">
        <v>17</v>
      </c>
      <c r="B37" s="15" t="s">
        <v>41</v>
      </c>
      <c r="C37" s="160" t="s">
        <v>1362</v>
      </c>
      <c r="D37" s="17">
        <v>1</v>
      </c>
      <c r="E37" s="38">
        <v>167000</v>
      </c>
      <c r="F37" s="38">
        <v>167000</v>
      </c>
      <c r="G37" s="38">
        <v>167000</v>
      </c>
      <c r="H37" s="38">
        <v>167000</v>
      </c>
      <c r="I37" s="363"/>
      <c r="J37" s="364"/>
      <c r="K37" s="39">
        <v>17</v>
      </c>
      <c r="L37" s="15" t="s">
        <v>41</v>
      </c>
      <c r="M37" s="17">
        <v>1</v>
      </c>
      <c r="N37" s="54">
        <v>150000</v>
      </c>
      <c r="O37" s="55">
        <v>150000</v>
      </c>
      <c r="P37" s="55">
        <v>150000</v>
      </c>
      <c r="Q37" s="55">
        <v>150000</v>
      </c>
      <c r="R37" s="363"/>
      <c r="S37" s="364"/>
      <c r="T37" s="39">
        <v>17</v>
      </c>
      <c r="U37" s="15" t="s">
        <v>41</v>
      </c>
      <c r="V37" s="17">
        <v>1</v>
      </c>
      <c r="W37" s="54">
        <v>172500</v>
      </c>
      <c r="X37" s="54">
        <v>172500</v>
      </c>
      <c r="Y37" s="54">
        <v>172500</v>
      </c>
      <c r="Z37" s="54">
        <v>172500</v>
      </c>
      <c r="AA37" s="363"/>
      <c r="AB37" s="364"/>
      <c r="AC37" s="97">
        <f t="shared" si="3"/>
        <v>161250</v>
      </c>
      <c r="AD37" s="106">
        <f t="shared" si="4"/>
        <v>161250</v>
      </c>
      <c r="AE37" s="106">
        <f t="shared" si="5"/>
        <v>161250</v>
      </c>
      <c r="AF37" s="98">
        <f t="shared" si="6"/>
        <v>161250</v>
      </c>
      <c r="AG37" s="99">
        <f>(TRIMMEAN((N37,W37),75%))</f>
        <v>161250</v>
      </c>
      <c r="AH37" s="99">
        <f>(TRIMMEAN((O37,X37),75%))</f>
        <v>161250</v>
      </c>
      <c r="AI37" s="99">
        <f>(TRIMMEAN((P37,Y37),75%))</f>
        <v>161250</v>
      </c>
      <c r="AJ37" s="99">
        <f>(TRIMMEAN((Q37,Z37),75%))</f>
        <v>161250</v>
      </c>
      <c r="AK37" s="98">
        <f t="shared" si="7"/>
        <v>172500</v>
      </c>
      <c r="AL37" s="98">
        <f t="shared" si="8"/>
        <v>172500</v>
      </c>
      <c r="AM37" s="98">
        <f t="shared" si="9"/>
        <v>172500</v>
      </c>
      <c r="AN37" s="98">
        <f t="shared" si="10"/>
        <v>172500</v>
      </c>
      <c r="AO37" s="98">
        <f t="shared" si="11"/>
        <v>150000</v>
      </c>
      <c r="AP37" s="109">
        <f t="shared" si="12"/>
        <v>150000</v>
      </c>
      <c r="AQ37" s="109">
        <f t="shared" si="13"/>
        <v>150000</v>
      </c>
      <c r="AR37" s="100">
        <f t="shared" si="14"/>
        <v>150000</v>
      </c>
      <c r="AT37" s="97">
        <f t="shared" si="15"/>
        <v>163166.66666666666</v>
      </c>
      <c r="AU37" s="106">
        <f t="shared" si="16"/>
        <v>163166.66666666666</v>
      </c>
      <c r="AV37" s="106">
        <f t="shared" si="17"/>
        <v>163166.66666666666</v>
      </c>
      <c r="AW37" s="98">
        <f t="shared" si="18"/>
        <v>163166.66666666666</v>
      </c>
      <c r="AX37" s="99">
        <f>(TRIMMEAN((E37,N37,W37),75%))</f>
        <v>167000</v>
      </c>
      <c r="AY37" s="99">
        <f>(TRIMMEAN((F37,O37,X37),75%))</f>
        <v>167000</v>
      </c>
      <c r="AZ37" s="99">
        <f>(TRIMMEAN((G37,P37,Y37),75%))</f>
        <v>167000</v>
      </c>
      <c r="BA37" s="99">
        <f>(TRIMMEAN((H37,Q37,Z37),75%))</f>
        <v>167000</v>
      </c>
      <c r="BB37" s="98">
        <f t="shared" si="19"/>
        <v>172500</v>
      </c>
      <c r="BC37" s="98">
        <f t="shared" si="20"/>
        <v>172500</v>
      </c>
      <c r="BD37" s="98">
        <f t="shared" si="21"/>
        <v>172500</v>
      </c>
      <c r="BE37" s="98">
        <f t="shared" si="22"/>
        <v>172500</v>
      </c>
      <c r="BF37" s="98">
        <f t="shared" si="23"/>
        <v>150000</v>
      </c>
      <c r="BG37" s="109">
        <f t="shared" si="24"/>
        <v>150000</v>
      </c>
      <c r="BH37" s="109">
        <f t="shared" si="25"/>
        <v>150000</v>
      </c>
      <c r="BI37" s="100">
        <f t="shared" si="26"/>
        <v>150000</v>
      </c>
    </row>
    <row r="38" spans="1:61" ht="39.6" x14ac:dyDescent="0.3">
      <c r="A38" s="14">
        <v>18</v>
      </c>
      <c r="B38" s="15" t="s">
        <v>42</v>
      </c>
      <c r="C38" s="160" t="s">
        <v>1137</v>
      </c>
      <c r="D38" s="17">
        <v>1</v>
      </c>
      <c r="E38" s="38" t="s">
        <v>1098</v>
      </c>
      <c r="F38" s="38" t="s">
        <v>1098</v>
      </c>
      <c r="G38" s="38" t="s">
        <v>1098</v>
      </c>
      <c r="H38" s="38" t="s">
        <v>1098</v>
      </c>
      <c r="I38" s="363"/>
      <c r="J38" s="364"/>
      <c r="K38" s="14">
        <v>18</v>
      </c>
      <c r="L38" s="15" t="s">
        <v>42</v>
      </c>
      <c r="M38" s="17">
        <v>1</v>
      </c>
      <c r="N38" s="54">
        <v>80000</v>
      </c>
      <c r="O38" s="55">
        <v>80000</v>
      </c>
      <c r="P38" s="55">
        <v>80000</v>
      </c>
      <c r="Q38" s="55">
        <v>80000</v>
      </c>
      <c r="R38" s="363"/>
      <c r="S38" s="364"/>
      <c r="T38" s="14">
        <v>18</v>
      </c>
      <c r="U38" s="15" t="s">
        <v>42</v>
      </c>
      <c r="V38" s="17">
        <v>1</v>
      </c>
      <c r="W38" s="54">
        <v>92000</v>
      </c>
      <c r="X38" s="54">
        <v>92000</v>
      </c>
      <c r="Y38" s="54">
        <v>92000</v>
      </c>
      <c r="Z38" s="54">
        <v>92000</v>
      </c>
      <c r="AA38" s="363"/>
      <c r="AB38" s="364"/>
      <c r="AC38" s="97">
        <f t="shared" si="3"/>
        <v>86000</v>
      </c>
      <c r="AD38" s="106">
        <f t="shared" si="4"/>
        <v>86000</v>
      </c>
      <c r="AE38" s="106">
        <f t="shared" si="5"/>
        <v>86000</v>
      </c>
      <c r="AF38" s="98">
        <f t="shared" si="6"/>
        <v>86000</v>
      </c>
      <c r="AG38" s="99">
        <f>(TRIMMEAN((N38,W38),75%))</f>
        <v>86000</v>
      </c>
      <c r="AH38" s="99">
        <f>(TRIMMEAN((O38,X38),75%))</f>
        <v>86000</v>
      </c>
      <c r="AI38" s="99">
        <f>(TRIMMEAN((P38,Y38),75%))</f>
        <v>86000</v>
      </c>
      <c r="AJ38" s="99">
        <f>(TRIMMEAN((Q38,Z38),75%))</f>
        <v>86000</v>
      </c>
      <c r="AK38" s="98">
        <f t="shared" si="7"/>
        <v>92000</v>
      </c>
      <c r="AL38" s="98">
        <f t="shared" si="8"/>
        <v>92000</v>
      </c>
      <c r="AM38" s="98">
        <f t="shared" si="9"/>
        <v>92000</v>
      </c>
      <c r="AN38" s="98">
        <f t="shared" si="10"/>
        <v>92000</v>
      </c>
      <c r="AO38" s="98">
        <f t="shared" si="11"/>
        <v>80000</v>
      </c>
      <c r="AP38" s="109">
        <f t="shared" si="12"/>
        <v>80000</v>
      </c>
      <c r="AQ38" s="109">
        <f t="shared" si="13"/>
        <v>80000</v>
      </c>
      <c r="AR38" s="100">
        <f t="shared" si="14"/>
        <v>80000</v>
      </c>
      <c r="AT38" s="97">
        <f t="shared" si="15"/>
        <v>86000</v>
      </c>
      <c r="AU38" s="106">
        <f t="shared" si="16"/>
        <v>86000</v>
      </c>
      <c r="AV38" s="106">
        <f t="shared" si="17"/>
        <v>86000</v>
      </c>
      <c r="AW38" s="98">
        <f t="shared" si="18"/>
        <v>86000</v>
      </c>
      <c r="AX38" s="99">
        <f>(TRIMMEAN((E38,N38,W38),75%))</f>
        <v>86000</v>
      </c>
      <c r="AY38" s="99">
        <f>(TRIMMEAN((F38,O38,X38),75%))</f>
        <v>86000</v>
      </c>
      <c r="AZ38" s="99">
        <f>(TRIMMEAN((G38,P38,Y38),75%))</f>
        <v>86000</v>
      </c>
      <c r="BA38" s="99">
        <f>(TRIMMEAN((H38,Q38,Z38),75%))</f>
        <v>86000</v>
      </c>
      <c r="BB38" s="98">
        <f t="shared" si="19"/>
        <v>92000</v>
      </c>
      <c r="BC38" s="98">
        <f t="shared" si="20"/>
        <v>92000</v>
      </c>
      <c r="BD38" s="98">
        <f t="shared" si="21"/>
        <v>92000</v>
      </c>
      <c r="BE38" s="98">
        <f t="shared" si="22"/>
        <v>92000</v>
      </c>
      <c r="BF38" s="98">
        <f t="shared" si="23"/>
        <v>80000</v>
      </c>
      <c r="BG38" s="109">
        <f t="shared" si="24"/>
        <v>80000</v>
      </c>
      <c r="BH38" s="109">
        <f t="shared" si="25"/>
        <v>80000</v>
      </c>
      <c r="BI38" s="100">
        <f t="shared" si="26"/>
        <v>80000</v>
      </c>
    </row>
    <row r="39" spans="1:61" ht="39.6" x14ac:dyDescent="0.3">
      <c r="A39" s="39">
        <v>19</v>
      </c>
      <c r="B39" s="15" t="s">
        <v>43</v>
      </c>
      <c r="C39" s="160" t="s">
        <v>1359</v>
      </c>
      <c r="D39" s="17">
        <v>1</v>
      </c>
      <c r="E39" s="38" t="s">
        <v>1034</v>
      </c>
      <c r="F39" s="38" t="s">
        <v>1034</v>
      </c>
      <c r="G39" s="38" t="s">
        <v>1034</v>
      </c>
      <c r="H39" s="38" t="s">
        <v>1034</v>
      </c>
      <c r="I39" s="363"/>
      <c r="J39" s="364"/>
      <c r="K39" s="39">
        <v>19</v>
      </c>
      <c r="L39" s="15" t="s">
        <v>43</v>
      </c>
      <c r="M39" s="17">
        <v>1</v>
      </c>
      <c r="N39" s="54">
        <v>184000</v>
      </c>
      <c r="O39" s="55">
        <v>184000</v>
      </c>
      <c r="P39" s="55">
        <v>184000</v>
      </c>
      <c r="Q39" s="55">
        <v>184000</v>
      </c>
      <c r="R39" s="363"/>
      <c r="S39" s="364"/>
      <c r="T39" s="39">
        <v>19</v>
      </c>
      <c r="U39" s="15" t="s">
        <v>43</v>
      </c>
      <c r="V39" s="17">
        <v>1</v>
      </c>
      <c r="W39" s="54">
        <v>211600</v>
      </c>
      <c r="X39" s="54">
        <v>211600</v>
      </c>
      <c r="Y39" s="54">
        <v>211600</v>
      </c>
      <c r="Z39" s="54">
        <v>211600</v>
      </c>
      <c r="AA39" s="363"/>
      <c r="AB39" s="364"/>
      <c r="AC39" s="97">
        <f t="shared" si="3"/>
        <v>197800</v>
      </c>
      <c r="AD39" s="106">
        <f t="shared" si="4"/>
        <v>197800</v>
      </c>
      <c r="AE39" s="106">
        <f t="shared" si="5"/>
        <v>197800</v>
      </c>
      <c r="AF39" s="98">
        <f t="shared" si="6"/>
        <v>197800</v>
      </c>
      <c r="AG39" s="99">
        <f>(TRIMMEAN((N39,W39),75%))</f>
        <v>197800</v>
      </c>
      <c r="AH39" s="99">
        <f>(TRIMMEAN((O39,X39),75%))</f>
        <v>197800</v>
      </c>
      <c r="AI39" s="99">
        <f>(TRIMMEAN((P39,Y39),75%))</f>
        <v>197800</v>
      </c>
      <c r="AJ39" s="99">
        <f>(TRIMMEAN((Q39,Z39),75%))</f>
        <v>197800</v>
      </c>
      <c r="AK39" s="98">
        <f t="shared" si="7"/>
        <v>211600</v>
      </c>
      <c r="AL39" s="98">
        <f t="shared" si="8"/>
        <v>211600</v>
      </c>
      <c r="AM39" s="98">
        <f t="shared" si="9"/>
        <v>211600</v>
      </c>
      <c r="AN39" s="98">
        <f t="shared" si="10"/>
        <v>211600</v>
      </c>
      <c r="AO39" s="98">
        <f t="shared" si="11"/>
        <v>184000</v>
      </c>
      <c r="AP39" s="109">
        <f t="shared" si="12"/>
        <v>184000</v>
      </c>
      <c r="AQ39" s="109">
        <f t="shared" si="13"/>
        <v>184000</v>
      </c>
      <c r="AR39" s="100">
        <f t="shared" si="14"/>
        <v>184000</v>
      </c>
      <c r="AT39" s="97">
        <f t="shared" si="15"/>
        <v>197800</v>
      </c>
      <c r="AU39" s="106">
        <f t="shared" si="16"/>
        <v>197800</v>
      </c>
      <c r="AV39" s="106">
        <f t="shared" si="17"/>
        <v>197800</v>
      </c>
      <c r="AW39" s="98">
        <f t="shared" si="18"/>
        <v>197800</v>
      </c>
      <c r="AX39" s="99">
        <f>(TRIMMEAN((E39,N39,W39),75%))</f>
        <v>197800</v>
      </c>
      <c r="AY39" s="99">
        <f>(TRIMMEAN((F39,O39,X39),75%))</f>
        <v>197800</v>
      </c>
      <c r="AZ39" s="99">
        <f>(TRIMMEAN((G39,P39,Y39),75%))</f>
        <v>197800</v>
      </c>
      <c r="BA39" s="99">
        <f>(TRIMMEAN((H39,Q39,Z39),75%))</f>
        <v>197800</v>
      </c>
      <c r="BB39" s="98">
        <f t="shared" si="19"/>
        <v>211600</v>
      </c>
      <c r="BC39" s="98">
        <f t="shared" si="20"/>
        <v>211600</v>
      </c>
      <c r="BD39" s="98">
        <f t="shared" si="21"/>
        <v>211600</v>
      </c>
      <c r="BE39" s="98">
        <f t="shared" si="22"/>
        <v>211600</v>
      </c>
      <c r="BF39" s="98">
        <f t="shared" si="23"/>
        <v>184000</v>
      </c>
      <c r="BG39" s="109">
        <f t="shared" si="24"/>
        <v>184000</v>
      </c>
      <c r="BH39" s="109">
        <f t="shared" si="25"/>
        <v>184000</v>
      </c>
      <c r="BI39" s="100">
        <f t="shared" si="26"/>
        <v>184000</v>
      </c>
    </row>
    <row r="40" spans="1:61" ht="52.8" x14ac:dyDescent="0.3">
      <c r="A40" s="14">
        <v>20</v>
      </c>
      <c r="B40" s="15" t="s">
        <v>44</v>
      </c>
      <c r="C40" s="160" t="s">
        <v>1360</v>
      </c>
      <c r="D40" s="17">
        <v>1</v>
      </c>
      <c r="E40" s="38" t="s">
        <v>1034</v>
      </c>
      <c r="F40" s="38" t="s">
        <v>1034</v>
      </c>
      <c r="G40" s="38" t="s">
        <v>1034</v>
      </c>
      <c r="H40" s="38" t="s">
        <v>1034</v>
      </c>
      <c r="I40" s="363"/>
      <c r="J40" s="364"/>
      <c r="K40" s="14">
        <v>20</v>
      </c>
      <c r="L40" s="15" t="s">
        <v>44</v>
      </c>
      <c r="M40" s="17">
        <v>1</v>
      </c>
      <c r="N40" s="54">
        <v>164000</v>
      </c>
      <c r="O40" s="55">
        <v>164000</v>
      </c>
      <c r="P40" s="55">
        <v>164000</v>
      </c>
      <c r="Q40" s="55">
        <v>164000</v>
      </c>
      <c r="R40" s="363"/>
      <c r="S40" s="364"/>
      <c r="T40" s="14">
        <v>20</v>
      </c>
      <c r="U40" s="15" t="s">
        <v>44</v>
      </c>
      <c r="V40" s="17">
        <v>1</v>
      </c>
      <c r="W40" s="54">
        <v>188600</v>
      </c>
      <c r="X40" s="54">
        <v>188600</v>
      </c>
      <c r="Y40" s="54">
        <v>188600</v>
      </c>
      <c r="Z40" s="54">
        <v>188600</v>
      </c>
      <c r="AA40" s="363"/>
      <c r="AB40" s="364"/>
      <c r="AC40" s="97">
        <f t="shared" si="3"/>
        <v>176300</v>
      </c>
      <c r="AD40" s="106">
        <f t="shared" si="4"/>
        <v>176300</v>
      </c>
      <c r="AE40" s="106">
        <f t="shared" si="5"/>
        <v>176300</v>
      </c>
      <c r="AF40" s="98">
        <f t="shared" si="6"/>
        <v>176300</v>
      </c>
      <c r="AG40" s="99">
        <f>(TRIMMEAN((N40,W40),75%))</f>
        <v>176300</v>
      </c>
      <c r="AH40" s="99">
        <f>(TRIMMEAN((O40,X40),75%))</f>
        <v>176300</v>
      </c>
      <c r="AI40" s="99">
        <f>(TRIMMEAN((P40,Y40),75%))</f>
        <v>176300</v>
      </c>
      <c r="AJ40" s="99">
        <f>(TRIMMEAN((Q40,Z40),75%))</f>
        <v>176300</v>
      </c>
      <c r="AK40" s="98">
        <f t="shared" si="7"/>
        <v>188600</v>
      </c>
      <c r="AL40" s="98">
        <f t="shared" si="8"/>
        <v>188600</v>
      </c>
      <c r="AM40" s="98">
        <f t="shared" si="9"/>
        <v>188600</v>
      </c>
      <c r="AN40" s="98">
        <f t="shared" si="10"/>
        <v>188600</v>
      </c>
      <c r="AO40" s="98">
        <f t="shared" si="11"/>
        <v>164000</v>
      </c>
      <c r="AP40" s="109">
        <f t="shared" si="12"/>
        <v>164000</v>
      </c>
      <c r="AQ40" s="109">
        <f t="shared" si="13"/>
        <v>164000</v>
      </c>
      <c r="AR40" s="100">
        <f t="shared" si="14"/>
        <v>164000</v>
      </c>
      <c r="AT40" s="97">
        <f t="shared" si="15"/>
        <v>176300</v>
      </c>
      <c r="AU40" s="106">
        <f t="shared" si="16"/>
        <v>176300</v>
      </c>
      <c r="AV40" s="106">
        <f t="shared" si="17"/>
        <v>176300</v>
      </c>
      <c r="AW40" s="98">
        <f t="shared" si="18"/>
        <v>176300</v>
      </c>
      <c r="AX40" s="99">
        <f>(TRIMMEAN((E40,N40,W40),75%))</f>
        <v>176300</v>
      </c>
      <c r="AY40" s="99">
        <f>(TRIMMEAN((F40,O40,X40),75%))</f>
        <v>176300</v>
      </c>
      <c r="AZ40" s="99">
        <f>(TRIMMEAN((G40,P40,Y40),75%))</f>
        <v>176300</v>
      </c>
      <c r="BA40" s="99">
        <f>(TRIMMEAN((H40,Q40,Z40),75%))</f>
        <v>176300</v>
      </c>
      <c r="BB40" s="98">
        <f t="shared" si="19"/>
        <v>188600</v>
      </c>
      <c r="BC40" s="98">
        <f t="shared" si="20"/>
        <v>188600</v>
      </c>
      <c r="BD40" s="98">
        <f t="shared" si="21"/>
        <v>188600</v>
      </c>
      <c r="BE40" s="98">
        <f t="shared" si="22"/>
        <v>188600</v>
      </c>
      <c r="BF40" s="98">
        <f t="shared" si="23"/>
        <v>164000</v>
      </c>
      <c r="BG40" s="109">
        <f t="shared" si="24"/>
        <v>164000</v>
      </c>
      <c r="BH40" s="109">
        <f t="shared" si="25"/>
        <v>164000</v>
      </c>
      <c r="BI40" s="100">
        <f t="shared" si="26"/>
        <v>164000</v>
      </c>
    </row>
    <row r="41" spans="1:61" ht="52.8" x14ac:dyDescent="0.3">
      <c r="A41" s="39">
        <v>21</v>
      </c>
      <c r="B41" s="15" t="s">
        <v>45</v>
      </c>
      <c r="C41" s="160" t="s">
        <v>1361</v>
      </c>
      <c r="D41" s="17">
        <v>1</v>
      </c>
      <c r="E41" s="38" t="s">
        <v>1034</v>
      </c>
      <c r="F41" s="38" t="s">
        <v>1034</v>
      </c>
      <c r="G41" s="38" t="s">
        <v>1034</v>
      </c>
      <c r="H41" s="38" t="s">
        <v>1034</v>
      </c>
      <c r="I41" s="363"/>
      <c r="J41" s="364"/>
      <c r="K41" s="39">
        <v>21</v>
      </c>
      <c r="L41" s="15" t="s">
        <v>45</v>
      </c>
      <c r="M41" s="17">
        <v>1</v>
      </c>
      <c r="N41" s="54">
        <v>170000</v>
      </c>
      <c r="O41" s="55">
        <v>170000</v>
      </c>
      <c r="P41" s="55">
        <v>170000</v>
      </c>
      <c r="Q41" s="55">
        <v>170000</v>
      </c>
      <c r="R41" s="363"/>
      <c r="S41" s="364"/>
      <c r="T41" s="39">
        <v>21</v>
      </c>
      <c r="U41" s="15" t="s">
        <v>45</v>
      </c>
      <c r="V41" s="17">
        <v>1</v>
      </c>
      <c r="W41" s="54">
        <v>195500</v>
      </c>
      <c r="X41" s="54">
        <v>195500</v>
      </c>
      <c r="Y41" s="54">
        <v>195500</v>
      </c>
      <c r="Z41" s="54">
        <v>195500</v>
      </c>
      <c r="AA41" s="363"/>
      <c r="AB41" s="364"/>
      <c r="AC41" s="97">
        <f t="shared" si="3"/>
        <v>182750</v>
      </c>
      <c r="AD41" s="106">
        <f t="shared" si="4"/>
        <v>182750</v>
      </c>
      <c r="AE41" s="106">
        <f t="shared" si="5"/>
        <v>182750</v>
      </c>
      <c r="AF41" s="98">
        <f t="shared" si="6"/>
        <v>182750</v>
      </c>
      <c r="AG41" s="99">
        <f>(TRIMMEAN((N41,W41),75%))</f>
        <v>182750</v>
      </c>
      <c r="AH41" s="99">
        <f>(TRIMMEAN((O41,X41),75%))</f>
        <v>182750</v>
      </c>
      <c r="AI41" s="99">
        <f>(TRIMMEAN((P41,Y41),75%))</f>
        <v>182750</v>
      </c>
      <c r="AJ41" s="99">
        <f>(TRIMMEAN((Q41,Z41),75%))</f>
        <v>182750</v>
      </c>
      <c r="AK41" s="98">
        <f t="shared" si="7"/>
        <v>195500</v>
      </c>
      <c r="AL41" s="98">
        <f t="shared" si="8"/>
        <v>195500</v>
      </c>
      <c r="AM41" s="98">
        <f t="shared" si="9"/>
        <v>195500</v>
      </c>
      <c r="AN41" s="98">
        <f t="shared" si="10"/>
        <v>195500</v>
      </c>
      <c r="AO41" s="98">
        <f t="shared" si="11"/>
        <v>170000</v>
      </c>
      <c r="AP41" s="109">
        <f t="shared" si="12"/>
        <v>170000</v>
      </c>
      <c r="AQ41" s="109">
        <f t="shared" si="13"/>
        <v>170000</v>
      </c>
      <c r="AR41" s="100">
        <f t="shared" si="14"/>
        <v>170000</v>
      </c>
      <c r="AT41" s="97">
        <f t="shared" si="15"/>
        <v>182750</v>
      </c>
      <c r="AU41" s="106">
        <f t="shared" si="16"/>
        <v>182750</v>
      </c>
      <c r="AV41" s="106">
        <f t="shared" si="17"/>
        <v>182750</v>
      </c>
      <c r="AW41" s="98">
        <f t="shared" si="18"/>
        <v>182750</v>
      </c>
      <c r="AX41" s="99">
        <f>(TRIMMEAN((E41,N41,W41),75%))</f>
        <v>182750</v>
      </c>
      <c r="AY41" s="99">
        <f>(TRIMMEAN((F41,O41,X41),75%))</f>
        <v>182750</v>
      </c>
      <c r="AZ41" s="99">
        <f>(TRIMMEAN((G41,P41,Y41),75%))</f>
        <v>182750</v>
      </c>
      <c r="BA41" s="99">
        <f>(TRIMMEAN((H41,Q41,Z41),75%))</f>
        <v>182750</v>
      </c>
      <c r="BB41" s="98">
        <f t="shared" si="19"/>
        <v>195500</v>
      </c>
      <c r="BC41" s="98">
        <f t="shared" si="20"/>
        <v>195500</v>
      </c>
      <c r="BD41" s="98">
        <f t="shared" si="21"/>
        <v>195500</v>
      </c>
      <c r="BE41" s="98">
        <f t="shared" si="22"/>
        <v>195500</v>
      </c>
      <c r="BF41" s="98">
        <f t="shared" si="23"/>
        <v>170000</v>
      </c>
      <c r="BG41" s="109">
        <f t="shared" si="24"/>
        <v>170000</v>
      </c>
      <c r="BH41" s="109">
        <f t="shared" si="25"/>
        <v>170000</v>
      </c>
      <c r="BI41" s="100">
        <f t="shared" si="26"/>
        <v>170000</v>
      </c>
    </row>
    <row r="42" spans="1:61" ht="52.8" x14ac:dyDescent="0.3">
      <c r="A42" s="14">
        <v>22</v>
      </c>
      <c r="B42" s="15" t="s">
        <v>46</v>
      </c>
      <c r="C42" s="160" t="s">
        <v>1362</v>
      </c>
      <c r="D42" s="17">
        <v>1</v>
      </c>
      <c r="E42" s="38">
        <v>167000</v>
      </c>
      <c r="F42" s="38">
        <v>167000</v>
      </c>
      <c r="G42" s="38">
        <v>167000</v>
      </c>
      <c r="H42" s="38">
        <v>167000</v>
      </c>
      <c r="I42" s="363"/>
      <c r="J42" s="364"/>
      <c r="K42" s="14">
        <v>22</v>
      </c>
      <c r="L42" s="15" t="s">
        <v>46</v>
      </c>
      <c r="M42" s="17">
        <v>1</v>
      </c>
      <c r="N42" s="54">
        <v>166000</v>
      </c>
      <c r="O42" s="55">
        <v>166000</v>
      </c>
      <c r="P42" s="55">
        <v>166000</v>
      </c>
      <c r="Q42" s="55">
        <v>166000</v>
      </c>
      <c r="R42" s="363"/>
      <c r="S42" s="364"/>
      <c r="T42" s="14">
        <v>22</v>
      </c>
      <c r="U42" s="15" t="s">
        <v>46</v>
      </c>
      <c r="V42" s="17">
        <v>1</v>
      </c>
      <c r="W42" s="54">
        <v>190900</v>
      </c>
      <c r="X42" s="54">
        <v>190900</v>
      </c>
      <c r="Y42" s="54">
        <v>190900</v>
      </c>
      <c r="Z42" s="54">
        <v>190900</v>
      </c>
      <c r="AA42" s="363"/>
      <c r="AB42" s="364"/>
      <c r="AC42" s="97">
        <f t="shared" si="3"/>
        <v>178450</v>
      </c>
      <c r="AD42" s="106">
        <f t="shared" si="4"/>
        <v>178450</v>
      </c>
      <c r="AE42" s="106">
        <f t="shared" si="5"/>
        <v>178450</v>
      </c>
      <c r="AF42" s="98">
        <f t="shared" si="6"/>
        <v>178450</v>
      </c>
      <c r="AG42" s="99">
        <f>(TRIMMEAN((N42,W42),75%))</f>
        <v>178450</v>
      </c>
      <c r="AH42" s="99">
        <f>(TRIMMEAN((O42,X42),75%))</f>
        <v>178450</v>
      </c>
      <c r="AI42" s="99">
        <f>(TRIMMEAN((P42,Y42),75%))</f>
        <v>178450</v>
      </c>
      <c r="AJ42" s="99">
        <f>(TRIMMEAN((Q42,Z42),75%))</f>
        <v>178450</v>
      </c>
      <c r="AK42" s="98">
        <f t="shared" si="7"/>
        <v>190900</v>
      </c>
      <c r="AL42" s="98">
        <f t="shared" si="8"/>
        <v>190900</v>
      </c>
      <c r="AM42" s="98">
        <f t="shared" si="9"/>
        <v>190900</v>
      </c>
      <c r="AN42" s="98">
        <f t="shared" si="10"/>
        <v>190900</v>
      </c>
      <c r="AO42" s="98">
        <f t="shared" si="11"/>
        <v>166000</v>
      </c>
      <c r="AP42" s="109">
        <f t="shared" si="12"/>
        <v>166000</v>
      </c>
      <c r="AQ42" s="109">
        <f t="shared" si="13"/>
        <v>166000</v>
      </c>
      <c r="AR42" s="100">
        <f t="shared" si="14"/>
        <v>166000</v>
      </c>
      <c r="AT42" s="97">
        <f t="shared" si="15"/>
        <v>174633.33333333334</v>
      </c>
      <c r="AU42" s="106">
        <f t="shared" si="16"/>
        <v>174633.33333333334</v>
      </c>
      <c r="AV42" s="106">
        <f t="shared" si="17"/>
        <v>174633.33333333334</v>
      </c>
      <c r="AW42" s="98">
        <f t="shared" si="18"/>
        <v>174633.33333333334</v>
      </c>
      <c r="AX42" s="99">
        <f>(TRIMMEAN((E42,N42,W42),75%))</f>
        <v>167000</v>
      </c>
      <c r="AY42" s="99">
        <f>(TRIMMEAN((F42,O42,X42),75%))</f>
        <v>167000</v>
      </c>
      <c r="AZ42" s="99">
        <f>(TRIMMEAN((G42,P42,Y42),75%))</f>
        <v>167000</v>
      </c>
      <c r="BA42" s="99">
        <f>(TRIMMEAN((H42,Q42,Z42),75%))</f>
        <v>167000</v>
      </c>
      <c r="BB42" s="98">
        <f t="shared" si="19"/>
        <v>190900</v>
      </c>
      <c r="BC42" s="98">
        <f t="shared" si="20"/>
        <v>190900</v>
      </c>
      <c r="BD42" s="98">
        <f t="shared" si="21"/>
        <v>190900</v>
      </c>
      <c r="BE42" s="98">
        <f t="shared" si="22"/>
        <v>190900</v>
      </c>
      <c r="BF42" s="98">
        <f t="shared" si="23"/>
        <v>166000</v>
      </c>
      <c r="BG42" s="109">
        <f t="shared" si="24"/>
        <v>166000</v>
      </c>
      <c r="BH42" s="109">
        <f t="shared" si="25"/>
        <v>166000</v>
      </c>
      <c r="BI42" s="100">
        <f t="shared" si="26"/>
        <v>166000</v>
      </c>
    </row>
    <row r="43" spans="1:61" ht="26.4" x14ac:dyDescent="0.3">
      <c r="A43" s="39">
        <v>23</v>
      </c>
      <c r="B43" s="15" t="s">
        <v>47</v>
      </c>
      <c r="C43" s="160" t="s">
        <v>1363</v>
      </c>
      <c r="D43" s="17">
        <v>1</v>
      </c>
      <c r="E43" s="38" t="s">
        <v>1034</v>
      </c>
      <c r="F43" s="38" t="s">
        <v>1034</v>
      </c>
      <c r="G43" s="38" t="s">
        <v>1034</v>
      </c>
      <c r="H43" s="38" t="s">
        <v>1034</v>
      </c>
      <c r="I43" s="363"/>
      <c r="J43" s="364"/>
      <c r="K43" s="39">
        <v>23</v>
      </c>
      <c r="L43" s="15" t="s">
        <v>47</v>
      </c>
      <c r="M43" s="17">
        <v>1</v>
      </c>
      <c r="N43" s="54">
        <v>240000</v>
      </c>
      <c r="O43" s="55">
        <v>240000</v>
      </c>
      <c r="P43" s="55">
        <v>240000</v>
      </c>
      <c r="Q43" s="55">
        <v>240000</v>
      </c>
      <c r="R43" s="363"/>
      <c r="S43" s="364"/>
      <c r="T43" s="39">
        <v>23</v>
      </c>
      <c r="U43" s="15" t="s">
        <v>47</v>
      </c>
      <c r="V43" s="17">
        <v>1</v>
      </c>
      <c r="W43" s="54">
        <v>276000</v>
      </c>
      <c r="X43" s="54">
        <v>276000</v>
      </c>
      <c r="Y43" s="54">
        <v>276000</v>
      </c>
      <c r="Z43" s="54">
        <v>276000</v>
      </c>
      <c r="AA43" s="363"/>
      <c r="AB43" s="364"/>
      <c r="AC43" s="97">
        <f t="shared" si="3"/>
        <v>258000</v>
      </c>
      <c r="AD43" s="106">
        <f t="shared" si="4"/>
        <v>258000</v>
      </c>
      <c r="AE43" s="106">
        <f t="shared" si="5"/>
        <v>258000</v>
      </c>
      <c r="AF43" s="98">
        <f t="shared" si="6"/>
        <v>258000</v>
      </c>
      <c r="AG43" s="99">
        <f>(TRIMMEAN((N43,W43),75%))</f>
        <v>258000</v>
      </c>
      <c r="AH43" s="99">
        <f>(TRIMMEAN((O43,X43),75%))</f>
        <v>258000</v>
      </c>
      <c r="AI43" s="99">
        <f>(TRIMMEAN((P43,Y43),75%))</f>
        <v>258000</v>
      </c>
      <c r="AJ43" s="99">
        <f>(TRIMMEAN((Q43,Z43),75%))</f>
        <v>258000</v>
      </c>
      <c r="AK43" s="98">
        <f t="shared" si="7"/>
        <v>276000</v>
      </c>
      <c r="AL43" s="98">
        <f t="shared" si="8"/>
        <v>276000</v>
      </c>
      <c r="AM43" s="98">
        <f t="shared" si="9"/>
        <v>276000</v>
      </c>
      <c r="AN43" s="98">
        <f t="shared" si="10"/>
        <v>276000</v>
      </c>
      <c r="AO43" s="98">
        <f t="shared" si="11"/>
        <v>240000</v>
      </c>
      <c r="AP43" s="109">
        <f t="shared" si="12"/>
        <v>240000</v>
      </c>
      <c r="AQ43" s="109">
        <f t="shared" si="13"/>
        <v>240000</v>
      </c>
      <c r="AR43" s="100">
        <f t="shared" si="14"/>
        <v>240000</v>
      </c>
      <c r="AT43" s="97">
        <f t="shared" si="15"/>
        <v>258000</v>
      </c>
      <c r="AU43" s="106">
        <f t="shared" si="16"/>
        <v>258000</v>
      </c>
      <c r="AV43" s="106">
        <f t="shared" si="17"/>
        <v>258000</v>
      </c>
      <c r="AW43" s="98">
        <f t="shared" si="18"/>
        <v>258000</v>
      </c>
      <c r="AX43" s="99">
        <f>(TRIMMEAN((E43,N43,W43),75%))</f>
        <v>258000</v>
      </c>
      <c r="AY43" s="99">
        <f>(TRIMMEAN((F43,O43,X43),75%))</f>
        <v>258000</v>
      </c>
      <c r="AZ43" s="99">
        <f>(TRIMMEAN((G43,P43,Y43),75%))</f>
        <v>258000</v>
      </c>
      <c r="BA43" s="99">
        <f>(TRIMMEAN((H43,Q43,Z43),75%))</f>
        <v>258000</v>
      </c>
      <c r="BB43" s="98">
        <f t="shared" si="19"/>
        <v>276000</v>
      </c>
      <c r="BC43" s="98">
        <f t="shared" si="20"/>
        <v>276000</v>
      </c>
      <c r="BD43" s="98">
        <f t="shared" si="21"/>
        <v>276000</v>
      </c>
      <c r="BE43" s="98">
        <f t="shared" si="22"/>
        <v>276000</v>
      </c>
      <c r="BF43" s="98">
        <f t="shared" si="23"/>
        <v>240000</v>
      </c>
      <c r="BG43" s="109">
        <f t="shared" si="24"/>
        <v>240000</v>
      </c>
      <c r="BH43" s="109">
        <f t="shared" si="25"/>
        <v>240000</v>
      </c>
      <c r="BI43" s="100">
        <f t="shared" si="26"/>
        <v>240000</v>
      </c>
    </row>
    <row r="44" spans="1:61" ht="66" x14ac:dyDescent="0.3">
      <c r="A44" s="14">
        <v>24</v>
      </c>
      <c r="B44" s="15" t="s">
        <v>48</v>
      </c>
      <c r="C44" s="160" t="s">
        <v>1364</v>
      </c>
      <c r="D44" s="17">
        <v>1</v>
      </c>
      <c r="E44" s="38" t="s">
        <v>1034</v>
      </c>
      <c r="F44" s="38" t="s">
        <v>1034</v>
      </c>
      <c r="G44" s="38" t="s">
        <v>1034</v>
      </c>
      <c r="H44" s="38" t="s">
        <v>1034</v>
      </c>
      <c r="I44" s="363"/>
      <c r="J44" s="364"/>
      <c r="K44" s="14">
        <v>24</v>
      </c>
      <c r="L44" s="15" t="s">
        <v>48</v>
      </c>
      <c r="M44" s="17">
        <v>1</v>
      </c>
      <c r="N44" s="54">
        <v>1800000</v>
      </c>
      <c r="O44" s="55">
        <v>1800000</v>
      </c>
      <c r="P44" s="55">
        <v>1800000</v>
      </c>
      <c r="Q44" s="55">
        <v>1800000</v>
      </c>
      <c r="R44" s="363"/>
      <c r="S44" s="364"/>
      <c r="T44" s="14">
        <v>24</v>
      </c>
      <c r="U44" s="15" t="s">
        <v>48</v>
      </c>
      <c r="V44" s="17">
        <v>1</v>
      </c>
      <c r="W44" s="54">
        <v>2070000</v>
      </c>
      <c r="X44" s="54">
        <v>2070000</v>
      </c>
      <c r="Y44" s="54">
        <v>2070000</v>
      </c>
      <c r="Z44" s="54">
        <v>2070000</v>
      </c>
      <c r="AA44" s="363"/>
      <c r="AB44" s="364"/>
      <c r="AC44" s="97">
        <f t="shared" si="3"/>
        <v>1935000</v>
      </c>
      <c r="AD44" s="106">
        <f t="shared" si="4"/>
        <v>1935000</v>
      </c>
      <c r="AE44" s="106">
        <f t="shared" si="5"/>
        <v>1935000</v>
      </c>
      <c r="AF44" s="98">
        <f t="shared" si="6"/>
        <v>1935000</v>
      </c>
      <c r="AG44" s="99">
        <f>(TRIMMEAN((N44,W44),75%))</f>
        <v>1935000</v>
      </c>
      <c r="AH44" s="99">
        <f>(TRIMMEAN((O44,X44),75%))</f>
        <v>1935000</v>
      </c>
      <c r="AI44" s="99">
        <f>(TRIMMEAN((P44,Y44),75%))</f>
        <v>1935000</v>
      </c>
      <c r="AJ44" s="99">
        <f>(TRIMMEAN((Q44,Z44),75%))</f>
        <v>1935000</v>
      </c>
      <c r="AK44" s="98">
        <f t="shared" si="7"/>
        <v>2070000</v>
      </c>
      <c r="AL44" s="98">
        <f t="shared" si="8"/>
        <v>2070000</v>
      </c>
      <c r="AM44" s="98">
        <f t="shared" si="9"/>
        <v>2070000</v>
      </c>
      <c r="AN44" s="98">
        <f t="shared" si="10"/>
        <v>2070000</v>
      </c>
      <c r="AO44" s="98">
        <f t="shared" si="11"/>
        <v>1800000</v>
      </c>
      <c r="AP44" s="109">
        <f t="shared" si="12"/>
        <v>1800000</v>
      </c>
      <c r="AQ44" s="109">
        <f t="shared" si="13"/>
        <v>1800000</v>
      </c>
      <c r="AR44" s="100">
        <f t="shared" si="14"/>
        <v>1800000</v>
      </c>
      <c r="AT44" s="97">
        <f t="shared" si="15"/>
        <v>1935000</v>
      </c>
      <c r="AU44" s="106">
        <f t="shared" si="16"/>
        <v>1935000</v>
      </c>
      <c r="AV44" s="106">
        <f t="shared" si="17"/>
        <v>1935000</v>
      </c>
      <c r="AW44" s="98">
        <f t="shared" si="18"/>
        <v>1935000</v>
      </c>
      <c r="AX44" s="99">
        <f>(TRIMMEAN((E44,N44,W44),75%))</f>
        <v>1935000</v>
      </c>
      <c r="AY44" s="99">
        <f>(TRIMMEAN((F44,O44,X44),75%))</f>
        <v>1935000</v>
      </c>
      <c r="AZ44" s="99">
        <f>(TRIMMEAN((G44,P44,Y44),75%))</f>
        <v>1935000</v>
      </c>
      <c r="BA44" s="99">
        <f>(TRIMMEAN((H44,Q44,Z44),75%))</f>
        <v>1935000</v>
      </c>
      <c r="BB44" s="98">
        <f t="shared" si="19"/>
        <v>2070000</v>
      </c>
      <c r="BC44" s="98">
        <f t="shared" si="20"/>
        <v>2070000</v>
      </c>
      <c r="BD44" s="98">
        <f t="shared" si="21"/>
        <v>2070000</v>
      </c>
      <c r="BE44" s="98">
        <f t="shared" si="22"/>
        <v>2070000</v>
      </c>
      <c r="BF44" s="98">
        <f t="shared" si="23"/>
        <v>1800000</v>
      </c>
      <c r="BG44" s="109">
        <f t="shared" si="24"/>
        <v>1800000</v>
      </c>
      <c r="BH44" s="109">
        <f t="shared" si="25"/>
        <v>1800000</v>
      </c>
      <c r="BI44" s="100">
        <f t="shared" si="26"/>
        <v>1800000</v>
      </c>
    </row>
    <row r="45" spans="1:61" ht="39.6" x14ac:dyDescent="0.3">
      <c r="A45" s="39">
        <v>25</v>
      </c>
      <c r="B45" s="15" t="s">
        <v>49</v>
      </c>
      <c r="C45" s="160" t="s">
        <v>1207</v>
      </c>
      <c r="D45" s="17">
        <v>1</v>
      </c>
      <c r="E45" s="38">
        <v>1350000</v>
      </c>
      <c r="F45" s="38">
        <v>1500000</v>
      </c>
      <c r="G45" s="38">
        <v>1350000</v>
      </c>
      <c r="H45" s="38">
        <v>1350000</v>
      </c>
      <c r="I45" s="363"/>
      <c r="J45" s="364"/>
      <c r="K45" s="39">
        <v>25</v>
      </c>
      <c r="L45" s="15" t="s">
        <v>49</v>
      </c>
      <c r="M45" s="17">
        <v>1</v>
      </c>
      <c r="N45" s="54">
        <v>770000</v>
      </c>
      <c r="O45" s="55">
        <v>770000</v>
      </c>
      <c r="P45" s="55">
        <v>770000</v>
      </c>
      <c r="Q45" s="55">
        <v>770000</v>
      </c>
      <c r="R45" s="363"/>
      <c r="S45" s="364"/>
      <c r="T45" s="39">
        <v>25</v>
      </c>
      <c r="U45" s="15" t="s">
        <v>49</v>
      </c>
      <c r="V45" s="17">
        <v>1</v>
      </c>
      <c r="W45" s="54">
        <v>885500</v>
      </c>
      <c r="X45" s="54">
        <v>885500</v>
      </c>
      <c r="Y45" s="54">
        <v>885500</v>
      </c>
      <c r="Z45" s="54">
        <v>885500</v>
      </c>
      <c r="AA45" s="363"/>
      <c r="AB45" s="364"/>
      <c r="AC45" s="97">
        <f t="shared" si="3"/>
        <v>827750</v>
      </c>
      <c r="AD45" s="106">
        <f t="shared" si="4"/>
        <v>827750</v>
      </c>
      <c r="AE45" s="106">
        <f t="shared" si="5"/>
        <v>827750</v>
      </c>
      <c r="AF45" s="98">
        <f t="shared" si="6"/>
        <v>827750</v>
      </c>
      <c r="AG45" s="99">
        <f>(TRIMMEAN((N45,W45),75%))</f>
        <v>827750</v>
      </c>
      <c r="AH45" s="99">
        <f>(TRIMMEAN((O45,X45),75%))</f>
        <v>827750</v>
      </c>
      <c r="AI45" s="99">
        <f>(TRIMMEAN((P45,Y45),75%))</f>
        <v>827750</v>
      </c>
      <c r="AJ45" s="99">
        <f>(TRIMMEAN((Q45,Z45),75%))</f>
        <v>827750</v>
      </c>
      <c r="AK45" s="98">
        <f t="shared" si="7"/>
        <v>885500</v>
      </c>
      <c r="AL45" s="98">
        <f t="shared" si="8"/>
        <v>885500</v>
      </c>
      <c r="AM45" s="98">
        <f t="shared" si="9"/>
        <v>885500</v>
      </c>
      <c r="AN45" s="98">
        <f t="shared" si="10"/>
        <v>885500</v>
      </c>
      <c r="AO45" s="98">
        <f t="shared" si="11"/>
        <v>770000</v>
      </c>
      <c r="AP45" s="109">
        <f t="shared" si="12"/>
        <v>770000</v>
      </c>
      <c r="AQ45" s="109">
        <f t="shared" si="13"/>
        <v>770000</v>
      </c>
      <c r="AR45" s="100">
        <f t="shared" si="14"/>
        <v>770000</v>
      </c>
      <c r="AT45" s="97">
        <f t="shared" si="15"/>
        <v>1001833.3333333334</v>
      </c>
      <c r="AU45" s="106">
        <f t="shared" si="16"/>
        <v>1051833.3333333333</v>
      </c>
      <c r="AV45" s="106">
        <f t="shared" si="17"/>
        <v>1001833.3333333334</v>
      </c>
      <c r="AW45" s="98">
        <f t="shared" si="18"/>
        <v>1001833.3333333334</v>
      </c>
      <c r="AX45" s="99">
        <f>(TRIMMEAN((E45,N45,W45),75%))</f>
        <v>885500</v>
      </c>
      <c r="AY45" s="99">
        <f>(TRIMMEAN((F45,O45,X45),75%))</f>
        <v>885500</v>
      </c>
      <c r="AZ45" s="99">
        <f>(TRIMMEAN((G45,P45,Y45),75%))</f>
        <v>885500</v>
      </c>
      <c r="BA45" s="99">
        <f>(TRIMMEAN((H45,Q45,Z45),75%))</f>
        <v>885500</v>
      </c>
      <c r="BB45" s="98">
        <f t="shared" si="19"/>
        <v>1350000</v>
      </c>
      <c r="BC45" s="98">
        <f t="shared" si="20"/>
        <v>1500000</v>
      </c>
      <c r="BD45" s="98">
        <f t="shared" si="21"/>
        <v>1350000</v>
      </c>
      <c r="BE45" s="98">
        <f t="shared" si="22"/>
        <v>1350000</v>
      </c>
      <c r="BF45" s="98">
        <f t="shared" si="23"/>
        <v>770000</v>
      </c>
      <c r="BG45" s="109">
        <f t="shared" si="24"/>
        <v>770000</v>
      </c>
      <c r="BH45" s="109">
        <f t="shared" si="25"/>
        <v>770000</v>
      </c>
      <c r="BI45" s="100">
        <f t="shared" si="26"/>
        <v>770000</v>
      </c>
    </row>
    <row r="46" spans="1:61" ht="52.8" x14ac:dyDescent="0.3">
      <c r="A46" s="14">
        <v>26</v>
      </c>
      <c r="B46" s="15" t="s">
        <v>50</v>
      </c>
      <c r="C46" s="160" t="s">
        <v>1365</v>
      </c>
      <c r="D46" s="17">
        <v>1</v>
      </c>
      <c r="E46" s="38" t="s">
        <v>1034</v>
      </c>
      <c r="F46" s="38" t="s">
        <v>1034</v>
      </c>
      <c r="G46" s="38" t="s">
        <v>1034</v>
      </c>
      <c r="H46" s="38" t="s">
        <v>1034</v>
      </c>
      <c r="I46" s="363"/>
      <c r="J46" s="364"/>
      <c r="K46" s="14">
        <v>26</v>
      </c>
      <c r="L46" s="15" t="s">
        <v>50</v>
      </c>
      <c r="M46" s="17">
        <v>1</v>
      </c>
      <c r="N46" s="54">
        <v>160000</v>
      </c>
      <c r="O46" s="55">
        <v>160000</v>
      </c>
      <c r="P46" s="55">
        <v>160000</v>
      </c>
      <c r="Q46" s="55">
        <v>160000</v>
      </c>
      <c r="R46" s="363"/>
      <c r="S46" s="364"/>
      <c r="T46" s="14">
        <v>26</v>
      </c>
      <c r="U46" s="15" t="s">
        <v>50</v>
      </c>
      <c r="V46" s="17">
        <v>1</v>
      </c>
      <c r="W46" s="54">
        <v>184000</v>
      </c>
      <c r="X46" s="54">
        <v>184000</v>
      </c>
      <c r="Y46" s="54">
        <v>184000</v>
      </c>
      <c r="Z46" s="54">
        <v>184000</v>
      </c>
      <c r="AA46" s="363"/>
      <c r="AB46" s="364"/>
      <c r="AC46" s="97">
        <f t="shared" si="3"/>
        <v>172000</v>
      </c>
      <c r="AD46" s="106">
        <f t="shared" si="4"/>
        <v>172000</v>
      </c>
      <c r="AE46" s="106">
        <f t="shared" si="5"/>
        <v>172000</v>
      </c>
      <c r="AF46" s="98">
        <f t="shared" si="6"/>
        <v>172000</v>
      </c>
      <c r="AG46" s="99">
        <f>(TRIMMEAN((N46,W46),75%))</f>
        <v>172000</v>
      </c>
      <c r="AH46" s="99">
        <f>(TRIMMEAN((O46,X46),75%))</f>
        <v>172000</v>
      </c>
      <c r="AI46" s="99">
        <f>(TRIMMEAN((P46,Y46),75%))</f>
        <v>172000</v>
      </c>
      <c r="AJ46" s="99">
        <f>(TRIMMEAN((Q46,Z46),75%))</f>
        <v>172000</v>
      </c>
      <c r="AK46" s="98">
        <f t="shared" si="7"/>
        <v>184000</v>
      </c>
      <c r="AL46" s="98">
        <f t="shared" si="8"/>
        <v>184000</v>
      </c>
      <c r="AM46" s="98">
        <f t="shared" si="9"/>
        <v>184000</v>
      </c>
      <c r="AN46" s="98">
        <f t="shared" si="10"/>
        <v>184000</v>
      </c>
      <c r="AO46" s="98">
        <f t="shared" si="11"/>
        <v>160000</v>
      </c>
      <c r="AP46" s="109">
        <f t="shared" si="12"/>
        <v>160000</v>
      </c>
      <c r="AQ46" s="109">
        <f t="shared" si="13"/>
        <v>160000</v>
      </c>
      <c r="AR46" s="100">
        <f t="shared" si="14"/>
        <v>160000</v>
      </c>
      <c r="AT46" s="97">
        <f t="shared" si="15"/>
        <v>172000</v>
      </c>
      <c r="AU46" s="106">
        <f t="shared" si="16"/>
        <v>172000</v>
      </c>
      <c r="AV46" s="106">
        <f t="shared" si="17"/>
        <v>172000</v>
      </c>
      <c r="AW46" s="98">
        <f t="shared" si="18"/>
        <v>172000</v>
      </c>
      <c r="AX46" s="99">
        <f>(TRIMMEAN((E46,N46,W46),75%))</f>
        <v>172000</v>
      </c>
      <c r="AY46" s="99">
        <f>(TRIMMEAN((F46,O46,X46),75%))</f>
        <v>172000</v>
      </c>
      <c r="AZ46" s="99">
        <f>(TRIMMEAN((G46,P46,Y46),75%))</f>
        <v>172000</v>
      </c>
      <c r="BA46" s="99">
        <f>(TRIMMEAN((H46,Q46,Z46),75%))</f>
        <v>172000</v>
      </c>
      <c r="BB46" s="98">
        <f t="shared" si="19"/>
        <v>184000</v>
      </c>
      <c r="BC46" s="98">
        <f t="shared" si="20"/>
        <v>184000</v>
      </c>
      <c r="BD46" s="98">
        <f t="shared" si="21"/>
        <v>184000</v>
      </c>
      <c r="BE46" s="98">
        <f t="shared" si="22"/>
        <v>184000</v>
      </c>
      <c r="BF46" s="98">
        <f t="shared" si="23"/>
        <v>160000</v>
      </c>
      <c r="BG46" s="109">
        <f t="shared" si="24"/>
        <v>160000</v>
      </c>
      <c r="BH46" s="109">
        <f t="shared" si="25"/>
        <v>160000</v>
      </c>
      <c r="BI46" s="100">
        <f t="shared" si="26"/>
        <v>160000</v>
      </c>
    </row>
    <row r="47" spans="1:61" ht="52.8" x14ac:dyDescent="0.3">
      <c r="A47" s="39">
        <v>27</v>
      </c>
      <c r="B47" s="15" t="s">
        <v>51</v>
      </c>
      <c r="C47" s="160" t="s">
        <v>1163</v>
      </c>
      <c r="D47" s="17">
        <v>1</v>
      </c>
      <c r="E47" s="38" t="s">
        <v>1034</v>
      </c>
      <c r="F47" s="38" t="s">
        <v>1034</v>
      </c>
      <c r="G47" s="38" t="s">
        <v>1034</v>
      </c>
      <c r="H47" s="38" t="s">
        <v>1034</v>
      </c>
      <c r="I47" s="363"/>
      <c r="J47" s="364"/>
      <c r="K47" s="39">
        <v>27</v>
      </c>
      <c r="L47" s="15" t="s">
        <v>51</v>
      </c>
      <c r="M47" s="17">
        <v>1</v>
      </c>
      <c r="N47" s="54">
        <v>3220000</v>
      </c>
      <c r="O47" s="55">
        <v>3220000</v>
      </c>
      <c r="P47" s="55">
        <v>3220000</v>
      </c>
      <c r="Q47" s="55">
        <v>3220000</v>
      </c>
      <c r="R47" s="363"/>
      <c r="S47" s="364"/>
      <c r="T47" s="39">
        <v>27</v>
      </c>
      <c r="U47" s="15" t="s">
        <v>51</v>
      </c>
      <c r="V47" s="17">
        <v>1</v>
      </c>
      <c r="W47" s="54">
        <v>3703000</v>
      </c>
      <c r="X47" s="54">
        <v>3703000</v>
      </c>
      <c r="Y47" s="54">
        <v>3703000</v>
      </c>
      <c r="Z47" s="54">
        <v>3703000</v>
      </c>
      <c r="AA47" s="363"/>
      <c r="AB47" s="364"/>
      <c r="AC47" s="97">
        <f t="shared" si="3"/>
        <v>3461500</v>
      </c>
      <c r="AD47" s="106">
        <f t="shared" si="4"/>
        <v>3461500</v>
      </c>
      <c r="AE47" s="106">
        <f t="shared" si="5"/>
        <v>3461500</v>
      </c>
      <c r="AF47" s="98">
        <f t="shared" si="6"/>
        <v>3461500</v>
      </c>
      <c r="AG47" s="99">
        <f>(TRIMMEAN((N47,W47),75%))</f>
        <v>3461500</v>
      </c>
      <c r="AH47" s="99">
        <f>(TRIMMEAN((O47,X47),75%))</f>
        <v>3461500</v>
      </c>
      <c r="AI47" s="99">
        <f>(TRIMMEAN((P47,Y47),75%))</f>
        <v>3461500</v>
      </c>
      <c r="AJ47" s="99">
        <f>(TRIMMEAN((Q47,Z47),75%))</f>
        <v>3461500</v>
      </c>
      <c r="AK47" s="98">
        <f t="shared" si="7"/>
        <v>3703000</v>
      </c>
      <c r="AL47" s="98">
        <f t="shared" si="8"/>
        <v>3703000</v>
      </c>
      <c r="AM47" s="98">
        <f t="shared" si="9"/>
        <v>3703000</v>
      </c>
      <c r="AN47" s="98">
        <f t="shared" si="10"/>
        <v>3703000</v>
      </c>
      <c r="AO47" s="98">
        <f t="shared" si="11"/>
        <v>3220000</v>
      </c>
      <c r="AP47" s="109">
        <f t="shared" si="12"/>
        <v>3220000</v>
      </c>
      <c r="AQ47" s="109">
        <f t="shared" si="13"/>
        <v>3220000</v>
      </c>
      <c r="AR47" s="100">
        <f t="shared" si="14"/>
        <v>3220000</v>
      </c>
      <c r="AT47" s="97">
        <f t="shared" si="15"/>
        <v>3461500</v>
      </c>
      <c r="AU47" s="106">
        <f t="shared" si="16"/>
        <v>3461500</v>
      </c>
      <c r="AV47" s="106">
        <f t="shared" si="17"/>
        <v>3461500</v>
      </c>
      <c r="AW47" s="98">
        <f t="shared" si="18"/>
        <v>3461500</v>
      </c>
      <c r="AX47" s="99">
        <f>(TRIMMEAN((E47,N47,W47),75%))</f>
        <v>3461500</v>
      </c>
      <c r="AY47" s="99">
        <f>(TRIMMEAN((F47,O47,X47),75%))</f>
        <v>3461500</v>
      </c>
      <c r="AZ47" s="99">
        <f>(TRIMMEAN((G47,P47,Y47),75%))</f>
        <v>3461500</v>
      </c>
      <c r="BA47" s="99">
        <f>(TRIMMEAN((H47,Q47,Z47),75%))</f>
        <v>3461500</v>
      </c>
      <c r="BB47" s="98">
        <f t="shared" si="19"/>
        <v>3703000</v>
      </c>
      <c r="BC47" s="98">
        <f t="shared" si="20"/>
        <v>3703000</v>
      </c>
      <c r="BD47" s="98">
        <f t="shared" si="21"/>
        <v>3703000</v>
      </c>
      <c r="BE47" s="98">
        <f t="shared" si="22"/>
        <v>3703000</v>
      </c>
      <c r="BF47" s="98">
        <f t="shared" si="23"/>
        <v>3220000</v>
      </c>
      <c r="BG47" s="109">
        <f t="shared" si="24"/>
        <v>3220000</v>
      </c>
      <c r="BH47" s="109">
        <f t="shared" si="25"/>
        <v>3220000</v>
      </c>
      <c r="BI47" s="100">
        <f t="shared" si="26"/>
        <v>3220000</v>
      </c>
    </row>
    <row r="48" spans="1:61" ht="52.8" x14ac:dyDescent="0.3">
      <c r="A48" s="14">
        <v>28</v>
      </c>
      <c r="B48" s="15" t="s">
        <v>52</v>
      </c>
      <c r="C48" s="160" t="s">
        <v>1384</v>
      </c>
      <c r="D48" s="17">
        <v>1</v>
      </c>
      <c r="E48" s="38">
        <v>713000</v>
      </c>
      <c r="F48" s="38">
        <v>350000</v>
      </c>
      <c r="G48" s="38">
        <v>713000</v>
      </c>
      <c r="H48" s="38">
        <v>713000</v>
      </c>
      <c r="I48" s="363"/>
      <c r="J48" s="364"/>
      <c r="K48" s="14">
        <v>28</v>
      </c>
      <c r="L48" s="15" t="s">
        <v>52</v>
      </c>
      <c r="M48" s="17">
        <v>1</v>
      </c>
      <c r="N48" s="54">
        <v>360000</v>
      </c>
      <c r="O48" s="55">
        <v>360000</v>
      </c>
      <c r="P48" s="55">
        <v>360000</v>
      </c>
      <c r="Q48" s="55">
        <v>360000</v>
      </c>
      <c r="R48" s="363"/>
      <c r="S48" s="364"/>
      <c r="T48" s="14">
        <v>28</v>
      </c>
      <c r="U48" s="15" t="s">
        <v>52</v>
      </c>
      <c r="V48" s="17">
        <v>1</v>
      </c>
      <c r="W48" s="54">
        <v>414000</v>
      </c>
      <c r="X48" s="54">
        <v>414000</v>
      </c>
      <c r="Y48" s="54">
        <v>414000</v>
      </c>
      <c r="Z48" s="54">
        <v>414000</v>
      </c>
      <c r="AA48" s="363"/>
      <c r="AB48" s="364"/>
      <c r="AC48" s="97">
        <f t="shared" si="3"/>
        <v>387000</v>
      </c>
      <c r="AD48" s="106">
        <f t="shared" si="4"/>
        <v>387000</v>
      </c>
      <c r="AE48" s="106">
        <f t="shared" si="5"/>
        <v>387000</v>
      </c>
      <c r="AF48" s="98">
        <f t="shared" si="6"/>
        <v>387000</v>
      </c>
      <c r="AG48" s="99">
        <f>(TRIMMEAN((N48,W48),75%))</f>
        <v>387000</v>
      </c>
      <c r="AH48" s="99">
        <f>(TRIMMEAN((O48,X48),75%))</f>
        <v>387000</v>
      </c>
      <c r="AI48" s="99">
        <f>(TRIMMEAN((P48,Y48),75%))</f>
        <v>387000</v>
      </c>
      <c r="AJ48" s="99">
        <f>(TRIMMEAN((Q48,Z48),75%))</f>
        <v>387000</v>
      </c>
      <c r="AK48" s="98">
        <f t="shared" si="7"/>
        <v>414000</v>
      </c>
      <c r="AL48" s="98">
        <f t="shared" si="8"/>
        <v>414000</v>
      </c>
      <c r="AM48" s="98">
        <f t="shared" si="9"/>
        <v>414000</v>
      </c>
      <c r="AN48" s="98">
        <f t="shared" si="10"/>
        <v>414000</v>
      </c>
      <c r="AO48" s="98">
        <f t="shared" si="11"/>
        <v>360000</v>
      </c>
      <c r="AP48" s="109">
        <f t="shared" si="12"/>
        <v>360000</v>
      </c>
      <c r="AQ48" s="109">
        <f t="shared" si="13"/>
        <v>360000</v>
      </c>
      <c r="AR48" s="100">
        <f t="shared" si="14"/>
        <v>360000</v>
      </c>
      <c r="AT48" s="97">
        <f t="shared" si="15"/>
        <v>495666.66666666669</v>
      </c>
      <c r="AU48" s="106">
        <f t="shared" si="16"/>
        <v>374666.66666666669</v>
      </c>
      <c r="AV48" s="106">
        <f t="shared" si="17"/>
        <v>495666.66666666669</v>
      </c>
      <c r="AW48" s="98">
        <f t="shared" si="18"/>
        <v>495666.66666666669</v>
      </c>
      <c r="AX48" s="99">
        <f>(TRIMMEAN((E48,N48,W48),75%))</f>
        <v>414000</v>
      </c>
      <c r="AY48" s="99">
        <f>(TRIMMEAN((F48,O48,X48),75%))</f>
        <v>360000</v>
      </c>
      <c r="AZ48" s="99">
        <f>(TRIMMEAN((G48,P48,Y48),75%))</f>
        <v>414000</v>
      </c>
      <c r="BA48" s="99">
        <f>(TRIMMEAN((H48,Q48,Z48),75%))</f>
        <v>414000</v>
      </c>
      <c r="BB48" s="98">
        <f t="shared" si="19"/>
        <v>713000</v>
      </c>
      <c r="BC48" s="98">
        <f t="shared" si="20"/>
        <v>414000</v>
      </c>
      <c r="BD48" s="98">
        <f t="shared" si="21"/>
        <v>713000</v>
      </c>
      <c r="BE48" s="98">
        <f t="shared" si="22"/>
        <v>713000</v>
      </c>
      <c r="BF48" s="98">
        <f t="shared" si="23"/>
        <v>360000</v>
      </c>
      <c r="BG48" s="109">
        <f t="shared" si="24"/>
        <v>350000</v>
      </c>
      <c r="BH48" s="109">
        <f t="shared" si="25"/>
        <v>360000</v>
      </c>
      <c r="BI48" s="100">
        <f t="shared" si="26"/>
        <v>360000</v>
      </c>
    </row>
    <row r="49" spans="1:61" ht="52.8" x14ac:dyDescent="0.3">
      <c r="A49" s="39">
        <v>29</v>
      </c>
      <c r="B49" s="15" t="s">
        <v>53</v>
      </c>
      <c r="C49" s="160" t="s">
        <v>1385</v>
      </c>
      <c r="D49" s="17">
        <v>1</v>
      </c>
      <c r="E49" s="38">
        <v>336000</v>
      </c>
      <c r="F49" s="38">
        <v>300000</v>
      </c>
      <c r="G49" s="38">
        <v>336000</v>
      </c>
      <c r="H49" s="38">
        <v>336000</v>
      </c>
      <c r="I49" s="363"/>
      <c r="J49" s="364"/>
      <c r="K49" s="39">
        <v>29</v>
      </c>
      <c r="L49" s="15" t="s">
        <v>53</v>
      </c>
      <c r="M49" s="17">
        <v>1</v>
      </c>
      <c r="N49" s="54">
        <v>350000</v>
      </c>
      <c r="O49" s="55">
        <v>350000</v>
      </c>
      <c r="P49" s="55">
        <v>350000</v>
      </c>
      <c r="Q49" s="55">
        <v>350000</v>
      </c>
      <c r="R49" s="363"/>
      <c r="S49" s="364"/>
      <c r="T49" s="39">
        <v>29</v>
      </c>
      <c r="U49" s="15" t="s">
        <v>53</v>
      </c>
      <c r="V49" s="17">
        <v>1</v>
      </c>
      <c r="W49" s="54">
        <v>402500</v>
      </c>
      <c r="X49" s="54">
        <v>402500</v>
      </c>
      <c r="Y49" s="54">
        <v>402500</v>
      </c>
      <c r="Z49" s="54">
        <v>402500</v>
      </c>
      <c r="AA49" s="363"/>
      <c r="AB49" s="364"/>
      <c r="AC49" s="97">
        <f t="shared" si="3"/>
        <v>376250</v>
      </c>
      <c r="AD49" s="106">
        <f t="shared" si="4"/>
        <v>376250</v>
      </c>
      <c r="AE49" s="106">
        <f t="shared" si="5"/>
        <v>376250</v>
      </c>
      <c r="AF49" s="98">
        <f t="shared" si="6"/>
        <v>376250</v>
      </c>
      <c r="AG49" s="99">
        <f>(TRIMMEAN((N49,W49),75%))</f>
        <v>376250</v>
      </c>
      <c r="AH49" s="99">
        <f>(TRIMMEAN((O49,X49),75%))</f>
        <v>376250</v>
      </c>
      <c r="AI49" s="99">
        <f>(TRIMMEAN((P49,Y49),75%))</f>
        <v>376250</v>
      </c>
      <c r="AJ49" s="99">
        <f>(TRIMMEAN((Q49,Z49),75%))</f>
        <v>376250</v>
      </c>
      <c r="AK49" s="98">
        <f t="shared" si="7"/>
        <v>402500</v>
      </c>
      <c r="AL49" s="98">
        <f t="shared" si="8"/>
        <v>402500</v>
      </c>
      <c r="AM49" s="98">
        <f t="shared" si="9"/>
        <v>402500</v>
      </c>
      <c r="AN49" s="98">
        <f t="shared" si="10"/>
        <v>402500</v>
      </c>
      <c r="AO49" s="98">
        <f t="shared" si="11"/>
        <v>350000</v>
      </c>
      <c r="AP49" s="109">
        <f t="shared" si="12"/>
        <v>350000</v>
      </c>
      <c r="AQ49" s="109">
        <f t="shared" si="13"/>
        <v>350000</v>
      </c>
      <c r="AR49" s="100">
        <f t="shared" si="14"/>
        <v>350000</v>
      </c>
      <c r="AT49" s="97">
        <f t="shared" si="15"/>
        <v>362833.33333333331</v>
      </c>
      <c r="AU49" s="106">
        <f t="shared" si="16"/>
        <v>350833.33333333331</v>
      </c>
      <c r="AV49" s="106">
        <f t="shared" si="17"/>
        <v>362833.33333333331</v>
      </c>
      <c r="AW49" s="98">
        <f t="shared" si="18"/>
        <v>362833.33333333331</v>
      </c>
      <c r="AX49" s="99">
        <f>(TRIMMEAN((E49,N49,W49),75%))</f>
        <v>350000</v>
      </c>
      <c r="AY49" s="99">
        <f>(TRIMMEAN((F49,O49,X49),75%))</f>
        <v>350000</v>
      </c>
      <c r="AZ49" s="99">
        <f>(TRIMMEAN((G49,P49,Y49),75%))</f>
        <v>350000</v>
      </c>
      <c r="BA49" s="99">
        <f>(TRIMMEAN((H49,Q49,Z49),75%))</f>
        <v>350000</v>
      </c>
      <c r="BB49" s="98">
        <f t="shared" si="19"/>
        <v>402500</v>
      </c>
      <c r="BC49" s="98">
        <f t="shared" si="20"/>
        <v>402500</v>
      </c>
      <c r="BD49" s="98">
        <f t="shared" si="21"/>
        <v>402500</v>
      </c>
      <c r="BE49" s="98">
        <f t="shared" si="22"/>
        <v>402500</v>
      </c>
      <c r="BF49" s="98">
        <f t="shared" si="23"/>
        <v>336000</v>
      </c>
      <c r="BG49" s="109">
        <f t="shared" si="24"/>
        <v>300000</v>
      </c>
      <c r="BH49" s="109">
        <f t="shared" si="25"/>
        <v>336000</v>
      </c>
      <c r="BI49" s="100">
        <f t="shared" si="26"/>
        <v>336000</v>
      </c>
    </row>
    <row r="50" spans="1:61" ht="79.2" x14ac:dyDescent="0.3">
      <c r="A50" s="14">
        <v>30</v>
      </c>
      <c r="B50" s="15" t="s">
        <v>54</v>
      </c>
      <c r="C50" s="160" t="s">
        <v>1367</v>
      </c>
      <c r="D50" s="17">
        <v>1</v>
      </c>
      <c r="E50" s="38">
        <v>122000</v>
      </c>
      <c r="F50" s="38">
        <v>122000</v>
      </c>
      <c r="G50" s="38">
        <v>122000</v>
      </c>
      <c r="H50" s="38">
        <v>122000</v>
      </c>
      <c r="I50" s="363"/>
      <c r="J50" s="364"/>
      <c r="K50" s="14">
        <v>30</v>
      </c>
      <c r="L50" s="15" t="s">
        <v>54</v>
      </c>
      <c r="M50" s="17">
        <v>1</v>
      </c>
      <c r="N50" s="54">
        <v>310000</v>
      </c>
      <c r="O50" s="55">
        <v>310000</v>
      </c>
      <c r="P50" s="55">
        <v>310000</v>
      </c>
      <c r="Q50" s="55">
        <v>310000</v>
      </c>
      <c r="R50" s="363"/>
      <c r="S50" s="364"/>
      <c r="T50" s="14">
        <v>30</v>
      </c>
      <c r="U50" s="15" t="s">
        <v>54</v>
      </c>
      <c r="V50" s="17">
        <v>1</v>
      </c>
      <c r="W50" s="54">
        <v>356500</v>
      </c>
      <c r="X50" s="54">
        <v>356500</v>
      </c>
      <c r="Y50" s="54">
        <v>356500</v>
      </c>
      <c r="Z50" s="54">
        <v>356500</v>
      </c>
      <c r="AA50" s="363"/>
      <c r="AB50" s="364"/>
      <c r="AC50" s="97">
        <f t="shared" si="3"/>
        <v>333250</v>
      </c>
      <c r="AD50" s="106">
        <f t="shared" si="4"/>
        <v>333250</v>
      </c>
      <c r="AE50" s="106">
        <f t="shared" si="5"/>
        <v>333250</v>
      </c>
      <c r="AF50" s="98">
        <f t="shared" si="6"/>
        <v>333250</v>
      </c>
      <c r="AG50" s="99">
        <f>(TRIMMEAN((N50,W50),75%))</f>
        <v>333250</v>
      </c>
      <c r="AH50" s="99">
        <f>(TRIMMEAN((O50,X50),75%))</f>
        <v>333250</v>
      </c>
      <c r="AI50" s="99">
        <f>(TRIMMEAN((P50,Y50),75%))</f>
        <v>333250</v>
      </c>
      <c r="AJ50" s="99">
        <f>(TRIMMEAN((Q50,Z50),75%))</f>
        <v>333250</v>
      </c>
      <c r="AK50" s="98">
        <f t="shared" si="7"/>
        <v>356500</v>
      </c>
      <c r="AL50" s="98">
        <f t="shared" si="8"/>
        <v>356500</v>
      </c>
      <c r="AM50" s="98">
        <f t="shared" si="9"/>
        <v>356500</v>
      </c>
      <c r="AN50" s="98">
        <f t="shared" si="10"/>
        <v>356500</v>
      </c>
      <c r="AO50" s="98">
        <f t="shared" si="11"/>
        <v>310000</v>
      </c>
      <c r="AP50" s="109">
        <f t="shared" si="12"/>
        <v>310000</v>
      </c>
      <c r="AQ50" s="109">
        <f t="shared" si="13"/>
        <v>310000</v>
      </c>
      <c r="AR50" s="100">
        <f t="shared" si="14"/>
        <v>310000</v>
      </c>
      <c r="AT50" s="97">
        <f t="shared" si="15"/>
        <v>262833.33333333331</v>
      </c>
      <c r="AU50" s="106">
        <f t="shared" si="16"/>
        <v>262833.33333333331</v>
      </c>
      <c r="AV50" s="106">
        <f t="shared" si="17"/>
        <v>262833.33333333331</v>
      </c>
      <c r="AW50" s="98">
        <f t="shared" si="18"/>
        <v>262833.33333333331</v>
      </c>
      <c r="AX50" s="99">
        <f>(TRIMMEAN((E50,N50,W50),75%))</f>
        <v>310000</v>
      </c>
      <c r="AY50" s="99">
        <f>(TRIMMEAN((F50,O50,X50),75%))</f>
        <v>310000</v>
      </c>
      <c r="AZ50" s="99">
        <f>(TRIMMEAN((G50,P50,Y50),75%))</f>
        <v>310000</v>
      </c>
      <c r="BA50" s="99">
        <f>(TRIMMEAN((H50,Q50,Z50),75%))</f>
        <v>310000</v>
      </c>
      <c r="BB50" s="98">
        <f t="shared" si="19"/>
        <v>356500</v>
      </c>
      <c r="BC50" s="98">
        <f t="shared" si="20"/>
        <v>356500</v>
      </c>
      <c r="BD50" s="98">
        <f t="shared" si="21"/>
        <v>356500</v>
      </c>
      <c r="BE50" s="98">
        <f t="shared" si="22"/>
        <v>356500</v>
      </c>
      <c r="BF50" s="98">
        <f t="shared" si="23"/>
        <v>122000</v>
      </c>
      <c r="BG50" s="109">
        <f t="shared" si="24"/>
        <v>122000</v>
      </c>
      <c r="BH50" s="109">
        <f t="shared" si="25"/>
        <v>122000</v>
      </c>
      <c r="BI50" s="100">
        <f t="shared" si="26"/>
        <v>122000</v>
      </c>
    </row>
    <row r="51" spans="1:61" ht="39.6" x14ac:dyDescent="0.3">
      <c r="A51" s="39">
        <v>31</v>
      </c>
      <c r="B51" s="15" t="s">
        <v>55</v>
      </c>
      <c r="C51" s="160" t="s">
        <v>1198</v>
      </c>
      <c r="D51" s="17">
        <v>1</v>
      </c>
      <c r="E51" s="38">
        <v>823000</v>
      </c>
      <c r="F51" s="38">
        <v>816000</v>
      </c>
      <c r="G51" s="38">
        <v>823000</v>
      </c>
      <c r="H51" s="38">
        <v>823000</v>
      </c>
      <c r="I51" s="363"/>
      <c r="J51" s="364"/>
      <c r="K51" s="39">
        <v>31</v>
      </c>
      <c r="L51" s="15" t="s">
        <v>55</v>
      </c>
      <c r="M51" s="17">
        <v>1</v>
      </c>
      <c r="N51" s="54">
        <v>620000</v>
      </c>
      <c r="O51" s="55">
        <v>620000</v>
      </c>
      <c r="P51" s="55">
        <v>620000</v>
      </c>
      <c r="Q51" s="55">
        <v>620000</v>
      </c>
      <c r="R51" s="363"/>
      <c r="S51" s="364"/>
      <c r="T51" s="39">
        <v>31</v>
      </c>
      <c r="U51" s="15" t="s">
        <v>55</v>
      </c>
      <c r="V51" s="17">
        <v>1</v>
      </c>
      <c r="W51" s="54">
        <v>713000</v>
      </c>
      <c r="X51" s="54">
        <v>713000</v>
      </c>
      <c r="Y51" s="54">
        <v>713000</v>
      </c>
      <c r="Z51" s="54">
        <v>713000</v>
      </c>
      <c r="AA51" s="363"/>
      <c r="AB51" s="364"/>
      <c r="AC51" s="97">
        <f t="shared" si="3"/>
        <v>666500</v>
      </c>
      <c r="AD51" s="106">
        <f t="shared" si="4"/>
        <v>666500</v>
      </c>
      <c r="AE51" s="106">
        <f t="shared" si="5"/>
        <v>666500</v>
      </c>
      <c r="AF51" s="98">
        <f t="shared" si="6"/>
        <v>666500</v>
      </c>
      <c r="AG51" s="99">
        <f>(TRIMMEAN((N51,W51),75%))</f>
        <v>666500</v>
      </c>
      <c r="AH51" s="99">
        <f>(TRIMMEAN((O51,X51),75%))</f>
        <v>666500</v>
      </c>
      <c r="AI51" s="99">
        <f>(TRIMMEAN((P51,Y51),75%))</f>
        <v>666500</v>
      </c>
      <c r="AJ51" s="99">
        <f>(TRIMMEAN((Q51,Z51),75%))</f>
        <v>666500</v>
      </c>
      <c r="AK51" s="98">
        <f t="shared" si="7"/>
        <v>713000</v>
      </c>
      <c r="AL51" s="98">
        <f t="shared" si="8"/>
        <v>713000</v>
      </c>
      <c r="AM51" s="98">
        <f t="shared" si="9"/>
        <v>713000</v>
      </c>
      <c r="AN51" s="98">
        <f t="shared" si="10"/>
        <v>713000</v>
      </c>
      <c r="AO51" s="98">
        <f t="shared" si="11"/>
        <v>620000</v>
      </c>
      <c r="AP51" s="109">
        <f t="shared" si="12"/>
        <v>620000</v>
      </c>
      <c r="AQ51" s="109">
        <f t="shared" si="13"/>
        <v>620000</v>
      </c>
      <c r="AR51" s="100">
        <f t="shared" si="14"/>
        <v>620000</v>
      </c>
      <c r="AT51" s="97">
        <f t="shared" si="15"/>
        <v>718666.66666666663</v>
      </c>
      <c r="AU51" s="106">
        <f t="shared" si="16"/>
        <v>716333.33333333337</v>
      </c>
      <c r="AV51" s="106">
        <f t="shared" si="17"/>
        <v>718666.66666666663</v>
      </c>
      <c r="AW51" s="98">
        <f t="shared" si="18"/>
        <v>718666.66666666663</v>
      </c>
      <c r="AX51" s="99">
        <f>(TRIMMEAN((E51,N51,W51),75%))</f>
        <v>713000</v>
      </c>
      <c r="AY51" s="99">
        <f>(TRIMMEAN((F51,O51,X51),75%))</f>
        <v>713000</v>
      </c>
      <c r="AZ51" s="99">
        <f>(TRIMMEAN((G51,P51,Y51),75%))</f>
        <v>713000</v>
      </c>
      <c r="BA51" s="99">
        <f>(TRIMMEAN((H51,Q51,Z51),75%))</f>
        <v>713000</v>
      </c>
      <c r="BB51" s="98">
        <f t="shared" si="19"/>
        <v>823000</v>
      </c>
      <c r="BC51" s="98">
        <f t="shared" si="20"/>
        <v>816000</v>
      </c>
      <c r="BD51" s="98">
        <f t="shared" si="21"/>
        <v>823000</v>
      </c>
      <c r="BE51" s="98">
        <f t="shared" si="22"/>
        <v>823000</v>
      </c>
      <c r="BF51" s="98">
        <f t="shared" si="23"/>
        <v>620000</v>
      </c>
      <c r="BG51" s="109">
        <f t="shared" si="24"/>
        <v>620000</v>
      </c>
      <c r="BH51" s="109">
        <f t="shared" si="25"/>
        <v>620000</v>
      </c>
      <c r="BI51" s="100">
        <f t="shared" si="26"/>
        <v>620000</v>
      </c>
    </row>
    <row r="52" spans="1:61" ht="66" x14ac:dyDescent="0.3">
      <c r="A52" s="14">
        <v>32</v>
      </c>
      <c r="B52" s="15" t="s">
        <v>56</v>
      </c>
      <c r="C52" s="160" t="s">
        <v>1386</v>
      </c>
      <c r="D52" s="17">
        <v>1</v>
      </c>
      <c r="E52" s="38">
        <v>424000</v>
      </c>
      <c r="F52" s="38">
        <v>424000</v>
      </c>
      <c r="G52" s="38">
        <v>424000</v>
      </c>
      <c r="H52" s="38">
        <v>424000</v>
      </c>
      <c r="I52" s="363"/>
      <c r="J52" s="364"/>
      <c r="K52" s="14">
        <v>32</v>
      </c>
      <c r="L52" s="15" t="s">
        <v>56</v>
      </c>
      <c r="M52" s="17">
        <v>1</v>
      </c>
      <c r="N52" s="54">
        <v>600000</v>
      </c>
      <c r="O52" s="55">
        <v>600000</v>
      </c>
      <c r="P52" s="55">
        <v>600000</v>
      </c>
      <c r="Q52" s="55">
        <v>600000</v>
      </c>
      <c r="R52" s="363"/>
      <c r="S52" s="364"/>
      <c r="T52" s="14">
        <v>32</v>
      </c>
      <c r="U52" s="15" t="s">
        <v>56</v>
      </c>
      <c r="V52" s="17">
        <v>1</v>
      </c>
      <c r="W52" s="54">
        <v>690000</v>
      </c>
      <c r="X52" s="54">
        <v>690000</v>
      </c>
      <c r="Y52" s="54">
        <v>690000</v>
      </c>
      <c r="Z52" s="54">
        <v>690000</v>
      </c>
      <c r="AA52" s="363"/>
      <c r="AB52" s="364"/>
      <c r="AC52" s="97">
        <f t="shared" si="3"/>
        <v>645000</v>
      </c>
      <c r="AD52" s="106">
        <f t="shared" si="4"/>
        <v>645000</v>
      </c>
      <c r="AE52" s="106">
        <f t="shared" si="5"/>
        <v>645000</v>
      </c>
      <c r="AF52" s="98">
        <f t="shared" si="6"/>
        <v>645000</v>
      </c>
      <c r="AG52" s="99">
        <f>(TRIMMEAN((N52,W52),75%))</f>
        <v>645000</v>
      </c>
      <c r="AH52" s="99">
        <f>(TRIMMEAN((O52,X52),75%))</f>
        <v>645000</v>
      </c>
      <c r="AI52" s="99">
        <f>(TRIMMEAN((P52,Y52),75%))</f>
        <v>645000</v>
      </c>
      <c r="AJ52" s="99">
        <f>(TRIMMEAN((Q52,Z52),75%))</f>
        <v>645000</v>
      </c>
      <c r="AK52" s="98">
        <f t="shared" si="7"/>
        <v>690000</v>
      </c>
      <c r="AL52" s="98">
        <f t="shared" si="8"/>
        <v>690000</v>
      </c>
      <c r="AM52" s="98">
        <f t="shared" si="9"/>
        <v>690000</v>
      </c>
      <c r="AN52" s="98">
        <f t="shared" si="10"/>
        <v>690000</v>
      </c>
      <c r="AO52" s="98">
        <f t="shared" si="11"/>
        <v>600000</v>
      </c>
      <c r="AP52" s="109">
        <f t="shared" si="12"/>
        <v>600000</v>
      </c>
      <c r="AQ52" s="109">
        <f t="shared" si="13"/>
        <v>600000</v>
      </c>
      <c r="AR52" s="100">
        <f t="shared" si="14"/>
        <v>600000</v>
      </c>
      <c r="AT52" s="97">
        <f t="shared" si="15"/>
        <v>571333.33333333337</v>
      </c>
      <c r="AU52" s="106">
        <f t="shared" si="16"/>
        <v>571333.33333333337</v>
      </c>
      <c r="AV52" s="106">
        <f t="shared" si="17"/>
        <v>571333.33333333337</v>
      </c>
      <c r="AW52" s="98">
        <f t="shared" si="18"/>
        <v>571333.33333333337</v>
      </c>
      <c r="AX52" s="99">
        <f>(TRIMMEAN((E52,N52,W52),75%))</f>
        <v>600000</v>
      </c>
      <c r="AY52" s="99">
        <f>(TRIMMEAN((F52,O52,X52),75%))</f>
        <v>600000</v>
      </c>
      <c r="AZ52" s="99">
        <f>(TRIMMEAN((G52,P52,Y52),75%))</f>
        <v>600000</v>
      </c>
      <c r="BA52" s="99">
        <f>(TRIMMEAN((H52,Q52,Z52),75%))</f>
        <v>600000</v>
      </c>
      <c r="BB52" s="98">
        <f t="shared" si="19"/>
        <v>690000</v>
      </c>
      <c r="BC52" s="98">
        <f t="shared" si="20"/>
        <v>690000</v>
      </c>
      <c r="BD52" s="98">
        <f t="shared" si="21"/>
        <v>690000</v>
      </c>
      <c r="BE52" s="98">
        <f t="shared" si="22"/>
        <v>690000</v>
      </c>
      <c r="BF52" s="98">
        <f t="shared" si="23"/>
        <v>424000</v>
      </c>
      <c r="BG52" s="109">
        <f t="shared" si="24"/>
        <v>424000</v>
      </c>
      <c r="BH52" s="109">
        <f t="shared" si="25"/>
        <v>424000</v>
      </c>
      <c r="BI52" s="100">
        <f t="shared" si="26"/>
        <v>424000</v>
      </c>
    </row>
    <row r="53" spans="1:61" ht="66" x14ac:dyDescent="0.3">
      <c r="A53" s="39">
        <v>33</v>
      </c>
      <c r="B53" s="15" t="s">
        <v>57</v>
      </c>
      <c r="C53" s="160" t="s">
        <v>1368</v>
      </c>
      <c r="D53" s="17">
        <v>1</v>
      </c>
      <c r="E53" s="38" t="s">
        <v>1034</v>
      </c>
      <c r="F53" s="38" t="s">
        <v>1034</v>
      </c>
      <c r="G53" s="38" t="s">
        <v>1034</v>
      </c>
      <c r="H53" s="38" t="s">
        <v>1034</v>
      </c>
      <c r="I53" s="363"/>
      <c r="J53" s="364"/>
      <c r="K53" s="39">
        <v>33</v>
      </c>
      <c r="L53" s="15" t="s">
        <v>57</v>
      </c>
      <c r="M53" s="17">
        <v>1</v>
      </c>
      <c r="N53" s="54">
        <v>420000</v>
      </c>
      <c r="O53" s="55">
        <v>420000</v>
      </c>
      <c r="P53" s="55">
        <v>420000</v>
      </c>
      <c r="Q53" s="55">
        <v>420000</v>
      </c>
      <c r="R53" s="363"/>
      <c r="S53" s="364"/>
      <c r="T53" s="39">
        <v>33</v>
      </c>
      <c r="U53" s="15" t="s">
        <v>57</v>
      </c>
      <c r="V53" s="17">
        <v>1</v>
      </c>
      <c r="W53" s="54">
        <v>483000</v>
      </c>
      <c r="X53" s="54">
        <v>483000</v>
      </c>
      <c r="Y53" s="54">
        <v>483000</v>
      </c>
      <c r="Z53" s="54">
        <v>483000</v>
      </c>
      <c r="AA53" s="363"/>
      <c r="AB53" s="364"/>
      <c r="AC53" s="97">
        <f t="shared" si="3"/>
        <v>451500</v>
      </c>
      <c r="AD53" s="106">
        <f t="shared" si="4"/>
        <v>451500</v>
      </c>
      <c r="AE53" s="106">
        <f t="shared" si="5"/>
        <v>451500</v>
      </c>
      <c r="AF53" s="98">
        <f t="shared" si="6"/>
        <v>451500</v>
      </c>
      <c r="AG53" s="99">
        <f>(TRIMMEAN((N53,W53),75%))</f>
        <v>451500</v>
      </c>
      <c r="AH53" s="99">
        <f>(TRIMMEAN((O53,X53),75%))</f>
        <v>451500</v>
      </c>
      <c r="AI53" s="99">
        <f>(TRIMMEAN((P53,Y53),75%))</f>
        <v>451500</v>
      </c>
      <c r="AJ53" s="99">
        <f>(TRIMMEAN((Q53,Z53),75%))</f>
        <v>451500</v>
      </c>
      <c r="AK53" s="98">
        <f t="shared" si="7"/>
        <v>483000</v>
      </c>
      <c r="AL53" s="98">
        <f t="shared" si="8"/>
        <v>483000</v>
      </c>
      <c r="AM53" s="98">
        <f t="shared" si="9"/>
        <v>483000</v>
      </c>
      <c r="AN53" s="98">
        <f t="shared" si="10"/>
        <v>483000</v>
      </c>
      <c r="AO53" s="98">
        <f t="shared" si="11"/>
        <v>420000</v>
      </c>
      <c r="AP53" s="109">
        <f t="shared" si="12"/>
        <v>420000</v>
      </c>
      <c r="AQ53" s="109">
        <f t="shared" si="13"/>
        <v>420000</v>
      </c>
      <c r="AR53" s="100">
        <f t="shared" si="14"/>
        <v>420000</v>
      </c>
      <c r="AT53" s="97">
        <f t="shared" si="15"/>
        <v>451500</v>
      </c>
      <c r="AU53" s="106">
        <f t="shared" si="16"/>
        <v>451500</v>
      </c>
      <c r="AV53" s="106">
        <f t="shared" si="17"/>
        <v>451500</v>
      </c>
      <c r="AW53" s="98">
        <f t="shared" si="18"/>
        <v>451500</v>
      </c>
      <c r="AX53" s="99">
        <f>(TRIMMEAN((E53,N53,W53),75%))</f>
        <v>451500</v>
      </c>
      <c r="AY53" s="99">
        <f>(TRIMMEAN((F53,O53,X53),75%))</f>
        <v>451500</v>
      </c>
      <c r="AZ53" s="99">
        <f>(TRIMMEAN((G53,P53,Y53),75%))</f>
        <v>451500</v>
      </c>
      <c r="BA53" s="99">
        <f>(TRIMMEAN((H53,Q53,Z53),75%))</f>
        <v>451500</v>
      </c>
      <c r="BB53" s="98">
        <f t="shared" si="19"/>
        <v>483000</v>
      </c>
      <c r="BC53" s="98">
        <f t="shared" si="20"/>
        <v>483000</v>
      </c>
      <c r="BD53" s="98">
        <f t="shared" si="21"/>
        <v>483000</v>
      </c>
      <c r="BE53" s="98">
        <f t="shared" si="22"/>
        <v>483000</v>
      </c>
      <c r="BF53" s="98">
        <f t="shared" si="23"/>
        <v>420000</v>
      </c>
      <c r="BG53" s="109">
        <f t="shared" si="24"/>
        <v>420000</v>
      </c>
      <c r="BH53" s="109">
        <f t="shared" si="25"/>
        <v>420000</v>
      </c>
      <c r="BI53" s="100">
        <f t="shared" si="26"/>
        <v>420000</v>
      </c>
    </row>
    <row r="54" spans="1:61" ht="66" x14ac:dyDescent="0.3">
      <c r="A54" s="14">
        <v>34</v>
      </c>
      <c r="B54" s="15" t="s">
        <v>58</v>
      </c>
      <c r="C54" s="160" t="s">
        <v>1369</v>
      </c>
      <c r="D54" s="17">
        <v>1</v>
      </c>
      <c r="E54" s="38" t="s">
        <v>1034</v>
      </c>
      <c r="F54" s="38" t="s">
        <v>1034</v>
      </c>
      <c r="G54" s="38" t="s">
        <v>1034</v>
      </c>
      <c r="H54" s="38" t="s">
        <v>1034</v>
      </c>
      <c r="I54" s="363"/>
      <c r="J54" s="364"/>
      <c r="K54" s="14">
        <v>34</v>
      </c>
      <c r="L54" s="15" t="s">
        <v>58</v>
      </c>
      <c r="M54" s="17">
        <v>1</v>
      </c>
      <c r="N54" s="54">
        <v>420000</v>
      </c>
      <c r="O54" s="55">
        <v>420000</v>
      </c>
      <c r="P54" s="55">
        <v>420000</v>
      </c>
      <c r="Q54" s="55">
        <v>420000</v>
      </c>
      <c r="R54" s="363"/>
      <c r="S54" s="364"/>
      <c r="T54" s="14">
        <v>34</v>
      </c>
      <c r="U54" s="15" t="s">
        <v>58</v>
      </c>
      <c r="V54" s="17">
        <v>1</v>
      </c>
      <c r="W54" s="54">
        <v>483000</v>
      </c>
      <c r="X54" s="54">
        <v>483000</v>
      </c>
      <c r="Y54" s="54">
        <v>483000</v>
      </c>
      <c r="Z54" s="54">
        <v>483000</v>
      </c>
      <c r="AA54" s="363"/>
      <c r="AB54" s="364"/>
      <c r="AC54" s="97">
        <f t="shared" si="3"/>
        <v>451500</v>
      </c>
      <c r="AD54" s="106">
        <f t="shared" si="4"/>
        <v>451500</v>
      </c>
      <c r="AE54" s="106">
        <f t="shared" si="5"/>
        <v>451500</v>
      </c>
      <c r="AF54" s="98">
        <f t="shared" si="6"/>
        <v>451500</v>
      </c>
      <c r="AG54" s="99">
        <f>(TRIMMEAN((N54,W54),75%))</f>
        <v>451500</v>
      </c>
      <c r="AH54" s="99">
        <f>(TRIMMEAN((O54,X54),75%))</f>
        <v>451500</v>
      </c>
      <c r="AI54" s="99">
        <f>(TRIMMEAN((P54,Y54),75%))</f>
        <v>451500</v>
      </c>
      <c r="AJ54" s="99">
        <f>(TRIMMEAN((Q54,Z54),75%))</f>
        <v>451500</v>
      </c>
      <c r="AK54" s="98">
        <f t="shared" si="7"/>
        <v>483000</v>
      </c>
      <c r="AL54" s="98">
        <f t="shared" si="8"/>
        <v>483000</v>
      </c>
      <c r="AM54" s="98">
        <f t="shared" si="9"/>
        <v>483000</v>
      </c>
      <c r="AN54" s="98">
        <f t="shared" si="10"/>
        <v>483000</v>
      </c>
      <c r="AO54" s="98">
        <f t="shared" si="11"/>
        <v>420000</v>
      </c>
      <c r="AP54" s="109">
        <f t="shared" si="12"/>
        <v>420000</v>
      </c>
      <c r="AQ54" s="109">
        <f t="shared" si="13"/>
        <v>420000</v>
      </c>
      <c r="AR54" s="100">
        <f t="shared" si="14"/>
        <v>420000</v>
      </c>
      <c r="AT54" s="97">
        <f t="shared" si="15"/>
        <v>451500</v>
      </c>
      <c r="AU54" s="106">
        <f t="shared" si="16"/>
        <v>451500</v>
      </c>
      <c r="AV54" s="106">
        <f t="shared" si="17"/>
        <v>451500</v>
      </c>
      <c r="AW54" s="98">
        <f t="shared" si="18"/>
        <v>451500</v>
      </c>
      <c r="AX54" s="99">
        <f>(TRIMMEAN((E54,N54,W54),75%))</f>
        <v>451500</v>
      </c>
      <c r="AY54" s="99">
        <f>(TRIMMEAN((F54,O54,X54),75%))</f>
        <v>451500</v>
      </c>
      <c r="AZ54" s="99">
        <f>(TRIMMEAN((G54,P54,Y54),75%))</f>
        <v>451500</v>
      </c>
      <c r="BA54" s="99">
        <f>(TRIMMEAN((H54,Q54,Z54),75%))</f>
        <v>451500</v>
      </c>
      <c r="BB54" s="98">
        <f t="shared" si="19"/>
        <v>483000</v>
      </c>
      <c r="BC54" s="98">
        <f t="shared" si="20"/>
        <v>483000</v>
      </c>
      <c r="BD54" s="98">
        <f t="shared" si="21"/>
        <v>483000</v>
      </c>
      <c r="BE54" s="98">
        <f t="shared" si="22"/>
        <v>483000</v>
      </c>
      <c r="BF54" s="98">
        <f t="shared" si="23"/>
        <v>420000</v>
      </c>
      <c r="BG54" s="109">
        <f t="shared" si="24"/>
        <v>420000</v>
      </c>
      <c r="BH54" s="109">
        <f t="shared" si="25"/>
        <v>420000</v>
      </c>
      <c r="BI54" s="100">
        <f t="shared" si="26"/>
        <v>420000</v>
      </c>
    </row>
    <row r="55" spans="1:61" ht="39.6" x14ac:dyDescent="0.3">
      <c r="A55" s="39">
        <v>35</v>
      </c>
      <c r="B55" s="15" t="s">
        <v>59</v>
      </c>
      <c r="C55" s="160" t="s">
        <v>1127</v>
      </c>
      <c r="D55" s="17">
        <v>1</v>
      </c>
      <c r="E55" s="38">
        <v>134000</v>
      </c>
      <c r="F55" s="38">
        <v>67001</v>
      </c>
      <c r="G55" s="38">
        <v>134000</v>
      </c>
      <c r="H55" s="38">
        <v>134000</v>
      </c>
      <c r="I55" s="363"/>
      <c r="J55" s="364"/>
      <c r="K55" s="39">
        <v>35</v>
      </c>
      <c r="L55" s="15" t="s">
        <v>59</v>
      </c>
      <c r="M55" s="17">
        <v>1</v>
      </c>
      <c r="N55" s="54">
        <v>220000</v>
      </c>
      <c r="O55" s="55">
        <v>220000</v>
      </c>
      <c r="P55" s="55">
        <v>220000</v>
      </c>
      <c r="Q55" s="55">
        <v>220000</v>
      </c>
      <c r="R55" s="363"/>
      <c r="S55" s="364"/>
      <c r="T55" s="39">
        <v>35</v>
      </c>
      <c r="U55" s="15" t="s">
        <v>59</v>
      </c>
      <c r="V55" s="17">
        <v>1</v>
      </c>
      <c r="W55" s="54">
        <v>253000</v>
      </c>
      <c r="X55" s="54">
        <v>253000</v>
      </c>
      <c r="Y55" s="54">
        <v>253000</v>
      </c>
      <c r="Z55" s="54">
        <v>253000</v>
      </c>
      <c r="AA55" s="363"/>
      <c r="AB55" s="364"/>
      <c r="AC55" s="97">
        <f t="shared" si="3"/>
        <v>236500</v>
      </c>
      <c r="AD55" s="106">
        <f t="shared" si="4"/>
        <v>236500</v>
      </c>
      <c r="AE55" s="106">
        <f t="shared" si="5"/>
        <v>236500</v>
      </c>
      <c r="AF55" s="98">
        <f t="shared" si="6"/>
        <v>236500</v>
      </c>
      <c r="AG55" s="99">
        <f>(TRIMMEAN((N55,W55),75%))</f>
        <v>236500</v>
      </c>
      <c r="AH55" s="99">
        <f>(TRIMMEAN((O55,X55),75%))</f>
        <v>236500</v>
      </c>
      <c r="AI55" s="99">
        <f>(TRIMMEAN((P55,Y55),75%))</f>
        <v>236500</v>
      </c>
      <c r="AJ55" s="99">
        <f>(TRIMMEAN((Q55,Z55),75%))</f>
        <v>236500</v>
      </c>
      <c r="AK55" s="98">
        <f t="shared" si="7"/>
        <v>253000</v>
      </c>
      <c r="AL55" s="98">
        <f t="shared" si="8"/>
        <v>253000</v>
      </c>
      <c r="AM55" s="98">
        <f t="shared" si="9"/>
        <v>253000</v>
      </c>
      <c r="AN55" s="98">
        <f t="shared" si="10"/>
        <v>253000</v>
      </c>
      <c r="AO55" s="98">
        <f t="shared" si="11"/>
        <v>220000</v>
      </c>
      <c r="AP55" s="109">
        <f t="shared" si="12"/>
        <v>220000</v>
      </c>
      <c r="AQ55" s="109">
        <f t="shared" si="13"/>
        <v>220000</v>
      </c>
      <c r="AR55" s="100">
        <f t="shared" si="14"/>
        <v>220000</v>
      </c>
      <c r="AT55" s="97">
        <f t="shared" si="15"/>
        <v>202333.33333333334</v>
      </c>
      <c r="AU55" s="106">
        <f t="shared" si="16"/>
        <v>180000.33333333334</v>
      </c>
      <c r="AV55" s="106">
        <f t="shared" si="17"/>
        <v>202333.33333333334</v>
      </c>
      <c r="AW55" s="98">
        <f t="shared" si="18"/>
        <v>202333.33333333334</v>
      </c>
      <c r="AX55" s="99">
        <f>(TRIMMEAN((E55,N55,W55),75%))</f>
        <v>220000</v>
      </c>
      <c r="AY55" s="99">
        <f>(TRIMMEAN((F55,O55,X55),75%))</f>
        <v>220000</v>
      </c>
      <c r="AZ55" s="99">
        <f>(TRIMMEAN((G55,P55,Y55),75%))</f>
        <v>220000</v>
      </c>
      <c r="BA55" s="99">
        <f>(TRIMMEAN((H55,Q55,Z55),75%))</f>
        <v>220000</v>
      </c>
      <c r="BB55" s="98">
        <f t="shared" si="19"/>
        <v>253000</v>
      </c>
      <c r="BC55" s="98">
        <f t="shared" si="20"/>
        <v>253000</v>
      </c>
      <c r="BD55" s="98">
        <f t="shared" si="21"/>
        <v>253000</v>
      </c>
      <c r="BE55" s="98">
        <f t="shared" si="22"/>
        <v>253000</v>
      </c>
      <c r="BF55" s="98">
        <f t="shared" si="23"/>
        <v>134000</v>
      </c>
      <c r="BG55" s="109">
        <f t="shared" si="24"/>
        <v>67001</v>
      </c>
      <c r="BH55" s="109">
        <f t="shared" si="25"/>
        <v>134000</v>
      </c>
      <c r="BI55" s="100">
        <f t="shared" si="26"/>
        <v>134000</v>
      </c>
    </row>
    <row r="56" spans="1:61" ht="52.8" x14ac:dyDescent="0.3">
      <c r="A56" s="14">
        <v>36</v>
      </c>
      <c r="B56" s="15" t="s">
        <v>60</v>
      </c>
      <c r="C56" s="160" t="s">
        <v>1370</v>
      </c>
      <c r="D56" s="17">
        <v>1</v>
      </c>
      <c r="E56" s="38" t="s">
        <v>1034</v>
      </c>
      <c r="F56" s="38" t="s">
        <v>1034</v>
      </c>
      <c r="G56" s="38" t="s">
        <v>1034</v>
      </c>
      <c r="H56" s="38" t="s">
        <v>1034</v>
      </c>
      <c r="I56" s="363"/>
      <c r="J56" s="364"/>
      <c r="K56" s="14">
        <v>36</v>
      </c>
      <c r="L56" s="15" t="s">
        <v>60</v>
      </c>
      <c r="M56" s="17">
        <v>1</v>
      </c>
      <c r="N56" s="54">
        <v>150000</v>
      </c>
      <c r="O56" s="55">
        <v>150000</v>
      </c>
      <c r="P56" s="55">
        <v>150000</v>
      </c>
      <c r="Q56" s="55">
        <v>150000</v>
      </c>
      <c r="R56" s="363"/>
      <c r="S56" s="364"/>
      <c r="T56" s="14">
        <v>36</v>
      </c>
      <c r="U56" s="15" t="s">
        <v>60</v>
      </c>
      <c r="V56" s="17">
        <v>1</v>
      </c>
      <c r="W56" s="54">
        <v>172500</v>
      </c>
      <c r="X56" s="54">
        <v>172500</v>
      </c>
      <c r="Y56" s="54">
        <v>172500</v>
      </c>
      <c r="Z56" s="54">
        <v>172500</v>
      </c>
      <c r="AA56" s="363"/>
      <c r="AB56" s="364"/>
      <c r="AC56" s="97">
        <f t="shared" si="3"/>
        <v>161250</v>
      </c>
      <c r="AD56" s="106">
        <f t="shared" si="4"/>
        <v>161250</v>
      </c>
      <c r="AE56" s="106">
        <f t="shared" si="5"/>
        <v>161250</v>
      </c>
      <c r="AF56" s="98">
        <f t="shared" si="6"/>
        <v>161250</v>
      </c>
      <c r="AG56" s="99">
        <f>(TRIMMEAN((N56,W56),75%))</f>
        <v>161250</v>
      </c>
      <c r="AH56" s="99">
        <f>(TRIMMEAN((O56,X56),75%))</f>
        <v>161250</v>
      </c>
      <c r="AI56" s="99">
        <f>(TRIMMEAN((P56,Y56),75%))</f>
        <v>161250</v>
      </c>
      <c r="AJ56" s="99">
        <f>(TRIMMEAN((Q56,Z56),75%))</f>
        <v>161250</v>
      </c>
      <c r="AK56" s="98">
        <f t="shared" si="7"/>
        <v>172500</v>
      </c>
      <c r="AL56" s="98">
        <f t="shared" si="8"/>
        <v>172500</v>
      </c>
      <c r="AM56" s="98">
        <f t="shared" si="9"/>
        <v>172500</v>
      </c>
      <c r="AN56" s="98">
        <f t="shared" si="10"/>
        <v>172500</v>
      </c>
      <c r="AO56" s="98">
        <f t="shared" si="11"/>
        <v>150000</v>
      </c>
      <c r="AP56" s="109">
        <f t="shared" si="12"/>
        <v>150000</v>
      </c>
      <c r="AQ56" s="109">
        <f t="shared" si="13"/>
        <v>150000</v>
      </c>
      <c r="AR56" s="100">
        <f t="shared" si="14"/>
        <v>150000</v>
      </c>
      <c r="AT56" s="97">
        <f t="shared" si="15"/>
        <v>161250</v>
      </c>
      <c r="AU56" s="106">
        <f t="shared" si="16"/>
        <v>161250</v>
      </c>
      <c r="AV56" s="106">
        <f t="shared" si="17"/>
        <v>161250</v>
      </c>
      <c r="AW56" s="98">
        <f t="shared" si="18"/>
        <v>161250</v>
      </c>
      <c r="AX56" s="99">
        <f>(TRIMMEAN((E56,N56,W56),75%))</f>
        <v>161250</v>
      </c>
      <c r="AY56" s="99">
        <f>(TRIMMEAN((F56,O56,X56),75%))</f>
        <v>161250</v>
      </c>
      <c r="AZ56" s="99">
        <f>(TRIMMEAN((G56,P56,Y56),75%))</f>
        <v>161250</v>
      </c>
      <c r="BA56" s="99">
        <f>(TRIMMEAN((H56,Q56,Z56),75%))</f>
        <v>161250</v>
      </c>
      <c r="BB56" s="98">
        <f t="shared" si="19"/>
        <v>172500</v>
      </c>
      <c r="BC56" s="98">
        <f t="shared" si="20"/>
        <v>172500</v>
      </c>
      <c r="BD56" s="98">
        <f t="shared" si="21"/>
        <v>172500</v>
      </c>
      <c r="BE56" s="98">
        <f t="shared" si="22"/>
        <v>172500</v>
      </c>
      <c r="BF56" s="98">
        <f t="shared" si="23"/>
        <v>150000</v>
      </c>
      <c r="BG56" s="109">
        <f t="shared" si="24"/>
        <v>150000</v>
      </c>
      <c r="BH56" s="109">
        <f t="shared" si="25"/>
        <v>150000</v>
      </c>
      <c r="BI56" s="100">
        <f t="shared" si="26"/>
        <v>150000</v>
      </c>
    </row>
    <row r="57" spans="1:61" ht="39.6" x14ac:dyDescent="0.3">
      <c r="A57" s="39">
        <v>37</v>
      </c>
      <c r="B57" s="15" t="s">
        <v>61</v>
      </c>
      <c r="C57" s="160" t="s">
        <v>1194</v>
      </c>
      <c r="D57" s="17">
        <v>1</v>
      </c>
      <c r="E57" s="38" t="s">
        <v>1135</v>
      </c>
      <c r="F57" s="38" t="s">
        <v>1135</v>
      </c>
      <c r="G57" s="38" t="s">
        <v>1135</v>
      </c>
      <c r="H57" s="38" t="s">
        <v>1135</v>
      </c>
      <c r="I57" s="363"/>
      <c r="J57" s="364"/>
      <c r="K57" s="39">
        <v>37</v>
      </c>
      <c r="L57" s="15" t="s">
        <v>61</v>
      </c>
      <c r="M57" s="17">
        <v>1</v>
      </c>
      <c r="N57" s="54">
        <v>840000</v>
      </c>
      <c r="O57" s="55">
        <v>840000</v>
      </c>
      <c r="P57" s="55">
        <v>840000</v>
      </c>
      <c r="Q57" s="55">
        <v>840000</v>
      </c>
      <c r="R57" s="363"/>
      <c r="S57" s="364"/>
      <c r="T57" s="39">
        <v>37</v>
      </c>
      <c r="U57" s="15" t="s">
        <v>61</v>
      </c>
      <c r="V57" s="17">
        <v>1</v>
      </c>
      <c r="W57" s="54">
        <v>966000</v>
      </c>
      <c r="X57" s="54">
        <v>966000</v>
      </c>
      <c r="Y57" s="54">
        <v>966000</v>
      </c>
      <c r="Z57" s="54">
        <v>966000</v>
      </c>
      <c r="AA57" s="363"/>
      <c r="AB57" s="364"/>
      <c r="AC57" s="97">
        <f t="shared" si="3"/>
        <v>903000</v>
      </c>
      <c r="AD57" s="106">
        <f t="shared" si="4"/>
        <v>903000</v>
      </c>
      <c r="AE57" s="106">
        <f t="shared" si="5"/>
        <v>903000</v>
      </c>
      <c r="AF57" s="98">
        <f t="shared" si="6"/>
        <v>903000</v>
      </c>
      <c r="AG57" s="99">
        <f>(TRIMMEAN((N57,W57),75%))</f>
        <v>903000</v>
      </c>
      <c r="AH57" s="99">
        <f>(TRIMMEAN((O57,X57),75%))</f>
        <v>903000</v>
      </c>
      <c r="AI57" s="99">
        <f>(TRIMMEAN((P57,Y57),75%))</f>
        <v>903000</v>
      </c>
      <c r="AJ57" s="99">
        <f>(TRIMMEAN((Q57,Z57),75%))</f>
        <v>903000</v>
      </c>
      <c r="AK57" s="98">
        <f t="shared" si="7"/>
        <v>966000</v>
      </c>
      <c r="AL57" s="98">
        <f t="shared" si="8"/>
        <v>966000</v>
      </c>
      <c r="AM57" s="98">
        <f t="shared" si="9"/>
        <v>966000</v>
      </c>
      <c r="AN57" s="98">
        <f t="shared" si="10"/>
        <v>966000</v>
      </c>
      <c r="AO57" s="98">
        <f t="shared" si="11"/>
        <v>840000</v>
      </c>
      <c r="AP57" s="109">
        <f t="shared" si="12"/>
        <v>840000</v>
      </c>
      <c r="AQ57" s="109">
        <f t="shared" si="13"/>
        <v>840000</v>
      </c>
      <c r="AR57" s="100">
        <f t="shared" si="14"/>
        <v>840000</v>
      </c>
      <c r="AT57" s="97">
        <f t="shared" si="15"/>
        <v>903000</v>
      </c>
      <c r="AU57" s="106">
        <f t="shared" si="16"/>
        <v>903000</v>
      </c>
      <c r="AV57" s="106">
        <f t="shared" si="17"/>
        <v>903000</v>
      </c>
      <c r="AW57" s="98">
        <f t="shared" si="18"/>
        <v>903000</v>
      </c>
      <c r="AX57" s="99">
        <f>(TRIMMEAN((E57,N57,W57),75%))</f>
        <v>903000</v>
      </c>
      <c r="AY57" s="99">
        <f>(TRIMMEAN((F57,O57,X57),75%))</f>
        <v>903000</v>
      </c>
      <c r="AZ57" s="99">
        <f>(TRIMMEAN((G57,P57,Y57),75%))</f>
        <v>903000</v>
      </c>
      <c r="BA57" s="99">
        <f>(TRIMMEAN((H57,Q57,Z57),75%))</f>
        <v>903000</v>
      </c>
      <c r="BB57" s="98">
        <f t="shared" si="19"/>
        <v>966000</v>
      </c>
      <c r="BC57" s="98">
        <f t="shared" si="20"/>
        <v>966000</v>
      </c>
      <c r="BD57" s="98">
        <f t="shared" si="21"/>
        <v>966000</v>
      </c>
      <c r="BE57" s="98">
        <f t="shared" si="22"/>
        <v>966000</v>
      </c>
      <c r="BF57" s="98">
        <f t="shared" si="23"/>
        <v>840000</v>
      </c>
      <c r="BG57" s="109">
        <f t="shared" si="24"/>
        <v>840000</v>
      </c>
      <c r="BH57" s="109">
        <f t="shared" si="25"/>
        <v>840000</v>
      </c>
      <c r="BI57" s="100">
        <f t="shared" si="26"/>
        <v>840000</v>
      </c>
    </row>
    <row r="58" spans="1:61" ht="66" x14ac:dyDescent="0.3">
      <c r="A58" s="14">
        <v>38</v>
      </c>
      <c r="B58" s="15" t="s">
        <v>62</v>
      </c>
      <c r="C58" s="160" t="s">
        <v>1387</v>
      </c>
      <c r="D58" s="17">
        <v>1</v>
      </c>
      <c r="E58" s="38">
        <v>607000</v>
      </c>
      <c r="F58" s="38">
        <v>607000</v>
      </c>
      <c r="G58" s="38">
        <v>607000</v>
      </c>
      <c r="H58" s="38">
        <v>607000</v>
      </c>
      <c r="I58" s="363"/>
      <c r="J58" s="364"/>
      <c r="K58" s="14">
        <v>38</v>
      </c>
      <c r="L58" s="15" t="s">
        <v>62</v>
      </c>
      <c r="M58" s="17">
        <v>1</v>
      </c>
      <c r="N58" s="54">
        <v>630000</v>
      </c>
      <c r="O58" s="55">
        <v>630000</v>
      </c>
      <c r="P58" s="55">
        <v>630000</v>
      </c>
      <c r="Q58" s="55">
        <v>630000</v>
      </c>
      <c r="R58" s="363"/>
      <c r="S58" s="364"/>
      <c r="T58" s="14">
        <v>38</v>
      </c>
      <c r="U58" s="15" t="s">
        <v>62</v>
      </c>
      <c r="V58" s="17">
        <v>1</v>
      </c>
      <c r="W58" s="54">
        <v>724500</v>
      </c>
      <c r="X58" s="54">
        <v>724500</v>
      </c>
      <c r="Y58" s="54">
        <v>724500</v>
      </c>
      <c r="Z58" s="54">
        <v>724500</v>
      </c>
      <c r="AA58" s="363"/>
      <c r="AB58" s="364"/>
      <c r="AC58" s="97">
        <f t="shared" si="3"/>
        <v>677250</v>
      </c>
      <c r="AD58" s="106">
        <f t="shared" si="4"/>
        <v>677250</v>
      </c>
      <c r="AE58" s="106">
        <f t="shared" si="5"/>
        <v>677250</v>
      </c>
      <c r="AF58" s="98">
        <f t="shared" si="6"/>
        <v>677250</v>
      </c>
      <c r="AG58" s="99">
        <f>(TRIMMEAN((N58,W58),75%))</f>
        <v>677250</v>
      </c>
      <c r="AH58" s="99">
        <f>(TRIMMEAN((O58,X58),75%))</f>
        <v>677250</v>
      </c>
      <c r="AI58" s="99">
        <f>(TRIMMEAN((P58,Y58),75%))</f>
        <v>677250</v>
      </c>
      <c r="AJ58" s="99">
        <f>(TRIMMEAN((Q58,Z58),75%))</f>
        <v>677250</v>
      </c>
      <c r="AK58" s="98">
        <f t="shared" si="7"/>
        <v>724500</v>
      </c>
      <c r="AL58" s="98">
        <f t="shared" si="8"/>
        <v>724500</v>
      </c>
      <c r="AM58" s="98">
        <f t="shared" si="9"/>
        <v>724500</v>
      </c>
      <c r="AN58" s="98">
        <f t="shared" si="10"/>
        <v>724500</v>
      </c>
      <c r="AO58" s="98">
        <f t="shared" si="11"/>
        <v>630000</v>
      </c>
      <c r="AP58" s="109">
        <f t="shared" si="12"/>
        <v>630000</v>
      </c>
      <c r="AQ58" s="109">
        <f t="shared" si="13"/>
        <v>630000</v>
      </c>
      <c r="AR58" s="100">
        <f t="shared" si="14"/>
        <v>630000</v>
      </c>
      <c r="AT58" s="97">
        <f t="shared" si="15"/>
        <v>653833.33333333337</v>
      </c>
      <c r="AU58" s="106">
        <f t="shared" si="16"/>
        <v>653833.33333333337</v>
      </c>
      <c r="AV58" s="106">
        <f t="shared" si="17"/>
        <v>653833.33333333337</v>
      </c>
      <c r="AW58" s="98">
        <f t="shared" si="18"/>
        <v>653833.33333333337</v>
      </c>
      <c r="AX58" s="99">
        <f>(TRIMMEAN((E58,N58,W58),75%))</f>
        <v>630000</v>
      </c>
      <c r="AY58" s="99">
        <f>(TRIMMEAN((F58,O58,X58),75%))</f>
        <v>630000</v>
      </c>
      <c r="AZ58" s="99">
        <f>(TRIMMEAN((G58,P58,Y58),75%))</f>
        <v>630000</v>
      </c>
      <c r="BA58" s="99">
        <f>(TRIMMEAN((H58,Q58,Z58),75%))</f>
        <v>630000</v>
      </c>
      <c r="BB58" s="98">
        <f t="shared" si="19"/>
        <v>724500</v>
      </c>
      <c r="BC58" s="98">
        <f t="shared" si="20"/>
        <v>724500</v>
      </c>
      <c r="BD58" s="98">
        <f t="shared" si="21"/>
        <v>724500</v>
      </c>
      <c r="BE58" s="98">
        <f t="shared" si="22"/>
        <v>724500</v>
      </c>
      <c r="BF58" s="98">
        <f t="shared" si="23"/>
        <v>607000</v>
      </c>
      <c r="BG58" s="109">
        <f t="shared" si="24"/>
        <v>607000</v>
      </c>
      <c r="BH58" s="109">
        <f t="shared" si="25"/>
        <v>607000</v>
      </c>
      <c r="BI58" s="100">
        <f t="shared" si="26"/>
        <v>607000</v>
      </c>
    </row>
    <row r="59" spans="1:61" ht="66" x14ac:dyDescent="0.3">
      <c r="A59" s="39">
        <v>39</v>
      </c>
      <c r="B59" s="15" t="s">
        <v>63</v>
      </c>
      <c r="C59" s="160" t="s">
        <v>1371</v>
      </c>
      <c r="D59" s="17">
        <v>1</v>
      </c>
      <c r="E59" s="38" t="s">
        <v>1034</v>
      </c>
      <c r="F59" s="38" t="s">
        <v>1034</v>
      </c>
      <c r="G59" s="38" t="s">
        <v>1034</v>
      </c>
      <c r="H59" s="38" t="s">
        <v>1034</v>
      </c>
      <c r="I59" s="363"/>
      <c r="J59" s="364"/>
      <c r="K59" s="39">
        <v>39</v>
      </c>
      <c r="L59" s="15" t="s">
        <v>63</v>
      </c>
      <c r="M59" s="17">
        <v>1</v>
      </c>
      <c r="N59" s="54">
        <v>630000</v>
      </c>
      <c r="O59" s="55">
        <v>630000</v>
      </c>
      <c r="P59" s="55">
        <v>630000</v>
      </c>
      <c r="Q59" s="55">
        <v>630000</v>
      </c>
      <c r="R59" s="363"/>
      <c r="S59" s="364"/>
      <c r="T59" s="39">
        <v>39</v>
      </c>
      <c r="U59" s="15" t="s">
        <v>63</v>
      </c>
      <c r="V59" s="17">
        <v>1</v>
      </c>
      <c r="W59" s="54">
        <v>724500</v>
      </c>
      <c r="X59" s="54">
        <v>724500</v>
      </c>
      <c r="Y59" s="54">
        <v>724500</v>
      </c>
      <c r="Z59" s="54">
        <v>724500</v>
      </c>
      <c r="AA59" s="363"/>
      <c r="AB59" s="364"/>
      <c r="AC59" s="97">
        <f t="shared" si="3"/>
        <v>677250</v>
      </c>
      <c r="AD59" s="106">
        <f t="shared" si="4"/>
        <v>677250</v>
      </c>
      <c r="AE59" s="106">
        <f t="shared" si="5"/>
        <v>677250</v>
      </c>
      <c r="AF59" s="98">
        <f t="shared" si="6"/>
        <v>677250</v>
      </c>
      <c r="AG59" s="99">
        <f>(TRIMMEAN((N59,W59),75%))</f>
        <v>677250</v>
      </c>
      <c r="AH59" s="99">
        <f>(TRIMMEAN((O59,X59),75%))</f>
        <v>677250</v>
      </c>
      <c r="AI59" s="99">
        <f>(TRIMMEAN((P59,Y59),75%))</f>
        <v>677250</v>
      </c>
      <c r="AJ59" s="99">
        <f>(TRIMMEAN((Q59,Z59),75%))</f>
        <v>677250</v>
      </c>
      <c r="AK59" s="98">
        <f t="shared" si="7"/>
        <v>724500</v>
      </c>
      <c r="AL59" s="98">
        <f t="shared" si="8"/>
        <v>724500</v>
      </c>
      <c r="AM59" s="98">
        <f t="shared" si="9"/>
        <v>724500</v>
      </c>
      <c r="AN59" s="98">
        <f t="shared" si="10"/>
        <v>724500</v>
      </c>
      <c r="AO59" s="98">
        <f t="shared" si="11"/>
        <v>630000</v>
      </c>
      <c r="AP59" s="109">
        <f t="shared" si="12"/>
        <v>630000</v>
      </c>
      <c r="AQ59" s="109">
        <f t="shared" si="13"/>
        <v>630000</v>
      </c>
      <c r="AR59" s="100">
        <f t="shared" si="14"/>
        <v>630000</v>
      </c>
      <c r="AT59" s="97">
        <f t="shared" si="15"/>
        <v>677250</v>
      </c>
      <c r="AU59" s="106">
        <f t="shared" si="16"/>
        <v>677250</v>
      </c>
      <c r="AV59" s="106">
        <f t="shared" si="17"/>
        <v>677250</v>
      </c>
      <c r="AW59" s="98">
        <f t="shared" si="18"/>
        <v>677250</v>
      </c>
      <c r="AX59" s="99">
        <f>(TRIMMEAN((E59,N59,W59),75%))</f>
        <v>677250</v>
      </c>
      <c r="AY59" s="99">
        <f>(TRIMMEAN((F59,O59,X59),75%))</f>
        <v>677250</v>
      </c>
      <c r="AZ59" s="99">
        <f>(TRIMMEAN((G59,P59,Y59),75%))</f>
        <v>677250</v>
      </c>
      <c r="BA59" s="99">
        <f>(TRIMMEAN((H59,Q59,Z59),75%))</f>
        <v>677250</v>
      </c>
      <c r="BB59" s="98">
        <f t="shared" si="19"/>
        <v>724500</v>
      </c>
      <c r="BC59" s="98">
        <f t="shared" si="20"/>
        <v>724500</v>
      </c>
      <c r="BD59" s="98">
        <f t="shared" si="21"/>
        <v>724500</v>
      </c>
      <c r="BE59" s="98">
        <f t="shared" si="22"/>
        <v>724500</v>
      </c>
      <c r="BF59" s="98">
        <f t="shared" si="23"/>
        <v>630000</v>
      </c>
      <c r="BG59" s="109">
        <f t="shared" si="24"/>
        <v>630000</v>
      </c>
      <c r="BH59" s="109">
        <f t="shared" si="25"/>
        <v>630000</v>
      </c>
      <c r="BI59" s="100">
        <f t="shared" si="26"/>
        <v>630000</v>
      </c>
    </row>
    <row r="60" spans="1:61" ht="52.8" x14ac:dyDescent="0.3">
      <c r="A60" s="14">
        <v>40</v>
      </c>
      <c r="B60" s="15" t="s">
        <v>64</v>
      </c>
      <c r="C60" s="160" t="s">
        <v>1388</v>
      </c>
      <c r="D60" s="17">
        <v>1</v>
      </c>
      <c r="E60" s="38">
        <v>66000</v>
      </c>
      <c r="F60" s="38">
        <v>67001</v>
      </c>
      <c r="G60" s="38">
        <v>66000</v>
      </c>
      <c r="H60" s="38">
        <v>66000</v>
      </c>
      <c r="I60" s="363"/>
      <c r="J60" s="364"/>
      <c r="K60" s="14">
        <v>40</v>
      </c>
      <c r="L60" s="15" t="s">
        <v>64</v>
      </c>
      <c r="M60" s="17">
        <v>1</v>
      </c>
      <c r="N60" s="54">
        <v>160000</v>
      </c>
      <c r="O60" s="55">
        <v>160000</v>
      </c>
      <c r="P60" s="55">
        <v>160000</v>
      </c>
      <c r="Q60" s="55">
        <v>160000</v>
      </c>
      <c r="R60" s="363"/>
      <c r="S60" s="364"/>
      <c r="T60" s="14">
        <v>40</v>
      </c>
      <c r="U60" s="15" t="s">
        <v>64</v>
      </c>
      <c r="V60" s="17">
        <v>1</v>
      </c>
      <c r="W60" s="54">
        <v>184000</v>
      </c>
      <c r="X60" s="54">
        <v>184000</v>
      </c>
      <c r="Y60" s="54">
        <v>184000</v>
      </c>
      <c r="Z60" s="54">
        <v>184000</v>
      </c>
      <c r="AA60" s="363"/>
      <c r="AB60" s="364"/>
      <c r="AC60" s="97">
        <f t="shared" si="3"/>
        <v>172000</v>
      </c>
      <c r="AD60" s="106">
        <f t="shared" si="4"/>
        <v>172000</v>
      </c>
      <c r="AE60" s="106">
        <f t="shared" si="5"/>
        <v>172000</v>
      </c>
      <c r="AF60" s="98">
        <f t="shared" si="6"/>
        <v>172000</v>
      </c>
      <c r="AG60" s="99">
        <f>(TRIMMEAN((N60,W60),75%))</f>
        <v>172000</v>
      </c>
      <c r="AH60" s="99">
        <f>(TRIMMEAN((O60,X60),75%))</f>
        <v>172000</v>
      </c>
      <c r="AI60" s="99">
        <f>(TRIMMEAN((P60,Y60),75%))</f>
        <v>172000</v>
      </c>
      <c r="AJ60" s="99">
        <f>(TRIMMEAN((Q60,Z60),75%))</f>
        <v>172000</v>
      </c>
      <c r="AK60" s="98">
        <f t="shared" si="7"/>
        <v>184000</v>
      </c>
      <c r="AL60" s="98">
        <f t="shared" si="8"/>
        <v>184000</v>
      </c>
      <c r="AM60" s="98">
        <f t="shared" si="9"/>
        <v>184000</v>
      </c>
      <c r="AN60" s="98">
        <f t="shared" si="10"/>
        <v>184000</v>
      </c>
      <c r="AO60" s="98">
        <f t="shared" si="11"/>
        <v>160000</v>
      </c>
      <c r="AP60" s="109">
        <f t="shared" si="12"/>
        <v>160000</v>
      </c>
      <c r="AQ60" s="109">
        <f t="shared" si="13"/>
        <v>160000</v>
      </c>
      <c r="AR60" s="100">
        <f t="shared" si="14"/>
        <v>160000</v>
      </c>
      <c r="AT60" s="97">
        <f t="shared" si="15"/>
        <v>136666.66666666666</v>
      </c>
      <c r="AU60" s="106">
        <f t="shared" si="16"/>
        <v>137000.33333333334</v>
      </c>
      <c r="AV60" s="106">
        <f t="shared" si="17"/>
        <v>136666.66666666666</v>
      </c>
      <c r="AW60" s="98">
        <f t="shared" si="18"/>
        <v>136666.66666666666</v>
      </c>
      <c r="AX60" s="99">
        <f>(TRIMMEAN((E60,N60,W60),75%))</f>
        <v>160000</v>
      </c>
      <c r="AY60" s="99">
        <f>(TRIMMEAN((F60,O60,X60),75%))</f>
        <v>160000</v>
      </c>
      <c r="AZ60" s="99">
        <f>(TRIMMEAN((G60,P60,Y60),75%))</f>
        <v>160000</v>
      </c>
      <c r="BA60" s="99">
        <f>(TRIMMEAN((H60,Q60,Z60),75%))</f>
        <v>160000</v>
      </c>
      <c r="BB60" s="98">
        <f t="shared" si="19"/>
        <v>184000</v>
      </c>
      <c r="BC60" s="98">
        <f t="shared" si="20"/>
        <v>184000</v>
      </c>
      <c r="BD60" s="98">
        <f t="shared" si="21"/>
        <v>184000</v>
      </c>
      <c r="BE60" s="98">
        <f t="shared" si="22"/>
        <v>184000</v>
      </c>
      <c r="BF60" s="98">
        <f t="shared" si="23"/>
        <v>66000</v>
      </c>
      <c r="BG60" s="109">
        <f t="shared" si="24"/>
        <v>67001</v>
      </c>
      <c r="BH60" s="109">
        <f t="shared" si="25"/>
        <v>66000</v>
      </c>
      <c r="BI60" s="100">
        <f t="shared" si="26"/>
        <v>66000</v>
      </c>
    </row>
    <row r="61" spans="1:61" ht="52.8" x14ac:dyDescent="0.3">
      <c r="A61" s="39">
        <v>41</v>
      </c>
      <c r="B61" s="15" t="s">
        <v>65</v>
      </c>
      <c r="C61" s="160" t="s">
        <v>1391</v>
      </c>
      <c r="D61" s="17">
        <v>1</v>
      </c>
      <c r="E61" s="38">
        <v>180000</v>
      </c>
      <c r="F61" s="38">
        <v>87000</v>
      </c>
      <c r="G61" s="38">
        <v>179000</v>
      </c>
      <c r="H61" s="38">
        <v>180000</v>
      </c>
      <c r="I61" s="363"/>
      <c r="J61" s="364"/>
      <c r="K61" s="39">
        <v>41</v>
      </c>
      <c r="L61" s="15" t="s">
        <v>65</v>
      </c>
      <c r="M61" s="17">
        <v>1</v>
      </c>
      <c r="N61" s="54">
        <v>160000</v>
      </c>
      <c r="O61" s="55">
        <v>160000</v>
      </c>
      <c r="P61" s="55">
        <v>160000</v>
      </c>
      <c r="Q61" s="55">
        <v>160000</v>
      </c>
      <c r="R61" s="363"/>
      <c r="S61" s="364"/>
      <c r="T61" s="39">
        <v>41</v>
      </c>
      <c r="U61" s="15" t="s">
        <v>65</v>
      </c>
      <c r="V61" s="17">
        <v>1</v>
      </c>
      <c r="W61" s="54">
        <v>184000</v>
      </c>
      <c r="X61" s="54">
        <v>184000</v>
      </c>
      <c r="Y61" s="54">
        <v>184000</v>
      </c>
      <c r="Z61" s="54">
        <v>184000</v>
      </c>
      <c r="AA61" s="363"/>
      <c r="AB61" s="364"/>
      <c r="AC61" s="97">
        <f t="shared" si="3"/>
        <v>172000</v>
      </c>
      <c r="AD61" s="106">
        <f t="shared" si="4"/>
        <v>172000</v>
      </c>
      <c r="AE61" s="106">
        <f t="shared" si="5"/>
        <v>172000</v>
      </c>
      <c r="AF61" s="98">
        <f t="shared" si="6"/>
        <v>172000</v>
      </c>
      <c r="AG61" s="99">
        <f>(TRIMMEAN((N61,W61),75%))</f>
        <v>172000</v>
      </c>
      <c r="AH61" s="99">
        <f>(TRIMMEAN((O61,X61),75%))</f>
        <v>172000</v>
      </c>
      <c r="AI61" s="99">
        <f>(TRIMMEAN((P61,Y61),75%))</f>
        <v>172000</v>
      </c>
      <c r="AJ61" s="99">
        <f>(TRIMMEAN((Q61,Z61),75%))</f>
        <v>172000</v>
      </c>
      <c r="AK61" s="98">
        <f t="shared" si="7"/>
        <v>184000</v>
      </c>
      <c r="AL61" s="98">
        <f t="shared" si="8"/>
        <v>184000</v>
      </c>
      <c r="AM61" s="98">
        <f t="shared" si="9"/>
        <v>184000</v>
      </c>
      <c r="AN61" s="98">
        <f t="shared" si="10"/>
        <v>184000</v>
      </c>
      <c r="AO61" s="98">
        <f t="shared" si="11"/>
        <v>160000</v>
      </c>
      <c r="AP61" s="109">
        <f t="shared" si="12"/>
        <v>160000</v>
      </c>
      <c r="AQ61" s="109">
        <f t="shared" si="13"/>
        <v>160000</v>
      </c>
      <c r="AR61" s="100">
        <f t="shared" si="14"/>
        <v>160000</v>
      </c>
      <c r="AT61" s="97">
        <f t="shared" si="15"/>
        <v>174666.66666666666</v>
      </c>
      <c r="AU61" s="106">
        <f t="shared" si="16"/>
        <v>143666.66666666666</v>
      </c>
      <c r="AV61" s="106">
        <f t="shared" si="17"/>
        <v>174333.33333333334</v>
      </c>
      <c r="AW61" s="98">
        <f t="shared" si="18"/>
        <v>174666.66666666666</v>
      </c>
      <c r="AX61" s="99">
        <f>(TRIMMEAN((E61,N61,W61),75%))</f>
        <v>180000</v>
      </c>
      <c r="AY61" s="99">
        <f>(TRIMMEAN((F61,O61,X61),75%))</f>
        <v>160000</v>
      </c>
      <c r="AZ61" s="99">
        <f>(TRIMMEAN((G61,P61,Y61),75%))</f>
        <v>179000</v>
      </c>
      <c r="BA61" s="99">
        <f>(TRIMMEAN((H61,Q61,Z61),75%))</f>
        <v>180000</v>
      </c>
      <c r="BB61" s="98">
        <f t="shared" si="19"/>
        <v>184000</v>
      </c>
      <c r="BC61" s="98">
        <f t="shared" si="20"/>
        <v>184000</v>
      </c>
      <c r="BD61" s="98">
        <f t="shared" si="21"/>
        <v>184000</v>
      </c>
      <c r="BE61" s="98">
        <f t="shared" si="22"/>
        <v>184000</v>
      </c>
      <c r="BF61" s="98">
        <f t="shared" si="23"/>
        <v>160000</v>
      </c>
      <c r="BG61" s="109">
        <f t="shared" si="24"/>
        <v>87000</v>
      </c>
      <c r="BH61" s="109">
        <f t="shared" si="25"/>
        <v>160000</v>
      </c>
      <c r="BI61" s="100">
        <f t="shared" si="26"/>
        <v>160000</v>
      </c>
    </row>
    <row r="62" spans="1:61" ht="52.8" x14ac:dyDescent="0.3">
      <c r="A62" s="14">
        <v>42</v>
      </c>
      <c r="B62" s="15" t="s">
        <v>66</v>
      </c>
      <c r="C62" s="15" t="s">
        <v>1392</v>
      </c>
      <c r="D62" s="17">
        <v>1</v>
      </c>
      <c r="E62" s="38" t="s">
        <v>1034</v>
      </c>
      <c r="F62" s="38" t="s">
        <v>1034</v>
      </c>
      <c r="G62" s="38" t="s">
        <v>1034</v>
      </c>
      <c r="H62" s="38" t="s">
        <v>1034</v>
      </c>
      <c r="I62" s="363"/>
      <c r="J62" s="364"/>
      <c r="K62" s="14">
        <v>42</v>
      </c>
      <c r="L62" s="15" t="s">
        <v>66</v>
      </c>
      <c r="M62" s="17">
        <v>1</v>
      </c>
      <c r="N62" s="54">
        <v>580000</v>
      </c>
      <c r="O62" s="55">
        <v>580000</v>
      </c>
      <c r="P62" s="55">
        <v>580000</v>
      </c>
      <c r="Q62" s="55">
        <v>580000</v>
      </c>
      <c r="R62" s="363"/>
      <c r="S62" s="364"/>
      <c r="T62" s="14">
        <v>42</v>
      </c>
      <c r="U62" s="15" t="s">
        <v>66</v>
      </c>
      <c r="V62" s="17">
        <v>1</v>
      </c>
      <c r="W62" s="54">
        <v>667000</v>
      </c>
      <c r="X62" s="54">
        <v>667000</v>
      </c>
      <c r="Y62" s="54">
        <v>667000</v>
      </c>
      <c r="Z62" s="54">
        <v>667000</v>
      </c>
      <c r="AA62" s="363"/>
      <c r="AB62" s="364"/>
      <c r="AC62" s="97">
        <f t="shared" si="3"/>
        <v>623500</v>
      </c>
      <c r="AD62" s="106">
        <f t="shared" si="4"/>
        <v>623500</v>
      </c>
      <c r="AE62" s="106">
        <f t="shared" si="5"/>
        <v>623500</v>
      </c>
      <c r="AF62" s="98">
        <f t="shared" si="6"/>
        <v>623500</v>
      </c>
      <c r="AG62" s="99">
        <f>(TRIMMEAN((N62,W62),75%))</f>
        <v>623500</v>
      </c>
      <c r="AH62" s="99">
        <f>(TRIMMEAN((O62,X62),75%))</f>
        <v>623500</v>
      </c>
      <c r="AI62" s="99">
        <f>(TRIMMEAN((P62,Y62),75%))</f>
        <v>623500</v>
      </c>
      <c r="AJ62" s="99">
        <f>(TRIMMEAN((Q62,Z62),75%))</f>
        <v>623500</v>
      </c>
      <c r="AK62" s="98">
        <f t="shared" si="7"/>
        <v>667000</v>
      </c>
      <c r="AL62" s="98">
        <f t="shared" si="8"/>
        <v>667000</v>
      </c>
      <c r="AM62" s="98">
        <f t="shared" si="9"/>
        <v>667000</v>
      </c>
      <c r="AN62" s="98">
        <f t="shared" si="10"/>
        <v>667000</v>
      </c>
      <c r="AO62" s="98">
        <f t="shared" si="11"/>
        <v>580000</v>
      </c>
      <c r="AP62" s="109">
        <f t="shared" si="12"/>
        <v>580000</v>
      </c>
      <c r="AQ62" s="109">
        <f t="shared" si="13"/>
        <v>580000</v>
      </c>
      <c r="AR62" s="100">
        <f t="shared" si="14"/>
        <v>580000</v>
      </c>
      <c r="AT62" s="97">
        <f t="shared" si="15"/>
        <v>623500</v>
      </c>
      <c r="AU62" s="106">
        <f t="shared" si="16"/>
        <v>623500</v>
      </c>
      <c r="AV62" s="106">
        <f t="shared" si="17"/>
        <v>623500</v>
      </c>
      <c r="AW62" s="98">
        <f t="shared" si="18"/>
        <v>623500</v>
      </c>
      <c r="AX62" s="99">
        <f>(TRIMMEAN((E62,N62,W62),75%))</f>
        <v>623500</v>
      </c>
      <c r="AY62" s="99">
        <f>(TRIMMEAN((F62,O62,X62),75%))</f>
        <v>623500</v>
      </c>
      <c r="AZ62" s="99">
        <f>(TRIMMEAN((G62,P62,Y62),75%))</f>
        <v>623500</v>
      </c>
      <c r="BA62" s="99">
        <f>(TRIMMEAN((H62,Q62,Z62),75%))</f>
        <v>623500</v>
      </c>
      <c r="BB62" s="98">
        <f t="shared" si="19"/>
        <v>667000</v>
      </c>
      <c r="BC62" s="98">
        <f t="shared" si="20"/>
        <v>667000</v>
      </c>
      <c r="BD62" s="98">
        <f t="shared" si="21"/>
        <v>667000</v>
      </c>
      <c r="BE62" s="98">
        <f t="shared" si="22"/>
        <v>667000</v>
      </c>
      <c r="BF62" s="98">
        <f t="shared" si="23"/>
        <v>580000</v>
      </c>
      <c r="BG62" s="109">
        <f t="shared" si="24"/>
        <v>580000</v>
      </c>
      <c r="BH62" s="109">
        <f t="shared" si="25"/>
        <v>580000</v>
      </c>
      <c r="BI62" s="100">
        <f t="shared" si="26"/>
        <v>580000</v>
      </c>
    </row>
    <row r="63" spans="1:61" ht="52.8" x14ac:dyDescent="0.3">
      <c r="A63" s="39">
        <v>43</v>
      </c>
      <c r="B63" s="15" t="s">
        <v>67</v>
      </c>
      <c r="C63" s="15" t="s">
        <v>1393</v>
      </c>
      <c r="D63" s="17">
        <v>1</v>
      </c>
      <c r="E63" s="38" t="s">
        <v>1034</v>
      </c>
      <c r="F63" s="38" t="s">
        <v>1034</v>
      </c>
      <c r="G63" s="38" t="s">
        <v>1034</v>
      </c>
      <c r="H63" s="38" t="s">
        <v>1034</v>
      </c>
      <c r="I63" s="363"/>
      <c r="J63" s="364"/>
      <c r="K63" s="39">
        <v>43</v>
      </c>
      <c r="L63" s="15" t="s">
        <v>67</v>
      </c>
      <c r="M63" s="17">
        <v>1</v>
      </c>
      <c r="N63" s="54">
        <v>184000</v>
      </c>
      <c r="O63" s="55">
        <v>184000</v>
      </c>
      <c r="P63" s="55">
        <v>184000</v>
      </c>
      <c r="Q63" s="55">
        <v>184000</v>
      </c>
      <c r="R63" s="363"/>
      <c r="S63" s="364"/>
      <c r="T63" s="39">
        <v>43</v>
      </c>
      <c r="U63" s="15" t="s">
        <v>67</v>
      </c>
      <c r="V63" s="17">
        <v>1</v>
      </c>
      <c r="W63" s="54">
        <v>211600</v>
      </c>
      <c r="X63" s="54">
        <v>211600</v>
      </c>
      <c r="Y63" s="54">
        <v>211600</v>
      </c>
      <c r="Z63" s="54">
        <v>211600</v>
      </c>
      <c r="AA63" s="363"/>
      <c r="AB63" s="364"/>
      <c r="AC63" s="97">
        <f t="shared" si="3"/>
        <v>197800</v>
      </c>
      <c r="AD63" s="106">
        <f t="shared" si="4"/>
        <v>197800</v>
      </c>
      <c r="AE63" s="106">
        <f t="shared" si="5"/>
        <v>197800</v>
      </c>
      <c r="AF63" s="98">
        <f t="shared" si="6"/>
        <v>197800</v>
      </c>
      <c r="AG63" s="99">
        <f>(TRIMMEAN((N63,W63),75%))</f>
        <v>197800</v>
      </c>
      <c r="AH63" s="99">
        <f>(TRIMMEAN((O63,X63),75%))</f>
        <v>197800</v>
      </c>
      <c r="AI63" s="99">
        <f>(TRIMMEAN((P63,Y63),75%))</f>
        <v>197800</v>
      </c>
      <c r="AJ63" s="99">
        <f>(TRIMMEAN((Q63,Z63),75%))</f>
        <v>197800</v>
      </c>
      <c r="AK63" s="98">
        <f t="shared" si="7"/>
        <v>211600</v>
      </c>
      <c r="AL63" s="98">
        <f t="shared" si="8"/>
        <v>211600</v>
      </c>
      <c r="AM63" s="98">
        <f t="shared" si="9"/>
        <v>211600</v>
      </c>
      <c r="AN63" s="98">
        <f t="shared" si="10"/>
        <v>211600</v>
      </c>
      <c r="AO63" s="98">
        <f t="shared" si="11"/>
        <v>184000</v>
      </c>
      <c r="AP63" s="109">
        <f t="shared" si="12"/>
        <v>184000</v>
      </c>
      <c r="AQ63" s="109">
        <f t="shared" si="13"/>
        <v>184000</v>
      </c>
      <c r="AR63" s="100">
        <f t="shared" si="14"/>
        <v>184000</v>
      </c>
      <c r="AT63" s="97">
        <f t="shared" si="15"/>
        <v>197800</v>
      </c>
      <c r="AU63" s="106">
        <f t="shared" si="16"/>
        <v>197800</v>
      </c>
      <c r="AV63" s="106">
        <f t="shared" si="17"/>
        <v>197800</v>
      </c>
      <c r="AW63" s="98">
        <f t="shared" si="18"/>
        <v>197800</v>
      </c>
      <c r="AX63" s="99">
        <f>(TRIMMEAN((E63,N63,W63),75%))</f>
        <v>197800</v>
      </c>
      <c r="AY63" s="99">
        <f>(TRIMMEAN((F63,O63,X63),75%))</f>
        <v>197800</v>
      </c>
      <c r="AZ63" s="99">
        <f>(TRIMMEAN((G63,P63,Y63),75%))</f>
        <v>197800</v>
      </c>
      <c r="BA63" s="99">
        <f>(TRIMMEAN((H63,Q63,Z63),75%))</f>
        <v>197800</v>
      </c>
      <c r="BB63" s="98">
        <f t="shared" si="19"/>
        <v>211600</v>
      </c>
      <c r="BC63" s="98">
        <f t="shared" si="20"/>
        <v>211600</v>
      </c>
      <c r="BD63" s="98">
        <f t="shared" si="21"/>
        <v>211600</v>
      </c>
      <c r="BE63" s="98">
        <f t="shared" si="22"/>
        <v>211600</v>
      </c>
      <c r="BF63" s="98">
        <f t="shared" si="23"/>
        <v>184000</v>
      </c>
      <c r="BG63" s="109">
        <f t="shared" si="24"/>
        <v>184000</v>
      </c>
      <c r="BH63" s="109">
        <f t="shared" si="25"/>
        <v>184000</v>
      </c>
      <c r="BI63" s="100">
        <f t="shared" si="26"/>
        <v>184000</v>
      </c>
    </row>
    <row r="64" spans="1:61" ht="66" x14ac:dyDescent="0.3">
      <c r="A64" s="14">
        <v>44</v>
      </c>
      <c r="B64" s="15" t="s">
        <v>68</v>
      </c>
      <c r="C64" s="15" t="s">
        <v>1405</v>
      </c>
      <c r="D64" s="17">
        <v>1</v>
      </c>
      <c r="E64" s="38">
        <v>551000</v>
      </c>
      <c r="F64" s="38">
        <v>551000</v>
      </c>
      <c r="G64" s="38">
        <v>551000</v>
      </c>
      <c r="H64" s="38">
        <v>551000</v>
      </c>
      <c r="I64" s="363"/>
      <c r="J64" s="364"/>
      <c r="K64" s="14">
        <v>44</v>
      </c>
      <c r="L64" s="15" t="s">
        <v>68</v>
      </c>
      <c r="M64" s="17">
        <v>1</v>
      </c>
      <c r="N64" s="54">
        <v>460000</v>
      </c>
      <c r="O64" s="55">
        <v>460000</v>
      </c>
      <c r="P64" s="55">
        <v>460000</v>
      </c>
      <c r="Q64" s="55">
        <v>460000</v>
      </c>
      <c r="R64" s="363"/>
      <c r="S64" s="364"/>
      <c r="T64" s="14">
        <v>44</v>
      </c>
      <c r="U64" s="15" t="s">
        <v>68</v>
      </c>
      <c r="V64" s="17">
        <v>1</v>
      </c>
      <c r="W64" s="54">
        <v>529000</v>
      </c>
      <c r="X64" s="54">
        <v>529000</v>
      </c>
      <c r="Y64" s="54">
        <v>529000</v>
      </c>
      <c r="Z64" s="54">
        <v>529000</v>
      </c>
      <c r="AA64" s="363"/>
      <c r="AB64" s="364"/>
      <c r="AC64" s="97">
        <f t="shared" si="3"/>
        <v>494500</v>
      </c>
      <c r="AD64" s="106">
        <f t="shared" si="4"/>
        <v>494500</v>
      </c>
      <c r="AE64" s="106">
        <f t="shared" si="5"/>
        <v>494500</v>
      </c>
      <c r="AF64" s="98">
        <f t="shared" si="6"/>
        <v>494500</v>
      </c>
      <c r="AG64" s="99">
        <f>(TRIMMEAN((N64,W64),75%))</f>
        <v>494500</v>
      </c>
      <c r="AH64" s="99">
        <f>(TRIMMEAN((O64,X64),75%))</f>
        <v>494500</v>
      </c>
      <c r="AI64" s="99">
        <f>(TRIMMEAN((P64,Y64),75%))</f>
        <v>494500</v>
      </c>
      <c r="AJ64" s="99">
        <f>(TRIMMEAN((Q64,Z64),75%))</f>
        <v>494500</v>
      </c>
      <c r="AK64" s="98">
        <f t="shared" si="7"/>
        <v>529000</v>
      </c>
      <c r="AL64" s="98">
        <f t="shared" si="8"/>
        <v>529000</v>
      </c>
      <c r="AM64" s="98">
        <f t="shared" si="9"/>
        <v>529000</v>
      </c>
      <c r="AN64" s="98">
        <f t="shared" si="10"/>
        <v>529000</v>
      </c>
      <c r="AO64" s="98">
        <f t="shared" si="11"/>
        <v>460000</v>
      </c>
      <c r="AP64" s="109">
        <f t="shared" si="12"/>
        <v>460000</v>
      </c>
      <c r="AQ64" s="109">
        <f t="shared" si="13"/>
        <v>460000</v>
      </c>
      <c r="AR64" s="100">
        <f t="shared" si="14"/>
        <v>460000</v>
      </c>
      <c r="AT64" s="97">
        <f t="shared" si="15"/>
        <v>513333.33333333331</v>
      </c>
      <c r="AU64" s="106">
        <f t="shared" si="16"/>
        <v>513333.33333333331</v>
      </c>
      <c r="AV64" s="106">
        <f t="shared" si="17"/>
        <v>513333.33333333331</v>
      </c>
      <c r="AW64" s="98">
        <f t="shared" si="18"/>
        <v>513333.33333333331</v>
      </c>
      <c r="AX64" s="99">
        <f>(TRIMMEAN((E64,N64,W64),75%))</f>
        <v>529000</v>
      </c>
      <c r="AY64" s="99">
        <f>(TRIMMEAN((F64,O64,X64),75%))</f>
        <v>529000</v>
      </c>
      <c r="AZ64" s="99">
        <f>(TRIMMEAN((G64,P64,Y64),75%))</f>
        <v>529000</v>
      </c>
      <c r="BA64" s="99">
        <f>(TRIMMEAN((H64,Q64,Z64),75%))</f>
        <v>529000</v>
      </c>
      <c r="BB64" s="98">
        <f t="shared" si="19"/>
        <v>551000</v>
      </c>
      <c r="BC64" s="98">
        <f t="shared" si="20"/>
        <v>551000</v>
      </c>
      <c r="BD64" s="98">
        <f t="shared" si="21"/>
        <v>551000</v>
      </c>
      <c r="BE64" s="98">
        <f t="shared" si="22"/>
        <v>551000</v>
      </c>
      <c r="BF64" s="98">
        <f t="shared" si="23"/>
        <v>460000</v>
      </c>
      <c r="BG64" s="109">
        <f t="shared" si="24"/>
        <v>460000</v>
      </c>
      <c r="BH64" s="109">
        <f t="shared" si="25"/>
        <v>460000</v>
      </c>
      <c r="BI64" s="100">
        <f t="shared" si="26"/>
        <v>460000</v>
      </c>
    </row>
    <row r="65" spans="1:61" ht="39.6" x14ac:dyDescent="0.3">
      <c r="A65" s="39">
        <v>45</v>
      </c>
      <c r="B65" s="15" t="s">
        <v>69</v>
      </c>
      <c r="C65" s="15" t="s">
        <v>1196</v>
      </c>
      <c r="D65" s="17">
        <v>1</v>
      </c>
      <c r="E65" s="38">
        <v>1808000</v>
      </c>
      <c r="F65" s="38">
        <v>1428000</v>
      </c>
      <c r="G65" s="38">
        <v>1808000</v>
      </c>
      <c r="H65" s="38">
        <v>1808000</v>
      </c>
      <c r="I65" s="363"/>
      <c r="J65" s="364"/>
      <c r="K65" s="39">
        <v>45</v>
      </c>
      <c r="L65" s="15" t="s">
        <v>69</v>
      </c>
      <c r="M65" s="17">
        <v>1</v>
      </c>
      <c r="N65" s="54">
        <v>1560000</v>
      </c>
      <c r="O65" s="55">
        <v>1560000</v>
      </c>
      <c r="P65" s="55">
        <v>1560000</v>
      </c>
      <c r="Q65" s="55">
        <v>1560000</v>
      </c>
      <c r="R65" s="363"/>
      <c r="S65" s="364"/>
      <c r="T65" s="39">
        <v>45</v>
      </c>
      <c r="U65" s="15" t="s">
        <v>69</v>
      </c>
      <c r="V65" s="17">
        <v>1</v>
      </c>
      <c r="W65" s="54">
        <v>1794000</v>
      </c>
      <c r="X65" s="54">
        <v>1794000</v>
      </c>
      <c r="Y65" s="54">
        <v>1794000</v>
      </c>
      <c r="Z65" s="54">
        <v>1794000</v>
      </c>
      <c r="AA65" s="363"/>
      <c r="AB65" s="364"/>
      <c r="AC65" s="97">
        <f t="shared" si="3"/>
        <v>1677000</v>
      </c>
      <c r="AD65" s="106">
        <f t="shared" si="4"/>
        <v>1677000</v>
      </c>
      <c r="AE65" s="106">
        <f t="shared" si="5"/>
        <v>1677000</v>
      </c>
      <c r="AF65" s="98">
        <f t="shared" si="6"/>
        <v>1677000</v>
      </c>
      <c r="AG65" s="99">
        <f>(TRIMMEAN((N65,W65),75%))</f>
        <v>1677000</v>
      </c>
      <c r="AH65" s="99">
        <f>(TRIMMEAN((O65,X65),75%))</f>
        <v>1677000</v>
      </c>
      <c r="AI65" s="99">
        <f>(TRIMMEAN((P65,Y65),75%))</f>
        <v>1677000</v>
      </c>
      <c r="AJ65" s="99">
        <f>(TRIMMEAN((Q65,Z65),75%))</f>
        <v>1677000</v>
      </c>
      <c r="AK65" s="98">
        <f t="shared" si="7"/>
        <v>1794000</v>
      </c>
      <c r="AL65" s="98">
        <f t="shared" si="8"/>
        <v>1794000</v>
      </c>
      <c r="AM65" s="98">
        <f t="shared" si="9"/>
        <v>1794000</v>
      </c>
      <c r="AN65" s="98">
        <f t="shared" si="10"/>
        <v>1794000</v>
      </c>
      <c r="AO65" s="98">
        <f t="shared" si="11"/>
        <v>1560000</v>
      </c>
      <c r="AP65" s="109">
        <f t="shared" si="12"/>
        <v>1560000</v>
      </c>
      <c r="AQ65" s="109">
        <f t="shared" si="13"/>
        <v>1560000</v>
      </c>
      <c r="AR65" s="100">
        <f t="shared" si="14"/>
        <v>1560000</v>
      </c>
      <c r="AT65" s="97">
        <f t="shared" si="15"/>
        <v>1720666.6666666667</v>
      </c>
      <c r="AU65" s="106">
        <f t="shared" si="16"/>
        <v>1594000</v>
      </c>
      <c r="AV65" s="106">
        <f t="shared" si="17"/>
        <v>1720666.6666666667</v>
      </c>
      <c r="AW65" s="98">
        <f t="shared" si="18"/>
        <v>1720666.6666666667</v>
      </c>
      <c r="AX65" s="99">
        <f>(TRIMMEAN((E65,N65,W65),75%))</f>
        <v>1794000</v>
      </c>
      <c r="AY65" s="99">
        <f>(TRIMMEAN((F65,O65,X65),75%))</f>
        <v>1560000</v>
      </c>
      <c r="AZ65" s="99">
        <f>(TRIMMEAN((G65,P65,Y65),75%))</f>
        <v>1794000</v>
      </c>
      <c r="BA65" s="99">
        <f>(TRIMMEAN((H65,Q65,Z65),75%))</f>
        <v>1794000</v>
      </c>
      <c r="BB65" s="98">
        <f t="shared" si="19"/>
        <v>1808000</v>
      </c>
      <c r="BC65" s="98">
        <f t="shared" si="20"/>
        <v>1794000</v>
      </c>
      <c r="BD65" s="98">
        <f t="shared" si="21"/>
        <v>1808000</v>
      </c>
      <c r="BE65" s="98">
        <f t="shared" si="22"/>
        <v>1808000</v>
      </c>
      <c r="BF65" s="98">
        <f t="shared" si="23"/>
        <v>1560000</v>
      </c>
      <c r="BG65" s="109">
        <f t="shared" si="24"/>
        <v>1428000</v>
      </c>
      <c r="BH65" s="109">
        <f t="shared" si="25"/>
        <v>1560000</v>
      </c>
      <c r="BI65" s="100">
        <f t="shared" si="26"/>
        <v>1560000</v>
      </c>
    </row>
    <row r="66" spans="1:61" ht="52.8" x14ac:dyDescent="0.3">
      <c r="A66" s="14">
        <v>46</v>
      </c>
      <c r="B66" s="15" t="s">
        <v>70</v>
      </c>
      <c r="C66" s="15" t="s">
        <v>1395</v>
      </c>
      <c r="D66" s="17">
        <v>1</v>
      </c>
      <c r="E66" s="38" t="s">
        <v>1034</v>
      </c>
      <c r="F66" s="38" t="s">
        <v>1034</v>
      </c>
      <c r="G66" s="38" t="s">
        <v>1034</v>
      </c>
      <c r="H66" s="38" t="s">
        <v>1034</v>
      </c>
      <c r="I66" s="363"/>
      <c r="J66" s="364"/>
      <c r="K66" s="14">
        <v>46</v>
      </c>
      <c r="L66" s="15" t="s">
        <v>70</v>
      </c>
      <c r="M66" s="17">
        <v>1</v>
      </c>
      <c r="N66" s="54">
        <v>216000</v>
      </c>
      <c r="O66" s="55">
        <v>216000</v>
      </c>
      <c r="P66" s="55">
        <v>216000</v>
      </c>
      <c r="Q66" s="55">
        <v>216000</v>
      </c>
      <c r="R66" s="363"/>
      <c r="S66" s="364"/>
      <c r="T66" s="14">
        <v>46</v>
      </c>
      <c r="U66" s="15" t="s">
        <v>70</v>
      </c>
      <c r="V66" s="17">
        <v>1</v>
      </c>
      <c r="W66" s="54">
        <v>248400</v>
      </c>
      <c r="X66" s="54">
        <v>248400</v>
      </c>
      <c r="Y66" s="54">
        <v>248400</v>
      </c>
      <c r="Z66" s="54">
        <v>248400</v>
      </c>
      <c r="AA66" s="363"/>
      <c r="AB66" s="364"/>
      <c r="AC66" s="97">
        <f t="shared" si="3"/>
        <v>232200</v>
      </c>
      <c r="AD66" s="106">
        <f t="shared" si="4"/>
        <v>232200</v>
      </c>
      <c r="AE66" s="106">
        <f t="shared" si="5"/>
        <v>232200</v>
      </c>
      <c r="AF66" s="98">
        <f t="shared" si="6"/>
        <v>232200</v>
      </c>
      <c r="AG66" s="99">
        <f>(TRIMMEAN((N66,W66),75%))</f>
        <v>232200</v>
      </c>
      <c r="AH66" s="99">
        <f>(TRIMMEAN((O66,X66),75%))</f>
        <v>232200</v>
      </c>
      <c r="AI66" s="99">
        <f>(TRIMMEAN((P66,Y66),75%))</f>
        <v>232200</v>
      </c>
      <c r="AJ66" s="99">
        <f>(TRIMMEAN((Q66,Z66),75%))</f>
        <v>232200</v>
      </c>
      <c r="AK66" s="98">
        <f t="shared" si="7"/>
        <v>248400</v>
      </c>
      <c r="AL66" s="98">
        <f t="shared" si="8"/>
        <v>248400</v>
      </c>
      <c r="AM66" s="98">
        <f t="shared" si="9"/>
        <v>248400</v>
      </c>
      <c r="AN66" s="98">
        <f t="shared" si="10"/>
        <v>248400</v>
      </c>
      <c r="AO66" s="98">
        <f t="shared" si="11"/>
        <v>216000</v>
      </c>
      <c r="AP66" s="109">
        <f t="shared" si="12"/>
        <v>216000</v>
      </c>
      <c r="AQ66" s="109">
        <f t="shared" si="13"/>
        <v>216000</v>
      </c>
      <c r="AR66" s="100">
        <f t="shared" si="14"/>
        <v>216000</v>
      </c>
      <c r="AT66" s="97">
        <f t="shared" si="15"/>
        <v>232200</v>
      </c>
      <c r="AU66" s="106">
        <f t="shared" si="16"/>
        <v>232200</v>
      </c>
      <c r="AV66" s="106">
        <f t="shared" si="17"/>
        <v>232200</v>
      </c>
      <c r="AW66" s="98">
        <f t="shared" si="18"/>
        <v>232200</v>
      </c>
      <c r="AX66" s="99">
        <f>(TRIMMEAN((E66,N66,W66),75%))</f>
        <v>232200</v>
      </c>
      <c r="AY66" s="99">
        <f>(TRIMMEAN((F66,O66,X66),75%))</f>
        <v>232200</v>
      </c>
      <c r="AZ66" s="99">
        <f>(TRIMMEAN((G66,P66,Y66),75%))</f>
        <v>232200</v>
      </c>
      <c r="BA66" s="99">
        <f>(TRIMMEAN((H66,Q66,Z66),75%))</f>
        <v>232200</v>
      </c>
      <c r="BB66" s="98">
        <f t="shared" si="19"/>
        <v>248400</v>
      </c>
      <c r="BC66" s="98">
        <f t="shared" si="20"/>
        <v>248400</v>
      </c>
      <c r="BD66" s="98">
        <f t="shared" si="21"/>
        <v>248400</v>
      </c>
      <c r="BE66" s="98">
        <f t="shared" si="22"/>
        <v>248400</v>
      </c>
      <c r="BF66" s="98">
        <f t="shared" si="23"/>
        <v>216000</v>
      </c>
      <c r="BG66" s="109">
        <f t="shared" si="24"/>
        <v>216000</v>
      </c>
      <c r="BH66" s="109">
        <f t="shared" si="25"/>
        <v>216000</v>
      </c>
      <c r="BI66" s="100">
        <f t="shared" si="26"/>
        <v>216000</v>
      </c>
    </row>
    <row r="67" spans="1:61" ht="52.8" x14ac:dyDescent="0.3">
      <c r="A67" s="39">
        <v>47</v>
      </c>
      <c r="B67" s="15" t="s">
        <v>71</v>
      </c>
      <c r="C67" s="15" t="s">
        <v>1214</v>
      </c>
      <c r="D67" s="17">
        <v>1</v>
      </c>
      <c r="E67" s="38">
        <v>564000</v>
      </c>
      <c r="F67" s="38">
        <v>404000</v>
      </c>
      <c r="G67" s="38">
        <v>564000</v>
      </c>
      <c r="H67" s="38">
        <v>564000</v>
      </c>
      <c r="I67" s="363"/>
      <c r="J67" s="364"/>
      <c r="K67" s="39">
        <v>47</v>
      </c>
      <c r="L67" s="15" t="s">
        <v>71</v>
      </c>
      <c r="M67" s="17">
        <v>1</v>
      </c>
      <c r="N67" s="54">
        <v>830000</v>
      </c>
      <c r="O67" s="55">
        <v>830000</v>
      </c>
      <c r="P67" s="55">
        <v>830000</v>
      </c>
      <c r="Q67" s="55">
        <v>830000</v>
      </c>
      <c r="R67" s="363"/>
      <c r="S67" s="364"/>
      <c r="T67" s="39">
        <v>47</v>
      </c>
      <c r="U67" s="15" t="s">
        <v>71</v>
      </c>
      <c r="V67" s="17">
        <v>1</v>
      </c>
      <c r="W67" s="54">
        <v>954500</v>
      </c>
      <c r="X67" s="54">
        <v>954500</v>
      </c>
      <c r="Y67" s="54">
        <v>954500</v>
      </c>
      <c r="Z67" s="54">
        <v>954500</v>
      </c>
      <c r="AA67" s="363"/>
      <c r="AB67" s="364"/>
      <c r="AC67" s="97">
        <f t="shared" si="3"/>
        <v>892250</v>
      </c>
      <c r="AD67" s="106">
        <f t="shared" si="4"/>
        <v>892250</v>
      </c>
      <c r="AE67" s="106">
        <f t="shared" si="5"/>
        <v>892250</v>
      </c>
      <c r="AF67" s="98">
        <f t="shared" si="6"/>
        <v>892250</v>
      </c>
      <c r="AG67" s="99">
        <f>(TRIMMEAN((N67,W67),75%))</f>
        <v>892250</v>
      </c>
      <c r="AH67" s="99">
        <f>(TRIMMEAN((O67,X67),75%))</f>
        <v>892250</v>
      </c>
      <c r="AI67" s="99">
        <f>(TRIMMEAN((P67,Y67),75%))</f>
        <v>892250</v>
      </c>
      <c r="AJ67" s="99">
        <f>(TRIMMEAN((Q67,Z67),75%))</f>
        <v>892250</v>
      </c>
      <c r="AK67" s="98">
        <f t="shared" si="7"/>
        <v>954500</v>
      </c>
      <c r="AL67" s="98">
        <f t="shared" si="8"/>
        <v>954500</v>
      </c>
      <c r="AM67" s="98">
        <f t="shared" si="9"/>
        <v>954500</v>
      </c>
      <c r="AN67" s="98">
        <f t="shared" si="10"/>
        <v>954500</v>
      </c>
      <c r="AO67" s="98">
        <f t="shared" si="11"/>
        <v>830000</v>
      </c>
      <c r="AP67" s="109">
        <f t="shared" si="12"/>
        <v>830000</v>
      </c>
      <c r="AQ67" s="109">
        <f t="shared" si="13"/>
        <v>830000</v>
      </c>
      <c r="AR67" s="100">
        <f t="shared" si="14"/>
        <v>830000</v>
      </c>
      <c r="AT67" s="97">
        <f t="shared" si="15"/>
        <v>782833.33333333337</v>
      </c>
      <c r="AU67" s="106">
        <f t="shared" si="16"/>
        <v>729500</v>
      </c>
      <c r="AV67" s="106">
        <f t="shared" si="17"/>
        <v>782833.33333333337</v>
      </c>
      <c r="AW67" s="98">
        <f t="shared" si="18"/>
        <v>782833.33333333337</v>
      </c>
      <c r="AX67" s="99">
        <f>(TRIMMEAN((E67,N67,W67),75%))</f>
        <v>830000</v>
      </c>
      <c r="AY67" s="99">
        <f>(TRIMMEAN((F67,O67,X67),75%))</f>
        <v>830000</v>
      </c>
      <c r="AZ67" s="99">
        <f>(TRIMMEAN((G67,P67,Y67),75%))</f>
        <v>830000</v>
      </c>
      <c r="BA67" s="99">
        <f>(TRIMMEAN((H67,Q67,Z67),75%))</f>
        <v>830000</v>
      </c>
      <c r="BB67" s="98">
        <f t="shared" si="19"/>
        <v>954500</v>
      </c>
      <c r="BC67" s="98">
        <f t="shared" si="20"/>
        <v>954500</v>
      </c>
      <c r="BD67" s="98">
        <f t="shared" si="21"/>
        <v>954500</v>
      </c>
      <c r="BE67" s="98">
        <f t="shared" si="22"/>
        <v>954500</v>
      </c>
      <c r="BF67" s="98">
        <f t="shared" si="23"/>
        <v>564000</v>
      </c>
      <c r="BG67" s="109">
        <f t="shared" si="24"/>
        <v>404000</v>
      </c>
      <c r="BH67" s="109">
        <f t="shared" si="25"/>
        <v>564000</v>
      </c>
      <c r="BI67" s="100">
        <f t="shared" si="26"/>
        <v>564000</v>
      </c>
    </row>
    <row r="68" spans="1:61" ht="39.6" x14ac:dyDescent="0.3">
      <c r="A68" s="14">
        <v>48</v>
      </c>
      <c r="B68" s="15" t="s">
        <v>72</v>
      </c>
      <c r="C68" s="15" t="s">
        <v>1397</v>
      </c>
      <c r="D68" s="17">
        <v>1</v>
      </c>
      <c r="E68" s="38" t="s">
        <v>1034</v>
      </c>
      <c r="F68" s="38" t="s">
        <v>1034</v>
      </c>
      <c r="G68" s="38" t="s">
        <v>1034</v>
      </c>
      <c r="H68" s="38" t="s">
        <v>1034</v>
      </c>
      <c r="I68" s="363"/>
      <c r="J68" s="364"/>
      <c r="K68" s="14">
        <v>48</v>
      </c>
      <c r="L68" s="15" t="s">
        <v>72</v>
      </c>
      <c r="M68" s="17">
        <v>1</v>
      </c>
      <c r="N68" s="54">
        <v>420000</v>
      </c>
      <c r="O68" s="55">
        <v>420000</v>
      </c>
      <c r="P68" s="55">
        <v>420000</v>
      </c>
      <c r="Q68" s="55">
        <v>420000</v>
      </c>
      <c r="R68" s="363"/>
      <c r="S68" s="364"/>
      <c r="T68" s="14">
        <v>48</v>
      </c>
      <c r="U68" s="15" t="s">
        <v>72</v>
      </c>
      <c r="V68" s="17">
        <v>1</v>
      </c>
      <c r="W68" s="54">
        <v>483000</v>
      </c>
      <c r="X68" s="54">
        <v>483000</v>
      </c>
      <c r="Y68" s="54">
        <v>483000</v>
      </c>
      <c r="Z68" s="54">
        <v>483000</v>
      </c>
      <c r="AA68" s="363"/>
      <c r="AB68" s="364"/>
      <c r="AC68" s="97">
        <f t="shared" si="3"/>
        <v>451500</v>
      </c>
      <c r="AD68" s="106">
        <f t="shared" si="4"/>
        <v>451500</v>
      </c>
      <c r="AE68" s="106">
        <f t="shared" si="5"/>
        <v>451500</v>
      </c>
      <c r="AF68" s="98">
        <f t="shared" si="6"/>
        <v>451500</v>
      </c>
      <c r="AG68" s="99">
        <f>(TRIMMEAN((N68,W68),75%))</f>
        <v>451500</v>
      </c>
      <c r="AH68" s="99">
        <f>(TRIMMEAN((O68,X68),75%))</f>
        <v>451500</v>
      </c>
      <c r="AI68" s="99">
        <f>(TRIMMEAN((P68,Y68),75%))</f>
        <v>451500</v>
      </c>
      <c r="AJ68" s="99">
        <f>(TRIMMEAN((Q68,Z68),75%))</f>
        <v>451500</v>
      </c>
      <c r="AK68" s="98">
        <f t="shared" si="7"/>
        <v>483000</v>
      </c>
      <c r="AL68" s="98">
        <f t="shared" si="8"/>
        <v>483000</v>
      </c>
      <c r="AM68" s="98">
        <f t="shared" si="9"/>
        <v>483000</v>
      </c>
      <c r="AN68" s="98">
        <f t="shared" si="10"/>
        <v>483000</v>
      </c>
      <c r="AO68" s="98">
        <f t="shared" si="11"/>
        <v>420000</v>
      </c>
      <c r="AP68" s="109">
        <f t="shared" si="12"/>
        <v>420000</v>
      </c>
      <c r="AQ68" s="109">
        <f t="shared" si="13"/>
        <v>420000</v>
      </c>
      <c r="AR68" s="100">
        <f t="shared" si="14"/>
        <v>420000</v>
      </c>
      <c r="AT68" s="97">
        <f t="shared" si="15"/>
        <v>451500</v>
      </c>
      <c r="AU68" s="106">
        <f t="shared" si="16"/>
        <v>451500</v>
      </c>
      <c r="AV68" s="106">
        <f t="shared" si="17"/>
        <v>451500</v>
      </c>
      <c r="AW68" s="98">
        <f t="shared" si="18"/>
        <v>451500</v>
      </c>
      <c r="AX68" s="99">
        <f>(TRIMMEAN((E68,N68,W68),75%))</f>
        <v>451500</v>
      </c>
      <c r="AY68" s="99">
        <f>(TRIMMEAN((F68,O68,X68),75%))</f>
        <v>451500</v>
      </c>
      <c r="AZ68" s="99">
        <f>(TRIMMEAN((G68,P68,Y68),75%))</f>
        <v>451500</v>
      </c>
      <c r="BA68" s="99">
        <f>(TRIMMEAN((H68,Q68,Z68),75%))</f>
        <v>451500</v>
      </c>
      <c r="BB68" s="98">
        <f t="shared" si="19"/>
        <v>483000</v>
      </c>
      <c r="BC68" s="98">
        <f t="shared" si="20"/>
        <v>483000</v>
      </c>
      <c r="BD68" s="98">
        <f t="shared" si="21"/>
        <v>483000</v>
      </c>
      <c r="BE68" s="98">
        <f t="shared" si="22"/>
        <v>483000</v>
      </c>
      <c r="BF68" s="98">
        <f t="shared" si="23"/>
        <v>420000</v>
      </c>
      <c r="BG68" s="109">
        <f t="shared" si="24"/>
        <v>420000</v>
      </c>
      <c r="BH68" s="109">
        <f t="shared" si="25"/>
        <v>420000</v>
      </c>
      <c r="BI68" s="100">
        <f t="shared" si="26"/>
        <v>420000</v>
      </c>
    </row>
    <row r="69" spans="1:61" ht="52.8" x14ac:dyDescent="0.3">
      <c r="A69" s="39">
        <v>49</v>
      </c>
      <c r="B69" s="15" t="s">
        <v>73</v>
      </c>
      <c r="C69" s="15" t="s">
        <v>1403</v>
      </c>
      <c r="D69" s="17">
        <v>1</v>
      </c>
      <c r="E69" s="38">
        <v>620000</v>
      </c>
      <c r="F69" s="38">
        <v>950000</v>
      </c>
      <c r="G69" s="38">
        <v>620000</v>
      </c>
      <c r="H69" s="38">
        <v>620000</v>
      </c>
      <c r="I69" s="363"/>
      <c r="J69" s="364"/>
      <c r="K69" s="39">
        <v>49</v>
      </c>
      <c r="L69" s="15" t="s">
        <v>73</v>
      </c>
      <c r="M69" s="17">
        <v>1</v>
      </c>
      <c r="N69" s="54">
        <v>520000</v>
      </c>
      <c r="O69" s="55">
        <v>520000</v>
      </c>
      <c r="P69" s="55">
        <v>520000</v>
      </c>
      <c r="Q69" s="55">
        <v>520000</v>
      </c>
      <c r="R69" s="363"/>
      <c r="S69" s="364"/>
      <c r="T69" s="39">
        <v>49</v>
      </c>
      <c r="U69" s="15" t="s">
        <v>73</v>
      </c>
      <c r="V69" s="17">
        <v>1</v>
      </c>
      <c r="W69" s="54">
        <v>598000</v>
      </c>
      <c r="X69" s="54">
        <v>598000</v>
      </c>
      <c r="Y69" s="54">
        <v>598000</v>
      </c>
      <c r="Z69" s="54">
        <v>598000</v>
      </c>
      <c r="AA69" s="363"/>
      <c r="AB69" s="364"/>
      <c r="AC69" s="97">
        <f t="shared" si="3"/>
        <v>559000</v>
      </c>
      <c r="AD69" s="106">
        <f t="shared" si="4"/>
        <v>559000</v>
      </c>
      <c r="AE69" s="106">
        <f t="shared" si="5"/>
        <v>559000</v>
      </c>
      <c r="AF69" s="98">
        <f t="shared" si="6"/>
        <v>559000</v>
      </c>
      <c r="AG69" s="99">
        <f>(TRIMMEAN((N69,W69),75%))</f>
        <v>559000</v>
      </c>
      <c r="AH69" s="99">
        <f>(TRIMMEAN((O69,X69),75%))</f>
        <v>559000</v>
      </c>
      <c r="AI69" s="99">
        <f>(TRIMMEAN((P69,Y69),75%))</f>
        <v>559000</v>
      </c>
      <c r="AJ69" s="99">
        <f>(TRIMMEAN((Q69,Z69),75%))</f>
        <v>559000</v>
      </c>
      <c r="AK69" s="98">
        <f t="shared" si="7"/>
        <v>598000</v>
      </c>
      <c r="AL69" s="98">
        <f t="shared" si="8"/>
        <v>598000</v>
      </c>
      <c r="AM69" s="98">
        <f t="shared" si="9"/>
        <v>598000</v>
      </c>
      <c r="AN69" s="98">
        <f t="shared" si="10"/>
        <v>598000</v>
      </c>
      <c r="AO69" s="98">
        <f t="shared" si="11"/>
        <v>520000</v>
      </c>
      <c r="AP69" s="109">
        <f t="shared" si="12"/>
        <v>520000</v>
      </c>
      <c r="AQ69" s="109">
        <f t="shared" si="13"/>
        <v>520000</v>
      </c>
      <c r="AR69" s="100">
        <f t="shared" si="14"/>
        <v>520000</v>
      </c>
      <c r="AT69" s="97">
        <f t="shared" si="15"/>
        <v>579333.33333333337</v>
      </c>
      <c r="AU69" s="106">
        <f t="shared" si="16"/>
        <v>689333.33333333337</v>
      </c>
      <c r="AV69" s="106">
        <f t="shared" si="17"/>
        <v>579333.33333333337</v>
      </c>
      <c r="AW69" s="98">
        <f t="shared" si="18"/>
        <v>579333.33333333337</v>
      </c>
      <c r="AX69" s="99">
        <f>(TRIMMEAN((E69,N69,W69),75%))</f>
        <v>598000</v>
      </c>
      <c r="AY69" s="99">
        <f>(TRIMMEAN((F69,O69,X69),75%))</f>
        <v>598000</v>
      </c>
      <c r="AZ69" s="99">
        <f>(TRIMMEAN((G69,P69,Y69),75%))</f>
        <v>598000</v>
      </c>
      <c r="BA69" s="99">
        <f>(TRIMMEAN((H69,Q69,Z69),75%))</f>
        <v>598000</v>
      </c>
      <c r="BB69" s="98">
        <f t="shared" si="19"/>
        <v>620000</v>
      </c>
      <c r="BC69" s="98">
        <f t="shared" si="20"/>
        <v>950000</v>
      </c>
      <c r="BD69" s="98">
        <f t="shared" si="21"/>
        <v>620000</v>
      </c>
      <c r="BE69" s="98">
        <f t="shared" si="22"/>
        <v>620000</v>
      </c>
      <c r="BF69" s="98">
        <f t="shared" si="23"/>
        <v>520000</v>
      </c>
      <c r="BG69" s="109">
        <f t="shared" si="24"/>
        <v>520000</v>
      </c>
      <c r="BH69" s="109">
        <f t="shared" si="25"/>
        <v>520000</v>
      </c>
      <c r="BI69" s="100">
        <f t="shared" si="26"/>
        <v>520000</v>
      </c>
    </row>
    <row r="70" spans="1:61" ht="52.8" x14ac:dyDescent="0.3">
      <c r="A70" s="14">
        <v>50</v>
      </c>
      <c r="B70" s="15" t="s">
        <v>74</v>
      </c>
      <c r="C70" s="15" t="s">
        <v>1404</v>
      </c>
      <c r="D70" s="17">
        <v>1</v>
      </c>
      <c r="E70" s="38">
        <v>880000</v>
      </c>
      <c r="F70" s="38">
        <v>1500000</v>
      </c>
      <c r="G70" s="38">
        <v>880000</v>
      </c>
      <c r="H70" s="38">
        <v>880000</v>
      </c>
      <c r="I70" s="363"/>
      <c r="J70" s="364"/>
      <c r="K70" s="14">
        <v>50</v>
      </c>
      <c r="L70" s="15" t="s">
        <v>74</v>
      </c>
      <c r="M70" s="17">
        <v>1</v>
      </c>
      <c r="N70" s="54">
        <v>520000</v>
      </c>
      <c r="O70" s="55">
        <v>520000</v>
      </c>
      <c r="P70" s="55">
        <v>520000</v>
      </c>
      <c r="Q70" s="55">
        <v>520000</v>
      </c>
      <c r="R70" s="363"/>
      <c r="S70" s="364"/>
      <c r="T70" s="14">
        <v>50</v>
      </c>
      <c r="U70" s="15" t="s">
        <v>74</v>
      </c>
      <c r="V70" s="17">
        <v>1</v>
      </c>
      <c r="W70" s="54">
        <v>598000</v>
      </c>
      <c r="X70" s="54">
        <v>598000</v>
      </c>
      <c r="Y70" s="54">
        <v>598000</v>
      </c>
      <c r="Z70" s="54">
        <v>598000</v>
      </c>
      <c r="AA70" s="363"/>
      <c r="AB70" s="364"/>
      <c r="AC70" s="97">
        <f t="shared" si="3"/>
        <v>559000</v>
      </c>
      <c r="AD70" s="106">
        <f t="shared" si="4"/>
        <v>559000</v>
      </c>
      <c r="AE70" s="106">
        <f t="shared" si="5"/>
        <v>559000</v>
      </c>
      <c r="AF70" s="98">
        <f t="shared" si="6"/>
        <v>559000</v>
      </c>
      <c r="AG70" s="99">
        <f>(TRIMMEAN((N70,W70),75%))</f>
        <v>559000</v>
      </c>
      <c r="AH70" s="99">
        <f>(TRIMMEAN((O70,X70),75%))</f>
        <v>559000</v>
      </c>
      <c r="AI70" s="99">
        <f>(TRIMMEAN((P70,Y70),75%))</f>
        <v>559000</v>
      </c>
      <c r="AJ70" s="99">
        <f>(TRIMMEAN((Q70,Z70),75%))</f>
        <v>559000</v>
      </c>
      <c r="AK70" s="98">
        <f t="shared" si="7"/>
        <v>598000</v>
      </c>
      <c r="AL70" s="98">
        <f t="shared" si="8"/>
        <v>598000</v>
      </c>
      <c r="AM70" s="98">
        <f t="shared" si="9"/>
        <v>598000</v>
      </c>
      <c r="AN70" s="98">
        <f t="shared" si="10"/>
        <v>598000</v>
      </c>
      <c r="AO70" s="98">
        <f t="shared" si="11"/>
        <v>520000</v>
      </c>
      <c r="AP70" s="109">
        <f t="shared" si="12"/>
        <v>520000</v>
      </c>
      <c r="AQ70" s="109">
        <f t="shared" si="13"/>
        <v>520000</v>
      </c>
      <c r="AR70" s="100">
        <f t="shared" si="14"/>
        <v>520000</v>
      </c>
      <c r="AT70" s="97">
        <f t="shared" si="15"/>
        <v>666000</v>
      </c>
      <c r="AU70" s="106">
        <f t="shared" si="16"/>
        <v>872666.66666666663</v>
      </c>
      <c r="AV70" s="106">
        <f t="shared" si="17"/>
        <v>666000</v>
      </c>
      <c r="AW70" s="98">
        <f t="shared" si="18"/>
        <v>666000</v>
      </c>
      <c r="AX70" s="99">
        <f>(TRIMMEAN((E70,N70,W70),75%))</f>
        <v>598000</v>
      </c>
      <c r="AY70" s="99">
        <f>(TRIMMEAN((F70,O70,X70),75%))</f>
        <v>598000</v>
      </c>
      <c r="AZ70" s="99">
        <f>(TRIMMEAN((G70,P70,Y70),75%))</f>
        <v>598000</v>
      </c>
      <c r="BA70" s="99">
        <f>(TRIMMEAN((H70,Q70,Z70),75%))</f>
        <v>598000</v>
      </c>
      <c r="BB70" s="98">
        <f t="shared" si="19"/>
        <v>880000</v>
      </c>
      <c r="BC70" s="98">
        <f t="shared" si="20"/>
        <v>1500000</v>
      </c>
      <c r="BD70" s="98">
        <f t="shared" si="21"/>
        <v>880000</v>
      </c>
      <c r="BE70" s="98">
        <f t="shared" si="22"/>
        <v>880000</v>
      </c>
      <c r="BF70" s="98">
        <f t="shared" si="23"/>
        <v>520000</v>
      </c>
      <c r="BG70" s="109">
        <f t="shared" si="24"/>
        <v>520000</v>
      </c>
      <c r="BH70" s="109">
        <f t="shared" si="25"/>
        <v>520000</v>
      </c>
      <c r="BI70" s="100">
        <f t="shared" si="26"/>
        <v>520000</v>
      </c>
    </row>
    <row r="71" spans="1:61" ht="52.8" x14ac:dyDescent="0.3">
      <c r="A71" s="39">
        <v>51</v>
      </c>
      <c r="B71" s="15" t="s">
        <v>75</v>
      </c>
      <c r="C71" s="15" t="s">
        <v>1372</v>
      </c>
      <c r="D71" s="17">
        <v>1</v>
      </c>
      <c r="E71" s="38" t="s">
        <v>1034</v>
      </c>
      <c r="F71" s="38" t="s">
        <v>1034</v>
      </c>
      <c r="G71" s="38" t="s">
        <v>1034</v>
      </c>
      <c r="H71" s="38" t="s">
        <v>1034</v>
      </c>
      <c r="I71" s="363"/>
      <c r="J71" s="364"/>
      <c r="K71" s="39">
        <v>51</v>
      </c>
      <c r="L71" s="15" t="s">
        <v>75</v>
      </c>
      <c r="M71" s="17">
        <v>1</v>
      </c>
      <c r="N71" s="54">
        <v>30000</v>
      </c>
      <c r="O71" s="55">
        <v>30000</v>
      </c>
      <c r="P71" s="55">
        <v>30000</v>
      </c>
      <c r="Q71" s="55">
        <v>30000</v>
      </c>
      <c r="R71" s="363"/>
      <c r="S71" s="364"/>
      <c r="T71" s="39">
        <v>51</v>
      </c>
      <c r="U71" s="15" t="s">
        <v>75</v>
      </c>
      <c r="V71" s="17">
        <v>1</v>
      </c>
      <c r="W71" s="54">
        <v>34500</v>
      </c>
      <c r="X71" s="54">
        <v>34500</v>
      </c>
      <c r="Y71" s="54">
        <v>34500</v>
      </c>
      <c r="Z71" s="54">
        <v>34500</v>
      </c>
      <c r="AA71" s="363"/>
      <c r="AB71" s="364"/>
      <c r="AC71" s="97">
        <f t="shared" si="3"/>
        <v>32250</v>
      </c>
      <c r="AD71" s="106">
        <f t="shared" si="4"/>
        <v>32250</v>
      </c>
      <c r="AE71" s="106">
        <f t="shared" si="5"/>
        <v>32250</v>
      </c>
      <c r="AF71" s="98">
        <f t="shared" si="6"/>
        <v>32250</v>
      </c>
      <c r="AG71" s="99">
        <f>(TRIMMEAN((N71,W71),75%))</f>
        <v>32250</v>
      </c>
      <c r="AH71" s="99">
        <f>(TRIMMEAN((O71,X71),75%))</f>
        <v>32250</v>
      </c>
      <c r="AI71" s="99">
        <f>(TRIMMEAN((P71,Y71),75%))</f>
        <v>32250</v>
      </c>
      <c r="AJ71" s="99">
        <f>(TRIMMEAN((Q71,Z71),75%))</f>
        <v>32250</v>
      </c>
      <c r="AK71" s="98">
        <f t="shared" si="7"/>
        <v>34500</v>
      </c>
      <c r="AL71" s="98">
        <f t="shared" si="8"/>
        <v>34500</v>
      </c>
      <c r="AM71" s="98">
        <f t="shared" si="9"/>
        <v>34500</v>
      </c>
      <c r="AN71" s="98">
        <f t="shared" si="10"/>
        <v>34500</v>
      </c>
      <c r="AO71" s="98">
        <f t="shared" si="11"/>
        <v>30000</v>
      </c>
      <c r="AP71" s="109">
        <f t="shared" si="12"/>
        <v>30000</v>
      </c>
      <c r="AQ71" s="109">
        <f t="shared" si="13"/>
        <v>30000</v>
      </c>
      <c r="AR71" s="100">
        <f t="shared" si="14"/>
        <v>30000</v>
      </c>
      <c r="AT71" s="97">
        <f t="shared" si="15"/>
        <v>32250</v>
      </c>
      <c r="AU71" s="106">
        <f t="shared" si="16"/>
        <v>32250</v>
      </c>
      <c r="AV71" s="106">
        <f t="shared" si="17"/>
        <v>32250</v>
      </c>
      <c r="AW71" s="98">
        <f t="shared" si="18"/>
        <v>32250</v>
      </c>
      <c r="AX71" s="99">
        <f>(TRIMMEAN((E71,N71,W71),75%))</f>
        <v>32250</v>
      </c>
      <c r="AY71" s="99">
        <f>(TRIMMEAN((F71,O71,X71),75%))</f>
        <v>32250</v>
      </c>
      <c r="AZ71" s="99">
        <f>(TRIMMEAN((G71,P71,Y71),75%))</f>
        <v>32250</v>
      </c>
      <c r="BA71" s="99">
        <f>(TRIMMEAN((H71,Q71,Z71),75%))</f>
        <v>32250</v>
      </c>
      <c r="BB71" s="98">
        <f t="shared" si="19"/>
        <v>34500</v>
      </c>
      <c r="BC71" s="98">
        <f t="shared" si="20"/>
        <v>34500</v>
      </c>
      <c r="BD71" s="98">
        <f t="shared" si="21"/>
        <v>34500</v>
      </c>
      <c r="BE71" s="98">
        <f t="shared" si="22"/>
        <v>34500</v>
      </c>
      <c r="BF71" s="98">
        <f t="shared" si="23"/>
        <v>30000</v>
      </c>
      <c r="BG71" s="109">
        <f t="shared" si="24"/>
        <v>30000</v>
      </c>
      <c r="BH71" s="109">
        <f t="shared" si="25"/>
        <v>30000</v>
      </c>
      <c r="BI71" s="100">
        <f t="shared" si="26"/>
        <v>30000</v>
      </c>
    </row>
    <row r="72" spans="1:61" ht="39.6" x14ac:dyDescent="0.3">
      <c r="A72" s="14">
        <v>52</v>
      </c>
      <c r="B72" s="15" t="s">
        <v>76</v>
      </c>
      <c r="C72" s="15" t="s">
        <v>76</v>
      </c>
      <c r="D72" s="17">
        <v>1</v>
      </c>
      <c r="E72" s="38" t="s">
        <v>1034</v>
      </c>
      <c r="F72" s="38" t="s">
        <v>1034</v>
      </c>
      <c r="G72" s="38" t="s">
        <v>1034</v>
      </c>
      <c r="H72" s="38" t="s">
        <v>1034</v>
      </c>
      <c r="I72" s="363"/>
      <c r="J72" s="364"/>
      <c r="K72" s="14">
        <v>52</v>
      </c>
      <c r="L72" s="15" t="s">
        <v>76</v>
      </c>
      <c r="M72" s="17">
        <v>1</v>
      </c>
      <c r="N72" s="54">
        <v>272000</v>
      </c>
      <c r="O72" s="55">
        <v>272000</v>
      </c>
      <c r="P72" s="55">
        <v>272000</v>
      </c>
      <c r="Q72" s="55">
        <v>272000</v>
      </c>
      <c r="R72" s="363"/>
      <c r="S72" s="364"/>
      <c r="T72" s="14">
        <v>52</v>
      </c>
      <c r="U72" s="15" t="s">
        <v>76</v>
      </c>
      <c r="V72" s="17">
        <v>1</v>
      </c>
      <c r="W72" s="54">
        <v>312800</v>
      </c>
      <c r="X72" s="54">
        <v>312800</v>
      </c>
      <c r="Y72" s="54">
        <v>312800</v>
      </c>
      <c r="Z72" s="54">
        <v>312800</v>
      </c>
      <c r="AA72" s="363"/>
      <c r="AB72" s="364"/>
      <c r="AC72" s="97">
        <f t="shared" si="3"/>
        <v>292400</v>
      </c>
      <c r="AD72" s="106">
        <f t="shared" si="4"/>
        <v>292400</v>
      </c>
      <c r="AE72" s="106">
        <f t="shared" si="5"/>
        <v>292400</v>
      </c>
      <c r="AF72" s="98">
        <f t="shared" si="6"/>
        <v>292400</v>
      </c>
      <c r="AG72" s="99">
        <f>(TRIMMEAN((N72,W72),75%))</f>
        <v>292400</v>
      </c>
      <c r="AH72" s="99">
        <f>(TRIMMEAN((O72,X72),75%))</f>
        <v>292400</v>
      </c>
      <c r="AI72" s="99">
        <f>(TRIMMEAN((P72,Y72),75%))</f>
        <v>292400</v>
      </c>
      <c r="AJ72" s="99">
        <f>(TRIMMEAN((Q72,Z72),75%))</f>
        <v>292400</v>
      </c>
      <c r="AK72" s="98">
        <f t="shared" si="7"/>
        <v>312800</v>
      </c>
      <c r="AL72" s="98">
        <f t="shared" si="8"/>
        <v>312800</v>
      </c>
      <c r="AM72" s="98">
        <f t="shared" si="9"/>
        <v>312800</v>
      </c>
      <c r="AN72" s="98">
        <f t="shared" si="10"/>
        <v>312800</v>
      </c>
      <c r="AO72" s="98">
        <f t="shared" si="11"/>
        <v>272000</v>
      </c>
      <c r="AP72" s="109">
        <f t="shared" si="12"/>
        <v>272000</v>
      </c>
      <c r="AQ72" s="109">
        <f t="shared" si="13"/>
        <v>272000</v>
      </c>
      <c r="AR72" s="100">
        <f t="shared" si="14"/>
        <v>272000</v>
      </c>
      <c r="AT72" s="97">
        <f t="shared" si="15"/>
        <v>292400</v>
      </c>
      <c r="AU72" s="106">
        <f t="shared" si="16"/>
        <v>292400</v>
      </c>
      <c r="AV72" s="106">
        <f t="shared" si="17"/>
        <v>292400</v>
      </c>
      <c r="AW72" s="98">
        <f t="shared" si="18"/>
        <v>292400</v>
      </c>
      <c r="AX72" s="99">
        <f>(TRIMMEAN((E72,N72,W72),75%))</f>
        <v>292400</v>
      </c>
      <c r="AY72" s="99">
        <f>(TRIMMEAN((F72,O72,X72),75%))</f>
        <v>292400</v>
      </c>
      <c r="AZ72" s="99">
        <f>(TRIMMEAN((G72,P72,Y72),75%))</f>
        <v>292400</v>
      </c>
      <c r="BA72" s="99">
        <f>(TRIMMEAN((H72,Q72,Z72),75%))</f>
        <v>292400</v>
      </c>
      <c r="BB72" s="98">
        <f t="shared" si="19"/>
        <v>312800</v>
      </c>
      <c r="BC72" s="98">
        <f t="shared" si="20"/>
        <v>312800</v>
      </c>
      <c r="BD72" s="98">
        <f t="shared" si="21"/>
        <v>312800</v>
      </c>
      <c r="BE72" s="98">
        <f t="shared" si="22"/>
        <v>312800</v>
      </c>
      <c r="BF72" s="98">
        <f t="shared" si="23"/>
        <v>272000</v>
      </c>
      <c r="BG72" s="109">
        <f t="shared" si="24"/>
        <v>272000</v>
      </c>
      <c r="BH72" s="109">
        <f t="shared" si="25"/>
        <v>272000</v>
      </c>
      <c r="BI72" s="100">
        <f t="shared" si="26"/>
        <v>272000</v>
      </c>
    </row>
    <row r="73" spans="1:61" ht="39.6" x14ac:dyDescent="0.3">
      <c r="A73" s="39">
        <v>53</v>
      </c>
      <c r="B73" s="15" t="s">
        <v>77</v>
      </c>
      <c r="C73" s="15" t="s">
        <v>77</v>
      </c>
      <c r="D73" s="17">
        <v>1</v>
      </c>
      <c r="E73" s="38" t="s">
        <v>1034</v>
      </c>
      <c r="F73" s="38" t="s">
        <v>1034</v>
      </c>
      <c r="G73" s="38" t="s">
        <v>1034</v>
      </c>
      <c r="H73" s="38" t="s">
        <v>1034</v>
      </c>
      <c r="I73" s="363"/>
      <c r="J73" s="364"/>
      <c r="K73" s="39">
        <v>53</v>
      </c>
      <c r="L73" s="15" t="s">
        <v>77</v>
      </c>
      <c r="M73" s="17">
        <v>1</v>
      </c>
      <c r="N73" s="54">
        <v>272000</v>
      </c>
      <c r="O73" s="55">
        <v>272000</v>
      </c>
      <c r="P73" s="55">
        <v>272000</v>
      </c>
      <c r="Q73" s="55">
        <v>272000</v>
      </c>
      <c r="R73" s="363"/>
      <c r="S73" s="364"/>
      <c r="T73" s="39">
        <v>53</v>
      </c>
      <c r="U73" s="15" t="s">
        <v>77</v>
      </c>
      <c r="V73" s="17">
        <v>1</v>
      </c>
      <c r="W73" s="54">
        <v>312800</v>
      </c>
      <c r="X73" s="54">
        <v>312800</v>
      </c>
      <c r="Y73" s="54">
        <v>312800</v>
      </c>
      <c r="Z73" s="54">
        <v>312800</v>
      </c>
      <c r="AA73" s="363"/>
      <c r="AB73" s="364"/>
      <c r="AC73" s="97">
        <f t="shared" si="3"/>
        <v>292400</v>
      </c>
      <c r="AD73" s="106">
        <f t="shared" si="4"/>
        <v>292400</v>
      </c>
      <c r="AE73" s="106">
        <f t="shared" si="5"/>
        <v>292400</v>
      </c>
      <c r="AF73" s="98">
        <f t="shared" si="6"/>
        <v>292400</v>
      </c>
      <c r="AG73" s="99">
        <f>(TRIMMEAN((N73,W73),75%))</f>
        <v>292400</v>
      </c>
      <c r="AH73" s="99">
        <f>(TRIMMEAN((O73,X73),75%))</f>
        <v>292400</v>
      </c>
      <c r="AI73" s="99">
        <f>(TRIMMEAN((P73,Y73),75%))</f>
        <v>292400</v>
      </c>
      <c r="AJ73" s="99">
        <f>(TRIMMEAN((Q73,Z73),75%))</f>
        <v>292400</v>
      </c>
      <c r="AK73" s="98">
        <f t="shared" si="7"/>
        <v>312800</v>
      </c>
      <c r="AL73" s="98">
        <f t="shared" si="8"/>
        <v>312800</v>
      </c>
      <c r="AM73" s="98">
        <f t="shared" si="9"/>
        <v>312800</v>
      </c>
      <c r="AN73" s="98">
        <f t="shared" si="10"/>
        <v>312800</v>
      </c>
      <c r="AO73" s="98">
        <f t="shared" si="11"/>
        <v>272000</v>
      </c>
      <c r="AP73" s="109">
        <f t="shared" si="12"/>
        <v>272000</v>
      </c>
      <c r="AQ73" s="109">
        <f t="shared" si="13"/>
        <v>272000</v>
      </c>
      <c r="AR73" s="100">
        <f t="shared" si="14"/>
        <v>272000</v>
      </c>
      <c r="AT73" s="97">
        <f t="shared" si="15"/>
        <v>292400</v>
      </c>
      <c r="AU73" s="106">
        <f t="shared" si="16"/>
        <v>292400</v>
      </c>
      <c r="AV73" s="106">
        <f t="shared" si="17"/>
        <v>292400</v>
      </c>
      <c r="AW73" s="98">
        <f t="shared" si="18"/>
        <v>292400</v>
      </c>
      <c r="AX73" s="99">
        <f>(TRIMMEAN((E73,N73,W73),75%))</f>
        <v>292400</v>
      </c>
      <c r="AY73" s="99">
        <f>(TRIMMEAN((F73,O73,X73),75%))</f>
        <v>292400</v>
      </c>
      <c r="AZ73" s="99">
        <f>(TRIMMEAN((G73,P73,Y73),75%))</f>
        <v>292400</v>
      </c>
      <c r="BA73" s="99">
        <f>(TRIMMEAN((H73,Q73,Z73),75%))</f>
        <v>292400</v>
      </c>
      <c r="BB73" s="98">
        <f t="shared" si="19"/>
        <v>312800</v>
      </c>
      <c r="BC73" s="98">
        <f t="shared" si="20"/>
        <v>312800</v>
      </c>
      <c r="BD73" s="98">
        <f t="shared" si="21"/>
        <v>312800</v>
      </c>
      <c r="BE73" s="98">
        <f t="shared" si="22"/>
        <v>312800</v>
      </c>
      <c r="BF73" s="98">
        <f t="shared" si="23"/>
        <v>272000</v>
      </c>
      <c r="BG73" s="109">
        <f t="shared" si="24"/>
        <v>272000</v>
      </c>
      <c r="BH73" s="109">
        <f t="shared" si="25"/>
        <v>272000</v>
      </c>
      <c r="BI73" s="100">
        <f t="shared" si="26"/>
        <v>272000</v>
      </c>
    </row>
    <row r="74" spans="1:61" ht="92.4" x14ac:dyDescent="0.3">
      <c r="A74" s="14">
        <v>54</v>
      </c>
      <c r="B74" s="15" t="s">
        <v>78</v>
      </c>
      <c r="C74" s="15" t="s">
        <v>78</v>
      </c>
      <c r="D74" s="17">
        <v>1</v>
      </c>
      <c r="E74" s="38" t="s">
        <v>1034</v>
      </c>
      <c r="F74" s="38" t="s">
        <v>1034</v>
      </c>
      <c r="G74" s="38" t="s">
        <v>1034</v>
      </c>
      <c r="H74" s="38" t="s">
        <v>1034</v>
      </c>
      <c r="I74" s="363"/>
      <c r="J74" s="364"/>
      <c r="K74" s="14">
        <v>54</v>
      </c>
      <c r="L74" s="15" t="s">
        <v>78</v>
      </c>
      <c r="M74" s="17">
        <v>1</v>
      </c>
      <c r="N74" s="54">
        <v>4920000</v>
      </c>
      <c r="O74" s="55">
        <v>4920000</v>
      </c>
      <c r="P74" s="55">
        <v>4920000</v>
      </c>
      <c r="Q74" s="55">
        <v>4920000</v>
      </c>
      <c r="R74" s="363"/>
      <c r="S74" s="364"/>
      <c r="T74" s="14">
        <v>54</v>
      </c>
      <c r="U74" s="15" t="s">
        <v>78</v>
      </c>
      <c r="V74" s="17">
        <v>1</v>
      </c>
      <c r="W74" s="54">
        <v>5658000</v>
      </c>
      <c r="X74" s="54">
        <v>5658000</v>
      </c>
      <c r="Y74" s="54">
        <v>5658000</v>
      </c>
      <c r="Z74" s="54">
        <v>5658000</v>
      </c>
      <c r="AA74" s="363"/>
      <c r="AB74" s="364"/>
      <c r="AC74" s="97">
        <f t="shared" si="3"/>
        <v>5289000</v>
      </c>
      <c r="AD74" s="106">
        <f t="shared" si="4"/>
        <v>5289000</v>
      </c>
      <c r="AE74" s="106">
        <f t="shared" si="5"/>
        <v>5289000</v>
      </c>
      <c r="AF74" s="98">
        <f t="shared" si="6"/>
        <v>5289000</v>
      </c>
      <c r="AG74" s="99">
        <f>(TRIMMEAN((N74,W74),75%))</f>
        <v>5289000</v>
      </c>
      <c r="AH74" s="99">
        <f>(TRIMMEAN((O74,X74),75%))</f>
        <v>5289000</v>
      </c>
      <c r="AI74" s="99">
        <f>(TRIMMEAN((P74,Y74),75%))</f>
        <v>5289000</v>
      </c>
      <c r="AJ74" s="99">
        <f>(TRIMMEAN((Q74,Z74),75%))</f>
        <v>5289000</v>
      </c>
      <c r="AK74" s="98">
        <f t="shared" si="7"/>
        <v>5658000</v>
      </c>
      <c r="AL74" s="98">
        <f t="shared" si="8"/>
        <v>5658000</v>
      </c>
      <c r="AM74" s="98">
        <f t="shared" si="9"/>
        <v>5658000</v>
      </c>
      <c r="AN74" s="98">
        <f t="shared" si="10"/>
        <v>5658000</v>
      </c>
      <c r="AO74" s="98">
        <f t="shared" si="11"/>
        <v>4920000</v>
      </c>
      <c r="AP74" s="109">
        <f t="shared" si="12"/>
        <v>4920000</v>
      </c>
      <c r="AQ74" s="109">
        <f t="shared" si="13"/>
        <v>4920000</v>
      </c>
      <c r="AR74" s="100">
        <f t="shared" si="14"/>
        <v>4920000</v>
      </c>
      <c r="AT74" s="97">
        <f t="shared" si="15"/>
        <v>5289000</v>
      </c>
      <c r="AU74" s="106">
        <f t="shared" si="16"/>
        <v>5289000</v>
      </c>
      <c r="AV74" s="106">
        <f t="shared" si="17"/>
        <v>5289000</v>
      </c>
      <c r="AW74" s="98">
        <f t="shared" si="18"/>
        <v>5289000</v>
      </c>
      <c r="AX74" s="99">
        <f>(TRIMMEAN((E74,N74,W74),75%))</f>
        <v>5289000</v>
      </c>
      <c r="AY74" s="99">
        <f>(TRIMMEAN((F74,O74,X74),75%))</f>
        <v>5289000</v>
      </c>
      <c r="AZ74" s="99">
        <f>(TRIMMEAN((G74,P74,Y74),75%))</f>
        <v>5289000</v>
      </c>
      <c r="BA74" s="99">
        <f>(TRIMMEAN((H74,Q74,Z74),75%))</f>
        <v>5289000</v>
      </c>
      <c r="BB74" s="98">
        <f t="shared" si="19"/>
        <v>5658000</v>
      </c>
      <c r="BC74" s="98">
        <f t="shared" si="20"/>
        <v>5658000</v>
      </c>
      <c r="BD74" s="98">
        <f t="shared" si="21"/>
        <v>5658000</v>
      </c>
      <c r="BE74" s="98">
        <f t="shared" si="22"/>
        <v>5658000</v>
      </c>
      <c r="BF74" s="98">
        <f t="shared" si="23"/>
        <v>4920000</v>
      </c>
      <c r="BG74" s="109">
        <f t="shared" si="24"/>
        <v>4920000</v>
      </c>
      <c r="BH74" s="109">
        <f t="shared" si="25"/>
        <v>4920000</v>
      </c>
      <c r="BI74" s="100">
        <f t="shared" si="26"/>
        <v>4920000</v>
      </c>
    </row>
    <row r="75" spans="1:61" ht="52.8" x14ac:dyDescent="0.3">
      <c r="A75" s="39">
        <v>55</v>
      </c>
      <c r="B75" s="15" t="s">
        <v>79</v>
      </c>
      <c r="C75" s="15" t="s">
        <v>1383</v>
      </c>
      <c r="D75" s="17">
        <v>1</v>
      </c>
      <c r="E75" s="38" t="s">
        <v>1135</v>
      </c>
      <c r="F75" s="38" t="s">
        <v>1135</v>
      </c>
      <c r="G75" s="38" t="s">
        <v>1135</v>
      </c>
      <c r="H75" s="38" t="s">
        <v>1135</v>
      </c>
      <c r="I75" s="363"/>
      <c r="J75" s="364"/>
      <c r="K75" s="39">
        <v>55</v>
      </c>
      <c r="L75" s="15" t="s">
        <v>79</v>
      </c>
      <c r="M75" s="17">
        <v>1</v>
      </c>
      <c r="N75" s="54">
        <v>210000</v>
      </c>
      <c r="O75" s="55">
        <v>210000</v>
      </c>
      <c r="P75" s="55">
        <v>210000</v>
      </c>
      <c r="Q75" s="55">
        <v>210000</v>
      </c>
      <c r="R75" s="363"/>
      <c r="S75" s="364"/>
      <c r="T75" s="39">
        <v>55</v>
      </c>
      <c r="U75" s="15" t="s">
        <v>79</v>
      </c>
      <c r="V75" s="17">
        <v>1</v>
      </c>
      <c r="W75" s="54">
        <v>241500</v>
      </c>
      <c r="X75" s="54">
        <v>241500</v>
      </c>
      <c r="Y75" s="54">
        <v>241500</v>
      </c>
      <c r="Z75" s="54">
        <v>241500</v>
      </c>
      <c r="AA75" s="363"/>
      <c r="AB75" s="364"/>
      <c r="AC75" s="97">
        <f t="shared" si="3"/>
        <v>225750</v>
      </c>
      <c r="AD75" s="106">
        <f t="shared" si="4"/>
        <v>225750</v>
      </c>
      <c r="AE75" s="106">
        <f t="shared" si="5"/>
        <v>225750</v>
      </c>
      <c r="AF75" s="98">
        <f t="shared" si="6"/>
        <v>225750</v>
      </c>
      <c r="AG75" s="99">
        <f>(TRIMMEAN((N75,W75),75%))</f>
        <v>225750</v>
      </c>
      <c r="AH75" s="99">
        <f>(TRIMMEAN((O75,X75),75%))</f>
        <v>225750</v>
      </c>
      <c r="AI75" s="99">
        <f>(TRIMMEAN((P75,Y75),75%))</f>
        <v>225750</v>
      </c>
      <c r="AJ75" s="99">
        <f>(TRIMMEAN((Q75,Z75),75%))</f>
        <v>225750</v>
      </c>
      <c r="AK75" s="98">
        <f t="shared" si="7"/>
        <v>241500</v>
      </c>
      <c r="AL75" s="98">
        <f t="shared" si="8"/>
        <v>241500</v>
      </c>
      <c r="AM75" s="98">
        <f t="shared" si="9"/>
        <v>241500</v>
      </c>
      <c r="AN75" s="98">
        <f t="shared" si="10"/>
        <v>241500</v>
      </c>
      <c r="AO75" s="98">
        <f t="shared" si="11"/>
        <v>210000</v>
      </c>
      <c r="AP75" s="109">
        <f t="shared" si="12"/>
        <v>210000</v>
      </c>
      <c r="AQ75" s="109">
        <f t="shared" si="13"/>
        <v>210000</v>
      </c>
      <c r="AR75" s="100">
        <f t="shared" si="14"/>
        <v>210000</v>
      </c>
      <c r="AT75" s="97">
        <f t="shared" si="15"/>
        <v>225750</v>
      </c>
      <c r="AU75" s="106">
        <f t="shared" si="16"/>
        <v>225750</v>
      </c>
      <c r="AV75" s="106">
        <f t="shared" si="17"/>
        <v>225750</v>
      </c>
      <c r="AW75" s="98">
        <f t="shared" si="18"/>
        <v>225750</v>
      </c>
      <c r="AX75" s="99">
        <f>(TRIMMEAN((E75,N75,W75),75%))</f>
        <v>225750</v>
      </c>
      <c r="AY75" s="99">
        <f>(TRIMMEAN((F75,O75,X75),75%))</f>
        <v>225750</v>
      </c>
      <c r="AZ75" s="99">
        <f>(TRIMMEAN((G75,P75,Y75),75%))</f>
        <v>225750</v>
      </c>
      <c r="BA75" s="99">
        <f>(TRIMMEAN((H75,Q75,Z75),75%))</f>
        <v>225750</v>
      </c>
      <c r="BB75" s="98">
        <f t="shared" si="19"/>
        <v>241500</v>
      </c>
      <c r="BC75" s="98">
        <f t="shared" si="20"/>
        <v>241500</v>
      </c>
      <c r="BD75" s="98">
        <f t="shared" si="21"/>
        <v>241500</v>
      </c>
      <c r="BE75" s="98">
        <f t="shared" si="22"/>
        <v>241500</v>
      </c>
      <c r="BF75" s="98">
        <f t="shared" si="23"/>
        <v>210000</v>
      </c>
      <c r="BG75" s="109">
        <f t="shared" si="24"/>
        <v>210000</v>
      </c>
      <c r="BH75" s="109">
        <f t="shared" si="25"/>
        <v>210000</v>
      </c>
      <c r="BI75" s="100">
        <f t="shared" si="26"/>
        <v>210000</v>
      </c>
    </row>
    <row r="76" spans="1:61" ht="52.8" x14ac:dyDescent="0.3">
      <c r="A76" s="14">
        <v>56</v>
      </c>
      <c r="B76" s="15" t="s">
        <v>80</v>
      </c>
      <c r="C76" s="15" t="s">
        <v>80</v>
      </c>
      <c r="D76" s="17">
        <v>1</v>
      </c>
      <c r="E76" s="38" t="s">
        <v>1034</v>
      </c>
      <c r="F76" s="38" t="s">
        <v>1034</v>
      </c>
      <c r="G76" s="38" t="s">
        <v>1034</v>
      </c>
      <c r="H76" s="38" t="s">
        <v>1034</v>
      </c>
      <c r="I76" s="363"/>
      <c r="J76" s="364"/>
      <c r="K76" s="14">
        <v>56</v>
      </c>
      <c r="L76" s="15" t="s">
        <v>80</v>
      </c>
      <c r="M76" s="17">
        <v>1</v>
      </c>
      <c r="N76" s="54">
        <v>460000</v>
      </c>
      <c r="O76" s="55">
        <v>460000</v>
      </c>
      <c r="P76" s="55">
        <v>460000</v>
      </c>
      <c r="Q76" s="55">
        <v>460000</v>
      </c>
      <c r="R76" s="363"/>
      <c r="S76" s="364"/>
      <c r="T76" s="14">
        <v>56</v>
      </c>
      <c r="U76" s="15" t="s">
        <v>80</v>
      </c>
      <c r="V76" s="17">
        <v>1</v>
      </c>
      <c r="W76" s="54">
        <v>529000</v>
      </c>
      <c r="X76" s="54">
        <v>529000</v>
      </c>
      <c r="Y76" s="54">
        <v>529000</v>
      </c>
      <c r="Z76" s="54">
        <v>529000</v>
      </c>
      <c r="AA76" s="363"/>
      <c r="AB76" s="364"/>
      <c r="AC76" s="97">
        <f t="shared" si="3"/>
        <v>494500</v>
      </c>
      <c r="AD76" s="106">
        <f t="shared" si="4"/>
        <v>494500</v>
      </c>
      <c r="AE76" s="106">
        <f t="shared" si="5"/>
        <v>494500</v>
      </c>
      <c r="AF76" s="98">
        <f t="shared" si="6"/>
        <v>494500</v>
      </c>
      <c r="AG76" s="99">
        <f>(TRIMMEAN((N76,W76),75%))</f>
        <v>494500</v>
      </c>
      <c r="AH76" s="99">
        <f>(TRIMMEAN((O76,X76),75%))</f>
        <v>494500</v>
      </c>
      <c r="AI76" s="99">
        <f>(TRIMMEAN((P76,Y76),75%))</f>
        <v>494500</v>
      </c>
      <c r="AJ76" s="99">
        <f>(TRIMMEAN((Q76,Z76),75%))</f>
        <v>494500</v>
      </c>
      <c r="AK76" s="98">
        <f t="shared" si="7"/>
        <v>529000</v>
      </c>
      <c r="AL76" s="98">
        <f t="shared" si="8"/>
        <v>529000</v>
      </c>
      <c r="AM76" s="98">
        <f t="shared" si="9"/>
        <v>529000</v>
      </c>
      <c r="AN76" s="98">
        <f t="shared" si="10"/>
        <v>529000</v>
      </c>
      <c r="AO76" s="98">
        <f t="shared" si="11"/>
        <v>460000</v>
      </c>
      <c r="AP76" s="109">
        <f t="shared" si="12"/>
        <v>460000</v>
      </c>
      <c r="AQ76" s="109">
        <f t="shared" si="13"/>
        <v>460000</v>
      </c>
      <c r="AR76" s="100">
        <f t="shared" si="14"/>
        <v>460000</v>
      </c>
      <c r="AT76" s="97">
        <f t="shared" si="15"/>
        <v>494500</v>
      </c>
      <c r="AU76" s="106">
        <f t="shared" si="16"/>
        <v>494500</v>
      </c>
      <c r="AV76" s="106">
        <f t="shared" si="17"/>
        <v>494500</v>
      </c>
      <c r="AW76" s="98">
        <f t="shared" si="18"/>
        <v>494500</v>
      </c>
      <c r="AX76" s="99">
        <f>(TRIMMEAN((E76,N76,W76),75%))</f>
        <v>494500</v>
      </c>
      <c r="AY76" s="99">
        <f>(TRIMMEAN((F76,O76,X76),75%))</f>
        <v>494500</v>
      </c>
      <c r="AZ76" s="99">
        <f>(TRIMMEAN((G76,P76,Y76),75%))</f>
        <v>494500</v>
      </c>
      <c r="BA76" s="99">
        <f>(TRIMMEAN((H76,Q76,Z76),75%))</f>
        <v>494500</v>
      </c>
      <c r="BB76" s="98">
        <f t="shared" si="19"/>
        <v>529000</v>
      </c>
      <c r="BC76" s="98">
        <f t="shared" si="20"/>
        <v>529000</v>
      </c>
      <c r="BD76" s="98">
        <f t="shared" si="21"/>
        <v>529000</v>
      </c>
      <c r="BE76" s="98">
        <f t="shared" si="22"/>
        <v>529000</v>
      </c>
      <c r="BF76" s="98">
        <f t="shared" si="23"/>
        <v>460000</v>
      </c>
      <c r="BG76" s="109">
        <f t="shared" si="24"/>
        <v>460000</v>
      </c>
      <c r="BH76" s="109">
        <f t="shared" si="25"/>
        <v>460000</v>
      </c>
      <c r="BI76" s="100">
        <f t="shared" si="26"/>
        <v>460000</v>
      </c>
    </row>
    <row r="77" spans="1:61" ht="52.8" x14ac:dyDescent="0.3">
      <c r="A77" s="39">
        <v>57</v>
      </c>
      <c r="B77" s="15" t="s">
        <v>81</v>
      </c>
      <c r="C77" s="15" t="s">
        <v>81</v>
      </c>
      <c r="D77" s="17">
        <v>1</v>
      </c>
      <c r="E77" s="38" t="s">
        <v>1034</v>
      </c>
      <c r="F77" s="38" t="s">
        <v>1034</v>
      </c>
      <c r="G77" s="38" t="s">
        <v>1034</v>
      </c>
      <c r="H77" s="38" t="s">
        <v>1034</v>
      </c>
      <c r="I77" s="363"/>
      <c r="J77" s="364"/>
      <c r="K77" s="39">
        <v>57</v>
      </c>
      <c r="L77" s="15" t="s">
        <v>81</v>
      </c>
      <c r="M77" s="17">
        <v>1</v>
      </c>
      <c r="N77" s="54">
        <v>20000</v>
      </c>
      <c r="O77" s="55">
        <v>20000</v>
      </c>
      <c r="P77" s="55">
        <v>20000</v>
      </c>
      <c r="Q77" s="55">
        <v>20000</v>
      </c>
      <c r="R77" s="363"/>
      <c r="S77" s="364"/>
      <c r="T77" s="39">
        <v>57</v>
      </c>
      <c r="U77" s="15" t="s">
        <v>81</v>
      </c>
      <c r="V77" s="17">
        <v>1</v>
      </c>
      <c r="W77" s="54">
        <v>23000</v>
      </c>
      <c r="X77" s="54">
        <v>23000</v>
      </c>
      <c r="Y77" s="54">
        <v>23000</v>
      </c>
      <c r="Z77" s="54">
        <v>23000</v>
      </c>
      <c r="AA77" s="363"/>
      <c r="AB77" s="364"/>
      <c r="AC77" s="97">
        <f t="shared" si="3"/>
        <v>21500</v>
      </c>
      <c r="AD77" s="106">
        <f t="shared" si="4"/>
        <v>21500</v>
      </c>
      <c r="AE77" s="106">
        <f t="shared" si="5"/>
        <v>21500</v>
      </c>
      <c r="AF77" s="98">
        <f t="shared" si="6"/>
        <v>21500</v>
      </c>
      <c r="AG77" s="99">
        <f>(TRIMMEAN((N77,W77),75%))</f>
        <v>21500</v>
      </c>
      <c r="AH77" s="99">
        <f>(TRIMMEAN((O77,X77),75%))</f>
        <v>21500</v>
      </c>
      <c r="AI77" s="99">
        <f>(TRIMMEAN((P77,Y77),75%))</f>
        <v>21500</v>
      </c>
      <c r="AJ77" s="99">
        <f>(TRIMMEAN((Q77,Z77),75%))</f>
        <v>21500</v>
      </c>
      <c r="AK77" s="98">
        <f t="shared" si="7"/>
        <v>23000</v>
      </c>
      <c r="AL77" s="98">
        <f t="shared" si="8"/>
        <v>23000</v>
      </c>
      <c r="AM77" s="98">
        <f t="shared" si="9"/>
        <v>23000</v>
      </c>
      <c r="AN77" s="98">
        <f t="shared" si="10"/>
        <v>23000</v>
      </c>
      <c r="AO77" s="98">
        <f t="shared" si="11"/>
        <v>20000</v>
      </c>
      <c r="AP77" s="109">
        <f t="shared" si="12"/>
        <v>20000</v>
      </c>
      <c r="AQ77" s="109">
        <f t="shared" si="13"/>
        <v>20000</v>
      </c>
      <c r="AR77" s="100">
        <f t="shared" si="14"/>
        <v>20000</v>
      </c>
      <c r="AT77" s="97">
        <f t="shared" si="15"/>
        <v>21500</v>
      </c>
      <c r="AU77" s="106">
        <f t="shared" si="16"/>
        <v>21500</v>
      </c>
      <c r="AV77" s="106">
        <f t="shared" si="17"/>
        <v>21500</v>
      </c>
      <c r="AW77" s="98">
        <f t="shared" si="18"/>
        <v>21500</v>
      </c>
      <c r="AX77" s="99">
        <f>(TRIMMEAN((E77,N77,W77),75%))</f>
        <v>21500</v>
      </c>
      <c r="AY77" s="99">
        <f>(TRIMMEAN((F77,O77,X77),75%))</f>
        <v>21500</v>
      </c>
      <c r="AZ77" s="99">
        <f>(TRIMMEAN((G77,P77,Y77),75%))</f>
        <v>21500</v>
      </c>
      <c r="BA77" s="99">
        <f>(TRIMMEAN((H77,Q77,Z77),75%))</f>
        <v>21500</v>
      </c>
      <c r="BB77" s="98">
        <f t="shared" si="19"/>
        <v>23000</v>
      </c>
      <c r="BC77" s="98">
        <f t="shared" si="20"/>
        <v>23000</v>
      </c>
      <c r="BD77" s="98">
        <f t="shared" si="21"/>
        <v>23000</v>
      </c>
      <c r="BE77" s="98">
        <f t="shared" si="22"/>
        <v>23000</v>
      </c>
      <c r="BF77" s="98">
        <f t="shared" si="23"/>
        <v>20000</v>
      </c>
      <c r="BG77" s="109">
        <f t="shared" si="24"/>
        <v>20000</v>
      </c>
      <c r="BH77" s="109">
        <f t="shared" si="25"/>
        <v>20000</v>
      </c>
      <c r="BI77" s="100">
        <f t="shared" si="26"/>
        <v>20000</v>
      </c>
    </row>
    <row r="78" spans="1:61" ht="66" x14ac:dyDescent="0.3">
      <c r="A78" s="14">
        <v>58</v>
      </c>
      <c r="B78" s="15" t="s">
        <v>389</v>
      </c>
      <c r="C78" s="15" t="s">
        <v>389</v>
      </c>
      <c r="D78" s="17">
        <v>1</v>
      </c>
      <c r="E78" s="38" t="s">
        <v>1034</v>
      </c>
      <c r="F78" s="38" t="s">
        <v>1034</v>
      </c>
      <c r="G78" s="38" t="s">
        <v>1034</v>
      </c>
      <c r="H78" s="38" t="s">
        <v>1034</v>
      </c>
      <c r="I78" s="363"/>
      <c r="J78" s="364"/>
      <c r="K78" s="14">
        <v>58</v>
      </c>
      <c r="L78" s="15" t="s">
        <v>389</v>
      </c>
      <c r="M78" s="17">
        <v>1</v>
      </c>
      <c r="N78" s="54">
        <v>1150000</v>
      </c>
      <c r="O78" s="54">
        <v>1150000</v>
      </c>
      <c r="P78" s="55">
        <f>+O78</f>
        <v>1150000</v>
      </c>
      <c r="Q78" s="55">
        <f>+P78</f>
        <v>1150000</v>
      </c>
      <c r="R78" s="363"/>
      <c r="S78" s="364"/>
      <c r="T78" s="14">
        <v>58</v>
      </c>
      <c r="U78" s="15" t="s">
        <v>389</v>
      </c>
      <c r="V78" s="17">
        <v>1</v>
      </c>
      <c r="W78" s="54">
        <v>1322500</v>
      </c>
      <c r="X78" s="54">
        <v>1322500</v>
      </c>
      <c r="Y78" s="54">
        <v>1322500</v>
      </c>
      <c r="Z78" s="54">
        <v>1322500</v>
      </c>
      <c r="AA78" s="363"/>
      <c r="AB78" s="364"/>
      <c r="AC78" s="97">
        <f t="shared" si="3"/>
        <v>1236250</v>
      </c>
      <c r="AD78" s="106">
        <f t="shared" si="4"/>
        <v>1236250</v>
      </c>
      <c r="AE78" s="106">
        <f t="shared" si="5"/>
        <v>1236250</v>
      </c>
      <c r="AF78" s="98">
        <f t="shared" si="6"/>
        <v>1236250</v>
      </c>
      <c r="AG78" s="99">
        <f>(TRIMMEAN((N78,W78),75%))</f>
        <v>1236250</v>
      </c>
      <c r="AH78" s="99">
        <f>(TRIMMEAN((O78,X78),75%))</f>
        <v>1236250</v>
      </c>
      <c r="AI78" s="99">
        <f>(TRIMMEAN((P78,Y78),75%))</f>
        <v>1236250</v>
      </c>
      <c r="AJ78" s="99">
        <f>(TRIMMEAN((Q78,Z78),75%))</f>
        <v>1236250</v>
      </c>
      <c r="AK78" s="98">
        <f t="shared" si="7"/>
        <v>1322500</v>
      </c>
      <c r="AL78" s="98">
        <f t="shared" si="8"/>
        <v>1322500</v>
      </c>
      <c r="AM78" s="98">
        <f t="shared" si="9"/>
        <v>1322500</v>
      </c>
      <c r="AN78" s="98">
        <f t="shared" si="10"/>
        <v>1322500</v>
      </c>
      <c r="AO78" s="98">
        <f t="shared" si="11"/>
        <v>1150000</v>
      </c>
      <c r="AP78" s="109">
        <f t="shared" si="12"/>
        <v>1150000</v>
      </c>
      <c r="AQ78" s="109">
        <f t="shared" si="13"/>
        <v>1150000</v>
      </c>
      <c r="AR78" s="100">
        <f t="shared" si="14"/>
        <v>1150000</v>
      </c>
      <c r="AT78" s="97">
        <f t="shared" si="15"/>
        <v>1236250</v>
      </c>
      <c r="AU78" s="106">
        <f t="shared" si="16"/>
        <v>1236250</v>
      </c>
      <c r="AV78" s="106">
        <f t="shared" si="17"/>
        <v>1236250</v>
      </c>
      <c r="AW78" s="98">
        <f t="shared" si="18"/>
        <v>1236250</v>
      </c>
      <c r="AX78" s="99">
        <f>(TRIMMEAN((E78,N78,W78),75%))</f>
        <v>1236250</v>
      </c>
      <c r="AY78" s="99">
        <f>(TRIMMEAN((F78,O78,X78),75%))</f>
        <v>1236250</v>
      </c>
      <c r="AZ78" s="99">
        <f>(TRIMMEAN((G78,P78,Y78),75%))</f>
        <v>1236250</v>
      </c>
      <c r="BA78" s="99">
        <f>(TRIMMEAN((H78,Q78,Z78),75%))</f>
        <v>1236250</v>
      </c>
      <c r="BB78" s="98">
        <f t="shared" si="19"/>
        <v>1322500</v>
      </c>
      <c r="BC78" s="98">
        <f t="shared" si="20"/>
        <v>1322500</v>
      </c>
      <c r="BD78" s="98">
        <f t="shared" si="21"/>
        <v>1322500</v>
      </c>
      <c r="BE78" s="98">
        <f t="shared" si="22"/>
        <v>1322500</v>
      </c>
      <c r="BF78" s="98">
        <f t="shared" si="23"/>
        <v>1150000</v>
      </c>
      <c r="BG78" s="109">
        <f t="shared" si="24"/>
        <v>1150000</v>
      </c>
      <c r="BH78" s="109">
        <f t="shared" si="25"/>
        <v>1150000</v>
      </c>
      <c r="BI78" s="100">
        <f t="shared" si="26"/>
        <v>1150000</v>
      </c>
    </row>
    <row r="79" spans="1:61" ht="52.8" x14ac:dyDescent="0.3">
      <c r="A79" s="39">
        <v>59</v>
      </c>
      <c r="B79" s="15" t="s">
        <v>82</v>
      </c>
      <c r="C79" s="15" t="s">
        <v>1172</v>
      </c>
      <c r="D79" s="17">
        <v>1</v>
      </c>
      <c r="E79" s="38">
        <v>117000</v>
      </c>
      <c r="F79" s="38">
        <v>117000</v>
      </c>
      <c r="G79" s="38">
        <v>117000</v>
      </c>
      <c r="H79" s="38">
        <v>117000</v>
      </c>
      <c r="I79" s="363"/>
      <c r="J79" s="364"/>
      <c r="K79" s="39">
        <v>59</v>
      </c>
      <c r="L79" s="15" t="s">
        <v>82</v>
      </c>
      <c r="M79" s="17">
        <v>1</v>
      </c>
      <c r="N79" s="54">
        <v>260000</v>
      </c>
      <c r="O79" s="55">
        <v>260000</v>
      </c>
      <c r="P79" s="55">
        <v>260000</v>
      </c>
      <c r="Q79" s="55">
        <v>260000</v>
      </c>
      <c r="R79" s="363"/>
      <c r="S79" s="364"/>
      <c r="T79" s="39">
        <v>59</v>
      </c>
      <c r="U79" s="15" t="s">
        <v>82</v>
      </c>
      <c r="V79" s="17">
        <v>1</v>
      </c>
      <c r="W79" s="54">
        <v>299000</v>
      </c>
      <c r="X79" s="54">
        <v>299000</v>
      </c>
      <c r="Y79" s="54">
        <v>299000</v>
      </c>
      <c r="Z79" s="54">
        <v>299000</v>
      </c>
      <c r="AA79" s="363"/>
      <c r="AB79" s="364"/>
      <c r="AC79" s="97">
        <f t="shared" si="3"/>
        <v>279500</v>
      </c>
      <c r="AD79" s="106">
        <f t="shared" si="4"/>
        <v>279500</v>
      </c>
      <c r="AE79" s="106">
        <f t="shared" si="5"/>
        <v>279500</v>
      </c>
      <c r="AF79" s="98">
        <f t="shared" si="6"/>
        <v>279500</v>
      </c>
      <c r="AG79" s="99">
        <f>(TRIMMEAN((N79,W79),75%))</f>
        <v>279500</v>
      </c>
      <c r="AH79" s="99">
        <f>(TRIMMEAN((O79,X79),75%))</f>
        <v>279500</v>
      </c>
      <c r="AI79" s="99">
        <f>(TRIMMEAN((P79,Y79),75%))</f>
        <v>279500</v>
      </c>
      <c r="AJ79" s="99">
        <f>(TRIMMEAN((Q79,Z79),75%))</f>
        <v>279500</v>
      </c>
      <c r="AK79" s="98">
        <f t="shared" si="7"/>
        <v>299000</v>
      </c>
      <c r="AL79" s="98">
        <f t="shared" si="8"/>
        <v>299000</v>
      </c>
      <c r="AM79" s="98">
        <f t="shared" si="9"/>
        <v>299000</v>
      </c>
      <c r="AN79" s="98">
        <f t="shared" si="10"/>
        <v>299000</v>
      </c>
      <c r="AO79" s="98">
        <f t="shared" si="11"/>
        <v>260000</v>
      </c>
      <c r="AP79" s="109">
        <f t="shared" si="12"/>
        <v>260000</v>
      </c>
      <c r="AQ79" s="109">
        <f t="shared" si="13"/>
        <v>260000</v>
      </c>
      <c r="AR79" s="100">
        <f t="shared" si="14"/>
        <v>260000</v>
      </c>
      <c r="AT79" s="97">
        <f t="shared" si="15"/>
        <v>225333.33333333334</v>
      </c>
      <c r="AU79" s="106">
        <f t="shared" si="16"/>
        <v>225333.33333333334</v>
      </c>
      <c r="AV79" s="106">
        <f t="shared" si="17"/>
        <v>225333.33333333334</v>
      </c>
      <c r="AW79" s="98">
        <f t="shared" si="18"/>
        <v>225333.33333333334</v>
      </c>
      <c r="AX79" s="99">
        <f>(TRIMMEAN((E79,N79,W79),75%))</f>
        <v>260000</v>
      </c>
      <c r="AY79" s="99">
        <f>(TRIMMEAN((F79,O79,X79),75%))</f>
        <v>260000</v>
      </c>
      <c r="AZ79" s="99">
        <f>(TRIMMEAN((G79,P79,Y79),75%))</f>
        <v>260000</v>
      </c>
      <c r="BA79" s="99">
        <f>(TRIMMEAN((H79,Q79,Z79),75%))</f>
        <v>260000</v>
      </c>
      <c r="BB79" s="98">
        <f t="shared" si="19"/>
        <v>299000</v>
      </c>
      <c r="BC79" s="98">
        <f t="shared" si="20"/>
        <v>299000</v>
      </c>
      <c r="BD79" s="98">
        <f t="shared" si="21"/>
        <v>299000</v>
      </c>
      <c r="BE79" s="98">
        <f t="shared" si="22"/>
        <v>299000</v>
      </c>
      <c r="BF79" s="98">
        <f t="shared" si="23"/>
        <v>117000</v>
      </c>
      <c r="BG79" s="109">
        <f t="shared" si="24"/>
        <v>117000</v>
      </c>
      <c r="BH79" s="109">
        <f t="shared" si="25"/>
        <v>117000</v>
      </c>
      <c r="BI79" s="100">
        <f t="shared" si="26"/>
        <v>117000</v>
      </c>
    </row>
    <row r="80" spans="1:61" ht="52.8" x14ac:dyDescent="0.3">
      <c r="A80" s="14">
        <v>60</v>
      </c>
      <c r="B80" s="15" t="s">
        <v>83</v>
      </c>
      <c r="C80" s="15" t="s">
        <v>1173</v>
      </c>
      <c r="D80" s="17">
        <v>1</v>
      </c>
      <c r="E80" s="38">
        <v>117000</v>
      </c>
      <c r="F80" s="38">
        <v>117000</v>
      </c>
      <c r="G80" s="38">
        <v>117000</v>
      </c>
      <c r="H80" s="38">
        <v>117000</v>
      </c>
      <c r="I80" s="363"/>
      <c r="J80" s="364"/>
      <c r="K80" s="14">
        <v>60</v>
      </c>
      <c r="L80" s="15" t="s">
        <v>83</v>
      </c>
      <c r="M80" s="17">
        <v>1</v>
      </c>
      <c r="N80" s="54">
        <v>320000</v>
      </c>
      <c r="O80" s="55">
        <v>320000</v>
      </c>
      <c r="P80" s="55">
        <v>320000</v>
      </c>
      <c r="Q80" s="55">
        <v>320000</v>
      </c>
      <c r="R80" s="363"/>
      <c r="S80" s="364"/>
      <c r="T80" s="14">
        <v>60</v>
      </c>
      <c r="U80" s="15" t="s">
        <v>83</v>
      </c>
      <c r="V80" s="17">
        <v>1</v>
      </c>
      <c r="W80" s="54">
        <v>368000</v>
      </c>
      <c r="X80" s="54">
        <v>368000</v>
      </c>
      <c r="Y80" s="54">
        <v>368000</v>
      </c>
      <c r="Z80" s="54">
        <v>368000</v>
      </c>
      <c r="AA80" s="363"/>
      <c r="AB80" s="364"/>
      <c r="AC80" s="97">
        <f t="shared" si="3"/>
        <v>344000</v>
      </c>
      <c r="AD80" s="106">
        <f t="shared" si="4"/>
        <v>344000</v>
      </c>
      <c r="AE80" s="106">
        <f t="shared" si="5"/>
        <v>344000</v>
      </c>
      <c r="AF80" s="98">
        <f t="shared" si="6"/>
        <v>344000</v>
      </c>
      <c r="AG80" s="99">
        <f>(TRIMMEAN((N80,W80),75%))</f>
        <v>344000</v>
      </c>
      <c r="AH80" s="99">
        <f>(TRIMMEAN((O80,X80),75%))</f>
        <v>344000</v>
      </c>
      <c r="AI80" s="99">
        <f>(TRIMMEAN((P80,Y80),75%))</f>
        <v>344000</v>
      </c>
      <c r="AJ80" s="99">
        <f>(TRIMMEAN((Q80,Z80),75%))</f>
        <v>344000</v>
      </c>
      <c r="AK80" s="98">
        <f t="shared" si="7"/>
        <v>368000</v>
      </c>
      <c r="AL80" s="98">
        <f t="shared" si="8"/>
        <v>368000</v>
      </c>
      <c r="AM80" s="98">
        <f t="shared" si="9"/>
        <v>368000</v>
      </c>
      <c r="AN80" s="98">
        <f t="shared" si="10"/>
        <v>368000</v>
      </c>
      <c r="AO80" s="98">
        <f t="shared" si="11"/>
        <v>320000</v>
      </c>
      <c r="AP80" s="109">
        <f t="shared" si="12"/>
        <v>320000</v>
      </c>
      <c r="AQ80" s="109">
        <f t="shared" si="13"/>
        <v>320000</v>
      </c>
      <c r="AR80" s="100">
        <f t="shared" si="14"/>
        <v>320000</v>
      </c>
      <c r="AT80" s="97">
        <f t="shared" si="15"/>
        <v>268333.33333333331</v>
      </c>
      <c r="AU80" s="106">
        <f t="shared" si="16"/>
        <v>268333.33333333331</v>
      </c>
      <c r="AV80" s="106">
        <f t="shared" si="17"/>
        <v>268333.33333333331</v>
      </c>
      <c r="AW80" s="98">
        <f t="shared" si="18"/>
        <v>268333.33333333331</v>
      </c>
      <c r="AX80" s="99">
        <f>(TRIMMEAN((E80,N80,W80),75%))</f>
        <v>320000</v>
      </c>
      <c r="AY80" s="99">
        <f>(TRIMMEAN((F80,O80,X80),75%))</f>
        <v>320000</v>
      </c>
      <c r="AZ80" s="99">
        <f>(TRIMMEAN((G80,P80,Y80),75%))</f>
        <v>320000</v>
      </c>
      <c r="BA80" s="99">
        <f>(TRIMMEAN((H80,Q80,Z80),75%))</f>
        <v>320000</v>
      </c>
      <c r="BB80" s="98">
        <f t="shared" si="19"/>
        <v>368000</v>
      </c>
      <c r="BC80" s="98">
        <f t="shared" si="20"/>
        <v>368000</v>
      </c>
      <c r="BD80" s="98">
        <f t="shared" si="21"/>
        <v>368000</v>
      </c>
      <c r="BE80" s="98">
        <f t="shared" si="22"/>
        <v>368000</v>
      </c>
      <c r="BF80" s="98">
        <f t="shared" si="23"/>
        <v>117000</v>
      </c>
      <c r="BG80" s="109">
        <f t="shared" si="24"/>
        <v>117000</v>
      </c>
      <c r="BH80" s="109">
        <f t="shared" si="25"/>
        <v>117000</v>
      </c>
      <c r="BI80" s="100">
        <f t="shared" si="26"/>
        <v>117000</v>
      </c>
    </row>
    <row r="81" spans="1:61" ht="66" x14ac:dyDescent="0.3">
      <c r="A81" s="39">
        <v>61</v>
      </c>
      <c r="B81" s="15" t="s">
        <v>84</v>
      </c>
      <c r="C81" s="15" t="s">
        <v>1406</v>
      </c>
      <c r="D81" s="17">
        <v>1</v>
      </c>
      <c r="E81" s="38">
        <v>314001</v>
      </c>
      <c r="F81" s="38">
        <v>314001</v>
      </c>
      <c r="G81" s="38">
        <v>314001</v>
      </c>
      <c r="H81" s="38">
        <v>314001</v>
      </c>
      <c r="I81" s="363"/>
      <c r="J81" s="364"/>
      <c r="K81" s="39">
        <v>61</v>
      </c>
      <c r="L81" s="15" t="s">
        <v>84</v>
      </c>
      <c r="M81" s="17">
        <v>1</v>
      </c>
      <c r="N81" s="54">
        <v>356000</v>
      </c>
      <c r="O81" s="55">
        <v>356000</v>
      </c>
      <c r="P81" s="55">
        <v>356000</v>
      </c>
      <c r="Q81" s="55">
        <v>356000</v>
      </c>
      <c r="R81" s="363"/>
      <c r="S81" s="364"/>
      <c r="T81" s="39">
        <v>61</v>
      </c>
      <c r="U81" s="15" t="s">
        <v>84</v>
      </c>
      <c r="V81" s="17">
        <v>1</v>
      </c>
      <c r="W81" s="54">
        <v>409400</v>
      </c>
      <c r="X81" s="54">
        <v>409400</v>
      </c>
      <c r="Y81" s="54">
        <v>409400</v>
      </c>
      <c r="Z81" s="54">
        <v>409400</v>
      </c>
      <c r="AA81" s="363"/>
      <c r="AB81" s="364"/>
      <c r="AC81" s="97">
        <f t="shared" si="3"/>
        <v>382700</v>
      </c>
      <c r="AD81" s="106">
        <f t="shared" si="4"/>
        <v>382700</v>
      </c>
      <c r="AE81" s="106">
        <f t="shared" si="5"/>
        <v>382700</v>
      </c>
      <c r="AF81" s="98">
        <f t="shared" si="6"/>
        <v>382700</v>
      </c>
      <c r="AG81" s="99">
        <f>(TRIMMEAN((N81,W81),75%))</f>
        <v>382700</v>
      </c>
      <c r="AH81" s="99">
        <f>(TRIMMEAN((O81,X81),75%))</f>
        <v>382700</v>
      </c>
      <c r="AI81" s="99">
        <f>(TRIMMEAN((P81,Y81),75%))</f>
        <v>382700</v>
      </c>
      <c r="AJ81" s="99">
        <f>(TRIMMEAN((Q81,Z81),75%))</f>
        <v>382700</v>
      </c>
      <c r="AK81" s="98">
        <f t="shared" si="7"/>
        <v>409400</v>
      </c>
      <c r="AL81" s="98">
        <f t="shared" si="8"/>
        <v>409400</v>
      </c>
      <c r="AM81" s="98">
        <f t="shared" si="9"/>
        <v>409400</v>
      </c>
      <c r="AN81" s="98">
        <f t="shared" si="10"/>
        <v>409400</v>
      </c>
      <c r="AO81" s="98">
        <f t="shared" si="11"/>
        <v>356000</v>
      </c>
      <c r="AP81" s="109">
        <f t="shared" si="12"/>
        <v>356000</v>
      </c>
      <c r="AQ81" s="109">
        <f t="shared" si="13"/>
        <v>356000</v>
      </c>
      <c r="AR81" s="100">
        <f t="shared" si="14"/>
        <v>356000</v>
      </c>
      <c r="AT81" s="97">
        <f t="shared" si="15"/>
        <v>359800.33333333331</v>
      </c>
      <c r="AU81" s="106">
        <f t="shared" si="16"/>
        <v>359800.33333333331</v>
      </c>
      <c r="AV81" s="106">
        <f t="shared" si="17"/>
        <v>359800.33333333331</v>
      </c>
      <c r="AW81" s="98">
        <f t="shared" si="18"/>
        <v>359800.33333333331</v>
      </c>
      <c r="AX81" s="99">
        <f>(TRIMMEAN((E81,N81,W81),75%))</f>
        <v>356000</v>
      </c>
      <c r="AY81" s="99">
        <f>(TRIMMEAN((F81,O81,X81),75%))</f>
        <v>356000</v>
      </c>
      <c r="AZ81" s="99">
        <f>(TRIMMEAN((G81,P81,Y81),75%))</f>
        <v>356000</v>
      </c>
      <c r="BA81" s="99">
        <f>(TRIMMEAN((H81,Q81,Z81),75%))</f>
        <v>356000</v>
      </c>
      <c r="BB81" s="98">
        <f t="shared" si="19"/>
        <v>409400</v>
      </c>
      <c r="BC81" s="98">
        <f t="shared" si="20"/>
        <v>409400</v>
      </c>
      <c r="BD81" s="98">
        <f t="shared" si="21"/>
        <v>409400</v>
      </c>
      <c r="BE81" s="98">
        <f t="shared" si="22"/>
        <v>409400</v>
      </c>
      <c r="BF81" s="98">
        <f t="shared" si="23"/>
        <v>314001</v>
      </c>
      <c r="BG81" s="109">
        <f t="shared" si="24"/>
        <v>314001</v>
      </c>
      <c r="BH81" s="109">
        <f t="shared" si="25"/>
        <v>314001</v>
      </c>
      <c r="BI81" s="100">
        <f t="shared" si="26"/>
        <v>314001</v>
      </c>
    </row>
    <row r="82" spans="1:61" ht="66" x14ac:dyDescent="0.3">
      <c r="A82" s="14">
        <v>62</v>
      </c>
      <c r="B82" s="15" t="s">
        <v>85</v>
      </c>
      <c r="C82" s="15" t="s">
        <v>85</v>
      </c>
      <c r="D82" s="17">
        <v>1</v>
      </c>
      <c r="E82" s="38" t="s">
        <v>1034</v>
      </c>
      <c r="F82" s="38" t="s">
        <v>1034</v>
      </c>
      <c r="G82" s="38" t="s">
        <v>1034</v>
      </c>
      <c r="H82" s="38" t="s">
        <v>1034</v>
      </c>
      <c r="I82" s="363"/>
      <c r="J82" s="364"/>
      <c r="K82" s="14">
        <v>62</v>
      </c>
      <c r="L82" s="15" t="s">
        <v>85</v>
      </c>
      <c r="M82" s="17">
        <v>1</v>
      </c>
      <c r="N82" s="54">
        <v>356000</v>
      </c>
      <c r="O82" s="55">
        <v>356000</v>
      </c>
      <c r="P82" s="55">
        <v>356000</v>
      </c>
      <c r="Q82" s="55">
        <v>356000</v>
      </c>
      <c r="R82" s="363"/>
      <c r="S82" s="364"/>
      <c r="T82" s="14">
        <v>62</v>
      </c>
      <c r="U82" s="15" t="s">
        <v>85</v>
      </c>
      <c r="V82" s="17">
        <v>1</v>
      </c>
      <c r="W82" s="54">
        <v>409400</v>
      </c>
      <c r="X82" s="54">
        <v>409400</v>
      </c>
      <c r="Y82" s="54">
        <v>409400</v>
      </c>
      <c r="Z82" s="54">
        <v>409400</v>
      </c>
      <c r="AA82" s="363"/>
      <c r="AB82" s="364"/>
      <c r="AC82" s="97">
        <f t="shared" si="3"/>
        <v>382700</v>
      </c>
      <c r="AD82" s="106">
        <f t="shared" si="4"/>
        <v>382700</v>
      </c>
      <c r="AE82" s="106">
        <f t="shared" si="5"/>
        <v>382700</v>
      </c>
      <c r="AF82" s="98">
        <f t="shared" si="6"/>
        <v>382700</v>
      </c>
      <c r="AG82" s="99">
        <f>(TRIMMEAN((N82,W82),75%))</f>
        <v>382700</v>
      </c>
      <c r="AH82" s="99">
        <f>(TRIMMEAN((O82,X82),75%))</f>
        <v>382700</v>
      </c>
      <c r="AI82" s="99">
        <f>(TRIMMEAN((P82,Y82),75%))</f>
        <v>382700</v>
      </c>
      <c r="AJ82" s="99">
        <f>(TRIMMEAN((Q82,Z82),75%))</f>
        <v>382700</v>
      </c>
      <c r="AK82" s="98">
        <f t="shared" si="7"/>
        <v>409400</v>
      </c>
      <c r="AL82" s="98">
        <f t="shared" si="8"/>
        <v>409400</v>
      </c>
      <c r="AM82" s="98">
        <f t="shared" si="9"/>
        <v>409400</v>
      </c>
      <c r="AN82" s="98">
        <f t="shared" si="10"/>
        <v>409400</v>
      </c>
      <c r="AO82" s="98">
        <f t="shared" si="11"/>
        <v>356000</v>
      </c>
      <c r="AP82" s="109">
        <f t="shared" si="12"/>
        <v>356000</v>
      </c>
      <c r="AQ82" s="109">
        <f t="shared" si="13"/>
        <v>356000</v>
      </c>
      <c r="AR82" s="100">
        <f t="shared" si="14"/>
        <v>356000</v>
      </c>
      <c r="AT82" s="97">
        <f t="shared" si="15"/>
        <v>382700</v>
      </c>
      <c r="AU82" s="106">
        <f t="shared" si="16"/>
        <v>382700</v>
      </c>
      <c r="AV82" s="106">
        <f t="shared" si="17"/>
        <v>382700</v>
      </c>
      <c r="AW82" s="98">
        <f t="shared" si="18"/>
        <v>382700</v>
      </c>
      <c r="AX82" s="99">
        <f>(TRIMMEAN((E82,N82,W82),75%))</f>
        <v>382700</v>
      </c>
      <c r="AY82" s="99">
        <f>(TRIMMEAN((F82,O82,X82),75%))</f>
        <v>382700</v>
      </c>
      <c r="AZ82" s="99">
        <f>(TRIMMEAN((G82,P82,Y82),75%))</f>
        <v>382700</v>
      </c>
      <c r="BA82" s="99">
        <f>(TRIMMEAN((H82,Q82,Z82),75%))</f>
        <v>382700</v>
      </c>
      <c r="BB82" s="98">
        <f t="shared" si="19"/>
        <v>409400</v>
      </c>
      <c r="BC82" s="98">
        <f t="shared" si="20"/>
        <v>409400</v>
      </c>
      <c r="BD82" s="98">
        <f t="shared" si="21"/>
        <v>409400</v>
      </c>
      <c r="BE82" s="98">
        <f t="shared" si="22"/>
        <v>409400</v>
      </c>
      <c r="BF82" s="98">
        <f t="shared" si="23"/>
        <v>356000</v>
      </c>
      <c r="BG82" s="109">
        <f t="shared" si="24"/>
        <v>356000</v>
      </c>
      <c r="BH82" s="109">
        <f t="shared" si="25"/>
        <v>356000</v>
      </c>
      <c r="BI82" s="100">
        <f t="shared" si="26"/>
        <v>356000</v>
      </c>
    </row>
    <row r="83" spans="1:61" ht="39.6" x14ac:dyDescent="0.3">
      <c r="A83" s="39">
        <v>63</v>
      </c>
      <c r="B83" s="15" t="s">
        <v>86</v>
      </c>
      <c r="C83" s="15" t="s">
        <v>86</v>
      </c>
      <c r="D83" s="17">
        <v>1</v>
      </c>
      <c r="E83" s="38" t="s">
        <v>1034</v>
      </c>
      <c r="F83" s="38" t="s">
        <v>1034</v>
      </c>
      <c r="G83" s="38" t="s">
        <v>1034</v>
      </c>
      <c r="H83" s="38" t="s">
        <v>1034</v>
      </c>
      <c r="I83" s="363"/>
      <c r="J83" s="364"/>
      <c r="K83" s="39">
        <v>63</v>
      </c>
      <c r="L83" s="15" t="s">
        <v>86</v>
      </c>
      <c r="M83" s="17">
        <v>1</v>
      </c>
      <c r="N83" s="54">
        <v>206000</v>
      </c>
      <c r="O83" s="55">
        <v>206000</v>
      </c>
      <c r="P83" s="55">
        <v>206000</v>
      </c>
      <c r="Q83" s="55">
        <v>206000</v>
      </c>
      <c r="R83" s="363"/>
      <c r="S83" s="364"/>
      <c r="T83" s="39">
        <v>63</v>
      </c>
      <c r="U83" s="15" t="s">
        <v>86</v>
      </c>
      <c r="V83" s="17">
        <v>1</v>
      </c>
      <c r="W83" s="54">
        <v>236900</v>
      </c>
      <c r="X83" s="54">
        <v>236900</v>
      </c>
      <c r="Y83" s="54">
        <v>236900</v>
      </c>
      <c r="Z83" s="54">
        <v>236900</v>
      </c>
      <c r="AA83" s="363"/>
      <c r="AB83" s="364"/>
      <c r="AC83" s="97">
        <f t="shared" si="3"/>
        <v>221450</v>
      </c>
      <c r="AD83" s="106">
        <f t="shared" si="4"/>
        <v>221450</v>
      </c>
      <c r="AE83" s="106">
        <f t="shared" si="5"/>
        <v>221450</v>
      </c>
      <c r="AF83" s="98">
        <f t="shared" si="6"/>
        <v>221450</v>
      </c>
      <c r="AG83" s="99">
        <f>(TRIMMEAN((N83,W83),75%))</f>
        <v>221450</v>
      </c>
      <c r="AH83" s="99">
        <f>(TRIMMEAN((O83,X83),75%))</f>
        <v>221450</v>
      </c>
      <c r="AI83" s="99">
        <f>(TRIMMEAN((P83,Y83),75%))</f>
        <v>221450</v>
      </c>
      <c r="AJ83" s="99">
        <f>(TRIMMEAN((Q83,Z83),75%))</f>
        <v>221450</v>
      </c>
      <c r="AK83" s="98">
        <f t="shared" si="7"/>
        <v>236900</v>
      </c>
      <c r="AL83" s="98">
        <f t="shared" si="8"/>
        <v>236900</v>
      </c>
      <c r="AM83" s="98">
        <f t="shared" si="9"/>
        <v>236900</v>
      </c>
      <c r="AN83" s="98">
        <f t="shared" si="10"/>
        <v>236900</v>
      </c>
      <c r="AO83" s="98">
        <f t="shared" si="11"/>
        <v>206000</v>
      </c>
      <c r="AP83" s="109">
        <f t="shared" si="12"/>
        <v>206000</v>
      </c>
      <c r="AQ83" s="109">
        <f t="shared" si="13"/>
        <v>206000</v>
      </c>
      <c r="AR83" s="100">
        <f t="shared" si="14"/>
        <v>206000</v>
      </c>
      <c r="AT83" s="97">
        <f t="shared" si="15"/>
        <v>221450</v>
      </c>
      <c r="AU83" s="106">
        <f t="shared" si="16"/>
        <v>221450</v>
      </c>
      <c r="AV83" s="106">
        <f t="shared" si="17"/>
        <v>221450</v>
      </c>
      <c r="AW83" s="98">
        <f t="shared" si="18"/>
        <v>221450</v>
      </c>
      <c r="AX83" s="99">
        <f>(TRIMMEAN((E83,N83,W83),75%))</f>
        <v>221450</v>
      </c>
      <c r="AY83" s="99">
        <f>(TRIMMEAN((F83,O83,X83),75%))</f>
        <v>221450</v>
      </c>
      <c r="AZ83" s="99">
        <f>(TRIMMEAN((G83,P83,Y83),75%))</f>
        <v>221450</v>
      </c>
      <c r="BA83" s="99">
        <f>(TRIMMEAN((H83,Q83,Z83),75%))</f>
        <v>221450</v>
      </c>
      <c r="BB83" s="98">
        <f t="shared" si="19"/>
        <v>236900</v>
      </c>
      <c r="BC83" s="98">
        <f t="shared" si="20"/>
        <v>236900</v>
      </c>
      <c r="BD83" s="98">
        <f t="shared" si="21"/>
        <v>236900</v>
      </c>
      <c r="BE83" s="98">
        <f t="shared" si="22"/>
        <v>236900</v>
      </c>
      <c r="BF83" s="98">
        <f t="shared" si="23"/>
        <v>206000</v>
      </c>
      <c r="BG83" s="109">
        <f t="shared" si="24"/>
        <v>206000</v>
      </c>
      <c r="BH83" s="109">
        <f t="shared" si="25"/>
        <v>206000</v>
      </c>
      <c r="BI83" s="100">
        <f t="shared" si="26"/>
        <v>206000</v>
      </c>
    </row>
    <row r="84" spans="1:61" ht="52.8" x14ac:dyDescent="0.3">
      <c r="A84" s="14">
        <v>64</v>
      </c>
      <c r="B84" s="15" t="s">
        <v>87</v>
      </c>
      <c r="C84" s="15" t="s">
        <v>87</v>
      </c>
      <c r="D84" s="17">
        <v>1</v>
      </c>
      <c r="E84" s="38" t="s">
        <v>1034</v>
      </c>
      <c r="F84" s="38" t="s">
        <v>1034</v>
      </c>
      <c r="G84" s="38" t="s">
        <v>1034</v>
      </c>
      <c r="H84" s="38" t="s">
        <v>1034</v>
      </c>
      <c r="I84" s="363"/>
      <c r="J84" s="364"/>
      <c r="K84" s="14">
        <v>64</v>
      </c>
      <c r="L84" s="15" t="s">
        <v>87</v>
      </c>
      <c r="M84" s="17">
        <v>1</v>
      </c>
      <c r="N84" s="54">
        <v>310000</v>
      </c>
      <c r="O84" s="55">
        <v>310000</v>
      </c>
      <c r="P84" s="55">
        <v>310000</v>
      </c>
      <c r="Q84" s="55">
        <v>310000</v>
      </c>
      <c r="R84" s="363"/>
      <c r="S84" s="364"/>
      <c r="T84" s="14">
        <v>64</v>
      </c>
      <c r="U84" s="15" t="s">
        <v>87</v>
      </c>
      <c r="V84" s="17">
        <v>1</v>
      </c>
      <c r="W84" s="54">
        <v>356500</v>
      </c>
      <c r="X84" s="54">
        <v>356500</v>
      </c>
      <c r="Y84" s="54">
        <v>356500</v>
      </c>
      <c r="Z84" s="54">
        <v>356500</v>
      </c>
      <c r="AA84" s="363"/>
      <c r="AB84" s="364"/>
      <c r="AC84" s="97">
        <f t="shared" si="3"/>
        <v>333250</v>
      </c>
      <c r="AD84" s="106">
        <f t="shared" si="4"/>
        <v>333250</v>
      </c>
      <c r="AE84" s="106">
        <f t="shared" si="5"/>
        <v>333250</v>
      </c>
      <c r="AF84" s="98">
        <f t="shared" si="6"/>
        <v>333250</v>
      </c>
      <c r="AG84" s="99">
        <f>(TRIMMEAN((N84,W84),75%))</f>
        <v>333250</v>
      </c>
      <c r="AH84" s="99">
        <f>(TRIMMEAN((O84,X84),75%))</f>
        <v>333250</v>
      </c>
      <c r="AI84" s="99">
        <f>(TRIMMEAN((P84,Y84),75%))</f>
        <v>333250</v>
      </c>
      <c r="AJ84" s="99">
        <f>(TRIMMEAN((Q84,Z84),75%))</f>
        <v>333250</v>
      </c>
      <c r="AK84" s="98">
        <f t="shared" si="7"/>
        <v>356500</v>
      </c>
      <c r="AL84" s="98">
        <f t="shared" si="8"/>
        <v>356500</v>
      </c>
      <c r="AM84" s="98">
        <f t="shared" si="9"/>
        <v>356500</v>
      </c>
      <c r="AN84" s="98">
        <f t="shared" si="10"/>
        <v>356500</v>
      </c>
      <c r="AO84" s="98">
        <f t="shared" si="11"/>
        <v>310000</v>
      </c>
      <c r="AP84" s="109">
        <f t="shared" si="12"/>
        <v>310000</v>
      </c>
      <c r="AQ84" s="109">
        <f t="shared" si="13"/>
        <v>310000</v>
      </c>
      <c r="AR84" s="100">
        <f t="shared" si="14"/>
        <v>310000</v>
      </c>
      <c r="AT84" s="97">
        <f t="shared" si="15"/>
        <v>333250</v>
      </c>
      <c r="AU84" s="106">
        <f t="shared" si="16"/>
        <v>333250</v>
      </c>
      <c r="AV84" s="106">
        <f t="shared" si="17"/>
        <v>333250</v>
      </c>
      <c r="AW84" s="98">
        <f t="shared" si="18"/>
        <v>333250</v>
      </c>
      <c r="AX84" s="99">
        <f>(TRIMMEAN((E84,N84,W84),75%))</f>
        <v>333250</v>
      </c>
      <c r="AY84" s="99">
        <f>(TRIMMEAN((F84,O84,X84),75%))</f>
        <v>333250</v>
      </c>
      <c r="AZ84" s="99">
        <f>(TRIMMEAN((G84,P84,Y84),75%))</f>
        <v>333250</v>
      </c>
      <c r="BA84" s="99">
        <f>(TRIMMEAN((H84,Q84,Z84),75%))</f>
        <v>333250</v>
      </c>
      <c r="BB84" s="98">
        <f t="shared" si="19"/>
        <v>356500</v>
      </c>
      <c r="BC84" s="98">
        <f t="shared" si="20"/>
        <v>356500</v>
      </c>
      <c r="BD84" s="98">
        <f t="shared" si="21"/>
        <v>356500</v>
      </c>
      <c r="BE84" s="98">
        <f t="shared" si="22"/>
        <v>356500</v>
      </c>
      <c r="BF84" s="98">
        <f t="shared" si="23"/>
        <v>310000</v>
      </c>
      <c r="BG84" s="109">
        <f t="shared" si="24"/>
        <v>310000</v>
      </c>
      <c r="BH84" s="109">
        <f t="shared" si="25"/>
        <v>310000</v>
      </c>
      <c r="BI84" s="100">
        <f t="shared" si="26"/>
        <v>310000</v>
      </c>
    </row>
    <row r="85" spans="1:61" ht="52.8" x14ac:dyDescent="0.3">
      <c r="A85" s="39">
        <v>65</v>
      </c>
      <c r="B85" s="15" t="s">
        <v>88</v>
      </c>
      <c r="C85" s="15" t="s">
        <v>88</v>
      </c>
      <c r="D85" s="17">
        <v>1</v>
      </c>
      <c r="E85" s="38" t="s">
        <v>1034</v>
      </c>
      <c r="F85" s="38" t="s">
        <v>1034</v>
      </c>
      <c r="G85" s="38" t="s">
        <v>1034</v>
      </c>
      <c r="H85" s="38" t="s">
        <v>1034</v>
      </c>
      <c r="I85" s="363"/>
      <c r="J85" s="364"/>
      <c r="K85" s="39">
        <v>65</v>
      </c>
      <c r="L85" s="15" t="s">
        <v>88</v>
      </c>
      <c r="M85" s="17">
        <v>1</v>
      </c>
      <c r="N85" s="54">
        <v>310000</v>
      </c>
      <c r="O85" s="55">
        <v>310000</v>
      </c>
      <c r="P85" s="55">
        <v>310000</v>
      </c>
      <c r="Q85" s="55">
        <v>310000</v>
      </c>
      <c r="R85" s="363"/>
      <c r="S85" s="364"/>
      <c r="T85" s="39">
        <v>65</v>
      </c>
      <c r="U85" s="15" t="s">
        <v>88</v>
      </c>
      <c r="V85" s="17">
        <v>1</v>
      </c>
      <c r="W85" s="54">
        <v>356500</v>
      </c>
      <c r="X85" s="54">
        <v>356500</v>
      </c>
      <c r="Y85" s="54">
        <v>356500</v>
      </c>
      <c r="Z85" s="54">
        <v>356500</v>
      </c>
      <c r="AA85" s="363"/>
      <c r="AB85" s="364"/>
      <c r="AC85" s="97">
        <f t="shared" si="3"/>
        <v>333250</v>
      </c>
      <c r="AD85" s="106">
        <f t="shared" si="4"/>
        <v>333250</v>
      </c>
      <c r="AE85" s="106">
        <f t="shared" si="5"/>
        <v>333250</v>
      </c>
      <c r="AF85" s="98">
        <f t="shared" si="6"/>
        <v>333250</v>
      </c>
      <c r="AG85" s="99">
        <f>(TRIMMEAN((N85,W85),75%))</f>
        <v>333250</v>
      </c>
      <c r="AH85" s="99">
        <f>(TRIMMEAN((O85,X85),75%))</f>
        <v>333250</v>
      </c>
      <c r="AI85" s="99">
        <f>(TRIMMEAN((P85,Y85),75%))</f>
        <v>333250</v>
      </c>
      <c r="AJ85" s="99">
        <f>(TRIMMEAN((Q85,Z85),75%))</f>
        <v>333250</v>
      </c>
      <c r="AK85" s="98">
        <f t="shared" si="7"/>
        <v>356500</v>
      </c>
      <c r="AL85" s="98">
        <f t="shared" si="8"/>
        <v>356500</v>
      </c>
      <c r="AM85" s="98">
        <f t="shared" si="9"/>
        <v>356500</v>
      </c>
      <c r="AN85" s="98">
        <f t="shared" si="10"/>
        <v>356500</v>
      </c>
      <c r="AO85" s="98">
        <f t="shared" si="11"/>
        <v>310000</v>
      </c>
      <c r="AP85" s="109">
        <f t="shared" si="12"/>
        <v>310000</v>
      </c>
      <c r="AQ85" s="109">
        <f t="shared" si="13"/>
        <v>310000</v>
      </c>
      <c r="AR85" s="100">
        <f t="shared" si="14"/>
        <v>310000</v>
      </c>
      <c r="AT85" s="97">
        <f t="shared" si="15"/>
        <v>333250</v>
      </c>
      <c r="AU85" s="106">
        <f t="shared" si="16"/>
        <v>333250</v>
      </c>
      <c r="AV85" s="106">
        <f t="shared" si="17"/>
        <v>333250</v>
      </c>
      <c r="AW85" s="98">
        <f t="shared" si="18"/>
        <v>333250</v>
      </c>
      <c r="AX85" s="99">
        <f>(TRIMMEAN((E85,N85,W85),75%))</f>
        <v>333250</v>
      </c>
      <c r="AY85" s="99">
        <f>(TRIMMEAN((F85,O85,X85),75%))</f>
        <v>333250</v>
      </c>
      <c r="AZ85" s="99">
        <f>(TRIMMEAN((G85,P85,Y85),75%))</f>
        <v>333250</v>
      </c>
      <c r="BA85" s="99">
        <f>(TRIMMEAN((H85,Q85,Z85),75%))</f>
        <v>333250</v>
      </c>
      <c r="BB85" s="98">
        <f t="shared" si="19"/>
        <v>356500</v>
      </c>
      <c r="BC85" s="98">
        <f t="shared" si="20"/>
        <v>356500</v>
      </c>
      <c r="BD85" s="98">
        <f t="shared" si="21"/>
        <v>356500</v>
      </c>
      <c r="BE85" s="98">
        <f t="shared" si="22"/>
        <v>356500</v>
      </c>
      <c r="BF85" s="98">
        <f t="shared" si="23"/>
        <v>310000</v>
      </c>
      <c r="BG85" s="109">
        <f t="shared" si="24"/>
        <v>310000</v>
      </c>
      <c r="BH85" s="109">
        <f t="shared" si="25"/>
        <v>310000</v>
      </c>
      <c r="BI85" s="100">
        <f t="shared" si="26"/>
        <v>310000</v>
      </c>
    </row>
    <row r="86" spans="1:61" ht="39.6" x14ac:dyDescent="0.3">
      <c r="A86" s="14">
        <v>66</v>
      </c>
      <c r="B86" s="15" t="s">
        <v>89</v>
      </c>
      <c r="C86" s="15" t="s">
        <v>1409</v>
      </c>
      <c r="D86" s="17">
        <v>1</v>
      </c>
      <c r="E86" s="38">
        <v>530000</v>
      </c>
      <c r="F86" s="38">
        <v>530000</v>
      </c>
      <c r="G86" s="38">
        <v>530000</v>
      </c>
      <c r="H86" s="38">
        <v>530000</v>
      </c>
      <c r="I86" s="363"/>
      <c r="J86" s="364"/>
      <c r="K86" s="14">
        <v>66</v>
      </c>
      <c r="L86" s="15" t="s">
        <v>89</v>
      </c>
      <c r="M86" s="17">
        <v>1</v>
      </c>
      <c r="N86" s="54">
        <v>210000</v>
      </c>
      <c r="O86" s="55">
        <v>210000</v>
      </c>
      <c r="P86" s="55">
        <v>210000</v>
      </c>
      <c r="Q86" s="55">
        <v>210000</v>
      </c>
      <c r="R86" s="363"/>
      <c r="S86" s="364"/>
      <c r="T86" s="14">
        <v>66</v>
      </c>
      <c r="U86" s="15" t="s">
        <v>89</v>
      </c>
      <c r="V86" s="17">
        <v>1</v>
      </c>
      <c r="W86" s="54">
        <v>241500</v>
      </c>
      <c r="X86" s="54">
        <v>241500</v>
      </c>
      <c r="Y86" s="54">
        <v>241500</v>
      </c>
      <c r="Z86" s="54">
        <v>241500</v>
      </c>
      <c r="AA86" s="363"/>
      <c r="AB86" s="364"/>
      <c r="AC86" s="97">
        <f t="shared" si="3"/>
        <v>225750</v>
      </c>
      <c r="AD86" s="106">
        <f t="shared" si="4"/>
        <v>225750</v>
      </c>
      <c r="AE86" s="106">
        <f t="shared" si="5"/>
        <v>225750</v>
      </c>
      <c r="AF86" s="98">
        <f t="shared" si="6"/>
        <v>225750</v>
      </c>
      <c r="AG86" s="99">
        <f>(TRIMMEAN((N86,W86),75%))</f>
        <v>225750</v>
      </c>
      <c r="AH86" s="99">
        <f>(TRIMMEAN((O86,X86),75%))</f>
        <v>225750</v>
      </c>
      <c r="AI86" s="99">
        <f>(TRIMMEAN((P86,Y86),75%))</f>
        <v>225750</v>
      </c>
      <c r="AJ86" s="99">
        <f>(TRIMMEAN((Q86,Z86),75%))</f>
        <v>225750</v>
      </c>
      <c r="AK86" s="98">
        <f t="shared" si="7"/>
        <v>241500</v>
      </c>
      <c r="AL86" s="98">
        <f t="shared" si="8"/>
        <v>241500</v>
      </c>
      <c r="AM86" s="98">
        <f t="shared" si="9"/>
        <v>241500</v>
      </c>
      <c r="AN86" s="98">
        <f t="shared" si="10"/>
        <v>241500</v>
      </c>
      <c r="AO86" s="98">
        <f t="shared" si="11"/>
        <v>210000</v>
      </c>
      <c r="AP86" s="109">
        <f t="shared" si="12"/>
        <v>210000</v>
      </c>
      <c r="AQ86" s="109">
        <f t="shared" si="13"/>
        <v>210000</v>
      </c>
      <c r="AR86" s="100">
        <f t="shared" si="14"/>
        <v>210000</v>
      </c>
      <c r="AT86" s="97">
        <f t="shared" si="15"/>
        <v>327166.66666666669</v>
      </c>
      <c r="AU86" s="106">
        <f t="shared" si="16"/>
        <v>327166.66666666669</v>
      </c>
      <c r="AV86" s="106">
        <f t="shared" si="17"/>
        <v>327166.66666666669</v>
      </c>
      <c r="AW86" s="98">
        <f t="shared" si="18"/>
        <v>327166.66666666669</v>
      </c>
      <c r="AX86" s="99">
        <f>(TRIMMEAN((E86,N86,W86),75%))</f>
        <v>241500</v>
      </c>
      <c r="AY86" s="99">
        <f>(TRIMMEAN((F86,O86,X86),75%))</f>
        <v>241500</v>
      </c>
      <c r="AZ86" s="99">
        <f>(TRIMMEAN((G86,P86,Y86),75%))</f>
        <v>241500</v>
      </c>
      <c r="BA86" s="99">
        <f>(TRIMMEAN((H86,Q86,Z86),75%))</f>
        <v>241500</v>
      </c>
      <c r="BB86" s="98">
        <f t="shared" si="19"/>
        <v>530000</v>
      </c>
      <c r="BC86" s="98">
        <f t="shared" si="20"/>
        <v>530000</v>
      </c>
      <c r="BD86" s="98">
        <f t="shared" si="21"/>
        <v>530000</v>
      </c>
      <c r="BE86" s="98">
        <f t="shared" si="22"/>
        <v>530000</v>
      </c>
      <c r="BF86" s="98">
        <f t="shared" si="23"/>
        <v>210000</v>
      </c>
      <c r="BG86" s="109">
        <f t="shared" si="24"/>
        <v>210000</v>
      </c>
      <c r="BH86" s="109">
        <f t="shared" si="25"/>
        <v>210000</v>
      </c>
      <c r="BI86" s="100">
        <f t="shared" si="26"/>
        <v>210000</v>
      </c>
    </row>
    <row r="87" spans="1:61" ht="52.8" x14ac:dyDescent="0.3">
      <c r="A87" s="39">
        <v>67</v>
      </c>
      <c r="B87" s="15" t="s">
        <v>90</v>
      </c>
      <c r="C87" s="15" t="s">
        <v>1389</v>
      </c>
      <c r="D87" s="17">
        <v>1</v>
      </c>
      <c r="E87" s="38">
        <v>50000</v>
      </c>
      <c r="F87" s="38">
        <v>50000</v>
      </c>
      <c r="G87" s="38">
        <v>50000</v>
      </c>
      <c r="H87" s="38">
        <v>50000</v>
      </c>
      <c r="I87" s="363"/>
      <c r="J87" s="364"/>
      <c r="K87" s="39">
        <v>67</v>
      </c>
      <c r="L87" s="15" t="s">
        <v>90</v>
      </c>
      <c r="M87" s="17">
        <v>1</v>
      </c>
      <c r="N87" s="54">
        <v>90000</v>
      </c>
      <c r="O87" s="55">
        <v>90000</v>
      </c>
      <c r="P87" s="55">
        <v>90000</v>
      </c>
      <c r="Q87" s="55">
        <v>90000</v>
      </c>
      <c r="R87" s="363"/>
      <c r="S87" s="364"/>
      <c r="T87" s="39">
        <v>67</v>
      </c>
      <c r="U87" s="15" t="s">
        <v>90</v>
      </c>
      <c r="V87" s="17">
        <v>1</v>
      </c>
      <c r="W87" s="54">
        <v>103500</v>
      </c>
      <c r="X87" s="54">
        <v>103500</v>
      </c>
      <c r="Y87" s="54">
        <v>103500</v>
      </c>
      <c r="Z87" s="54">
        <v>103500</v>
      </c>
      <c r="AA87" s="363"/>
      <c r="AB87" s="364"/>
      <c r="AC87" s="97">
        <f t="shared" si="3"/>
        <v>96750</v>
      </c>
      <c r="AD87" s="106">
        <f t="shared" si="4"/>
        <v>96750</v>
      </c>
      <c r="AE87" s="106">
        <f t="shared" si="5"/>
        <v>96750</v>
      </c>
      <c r="AF87" s="98">
        <f t="shared" si="6"/>
        <v>96750</v>
      </c>
      <c r="AG87" s="99">
        <f>(TRIMMEAN((N87,W87),75%))</f>
        <v>96750</v>
      </c>
      <c r="AH87" s="99">
        <f>(TRIMMEAN((O87,X87),75%))</f>
        <v>96750</v>
      </c>
      <c r="AI87" s="99">
        <f>(TRIMMEAN((P87,Y87),75%))</f>
        <v>96750</v>
      </c>
      <c r="AJ87" s="99">
        <f>(TRIMMEAN((Q87,Z87),75%))</f>
        <v>96750</v>
      </c>
      <c r="AK87" s="98">
        <f t="shared" si="7"/>
        <v>103500</v>
      </c>
      <c r="AL87" s="98">
        <f t="shared" si="8"/>
        <v>103500</v>
      </c>
      <c r="AM87" s="98">
        <f t="shared" si="9"/>
        <v>103500</v>
      </c>
      <c r="AN87" s="98">
        <f t="shared" si="10"/>
        <v>103500</v>
      </c>
      <c r="AO87" s="98">
        <f t="shared" si="11"/>
        <v>90000</v>
      </c>
      <c r="AP87" s="109">
        <f t="shared" si="12"/>
        <v>90000</v>
      </c>
      <c r="AQ87" s="109">
        <f t="shared" si="13"/>
        <v>90000</v>
      </c>
      <c r="AR87" s="100">
        <f t="shared" si="14"/>
        <v>90000</v>
      </c>
      <c r="AT87" s="97">
        <f t="shared" si="15"/>
        <v>81166.666666666672</v>
      </c>
      <c r="AU87" s="106">
        <f t="shared" si="16"/>
        <v>81166.666666666672</v>
      </c>
      <c r="AV87" s="106">
        <f t="shared" si="17"/>
        <v>81166.666666666672</v>
      </c>
      <c r="AW87" s="98">
        <f t="shared" si="18"/>
        <v>81166.666666666672</v>
      </c>
      <c r="AX87" s="99">
        <f>(TRIMMEAN((E87,N87,W87),75%))</f>
        <v>90000</v>
      </c>
      <c r="AY87" s="99">
        <f>(TRIMMEAN((F87,O87,X87),75%))</f>
        <v>90000</v>
      </c>
      <c r="AZ87" s="99">
        <f>(TRIMMEAN((G87,P87,Y87),75%))</f>
        <v>90000</v>
      </c>
      <c r="BA87" s="99">
        <f>(TRIMMEAN((H87,Q87,Z87),75%))</f>
        <v>90000</v>
      </c>
      <c r="BB87" s="98">
        <f t="shared" si="19"/>
        <v>103500</v>
      </c>
      <c r="BC87" s="98">
        <f t="shared" si="20"/>
        <v>103500</v>
      </c>
      <c r="BD87" s="98">
        <f t="shared" si="21"/>
        <v>103500</v>
      </c>
      <c r="BE87" s="98">
        <f t="shared" si="22"/>
        <v>103500</v>
      </c>
      <c r="BF87" s="98">
        <f t="shared" si="23"/>
        <v>50000</v>
      </c>
      <c r="BG87" s="109">
        <f t="shared" si="24"/>
        <v>50000</v>
      </c>
      <c r="BH87" s="109">
        <f t="shared" si="25"/>
        <v>50000</v>
      </c>
      <c r="BI87" s="100">
        <f t="shared" si="26"/>
        <v>50000</v>
      </c>
    </row>
    <row r="88" spans="1:61" ht="39.6" x14ac:dyDescent="0.3">
      <c r="A88" s="14">
        <v>68</v>
      </c>
      <c r="B88" s="15" t="s">
        <v>91</v>
      </c>
      <c r="C88" s="15" t="s">
        <v>1378</v>
      </c>
      <c r="D88" s="17">
        <v>1</v>
      </c>
      <c r="E88" s="38">
        <v>539000</v>
      </c>
      <c r="F88" s="38">
        <v>539000</v>
      </c>
      <c r="G88" s="38">
        <v>539000</v>
      </c>
      <c r="H88" s="38">
        <v>539000</v>
      </c>
      <c r="I88" s="363"/>
      <c r="J88" s="364"/>
      <c r="K88" s="14">
        <v>68</v>
      </c>
      <c r="L88" s="15" t="s">
        <v>91</v>
      </c>
      <c r="M88" s="17">
        <v>1</v>
      </c>
      <c r="N88" s="54">
        <v>760000</v>
      </c>
      <c r="O88" s="55">
        <v>760000</v>
      </c>
      <c r="P88" s="55">
        <v>760000</v>
      </c>
      <c r="Q88" s="55">
        <v>760000</v>
      </c>
      <c r="R88" s="363"/>
      <c r="S88" s="364"/>
      <c r="T88" s="14">
        <v>68</v>
      </c>
      <c r="U88" s="15" t="s">
        <v>91</v>
      </c>
      <c r="V88" s="17">
        <v>1</v>
      </c>
      <c r="W88" s="54">
        <v>874000</v>
      </c>
      <c r="X88" s="54">
        <v>874000</v>
      </c>
      <c r="Y88" s="54">
        <v>874000</v>
      </c>
      <c r="Z88" s="54">
        <v>874000</v>
      </c>
      <c r="AA88" s="363"/>
      <c r="AB88" s="364"/>
      <c r="AC88" s="97">
        <f t="shared" ref="AC88:AC151" si="27">AVERAGE((AVERAGE(N88,W88)))</f>
        <v>817000</v>
      </c>
      <c r="AD88" s="106">
        <f t="shared" ref="AD88:AD151" si="28">AVERAGE((AVERAGE(O88,X88)))</f>
        <v>817000</v>
      </c>
      <c r="AE88" s="106">
        <f t="shared" ref="AE88:AE151" si="29">AVERAGE((AVERAGE(P88,Y88)))</f>
        <v>817000</v>
      </c>
      <c r="AF88" s="98">
        <f t="shared" ref="AF88:AF151" si="30">AVERAGE((AVERAGE(Q88,Z88)))</f>
        <v>817000</v>
      </c>
      <c r="AG88" s="99">
        <f>(TRIMMEAN((N88,W88),75%))</f>
        <v>817000</v>
      </c>
      <c r="AH88" s="99">
        <f>(TRIMMEAN((O88,X88),75%))</f>
        <v>817000</v>
      </c>
      <c r="AI88" s="99">
        <f>(TRIMMEAN((P88,Y88),75%))</f>
        <v>817000</v>
      </c>
      <c r="AJ88" s="99">
        <f>(TRIMMEAN((Q88,Z88),75%))</f>
        <v>817000</v>
      </c>
      <c r="AK88" s="98">
        <f t="shared" ref="AK88:AK151" si="31">MAX(N88,W88)</f>
        <v>874000</v>
      </c>
      <c r="AL88" s="98">
        <f t="shared" ref="AL88:AL151" si="32">MAX(O88,X88)</f>
        <v>874000</v>
      </c>
      <c r="AM88" s="98">
        <f t="shared" ref="AM88:AM151" si="33">MAX(P88,Y88)</f>
        <v>874000</v>
      </c>
      <c r="AN88" s="98">
        <f t="shared" ref="AN88:AN151" si="34">MAX(Q88,Z88)</f>
        <v>874000</v>
      </c>
      <c r="AO88" s="98">
        <f t="shared" ref="AO88:AO151" si="35">MIN(N88,W88)</f>
        <v>760000</v>
      </c>
      <c r="AP88" s="109">
        <f t="shared" ref="AP88:AP151" si="36">MIN(O88,X88)</f>
        <v>760000</v>
      </c>
      <c r="AQ88" s="109">
        <f t="shared" ref="AQ88:AQ151" si="37">MIN(P88,Y88)</f>
        <v>760000</v>
      </c>
      <c r="AR88" s="100">
        <f t="shared" ref="AR88:AR151" si="38">MIN(Q88,Z88)</f>
        <v>760000</v>
      </c>
      <c r="AT88" s="97">
        <f t="shared" ref="AT88:AT151" si="39">AVERAGE((AVERAGE(E88,N88,W88)))</f>
        <v>724333.33333333337</v>
      </c>
      <c r="AU88" s="106">
        <f t="shared" ref="AU88:AU151" si="40">AVERAGE((AVERAGE(F88,O88,X88)))</f>
        <v>724333.33333333337</v>
      </c>
      <c r="AV88" s="106">
        <f t="shared" ref="AV88:AV151" si="41">AVERAGE((AVERAGE(G88,P88,Y88)))</f>
        <v>724333.33333333337</v>
      </c>
      <c r="AW88" s="98">
        <f t="shared" ref="AW88:AW151" si="42">AVERAGE((AVERAGE(H88,Q88,Z88)))</f>
        <v>724333.33333333337</v>
      </c>
      <c r="AX88" s="99">
        <f>(TRIMMEAN((E88,N88,W88),75%))</f>
        <v>760000</v>
      </c>
      <c r="AY88" s="99">
        <f>(TRIMMEAN((F88,O88,X88),75%))</f>
        <v>760000</v>
      </c>
      <c r="AZ88" s="99">
        <f>(TRIMMEAN((G88,P88,Y88),75%))</f>
        <v>760000</v>
      </c>
      <c r="BA88" s="99">
        <f>(TRIMMEAN((H88,Q88,Z88),75%))</f>
        <v>760000</v>
      </c>
      <c r="BB88" s="98">
        <f t="shared" ref="BB88:BB151" si="43">MAX(E88,N88,W88)</f>
        <v>874000</v>
      </c>
      <c r="BC88" s="98">
        <f t="shared" ref="BC88:BC151" si="44">MAX(F88,O88,X88)</f>
        <v>874000</v>
      </c>
      <c r="BD88" s="98">
        <f t="shared" ref="BD88:BD151" si="45">MAX(G88,P88,Y88)</f>
        <v>874000</v>
      </c>
      <c r="BE88" s="98">
        <f t="shared" ref="BE88:BE151" si="46">MAX(H88,Q88,Z88)</f>
        <v>874000</v>
      </c>
      <c r="BF88" s="98">
        <f t="shared" ref="BF88:BF151" si="47">MIN(E88,N88,W88)</f>
        <v>539000</v>
      </c>
      <c r="BG88" s="109">
        <f t="shared" ref="BG88:BG151" si="48">MIN(F88,O88,X88)</f>
        <v>539000</v>
      </c>
      <c r="BH88" s="109">
        <f t="shared" ref="BH88:BH151" si="49">MIN(G88,P88,Y88)</f>
        <v>539000</v>
      </c>
      <c r="BI88" s="100">
        <f t="shared" ref="BI88:BI151" si="50">MIN(H88,Q88,Z88)</f>
        <v>539000</v>
      </c>
    </row>
    <row r="89" spans="1:61" ht="52.8" x14ac:dyDescent="0.3">
      <c r="A89" s="39">
        <v>69</v>
      </c>
      <c r="B89" s="15" t="s">
        <v>92</v>
      </c>
      <c r="C89" s="15" t="s">
        <v>1165</v>
      </c>
      <c r="D89" s="17">
        <v>1</v>
      </c>
      <c r="E89" s="38">
        <v>1190000</v>
      </c>
      <c r="F89" s="38">
        <v>1190000</v>
      </c>
      <c r="G89" s="38">
        <v>1190000</v>
      </c>
      <c r="H89" s="38">
        <v>1190000</v>
      </c>
      <c r="I89" s="363"/>
      <c r="J89" s="364"/>
      <c r="K89" s="39">
        <v>69</v>
      </c>
      <c r="L89" s="15" t="s">
        <v>92</v>
      </c>
      <c r="M89" s="17">
        <v>1</v>
      </c>
      <c r="N89" s="54">
        <v>760000</v>
      </c>
      <c r="O89" s="55">
        <v>760000</v>
      </c>
      <c r="P89" s="55">
        <v>760000</v>
      </c>
      <c r="Q89" s="55">
        <v>760000</v>
      </c>
      <c r="R89" s="363"/>
      <c r="S89" s="364"/>
      <c r="T89" s="39">
        <v>69</v>
      </c>
      <c r="U89" s="15" t="s">
        <v>92</v>
      </c>
      <c r="V89" s="17">
        <v>1</v>
      </c>
      <c r="W89" s="54">
        <v>874000</v>
      </c>
      <c r="X89" s="54">
        <v>874000</v>
      </c>
      <c r="Y89" s="54">
        <v>874000</v>
      </c>
      <c r="Z89" s="54">
        <v>874000</v>
      </c>
      <c r="AA89" s="363"/>
      <c r="AB89" s="364"/>
      <c r="AC89" s="97">
        <f t="shared" si="27"/>
        <v>817000</v>
      </c>
      <c r="AD89" s="106">
        <f t="shared" si="28"/>
        <v>817000</v>
      </c>
      <c r="AE89" s="106">
        <f t="shared" si="29"/>
        <v>817000</v>
      </c>
      <c r="AF89" s="98">
        <f t="shared" si="30"/>
        <v>817000</v>
      </c>
      <c r="AG89" s="99">
        <f>(TRIMMEAN((N89,W89),75%))</f>
        <v>817000</v>
      </c>
      <c r="AH89" s="99">
        <f>(TRIMMEAN((O89,X89),75%))</f>
        <v>817000</v>
      </c>
      <c r="AI89" s="99">
        <f>(TRIMMEAN((P89,Y89),75%))</f>
        <v>817000</v>
      </c>
      <c r="AJ89" s="99">
        <f>(TRIMMEAN((Q89,Z89),75%))</f>
        <v>817000</v>
      </c>
      <c r="AK89" s="98">
        <f t="shared" si="31"/>
        <v>874000</v>
      </c>
      <c r="AL89" s="98">
        <f t="shared" si="32"/>
        <v>874000</v>
      </c>
      <c r="AM89" s="98">
        <f t="shared" si="33"/>
        <v>874000</v>
      </c>
      <c r="AN89" s="98">
        <f t="shared" si="34"/>
        <v>874000</v>
      </c>
      <c r="AO89" s="98">
        <f t="shared" si="35"/>
        <v>760000</v>
      </c>
      <c r="AP89" s="109">
        <f t="shared" si="36"/>
        <v>760000</v>
      </c>
      <c r="AQ89" s="109">
        <f t="shared" si="37"/>
        <v>760000</v>
      </c>
      <c r="AR89" s="100">
        <f t="shared" si="38"/>
        <v>760000</v>
      </c>
      <c r="AT89" s="97">
        <f t="shared" si="39"/>
        <v>941333.33333333337</v>
      </c>
      <c r="AU89" s="106">
        <f t="shared" si="40"/>
        <v>941333.33333333337</v>
      </c>
      <c r="AV89" s="106">
        <f t="shared" si="41"/>
        <v>941333.33333333337</v>
      </c>
      <c r="AW89" s="98">
        <f t="shared" si="42"/>
        <v>941333.33333333337</v>
      </c>
      <c r="AX89" s="99">
        <f>(TRIMMEAN((E89,N89,W89),75%))</f>
        <v>874000</v>
      </c>
      <c r="AY89" s="99">
        <f>(TRIMMEAN((F89,O89,X89),75%))</f>
        <v>874000</v>
      </c>
      <c r="AZ89" s="99">
        <f>(TRIMMEAN((G89,P89,Y89),75%))</f>
        <v>874000</v>
      </c>
      <c r="BA89" s="99">
        <f>(TRIMMEAN((H89,Q89,Z89),75%))</f>
        <v>874000</v>
      </c>
      <c r="BB89" s="98">
        <f t="shared" si="43"/>
        <v>1190000</v>
      </c>
      <c r="BC89" s="98">
        <f t="shared" si="44"/>
        <v>1190000</v>
      </c>
      <c r="BD89" s="98">
        <f t="shared" si="45"/>
        <v>1190000</v>
      </c>
      <c r="BE89" s="98">
        <f t="shared" si="46"/>
        <v>1190000</v>
      </c>
      <c r="BF89" s="98">
        <f t="shared" si="47"/>
        <v>760000</v>
      </c>
      <c r="BG89" s="109">
        <f t="shared" si="48"/>
        <v>760000</v>
      </c>
      <c r="BH89" s="109">
        <f t="shared" si="49"/>
        <v>760000</v>
      </c>
      <c r="BI89" s="100">
        <f t="shared" si="50"/>
        <v>760000</v>
      </c>
    </row>
    <row r="90" spans="1:61" ht="66" x14ac:dyDescent="0.3">
      <c r="A90" s="14">
        <v>70</v>
      </c>
      <c r="B90" s="15" t="s">
        <v>93</v>
      </c>
      <c r="C90" s="15" t="s">
        <v>93</v>
      </c>
      <c r="D90" s="17">
        <v>1</v>
      </c>
      <c r="E90" s="38" t="s">
        <v>1034</v>
      </c>
      <c r="F90" s="38" t="s">
        <v>1034</v>
      </c>
      <c r="G90" s="38" t="s">
        <v>1034</v>
      </c>
      <c r="H90" s="38" t="s">
        <v>1034</v>
      </c>
      <c r="I90" s="363"/>
      <c r="J90" s="364"/>
      <c r="K90" s="14">
        <v>70</v>
      </c>
      <c r="L90" s="15" t="s">
        <v>93</v>
      </c>
      <c r="M90" s="17">
        <v>1</v>
      </c>
      <c r="N90" s="54">
        <v>216000</v>
      </c>
      <c r="O90" s="55">
        <v>216000</v>
      </c>
      <c r="P90" s="55">
        <v>216000</v>
      </c>
      <c r="Q90" s="55">
        <v>216000</v>
      </c>
      <c r="R90" s="363"/>
      <c r="S90" s="364"/>
      <c r="T90" s="14">
        <v>70</v>
      </c>
      <c r="U90" s="15" t="s">
        <v>93</v>
      </c>
      <c r="V90" s="17">
        <v>1</v>
      </c>
      <c r="W90" s="54">
        <v>248400</v>
      </c>
      <c r="X90" s="54">
        <v>248400</v>
      </c>
      <c r="Y90" s="54">
        <v>248400</v>
      </c>
      <c r="Z90" s="54">
        <v>248400</v>
      </c>
      <c r="AA90" s="363"/>
      <c r="AB90" s="364"/>
      <c r="AC90" s="97">
        <f t="shared" si="27"/>
        <v>232200</v>
      </c>
      <c r="AD90" s="106">
        <f t="shared" si="28"/>
        <v>232200</v>
      </c>
      <c r="AE90" s="106">
        <f t="shared" si="29"/>
        <v>232200</v>
      </c>
      <c r="AF90" s="98">
        <f t="shared" si="30"/>
        <v>232200</v>
      </c>
      <c r="AG90" s="99">
        <f>(TRIMMEAN((N90,W90),75%))</f>
        <v>232200</v>
      </c>
      <c r="AH90" s="99">
        <f>(TRIMMEAN((O90,X90),75%))</f>
        <v>232200</v>
      </c>
      <c r="AI90" s="99">
        <f>(TRIMMEAN((P90,Y90),75%))</f>
        <v>232200</v>
      </c>
      <c r="AJ90" s="99">
        <f>(TRIMMEAN((Q90,Z90),75%))</f>
        <v>232200</v>
      </c>
      <c r="AK90" s="98">
        <f t="shared" si="31"/>
        <v>248400</v>
      </c>
      <c r="AL90" s="98">
        <f t="shared" si="32"/>
        <v>248400</v>
      </c>
      <c r="AM90" s="98">
        <f t="shared" si="33"/>
        <v>248400</v>
      </c>
      <c r="AN90" s="98">
        <f t="shared" si="34"/>
        <v>248400</v>
      </c>
      <c r="AO90" s="98">
        <f t="shared" si="35"/>
        <v>216000</v>
      </c>
      <c r="AP90" s="109">
        <f t="shared" si="36"/>
        <v>216000</v>
      </c>
      <c r="AQ90" s="109">
        <f t="shared" si="37"/>
        <v>216000</v>
      </c>
      <c r="AR90" s="100">
        <f t="shared" si="38"/>
        <v>216000</v>
      </c>
      <c r="AT90" s="97">
        <f t="shared" si="39"/>
        <v>232200</v>
      </c>
      <c r="AU90" s="106">
        <f t="shared" si="40"/>
        <v>232200</v>
      </c>
      <c r="AV90" s="106">
        <f t="shared" si="41"/>
        <v>232200</v>
      </c>
      <c r="AW90" s="98">
        <f t="shared" si="42"/>
        <v>232200</v>
      </c>
      <c r="AX90" s="99">
        <f>(TRIMMEAN((E90,N90,W90),75%))</f>
        <v>232200</v>
      </c>
      <c r="AY90" s="99">
        <f>(TRIMMEAN((F90,O90,X90),75%))</f>
        <v>232200</v>
      </c>
      <c r="AZ90" s="99">
        <f>(TRIMMEAN((G90,P90,Y90),75%))</f>
        <v>232200</v>
      </c>
      <c r="BA90" s="99">
        <f>(TRIMMEAN((H90,Q90,Z90),75%))</f>
        <v>232200</v>
      </c>
      <c r="BB90" s="98">
        <f t="shared" si="43"/>
        <v>248400</v>
      </c>
      <c r="BC90" s="98">
        <f t="shared" si="44"/>
        <v>248400</v>
      </c>
      <c r="BD90" s="98">
        <f t="shared" si="45"/>
        <v>248400</v>
      </c>
      <c r="BE90" s="98">
        <f t="shared" si="46"/>
        <v>248400</v>
      </c>
      <c r="BF90" s="98">
        <f t="shared" si="47"/>
        <v>216000</v>
      </c>
      <c r="BG90" s="109">
        <f t="shared" si="48"/>
        <v>216000</v>
      </c>
      <c r="BH90" s="109">
        <f t="shared" si="49"/>
        <v>216000</v>
      </c>
      <c r="BI90" s="100">
        <f t="shared" si="50"/>
        <v>216000</v>
      </c>
    </row>
    <row r="91" spans="1:61" ht="52.8" x14ac:dyDescent="0.3">
      <c r="A91" s="39">
        <v>71</v>
      </c>
      <c r="B91" s="15" t="s">
        <v>94</v>
      </c>
      <c r="C91" s="15" t="s">
        <v>94</v>
      </c>
      <c r="D91" s="17">
        <v>1</v>
      </c>
      <c r="E91" s="38" t="s">
        <v>1034</v>
      </c>
      <c r="F91" s="38" t="s">
        <v>1034</v>
      </c>
      <c r="G91" s="38" t="s">
        <v>1034</v>
      </c>
      <c r="H91" s="38" t="s">
        <v>1034</v>
      </c>
      <c r="I91" s="363"/>
      <c r="J91" s="364"/>
      <c r="K91" s="39">
        <v>71</v>
      </c>
      <c r="L91" s="15" t="s">
        <v>94</v>
      </c>
      <c r="M91" s="17">
        <v>1</v>
      </c>
      <c r="N91" s="54">
        <v>420000</v>
      </c>
      <c r="O91" s="55">
        <v>420000</v>
      </c>
      <c r="P91" s="55">
        <v>420000</v>
      </c>
      <c r="Q91" s="55">
        <v>420000</v>
      </c>
      <c r="R91" s="363"/>
      <c r="S91" s="364"/>
      <c r="T91" s="39">
        <v>71</v>
      </c>
      <c r="U91" s="15" t="s">
        <v>94</v>
      </c>
      <c r="V91" s="17">
        <v>1</v>
      </c>
      <c r="W91" s="54">
        <v>483000</v>
      </c>
      <c r="X91" s="54">
        <v>483000</v>
      </c>
      <c r="Y91" s="54">
        <v>483000</v>
      </c>
      <c r="Z91" s="54">
        <v>483000</v>
      </c>
      <c r="AA91" s="363"/>
      <c r="AB91" s="364"/>
      <c r="AC91" s="97">
        <f t="shared" si="27"/>
        <v>451500</v>
      </c>
      <c r="AD91" s="106">
        <f t="shared" si="28"/>
        <v>451500</v>
      </c>
      <c r="AE91" s="106">
        <f t="shared" si="29"/>
        <v>451500</v>
      </c>
      <c r="AF91" s="98">
        <f t="shared" si="30"/>
        <v>451500</v>
      </c>
      <c r="AG91" s="99">
        <f>(TRIMMEAN((N91,W91),75%))</f>
        <v>451500</v>
      </c>
      <c r="AH91" s="99">
        <f>(TRIMMEAN((O91,X91),75%))</f>
        <v>451500</v>
      </c>
      <c r="AI91" s="99">
        <f>(TRIMMEAN((P91,Y91),75%))</f>
        <v>451500</v>
      </c>
      <c r="AJ91" s="99">
        <f>(TRIMMEAN((Q91,Z91),75%))</f>
        <v>451500</v>
      </c>
      <c r="AK91" s="98">
        <f t="shared" si="31"/>
        <v>483000</v>
      </c>
      <c r="AL91" s="98">
        <f t="shared" si="32"/>
        <v>483000</v>
      </c>
      <c r="AM91" s="98">
        <f t="shared" si="33"/>
        <v>483000</v>
      </c>
      <c r="AN91" s="98">
        <f t="shared" si="34"/>
        <v>483000</v>
      </c>
      <c r="AO91" s="98">
        <f t="shared" si="35"/>
        <v>420000</v>
      </c>
      <c r="AP91" s="109">
        <f t="shared" si="36"/>
        <v>420000</v>
      </c>
      <c r="AQ91" s="109">
        <f t="shared" si="37"/>
        <v>420000</v>
      </c>
      <c r="AR91" s="100">
        <f t="shared" si="38"/>
        <v>420000</v>
      </c>
      <c r="AT91" s="97">
        <f t="shared" si="39"/>
        <v>451500</v>
      </c>
      <c r="AU91" s="106">
        <f t="shared" si="40"/>
        <v>451500</v>
      </c>
      <c r="AV91" s="106">
        <f t="shared" si="41"/>
        <v>451500</v>
      </c>
      <c r="AW91" s="98">
        <f t="shared" si="42"/>
        <v>451500</v>
      </c>
      <c r="AX91" s="99">
        <f>(TRIMMEAN((E91,N91,W91),75%))</f>
        <v>451500</v>
      </c>
      <c r="AY91" s="99">
        <f>(TRIMMEAN((F91,O91,X91),75%))</f>
        <v>451500</v>
      </c>
      <c r="AZ91" s="99">
        <f>(TRIMMEAN((G91,P91,Y91),75%))</f>
        <v>451500</v>
      </c>
      <c r="BA91" s="99">
        <f>(TRIMMEAN((H91,Q91,Z91),75%))</f>
        <v>451500</v>
      </c>
      <c r="BB91" s="98">
        <f t="shared" si="43"/>
        <v>483000</v>
      </c>
      <c r="BC91" s="98">
        <f t="shared" si="44"/>
        <v>483000</v>
      </c>
      <c r="BD91" s="98">
        <f t="shared" si="45"/>
        <v>483000</v>
      </c>
      <c r="BE91" s="98">
        <f t="shared" si="46"/>
        <v>483000</v>
      </c>
      <c r="BF91" s="98">
        <f t="shared" si="47"/>
        <v>420000</v>
      </c>
      <c r="BG91" s="109">
        <f t="shared" si="48"/>
        <v>420000</v>
      </c>
      <c r="BH91" s="109">
        <f t="shared" si="49"/>
        <v>420000</v>
      </c>
      <c r="BI91" s="100">
        <f t="shared" si="50"/>
        <v>420000</v>
      </c>
    </row>
    <row r="92" spans="1:61" ht="52.8" x14ac:dyDescent="0.3">
      <c r="A92" s="14">
        <v>72</v>
      </c>
      <c r="B92" s="15" t="s">
        <v>95</v>
      </c>
      <c r="C92" s="15" t="s">
        <v>1379</v>
      </c>
      <c r="D92" s="17">
        <v>1</v>
      </c>
      <c r="E92" s="38">
        <v>263000</v>
      </c>
      <c r="F92" s="38">
        <v>263000</v>
      </c>
      <c r="G92" s="38">
        <v>263000</v>
      </c>
      <c r="H92" s="38">
        <v>263000</v>
      </c>
      <c r="I92" s="363"/>
      <c r="J92" s="364"/>
      <c r="K92" s="14">
        <v>72</v>
      </c>
      <c r="L92" s="15" t="s">
        <v>95</v>
      </c>
      <c r="M92" s="17">
        <v>1</v>
      </c>
      <c r="N92" s="54">
        <v>400000</v>
      </c>
      <c r="O92" s="55">
        <v>400000</v>
      </c>
      <c r="P92" s="55">
        <v>400000</v>
      </c>
      <c r="Q92" s="55">
        <v>400000</v>
      </c>
      <c r="R92" s="363"/>
      <c r="S92" s="364"/>
      <c r="T92" s="14">
        <v>72</v>
      </c>
      <c r="U92" s="15" t="s">
        <v>95</v>
      </c>
      <c r="V92" s="17">
        <v>1</v>
      </c>
      <c r="W92" s="54">
        <v>460000</v>
      </c>
      <c r="X92" s="54">
        <v>460000</v>
      </c>
      <c r="Y92" s="54">
        <v>460000</v>
      </c>
      <c r="Z92" s="54">
        <v>460000</v>
      </c>
      <c r="AA92" s="363"/>
      <c r="AB92" s="364"/>
      <c r="AC92" s="97">
        <f t="shared" si="27"/>
        <v>430000</v>
      </c>
      <c r="AD92" s="106">
        <f t="shared" si="28"/>
        <v>430000</v>
      </c>
      <c r="AE92" s="106">
        <f t="shared" si="29"/>
        <v>430000</v>
      </c>
      <c r="AF92" s="98">
        <f t="shared" si="30"/>
        <v>430000</v>
      </c>
      <c r="AG92" s="99">
        <f>(TRIMMEAN((N92,W92),75%))</f>
        <v>430000</v>
      </c>
      <c r="AH92" s="99">
        <f>(TRIMMEAN((O92,X92),75%))</f>
        <v>430000</v>
      </c>
      <c r="AI92" s="99">
        <f>(TRIMMEAN((P92,Y92),75%))</f>
        <v>430000</v>
      </c>
      <c r="AJ92" s="99">
        <f>(TRIMMEAN((Q92,Z92),75%))</f>
        <v>430000</v>
      </c>
      <c r="AK92" s="98">
        <f t="shared" si="31"/>
        <v>460000</v>
      </c>
      <c r="AL92" s="98">
        <f t="shared" si="32"/>
        <v>460000</v>
      </c>
      <c r="AM92" s="98">
        <f t="shared" si="33"/>
        <v>460000</v>
      </c>
      <c r="AN92" s="98">
        <f t="shared" si="34"/>
        <v>460000</v>
      </c>
      <c r="AO92" s="98">
        <f t="shared" si="35"/>
        <v>400000</v>
      </c>
      <c r="AP92" s="109">
        <f t="shared" si="36"/>
        <v>400000</v>
      </c>
      <c r="AQ92" s="109">
        <f t="shared" si="37"/>
        <v>400000</v>
      </c>
      <c r="AR92" s="100">
        <f t="shared" si="38"/>
        <v>400000</v>
      </c>
      <c r="AT92" s="97">
        <f t="shared" si="39"/>
        <v>374333.33333333331</v>
      </c>
      <c r="AU92" s="106">
        <f t="shared" si="40"/>
        <v>374333.33333333331</v>
      </c>
      <c r="AV92" s="106">
        <f t="shared" si="41"/>
        <v>374333.33333333331</v>
      </c>
      <c r="AW92" s="98">
        <f t="shared" si="42"/>
        <v>374333.33333333331</v>
      </c>
      <c r="AX92" s="99">
        <f>(TRIMMEAN((E92,N92,W92),75%))</f>
        <v>400000</v>
      </c>
      <c r="AY92" s="99">
        <f>(TRIMMEAN((F92,O92,X92),75%))</f>
        <v>400000</v>
      </c>
      <c r="AZ92" s="99">
        <f>(TRIMMEAN((G92,P92,Y92),75%))</f>
        <v>400000</v>
      </c>
      <c r="BA92" s="99">
        <f>(TRIMMEAN((H92,Q92,Z92),75%))</f>
        <v>400000</v>
      </c>
      <c r="BB92" s="98">
        <f t="shared" si="43"/>
        <v>460000</v>
      </c>
      <c r="BC92" s="98">
        <f t="shared" si="44"/>
        <v>460000</v>
      </c>
      <c r="BD92" s="98">
        <f t="shared" si="45"/>
        <v>460000</v>
      </c>
      <c r="BE92" s="98">
        <f t="shared" si="46"/>
        <v>460000</v>
      </c>
      <c r="BF92" s="98">
        <f t="shared" si="47"/>
        <v>263000</v>
      </c>
      <c r="BG92" s="109">
        <f t="shared" si="48"/>
        <v>263000</v>
      </c>
      <c r="BH92" s="109">
        <f t="shared" si="49"/>
        <v>263000</v>
      </c>
      <c r="BI92" s="100">
        <f t="shared" si="50"/>
        <v>263000</v>
      </c>
    </row>
    <row r="93" spans="1:61" ht="39.6" x14ac:dyDescent="0.3">
      <c r="A93" s="39">
        <v>73</v>
      </c>
      <c r="B93" s="15" t="s">
        <v>96</v>
      </c>
      <c r="C93" s="15" t="s">
        <v>1349</v>
      </c>
      <c r="D93" s="17">
        <v>1</v>
      </c>
      <c r="E93" s="38">
        <v>192001</v>
      </c>
      <c r="F93" s="38">
        <v>192001</v>
      </c>
      <c r="G93" s="38">
        <v>192001</v>
      </c>
      <c r="H93" s="38">
        <v>192001</v>
      </c>
      <c r="I93" s="363"/>
      <c r="J93" s="364"/>
      <c r="K93" s="39">
        <v>73</v>
      </c>
      <c r="L93" s="15" t="s">
        <v>96</v>
      </c>
      <c r="M93" s="17">
        <v>1</v>
      </c>
      <c r="N93" s="54">
        <v>540000</v>
      </c>
      <c r="O93" s="55">
        <v>540000</v>
      </c>
      <c r="P93" s="55">
        <v>540000</v>
      </c>
      <c r="Q93" s="55">
        <v>540000</v>
      </c>
      <c r="R93" s="363"/>
      <c r="S93" s="364"/>
      <c r="T93" s="39">
        <v>73</v>
      </c>
      <c r="U93" s="15" t="s">
        <v>96</v>
      </c>
      <c r="V93" s="17">
        <v>1</v>
      </c>
      <c r="W93" s="54">
        <v>621000</v>
      </c>
      <c r="X93" s="54">
        <v>621000</v>
      </c>
      <c r="Y93" s="54">
        <v>621000</v>
      </c>
      <c r="Z93" s="54">
        <v>621000</v>
      </c>
      <c r="AA93" s="363"/>
      <c r="AB93" s="364"/>
      <c r="AC93" s="97">
        <f t="shared" si="27"/>
        <v>580500</v>
      </c>
      <c r="AD93" s="106">
        <f t="shared" si="28"/>
        <v>580500</v>
      </c>
      <c r="AE93" s="106">
        <f t="shared" si="29"/>
        <v>580500</v>
      </c>
      <c r="AF93" s="98">
        <f t="shared" si="30"/>
        <v>580500</v>
      </c>
      <c r="AG93" s="99">
        <f>(TRIMMEAN((N93,W93),75%))</f>
        <v>580500</v>
      </c>
      <c r="AH93" s="99">
        <f>(TRIMMEAN((O93,X93),75%))</f>
        <v>580500</v>
      </c>
      <c r="AI93" s="99">
        <f>(TRIMMEAN((P93,Y93),75%))</f>
        <v>580500</v>
      </c>
      <c r="AJ93" s="99">
        <f>(TRIMMEAN((Q93,Z93),75%))</f>
        <v>580500</v>
      </c>
      <c r="AK93" s="98">
        <f t="shared" si="31"/>
        <v>621000</v>
      </c>
      <c r="AL93" s="98">
        <f t="shared" si="32"/>
        <v>621000</v>
      </c>
      <c r="AM93" s="98">
        <f t="shared" si="33"/>
        <v>621000</v>
      </c>
      <c r="AN93" s="98">
        <f t="shared" si="34"/>
        <v>621000</v>
      </c>
      <c r="AO93" s="98">
        <f t="shared" si="35"/>
        <v>540000</v>
      </c>
      <c r="AP93" s="109">
        <f t="shared" si="36"/>
        <v>540000</v>
      </c>
      <c r="AQ93" s="109">
        <f t="shared" si="37"/>
        <v>540000</v>
      </c>
      <c r="AR93" s="100">
        <f t="shared" si="38"/>
        <v>540000</v>
      </c>
      <c r="AT93" s="97">
        <f t="shared" si="39"/>
        <v>451000.33333333331</v>
      </c>
      <c r="AU93" s="106">
        <f t="shared" si="40"/>
        <v>451000.33333333331</v>
      </c>
      <c r="AV93" s="106">
        <f t="shared" si="41"/>
        <v>451000.33333333331</v>
      </c>
      <c r="AW93" s="98">
        <f t="shared" si="42"/>
        <v>451000.33333333331</v>
      </c>
      <c r="AX93" s="99">
        <f>(TRIMMEAN((E93,N93,W93),75%))</f>
        <v>540000</v>
      </c>
      <c r="AY93" s="99">
        <f>(TRIMMEAN((F93,O93,X93),75%))</f>
        <v>540000</v>
      </c>
      <c r="AZ93" s="99">
        <f>(TRIMMEAN((G93,P93,Y93),75%))</f>
        <v>540000</v>
      </c>
      <c r="BA93" s="99">
        <f>(TRIMMEAN((H93,Q93,Z93),75%))</f>
        <v>540000</v>
      </c>
      <c r="BB93" s="98">
        <f t="shared" si="43"/>
        <v>621000</v>
      </c>
      <c r="BC93" s="98">
        <f t="shared" si="44"/>
        <v>621000</v>
      </c>
      <c r="BD93" s="98">
        <f t="shared" si="45"/>
        <v>621000</v>
      </c>
      <c r="BE93" s="98">
        <f t="shared" si="46"/>
        <v>621000</v>
      </c>
      <c r="BF93" s="98">
        <f t="shared" si="47"/>
        <v>192001</v>
      </c>
      <c r="BG93" s="109">
        <f t="shared" si="48"/>
        <v>192001</v>
      </c>
      <c r="BH93" s="109">
        <f t="shared" si="49"/>
        <v>192001</v>
      </c>
      <c r="BI93" s="100">
        <f t="shared" si="50"/>
        <v>192001</v>
      </c>
    </row>
    <row r="94" spans="1:61" ht="39.6" x14ac:dyDescent="0.3">
      <c r="A94" s="14">
        <v>74</v>
      </c>
      <c r="B94" s="15" t="s">
        <v>97</v>
      </c>
      <c r="C94" s="15" t="s">
        <v>97</v>
      </c>
      <c r="D94" s="17">
        <v>1</v>
      </c>
      <c r="E94" s="38" t="s">
        <v>1034</v>
      </c>
      <c r="F94" s="38" t="s">
        <v>1034</v>
      </c>
      <c r="G94" s="38" t="s">
        <v>1034</v>
      </c>
      <c r="H94" s="38" t="s">
        <v>1034</v>
      </c>
      <c r="I94" s="363"/>
      <c r="J94" s="364"/>
      <c r="K94" s="14">
        <v>74</v>
      </c>
      <c r="L94" s="15" t="s">
        <v>97</v>
      </c>
      <c r="M94" s="17">
        <v>1</v>
      </c>
      <c r="N94" s="54">
        <v>13600</v>
      </c>
      <c r="O94" s="55">
        <v>13600</v>
      </c>
      <c r="P94" s="55">
        <v>13600</v>
      </c>
      <c r="Q94" s="55">
        <v>13600</v>
      </c>
      <c r="R94" s="363"/>
      <c r="S94" s="364"/>
      <c r="T94" s="14">
        <v>74</v>
      </c>
      <c r="U94" s="15" t="s">
        <v>97</v>
      </c>
      <c r="V94" s="17">
        <v>1</v>
      </c>
      <c r="W94" s="54">
        <v>15640</v>
      </c>
      <c r="X94" s="54">
        <v>15640</v>
      </c>
      <c r="Y94" s="54">
        <v>15640</v>
      </c>
      <c r="Z94" s="54">
        <v>15640</v>
      </c>
      <c r="AA94" s="363"/>
      <c r="AB94" s="364"/>
      <c r="AC94" s="97">
        <f t="shared" si="27"/>
        <v>14620</v>
      </c>
      <c r="AD94" s="106">
        <f t="shared" si="28"/>
        <v>14620</v>
      </c>
      <c r="AE94" s="106">
        <f t="shared" si="29"/>
        <v>14620</v>
      </c>
      <c r="AF94" s="98">
        <f t="shared" si="30"/>
        <v>14620</v>
      </c>
      <c r="AG94" s="99">
        <f>(TRIMMEAN((N94,W94),75%))</f>
        <v>14620</v>
      </c>
      <c r="AH94" s="99">
        <f>(TRIMMEAN((O94,X94),75%))</f>
        <v>14620</v>
      </c>
      <c r="AI94" s="99">
        <f>(TRIMMEAN((P94,Y94),75%))</f>
        <v>14620</v>
      </c>
      <c r="AJ94" s="99">
        <f>(TRIMMEAN((Q94,Z94),75%))</f>
        <v>14620</v>
      </c>
      <c r="AK94" s="98">
        <f t="shared" si="31"/>
        <v>15640</v>
      </c>
      <c r="AL94" s="98">
        <f t="shared" si="32"/>
        <v>15640</v>
      </c>
      <c r="AM94" s="98">
        <f t="shared" si="33"/>
        <v>15640</v>
      </c>
      <c r="AN94" s="98">
        <f t="shared" si="34"/>
        <v>15640</v>
      </c>
      <c r="AO94" s="98">
        <f t="shared" si="35"/>
        <v>13600</v>
      </c>
      <c r="AP94" s="109">
        <f t="shared" si="36"/>
        <v>13600</v>
      </c>
      <c r="AQ94" s="109">
        <f t="shared" si="37"/>
        <v>13600</v>
      </c>
      <c r="AR94" s="100">
        <f t="shared" si="38"/>
        <v>13600</v>
      </c>
      <c r="AT94" s="97">
        <f t="shared" si="39"/>
        <v>14620</v>
      </c>
      <c r="AU94" s="106">
        <f t="shared" si="40"/>
        <v>14620</v>
      </c>
      <c r="AV94" s="106">
        <f t="shared" si="41"/>
        <v>14620</v>
      </c>
      <c r="AW94" s="98">
        <f t="shared" si="42"/>
        <v>14620</v>
      </c>
      <c r="AX94" s="99">
        <f>(TRIMMEAN((E94,N94,W94),75%))</f>
        <v>14620</v>
      </c>
      <c r="AY94" s="99">
        <f>(TRIMMEAN((F94,O94,X94),75%))</f>
        <v>14620</v>
      </c>
      <c r="AZ94" s="99">
        <f>(TRIMMEAN((G94,P94,Y94),75%))</f>
        <v>14620</v>
      </c>
      <c r="BA94" s="99">
        <f>(TRIMMEAN((H94,Q94,Z94),75%))</f>
        <v>14620</v>
      </c>
      <c r="BB94" s="98">
        <f t="shared" si="43"/>
        <v>15640</v>
      </c>
      <c r="BC94" s="98">
        <f t="shared" si="44"/>
        <v>15640</v>
      </c>
      <c r="BD94" s="98">
        <f t="shared" si="45"/>
        <v>15640</v>
      </c>
      <c r="BE94" s="98">
        <f t="shared" si="46"/>
        <v>15640</v>
      </c>
      <c r="BF94" s="98">
        <f t="shared" si="47"/>
        <v>13600</v>
      </c>
      <c r="BG94" s="109">
        <f t="shared" si="48"/>
        <v>13600</v>
      </c>
      <c r="BH94" s="109">
        <f t="shared" si="49"/>
        <v>13600</v>
      </c>
      <c r="BI94" s="100">
        <f t="shared" si="50"/>
        <v>13600</v>
      </c>
    </row>
    <row r="95" spans="1:61" ht="26.4" x14ac:dyDescent="0.3">
      <c r="A95" s="39">
        <v>75</v>
      </c>
      <c r="B95" s="15" t="s">
        <v>98</v>
      </c>
      <c r="C95" s="15" t="s">
        <v>1158</v>
      </c>
      <c r="D95" s="17">
        <v>1</v>
      </c>
      <c r="E95" s="38">
        <v>650000</v>
      </c>
      <c r="F95" s="38">
        <v>650000</v>
      </c>
      <c r="G95" s="38">
        <v>650000</v>
      </c>
      <c r="H95" s="38">
        <v>650000</v>
      </c>
      <c r="I95" s="363"/>
      <c r="J95" s="364"/>
      <c r="K95" s="39">
        <v>75</v>
      </c>
      <c r="L95" s="15" t="s">
        <v>98</v>
      </c>
      <c r="M95" s="17">
        <v>1</v>
      </c>
      <c r="N95" s="54">
        <v>920000</v>
      </c>
      <c r="O95" s="55">
        <v>920000</v>
      </c>
      <c r="P95" s="55">
        <v>920000</v>
      </c>
      <c r="Q95" s="55">
        <v>920000</v>
      </c>
      <c r="R95" s="363"/>
      <c r="S95" s="364"/>
      <c r="T95" s="39">
        <v>75</v>
      </c>
      <c r="U95" s="15" t="s">
        <v>98</v>
      </c>
      <c r="V95" s="17">
        <v>1</v>
      </c>
      <c r="W95" s="54">
        <v>1058000</v>
      </c>
      <c r="X95" s="54">
        <v>1058000</v>
      </c>
      <c r="Y95" s="54">
        <v>1058000</v>
      </c>
      <c r="Z95" s="54">
        <v>1058000</v>
      </c>
      <c r="AA95" s="363"/>
      <c r="AB95" s="364"/>
      <c r="AC95" s="97">
        <f t="shared" si="27"/>
        <v>989000</v>
      </c>
      <c r="AD95" s="106">
        <f t="shared" si="28"/>
        <v>989000</v>
      </c>
      <c r="AE95" s="106">
        <f t="shared" si="29"/>
        <v>989000</v>
      </c>
      <c r="AF95" s="98">
        <f t="shared" si="30"/>
        <v>989000</v>
      </c>
      <c r="AG95" s="99">
        <f>(TRIMMEAN((N95,W95),75%))</f>
        <v>989000</v>
      </c>
      <c r="AH95" s="99">
        <f>(TRIMMEAN((O95,X95),75%))</f>
        <v>989000</v>
      </c>
      <c r="AI95" s="99">
        <f>(TRIMMEAN((P95,Y95),75%))</f>
        <v>989000</v>
      </c>
      <c r="AJ95" s="99">
        <f>(TRIMMEAN((Q95,Z95),75%))</f>
        <v>989000</v>
      </c>
      <c r="AK95" s="98">
        <f t="shared" si="31"/>
        <v>1058000</v>
      </c>
      <c r="AL95" s="98">
        <f t="shared" si="32"/>
        <v>1058000</v>
      </c>
      <c r="AM95" s="98">
        <f t="shared" si="33"/>
        <v>1058000</v>
      </c>
      <c r="AN95" s="98">
        <f t="shared" si="34"/>
        <v>1058000</v>
      </c>
      <c r="AO95" s="98">
        <f t="shared" si="35"/>
        <v>920000</v>
      </c>
      <c r="AP95" s="109">
        <f t="shared" si="36"/>
        <v>920000</v>
      </c>
      <c r="AQ95" s="109">
        <f t="shared" si="37"/>
        <v>920000</v>
      </c>
      <c r="AR95" s="100">
        <f t="shared" si="38"/>
        <v>920000</v>
      </c>
      <c r="AT95" s="97">
        <f t="shared" si="39"/>
        <v>876000</v>
      </c>
      <c r="AU95" s="106">
        <f t="shared" si="40"/>
        <v>876000</v>
      </c>
      <c r="AV95" s="106">
        <f t="shared" si="41"/>
        <v>876000</v>
      </c>
      <c r="AW95" s="98">
        <f t="shared" si="42"/>
        <v>876000</v>
      </c>
      <c r="AX95" s="99">
        <f>(TRIMMEAN((E95,N95,W95),75%))</f>
        <v>920000</v>
      </c>
      <c r="AY95" s="99">
        <f>(TRIMMEAN((F95,O95,X95),75%))</f>
        <v>920000</v>
      </c>
      <c r="AZ95" s="99">
        <f>(TRIMMEAN((G95,P95,Y95),75%))</f>
        <v>920000</v>
      </c>
      <c r="BA95" s="99">
        <f>(TRIMMEAN((H95,Q95,Z95),75%))</f>
        <v>920000</v>
      </c>
      <c r="BB95" s="98">
        <f t="shared" si="43"/>
        <v>1058000</v>
      </c>
      <c r="BC95" s="98">
        <f t="shared" si="44"/>
        <v>1058000</v>
      </c>
      <c r="BD95" s="98">
        <f t="shared" si="45"/>
        <v>1058000</v>
      </c>
      <c r="BE95" s="98">
        <f t="shared" si="46"/>
        <v>1058000</v>
      </c>
      <c r="BF95" s="98">
        <f t="shared" si="47"/>
        <v>650000</v>
      </c>
      <c r="BG95" s="109">
        <f t="shared" si="48"/>
        <v>650000</v>
      </c>
      <c r="BH95" s="109">
        <f t="shared" si="49"/>
        <v>650000</v>
      </c>
      <c r="BI95" s="100">
        <f t="shared" si="50"/>
        <v>650000</v>
      </c>
    </row>
    <row r="96" spans="1:61" ht="26.4" x14ac:dyDescent="0.3">
      <c r="A96" s="14">
        <v>76</v>
      </c>
      <c r="B96" s="15" t="s">
        <v>99</v>
      </c>
      <c r="C96" s="15" t="s">
        <v>1128</v>
      </c>
      <c r="D96" s="17">
        <v>1</v>
      </c>
      <c r="E96" s="38">
        <v>4530000</v>
      </c>
      <c r="F96" s="38">
        <v>4410000</v>
      </c>
      <c r="G96" s="38">
        <v>4530000</v>
      </c>
      <c r="H96" s="38">
        <v>4530000</v>
      </c>
      <c r="I96" s="363"/>
      <c r="J96" s="364"/>
      <c r="K96" s="14">
        <v>76</v>
      </c>
      <c r="L96" s="15" t="s">
        <v>99</v>
      </c>
      <c r="M96" s="17">
        <v>1</v>
      </c>
      <c r="N96" s="54">
        <v>2300000</v>
      </c>
      <c r="O96" s="55">
        <v>2300000</v>
      </c>
      <c r="P96" s="55">
        <v>2300000</v>
      </c>
      <c r="Q96" s="55">
        <v>2300000</v>
      </c>
      <c r="R96" s="363"/>
      <c r="S96" s="364"/>
      <c r="T96" s="14">
        <v>76</v>
      </c>
      <c r="U96" s="15" t="s">
        <v>99</v>
      </c>
      <c r="V96" s="17">
        <v>1</v>
      </c>
      <c r="W96" s="54">
        <v>2645000</v>
      </c>
      <c r="X96" s="54">
        <v>2645000</v>
      </c>
      <c r="Y96" s="54">
        <v>2645000</v>
      </c>
      <c r="Z96" s="54">
        <v>2645000</v>
      </c>
      <c r="AA96" s="363"/>
      <c r="AB96" s="364"/>
      <c r="AC96" s="97">
        <f t="shared" si="27"/>
        <v>2472500</v>
      </c>
      <c r="AD96" s="106">
        <f t="shared" si="28"/>
        <v>2472500</v>
      </c>
      <c r="AE96" s="106">
        <f t="shared" si="29"/>
        <v>2472500</v>
      </c>
      <c r="AF96" s="98">
        <f t="shared" si="30"/>
        <v>2472500</v>
      </c>
      <c r="AG96" s="99">
        <f>(TRIMMEAN((N96,W96),75%))</f>
        <v>2472500</v>
      </c>
      <c r="AH96" s="99">
        <f>(TRIMMEAN((O96,X96),75%))</f>
        <v>2472500</v>
      </c>
      <c r="AI96" s="99">
        <f>(TRIMMEAN((P96,Y96),75%))</f>
        <v>2472500</v>
      </c>
      <c r="AJ96" s="99">
        <f>(TRIMMEAN((Q96,Z96),75%))</f>
        <v>2472500</v>
      </c>
      <c r="AK96" s="98">
        <f t="shared" si="31"/>
        <v>2645000</v>
      </c>
      <c r="AL96" s="98">
        <f t="shared" si="32"/>
        <v>2645000</v>
      </c>
      <c r="AM96" s="98">
        <f t="shared" si="33"/>
        <v>2645000</v>
      </c>
      <c r="AN96" s="98">
        <f t="shared" si="34"/>
        <v>2645000</v>
      </c>
      <c r="AO96" s="98">
        <f t="shared" si="35"/>
        <v>2300000</v>
      </c>
      <c r="AP96" s="109">
        <f t="shared" si="36"/>
        <v>2300000</v>
      </c>
      <c r="AQ96" s="109">
        <f t="shared" si="37"/>
        <v>2300000</v>
      </c>
      <c r="AR96" s="100">
        <f t="shared" si="38"/>
        <v>2300000</v>
      </c>
      <c r="AT96" s="97">
        <f t="shared" si="39"/>
        <v>3158333.3333333335</v>
      </c>
      <c r="AU96" s="106">
        <f t="shared" si="40"/>
        <v>3118333.3333333335</v>
      </c>
      <c r="AV96" s="106">
        <f t="shared" si="41"/>
        <v>3158333.3333333335</v>
      </c>
      <c r="AW96" s="98">
        <f t="shared" si="42"/>
        <v>3158333.3333333335</v>
      </c>
      <c r="AX96" s="99">
        <f>(TRIMMEAN((E96,N96,W96),75%))</f>
        <v>2645000</v>
      </c>
      <c r="AY96" s="99">
        <f>(TRIMMEAN((F96,O96,X96),75%))</f>
        <v>2645000</v>
      </c>
      <c r="AZ96" s="99">
        <f>(TRIMMEAN((G96,P96,Y96),75%))</f>
        <v>2645000</v>
      </c>
      <c r="BA96" s="99">
        <f>(TRIMMEAN((H96,Q96,Z96),75%))</f>
        <v>2645000</v>
      </c>
      <c r="BB96" s="98">
        <f t="shared" si="43"/>
        <v>4530000</v>
      </c>
      <c r="BC96" s="98">
        <f t="shared" si="44"/>
        <v>4410000</v>
      </c>
      <c r="BD96" s="98">
        <f t="shared" si="45"/>
        <v>4530000</v>
      </c>
      <c r="BE96" s="98">
        <f t="shared" si="46"/>
        <v>4530000</v>
      </c>
      <c r="BF96" s="98">
        <f t="shared" si="47"/>
        <v>2300000</v>
      </c>
      <c r="BG96" s="109">
        <f t="shared" si="48"/>
        <v>2300000</v>
      </c>
      <c r="BH96" s="109">
        <f t="shared" si="49"/>
        <v>2300000</v>
      </c>
      <c r="BI96" s="100">
        <f t="shared" si="50"/>
        <v>2300000</v>
      </c>
    </row>
    <row r="97" spans="1:61" ht="39.6" x14ac:dyDescent="0.3">
      <c r="A97" s="39">
        <v>77</v>
      </c>
      <c r="B97" s="15" t="s">
        <v>100</v>
      </c>
      <c r="C97" s="15" t="s">
        <v>100</v>
      </c>
      <c r="D97" s="17">
        <v>1</v>
      </c>
      <c r="E97" s="38" t="s">
        <v>1034</v>
      </c>
      <c r="F97" s="38" t="s">
        <v>1034</v>
      </c>
      <c r="G97" s="38" t="s">
        <v>1034</v>
      </c>
      <c r="H97" s="38" t="s">
        <v>1034</v>
      </c>
      <c r="I97" s="363"/>
      <c r="J97" s="364"/>
      <c r="K97" s="39">
        <v>77</v>
      </c>
      <c r="L97" s="15" t="s">
        <v>100</v>
      </c>
      <c r="M97" s="17">
        <v>1</v>
      </c>
      <c r="N97" s="54">
        <v>4000</v>
      </c>
      <c r="O97" s="55">
        <v>4000</v>
      </c>
      <c r="P97" s="55">
        <v>4000</v>
      </c>
      <c r="Q97" s="55">
        <v>4000</v>
      </c>
      <c r="R97" s="363"/>
      <c r="S97" s="364"/>
      <c r="T97" s="39">
        <v>77</v>
      </c>
      <c r="U97" s="15" t="s">
        <v>100</v>
      </c>
      <c r="V97" s="17">
        <v>1</v>
      </c>
      <c r="W97" s="54">
        <v>4600</v>
      </c>
      <c r="X97" s="54">
        <v>4600</v>
      </c>
      <c r="Y97" s="54">
        <v>4600</v>
      </c>
      <c r="Z97" s="54">
        <v>4600</v>
      </c>
      <c r="AA97" s="363"/>
      <c r="AB97" s="364"/>
      <c r="AC97" s="97">
        <f t="shared" si="27"/>
        <v>4300</v>
      </c>
      <c r="AD97" s="106">
        <f t="shared" si="28"/>
        <v>4300</v>
      </c>
      <c r="AE97" s="106">
        <f t="shared" si="29"/>
        <v>4300</v>
      </c>
      <c r="AF97" s="98">
        <f t="shared" si="30"/>
        <v>4300</v>
      </c>
      <c r="AG97" s="99">
        <f>(TRIMMEAN((N97,W97),75%))</f>
        <v>4300</v>
      </c>
      <c r="AH97" s="99">
        <f>(TRIMMEAN((O97,X97),75%))</f>
        <v>4300</v>
      </c>
      <c r="AI97" s="99">
        <f>(TRIMMEAN((P97,Y97),75%))</f>
        <v>4300</v>
      </c>
      <c r="AJ97" s="99">
        <f>(TRIMMEAN((Q97,Z97),75%))</f>
        <v>4300</v>
      </c>
      <c r="AK97" s="98">
        <f t="shared" si="31"/>
        <v>4600</v>
      </c>
      <c r="AL97" s="98">
        <f t="shared" si="32"/>
        <v>4600</v>
      </c>
      <c r="AM97" s="98">
        <f t="shared" si="33"/>
        <v>4600</v>
      </c>
      <c r="AN97" s="98">
        <f t="shared" si="34"/>
        <v>4600</v>
      </c>
      <c r="AO97" s="98">
        <f t="shared" si="35"/>
        <v>4000</v>
      </c>
      <c r="AP97" s="109">
        <f t="shared" si="36"/>
        <v>4000</v>
      </c>
      <c r="AQ97" s="109">
        <f t="shared" si="37"/>
        <v>4000</v>
      </c>
      <c r="AR97" s="100">
        <f t="shared" si="38"/>
        <v>4000</v>
      </c>
      <c r="AT97" s="97">
        <f t="shared" si="39"/>
        <v>4300</v>
      </c>
      <c r="AU97" s="106">
        <f t="shared" si="40"/>
        <v>4300</v>
      </c>
      <c r="AV97" s="106">
        <f t="shared" si="41"/>
        <v>4300</v>
      </c>
      <c r="AW97" s="98">
        <f t="shared" si="42"/>
        <v>4300</v>
      </c>
      <c r="AX97" s="99">
        <f>(TRIMMEAN((E97,N97,W97),75%))</f>
        <v>4300</v>
      </c>
      <c r="AY97" s="99">
        <f>(TRIMMEAN((F97,O97,X97),75%))</f>
        <v>4300</v>
      </c>
      <c r="AZ97" s="99">
        <f>(TRIMMEAN((G97,P97,Y97),75%))</f>
        <v>4300</v>
      </c>
      <c r="BA97" s="99">
        <f>(TRIMMEAN((H97,Q97,Z97),75%))</f>
        <v>4300</v>
      </c>
      <c r="BB97" s="98">
        <f t="shared" si="43"/>
        <v>4600</v>
      </c>
      <c r="BC97" s="98">
        <f t="shared" si="44"/>
        <v>4600</v>
      </c>
      <c r="BD97" s="98">
        <f t="shared" si="45"/>
        <v>4600</v>
      </c>
      <c r="BE97" s="98">
        <f t="shared" si="46"/>
        <v>4600</v>
      </c>
      <c r="BF97" s="98">
        <f t="shared" si="47"/>
        <v>4000</v>
      </c>
      <c r="BG97" s="109">
        <f t="shared" si="48"/>
        <v>4000</v>
      </c>
      <c r="BH97" s="109">
        <f t="shared" si="49"/>
        <v>4000</v>
      </c>
      <c r="BI97" s="100">
        <f t="shared" si="50"/>
        <v>4000</v>
      </c>
    </row>
    <row r="98" spans="1:61" ht="52.8" x14ac:dyDescent="0.3">
      <c r="A98" s="14">
        <v>78</v>
      </c>
      <c r="B98" s="15" t="s">
        <v>101</v>
      </c>
      <c r="C98" s="15" t="s">
        <v>1401</v>
      </c>
      <c r="D98" s="17">
        <v>1</v>
      </c>
      <c r="E98" s="38" t="s">
        <v>1098</v>
      </c>
      <c r="F98" s="38" t="s">
        <v>1098</v>
      </c>
      <c r="G98" s="38" t="s">
        <v>1098</v>
      </c>
      <c r="H98" s="38" t="s">
        <v>1098</v>
      </c>
      <c r="I98" s="363"/>
      <c r="J98" s="364"/>
      <c r="K98" s="14">
        <v>78</v>
      </c>
      <c r="L98" s="15" t="s">
        <v>101</v>
      </c>
      <c r="M98" s="17">
        <v>1</v>
      </c>
      <c r="N98" s="54">
        <v>520000</v>
      </c>
      <c r="O98" s="55">
        <v>520000</v>
      </c>
      <c r="P98" s="55">
        <v>520000</v>
      </c>
      <c r="Q98" s="55">
        <v>520000</v>
      </c>
      <c r="R98" s="363"/>
      <c r="S98" s="364"/>
      <c r="T98" s="14">
        <v>78</v>
      </c>
      <c r="U98" s="15" t="s">
        <v>101</v>
      </c>
      <c r="V98" s="17">
        <v>1</v>
      </c>
      <c r="W98" s="54">
        <v>598000</v>
      </c>
      <c r="X98" s="54">
        <v>598000</v>
      </c>
      <c r="Y98" s="54">
        <v>598000</v>
      </c>
      <c r="Z98" s="54">
        <v>598000</v>
      </c>
      <c r="AA98" s="363"/>
      <c r="AB98" s="364"/>
      <c r="AC98" s="97">
        <f t="shared" si="27"/>
        <v>559000</v>
      </c>
      <c r="AD98" s="106">
        <f t="shared" si="28"/>
        <v>559000</v>
      </c>
      <c r="AE98" s="106">
        <f t="shared" si="29"/>
        <v>559000</v>
      </c>
      <c r="AF98" s="98">
        <f t="shared" si="30"/>
        <v>559000</v>
      </c>
      <c r="AG98" s="99">
        <f>(TRIMMEAN((N98,W98),75%))</f>
        <v>559000</v>
      </c>
      <c r="AH98" s="99">
        <f>(TRIMMEAN((O98,X98),75%))</f>
        <v>559000</v>
      </c>
      <c r="AI98" s="99">
        <f>(TRIMMEAN((P98,Y98),75%))</f>
        <v>559000</v>
      </c>
      <c r="AJ98" s="99">
        <f>(TRIMMEAN((Q98,Z98),75%))</f>
        <v>559000</v>
      </c>
      <c r="AK98" s="98">
        <f t="shared" si="31"/>
        <v>598000</v>
      </c>
      <c r="AL98" s="98">
        <f t="shared" si="32"/>
        <v>598000</v>
      </c>
      <c r="AM98" s="98">
        <f t="shared" si="33"/>
        <v>598000</v>
      </c>
      <c r="AN98" s="98">
        <f t="shared" si="34"/>
        <v>598000</v>
      </c>
      <c r="AO98" s="98">
        <f t="shared" si="35"/>
        <v>520000</v>
      </c>
      <c r="AP98" s="109">
        <f t="shared" si="36"/>
        <v>520000</v>
      </c>
      <c r="AQ98" s="109">
        <f t="shared" si="37"/>
        <v>520000</v>
      </c>
      <c r="AR98" s="100">
        <f t="shared" si="38"/>
        <v>520000</v>
      </c>
      <c r="AT98" s="97">
        <f t="shared" si="39"/>
        <v>559000</v>
      </c>
      <c r="AU98" s="106">
        <f t="shared" si="40"/>
        <v>559000</v>
      </c>
      <c r="AV98" s="106">
        <f t="shared" si="41"/>
        <v>559000</v>
      </c>
      <c r="AW98" s="98">
        <f t="shared" si="42"/>
        <v>559000</v>
      </c>
      <c r="AX98" s="99">
        <f>(TRIMMEAN((E98,N98,W98),75%))</f>
        <v>559000</v>
      </c>
      <c r="AY98" s="99">
        <f>(TRIMMEAN((F98,O98,X98),75%))</f>
        <v>559000</v>
      </c>
      <c r="AZ98" s="99">
        <f>(TRIMMEAN((G98,P98,Y98),75%))</f>
        <v>559000</v>
      </c>
      <c r="BA98" s="99">
        <f>(TRIMMEAN((H98,Q98,Z98),75%))</f>
        <v>559000</v>
      </c>
      <c r="BB98" s="98">
        <f t="shared" si="43"/>
        <v>598000</v>
      </c>
      <c r="BC98" s="98">
        <f t="shared" si="44"/>
        <v>598000</v>
      </c>
      <c r="BD98" s="98">
        <f t="shared" si="45"/>
        <v>598000</v>
      </c>
      <c r="BE98" s="98">
        <f t="shared" si="46"/>
        <v>598000</v>
      </c>
      <c r="BF98" s="98">
        <f t="shared" si="47"/>
        <v>520000</v>
      </c>
      <c r="BG98" s="109">
        <f t="shared" si="48"/>
        <v>520000</v>
      </c>
      <c r="BH98" s="109">
        <f t="shared" si="49"/>
        <v>520000</v>
      </c>
      <c r="BI98" s="100">
        <f t="shared" si="50"/>
        <v>520000</v>
      </c>
    </row>
    <row r="99" spans="1:61" ht="52.8" x14ac:dyDescent="0.3">
      <c r="A99" s="39">
        <v>79</v>
      </c>
      <c r="B99" s="15" t="s">
        <v>102</v>
      </c>
      <c r="C99" s="15" t="s">
        <v>1399</v>
      </c>
      <c r="D99" s="17">
        <v>1</v>
      </c>
      <c r="E99" s="38">
        <v>1816000</v>
      </c>
      <c r="F99" s="38">
        <v>1777000</v>
      </c>
      <c r="G99" s="38">
        <v>1816000</v>
      </c>
      <c r="H99" s="38">
        <v>1816000</v>
      </c>
      <c r="I99" s="363"/>
      <c r="J99" s="364"/>
      <c r="K99" s="39">
        <v>79</v>
      </c>
      <c r="L99" s="15" t="s">
        <v>102</v>
      </c>
      <c r="M99" s="17">
        <v>1</v>
      </c>
      <c r="N99" s="54">
        <v>776000</v>
      </c>
      <c r="O99" s="55">
        <v>776000</v>
      </c>
      <c r="P99" s="55">
        <v>776000</v>
      </c>
      <c r="Q99" s="55">
        <v>776000</v>
      </c>
      <c r="R99" s="363"/>
      <c r="S99" s="364"/>
      <c r="T99" s="39">
        <v>79</v>
      </c>
      <c r="U99" s="15" t="s">
        <v>102</v>
      </c>
      <c r="V99" s="17">
        <v>1</v>
      </c>
      <c r="W99" s="54">
        <v>892400</v>
      </c>
      <c r="X99" s="54">
        <v>892400</v>
      </c>
      <c r="Y99" s="54">
        <v>892400</v>
      </c>
      <c r="Z99" s="54">
        <v>892400</v>
      </c>
      <c r="AA99" s="363"/>
      <c r="AB99" s="364"/>
      <c r="AC99" s="97">
        <f t="shared" si="27"/>
        <v>834200</v>
      </c>
      <c r="AD99" s="106">
        <f t="shared" si="28"/>
        <v>834200</v>
      </c>
      <c r="AE99" s="106">
        <f t="shared" si="29"/>
        <v>834200</v>
      </c>
      <c r="AF99" s="98">
        <f t="shared" si="30"/>
        <v>834200</v>
      </c>
      <c r="AG99" s="99">
        <f>(TRIMMEAN((N99,W99),75%))</f>
        <v>834200</v>
      </c>
      <c r="AH99" s="99">
        <f>(TRIMMEAN((O99,X99),75%))</f>
        <v>834200</v>
      </c>
      <c r="AI99" s="99">
        <f>(TRIMMEAN((P99,Y99),75%))</f>
        <v>834200</v>
      </c>
      <c r="AJ99" s="99">
        <f>(TRIMMEAN((Q99,Z99),75%))</f>
        <v>834200</v>
      </c>
      <c r="AK99" s="98">
        <f t="shared" si="31"/>
        <v>892400</v>
      </c>
      <c r="AL99" s="98">
        <f t="shared" si="32"/>
        <v>892400</v>
      </c>
      <c r="AM99" s="98">
        <f t="shared" si="33"/>
        <v>892400</v>
      </c>
      <c r="AN99" s="98">
        <f t="shared" si="34"/>
        <v>892400</v>
      </c>
      <c r="AO99" s="98">
        <f t="shared" si="35"/>
        <v>776000</v>
      </c>
      <c r="AP99" s="109">
        <f t="shared" si="36"/>
        <v>776000</v>
      </c>
      <c r="AQ99" s="109">
        <f t="shared" si="37"/>
        <v>776000</v>
      </c>
      <c r="AR99" s="100">
        <f t="shared" si="38"/>
        <v>776000</v>
      </c>
      <c r="AT99" s="97">
        <f t="shared" si="39"/>
        <v>1161466.6666666667</v>
      </c>
      <c r="AU99" s="106">
        <f t="shared" si="40"/>
        <v>1148466.6666666667</v>
      </c>
      <c r="AV99" s="106">
        <f t="shared" si="41"/>
        <v>1161466.6666666667</v>
      </c>
      <c r="AW99" s="98">
        <f t="shared" si="42"/>
        <v>1161466.6666666667</v>
      </c>
      <c r="AX99" s="99">
        <f>(TRIMMEAN((E99,N99,W99),75%))</f>
        <v>892400</v>
      </c>
      <c r="AY99" s="99">
        <f>(TRIMMEAN((F99,O99,X99),75%))</f>
        <v>892400</v>
      </c>
      <c r="AZ99" s="99">
        <f>(TRIMMEAN((G99,P99,Y99),75%))</f>
        <v>892400</v>
      </c>
      <c r="BA99" s="99">
        <f>(TRIMMEAN((H99,Q99,Z99),75%))</f>
        <v>892400</v>
      </c>
      <c r="BB99" s="98">
        <f t="shared" si="43"/>
        <v>1816000</v>
      </c>
      <c r="BC99" s="98">
        <f t="shared" si="44"/>
        <v>1777000</v>
      </c>
      <c r="BD99" s="98">
        <f t="shared" si="45"/>
        <v>1816000</v>
      </c>
      <c r="BE99" s="98">
        <f t="shared" si="46"/>
        <v>1816000</v>
      </c>
      <c r="BF99" s="98">
        <f t="shared" si="47"/>
        <v>776000</v>
      </c>
      <c r="BG99" s="109">
        <f t="shared" si="48"/>
        <v>776000</v>
      </c>
      <c r="BH99" s="109">
        <f t="shared" si="49"/>
        <v>776000</v>
      </c>
      <c r="BI99" s="100">
        <f t="shared" si="50"/>
        <v>776000</v>
      </c>
    </row>
    <row r="100" spans="1:61" ht="39.6" x14ac:dyDescent="0.3">
      <c r="A100" s="14">
        <v>80</v>
      </c>
      <c r="B100" s="15" t="s">
        <v>103</v>
      </c>
      <c r="C100" s="15" t="s">
        <v>1400</v>
      </c>
      <c r="D100" s="17">
        <v>1</v>
      </c>
      <c r="E100" s="38">
        <v>1226000</v>
      </c>
      <c r="F100" s="38">
        <v>1215000</v>
      </c>
      <c r="G100" s="38">
        <v>1226000</v>
      </c>
      <c r="H100" s="38">
        <v>1226000</v>
      </c>
      <c r="I100" s="363"/>
      <c r="J100" s="364"/>
      <c r="K100" s="14">
        <v>80</v>
      </c>
      <c r="L100" s="15" t="s">
        <v>103</v>
      </c>
      <c r="M100" s="17">
        <v>1</v>
      </c>
      <c r="N100" s="54">
        <v>776000</v>
      </c>
      <c r="O100" s="55">
        <v>776000</v>
      </c>
      <c r="P100" s="55">
        <v>776000</v>
      </c>
      <c r="Q100" s="55">
        <v>776000</v>
      </c>
      <c r="R100" s="363"/>
      <c r="S100" s="364"/>
      <c r="T100" s="14">
        <v>80</v>
      </c>
      <c r="U100" s="15" t="s">
        <v>103</v>
      </c>
      <c r="V100" s="17">
        <v>1</v>
      </c>
      <c r="W100" s="54">
        <v>892400</v>
      </c>
      <c r="X100" s="54">
        <v>892400</v>
      </c>
      <c r="Y100" s="54">
        <v>892400</v>
      </c>
      <c r="Z100" s="54">
        <v>892400</v>
      </c>
      <c r="AA100" s="363"/>
      <c r="AB100" s="364"/>
      <c r="AC100" s="97">
        <f t="shared" si="27"/>
        <v>834200</v>
      </c>
      <c r="AD100" s="106">
        <f t="shared" si="28"/>
        <v>834200</v>
      </c>
      <c r="AE100" s="106">
        <f t="shared" si="29"/>
        <v>834200</v>
      </c>
      <c r="AF100" s="98">
        <f t="shared" si="30"/>
        <v>834200</v>
      </c>
      <c r="AG100" s="99">
        <f>(TRIMMEAN((N100,W100),75%))</f>
        <v>834200</v>
      </c>
      <c r="AH100" s="99">
        <f>(TRIMMEAN((O100,X100),75%))</f>
        <v>834200</v>
      </c>
      <c r="AI100" s="99">
        <f>(TRIMMEAN((P100,Y100),75%))</f>
        <v>834200</v>
      </c>
      <c r="AJ100" s="99">
        <f>(TRIMMEAN((Q100,Z100),75%))</f>
        <v>834200</v>
      </c>
      <c r="AK100" s="98">
        <f t="shared" si="31"/>
        <v>892400</v>
      </c>
      <c r="AL100" s="98">
        <f t="shared" si="32"/>
        <v>892400</v>
      </c>
      <c r="AM100" s="98">
        <f t="shared" si="33"/>
        <v>892400</v>
      </c>
      <c r="AN100" s="98">
        <f t="shared" si="34"/>
        <v>892400</v>
      </c>
      <c r="AO100" s="98">
        <f t="shared" si="35"/>
        <v>776000</v>
      </c>
      <c r="AP100" s="109">
        <f t="shared" si="36"/>
        <v>776000</v>
      </c>
      <c r="AQ100" s="109">
        <f t="shared" si="37"/>
        <v>776000</v>
      </c>
      <c r="AR100" s="100">
        <f t="shared" si="38"/>
        <v>776000</v>
      </c>
      <c r="AT100" s="97">
        <f t="shared" si="39"/>
        <v>964800</v>
      </c>
      <c r="AU100" s="106">
        <f t="shared" si="40"/>
        <v>961133.33333333337</v>
      </c>
      <c r="AV100" s="106">
        <f t="shared" si="41"/>
        <v>964800</v>
      </c>
      <c r="AW100" s="98">
        <f t="shared" si="42"/>
        <v>964800</v>
      </c>
      <c r="AX100" s="99">
        <f>(TRIMMEAN((E100,N100,W100),75%))</f>
        <v>892400</v>
      </c>
      <c r="AY100" s="99">
        <f>(TRIMMEAN((F100,O100,X100),75%))</f>
        <v>892400</v>
      </c>
      <c r="AZ100" s="99">
        <f>(TRIMMEAN((G100,P100,Y100),75%))</f>
        <v>892400</v>
      </c>
      <c r="BA100" s="99">
        <f>(TRIMMEAN((H100,Q100,Z100),75%))</f>
        <v>892400</v>
      </c>
      <c r="BB100" s="98">
        <f t="shared" si="43"/>
        <v>1226000</v>
      </c>
      <c r="BC100" s="98">
        <f t="shared" si="44"/>
        <v>1215000</v>
      </c>
      <c r="BD100" s="98">
        <f t="shared" si="45"/>
        <v>1226000</v>
      </c>
      <c r="BE100" s="98">
        <f t="shared" si="46"/>
        <v>1226000</v>
      </c>
      <c r="BF100" s="98">
        <f t="shared" si="47"/>
        <v>776000</v>
      </c>
      <c r="BG100" s="109">
        <f t="shared" si="48"/>
        <v>776000</v>
      </c>
      <c r="BH100" s="109">
        <f t="shared" si="49"/>
        <v>776000</v>
      </c>
      <c r="BI100" s="100">
        <f t="shared" si="50"/>
        <v>776000</v>
      </c>
    </row>
    <row r="101" spans="1:61" ht="52.8" x14ac:dyDescent="0.3">
      <c r="A101" s="39">
        <v>81</v>
      </c>
      <c r="B101" s="15" t="s">
        <v>104</v>
      </c>
      <c r="C101" s="15" t="s">
        <v>1379</v>
      </c>
      <c r="D101" s="17">
        <v>1</v>
      </c>
      <c r="E101" s="38">
        <v>263000</v>
      </c>
      <c r="F101" s="38">
        <v>263000</v>
      </c>
      <c r="G101" s="38">
        <v>263000</v>
      </c>
      <c r="H101" s="38">
        <v>263000</v>
      </c>
      <c r="I101" s="363"/>
      <c r="J101" s="364"/>
      <c r="K101" s="39">
        <v>81</v>
      </c>
      <c r="L101" s="15" t="s">
        <v>104</v>
      </c>
      <c r="M101" s="17">
        <v>1</v>
      </c>
      <c r="N101" s="54">
        <v>780000</v>
      </c>
      <c r="O101" s="55">
        <v>780000</v>
      </c>
      <c r="P101" s="55">
        <v>780000</v>
      </c>
      <c r="Q101" s="55">
        <v>780000</v>
      </c>
      <c r="R101" s="363"/>
      <c r="S101" s="364"/>
      <c r="T101" s="39">
        <v>81</v>
      </c>
      <c r="U101" s="15" t="s">
        <v>104</v>
      </c>
      <c r="V101" s="17">
        <v>1</v>
      </c>
      <c r="W101" s="54">
        <v>897000</v>
      </c>
      <c r="X101" s="54">
        <v>897000</v>
      </c>
      <c r="Y101" s="54">
        <v>897000</v>
      </c>
      <c r="Z101" s="54">
        <v>897000</v>
      </c>
      <c r="AA101" s="363"/>
      <c r="AB101" s="364"/>
      <c r="AC101" s="97">
        <f t="shared" si="27"/>
        <v>838500</v>
      </c>
      <c r="AD101" s="106">
        <f t="shared" si="28"/>
        <v>838500</v>
      </c>
      <c r="AE101" s="106">
        <f t="shared" si="29"/>
        <v>838500</v>
      </c>
      <c r="AF101" s="98">
        <f t="shared" si="30"/>
        <v>838500</v>
      </c>
      <c r="AG101" s="99">
        <f>(TRIMMEAN((N101,W101),75%))</f>
        <v>838500</v>
      </c>
      <c r="AH101" s="99">
        <f>(TRIMMEAN((O101,X101),75%))</f>
        <v>838500</v>
      </c>
      <c r="AI101" s="99">
        <f>(TRIMMEAN((P101,Y101),75%))</f>
        <v>838500</v>
      </c>
      <c r="AJ101" s="99">
        <f>(TRIMMEAN((Q101,Z101),75%))</f>
        <v>838500</v>
      </c>
      <c r="AK101" s="98">
        <f t="shared" si="31"/>
        <v>897000</v>
      </c>
      <c r="AL101" s="98">
        <f t="shared" si="32"/>
        <v>897000</v>
      </c>
      <c r="AM101" s="98">
        <f t="shared" si="33"/>
        <v>897000</v>
      </c>
      <c r="AN101" s="98">
        <f t="shared" si="34"/>
        <v>897000</v>
      </c>
      <c r="AO101" s="98">
        <f t="shared" si="35"/>
        <v>780000</v>
      </c>
      <c r="AP101" s="109">
        <f t="shared" si="36"/>
        <v>780000</v>
      </c>
      <c r="AQ101" s="109">
        <f t="shared" si="37"/>
        <v>780000</v>
      </c>
      <c r="AR101" s="100">
        <f t="shared" si="38"/>
        <v>780000</v>
      </c>
      <c r="AT101" s="97">
        <f t="shared" si="39"/>
        <v>646666.66666666663</v>
      </c>
      <c r="AU101" s="106">
        <f t="shared" si="40"/>
        <v>646666.66666666663</v>
      </c>
      <c r="AV101" s="106">
        <f t="shared" si="41"/>
        <v>646666.66666666663</v>
      </c>
      <c r="AW101" s="98">
        <f t="shared" si="42"/>
        <v>646666.66666666663</v>
      </c>
      <c r="AX101" s="99">
        <f>(TRIMMEAN((E101,N101,W101),75%))</f>
        <v>780000</v>
      </c>
      <c r="AY101" s="99">
        <f>(TRIMMEAN((F101,O101,X101),75%))</f>
        <v>780000</v>
      </c>
      <c r="AZ101" s="99">
        <f>(TRIMMEAN((G101,P101,Y101),75%))</f>
        <v>780000</v>
      </c>
      <c r="BA101" s="99">
        <f>(TRIMMEAN((H101,Q101,Z101),75%))</f>
        <v>780000</v>
      </c>
      <c r="BB101" s="98">
        <f t="shared" si="43"/>
        <v>897000</v>
      </c>
      <c r="BC101" s="98">
        <f t="shared" si="44"/>
        <v>897000</v>
      </c>
      <c r="BD101" s="98">
        <f t="shared" si="45"/>
        <v>897000</v>
      </c>
      <c r="BE101" s="98">
        <f t="shared" si="46"/>
        <v>897000</v>
      </c>
      <c r="BF101" s="98">
        <f t="shared" si="47"/>
        <v>263000</v>
      </c>
      <c r="BG101" s="109">
        <f t="shared" si="48"/>
        <v>263000</v>
      </c>
      <c r="BH101" s="109">
        <f t="shared" si="49"/>
        <v>263000</v>
      </c>
      <c r="BI101" s="100">
        <f t="shared" si="50"/>
        <v>263000</v>
      </c>
    </row>
    <row r="102" spans="1:61" ht="26.4" x14ac:dyDescent="0.3">
      <c r="A102" s="14">
        <v>82</v>
      </c>
      <c r="B102" s="15" t="s">
        <v>105</v>
      </c>
      <c r="C102" s="15" t="s">
        <v>1125</v>
      </c>
      <c r="D102" s="17">
        <v>1</v>
      </c>
      <c r="E102" s="38">
        <v>580000</v>
      </c>
      <c r="F102" s="38">
        <v>580000</v>
      </c>
      <c r="G102" s="38">
        <v>580000</v>
      </c>
      <c r="H102" s="38">
        <v>580000</v>
      </c>
      <c r="I102" s="363"/>
      <c r="J102" s="364"/>
      <c r="K102" s="14">
        <v>82</v>
      </c>
      <c r="L102" s="15" t="s">
        <v>105</v>
      </c>
      <c r="M102" s="17">
        <v>1</v>
      </c>
      <c r="N102" s="54">
        <v>1600000</v>
      </c>
      <c r="O102" s="55">
        <v>1600000</v>
      </c>
      <c r="P102" s="55">
        <v>1600000</v>
      </c>
      <c r="Q102" s="55">
        <v>1600000</v>
      </c>
      <c r="R102" s="363"/>
      <c r="S102" s="364"/>
      <c r="T102" s="14">
        <v>82</v>
      </c>
      <c r="U102" s="15" t="s">
        <v>105</v>
      </c>
      <c r="V102" s="17">
        <v>1</v>
      </c>
      <c r="W102" s="54">
        <v>1840000</v>
      </c>
      <c r="X102" s="54">
        <v>1840000</v>
      </c>
      <c r="Y102" s="54">
        <v>1840000</v>
      </c>
      <c r="Z102" s="54">
        <v>1840000</v>
      </c>
      <c r="AA102" s="363"/>
      <c r="AB102" s="364"/>
      <c r="AC102" s="97">
        <f t="shared" si="27"/>
        <v>1720000</v>
      </c>
      <c r="AD102" s="106">
        <f t="shared" si="28"/>
        <v>1720000</v>
      </c>
      <c r="AE102" s="106">
        <f t="shared" si="29"/>
        <v>1720000</v>
      </c>
      <c r="AF102" s="98">
        <f t="shared" si="30"/>
        <v>1720000</v>
      </c>
      <c r="AG102" s="99">
        <f>(TRIMMEAN((N102,W102),75%))</f>
        <v>1720000</v>
      </c>
      <c r="AH102" s="99">
        <f>(TRIMMEAN((O102,X102),75%))</f>
        <v>1720000</v>
      </c>
      <c r="AI102" s="99">
        <f>(TRIMMEAN((P102,Y102),75%))</f>
        <v>1720000</v>
      </c>
      <c r="AJ102" s="99">
        <f>(TRIMMEAN((Q102,Z102),75%))</f>
        <v>1720000</v>
      </c>
      <c r="AK102" s="98">
        <f t="shared" si="31"/>
        <v>1840000</v>
      </c>
      <c r="AL102" s="98">
        <f t="shared" si="32"/>
        <v>1840000</v>
      </c>
      <c r="AM102" s="98">
        <f t="shared" si="33"/>
        <v>1840000</v>
      </c>
      <c r="AN102" s="98">
        <f t="shared" si="34"/>
        <v>1840000</v>
      </c>
      <c r="AO102" s="98">
        <f t="shared" si="35"/>
        <v>1600000</v>
      </c>
      <c r="AP102" s="109">
        <f t="shared" si="36"/>
        <v>1600000</v>
      </c>
      <c r="AQ102" s="109">
        <f t="shared" si="37"/>
        <v>1600000</v>
      </c>
      <c r="AR102" s="100">
        <f t="shared" si="38"/>
        <v>1600000</v>
      </c>
      <c r="AT102" s="97">
        <f t="shared" si="39"/>
        <v>1340000</v>
      </c>
      <c r="AU102" s="106">
        <f t="shared" si="40"/>
        <v>1340000</v>
      </c>
      <c r="AV102" s="106">
        <f t="shared" si="41"/>
        <v>1340000</v>
      </c>
      <c r="AW102" s="98">
        <f t="shared" si="42"/>
        <v>1340000</v>
      </c>
      <c r="AX102" s="99">
        <f>(TRIMMEAN((E102,N102,W102),75%))</f>
        <v>1600000</v>
      </c>
      <c r="AY102" s="99">
        <f>(TRIMMEAN((F102,O102,X102),75%))</f>
        <v>1600000</v>
      </c>
      <c r="AZ102" s="99">
        <f>(TRIMMEAN((G102,P102,Y102),75%))</f>
        <v>1600000</v>
      </c>
      <c r="BA102" s="99">
        <f>(TRIMMEAN((H102,Q102,Z102),75%))</f>
        <v>1600000</v>
      </c>
      <c r="BB102" s="98">
        <f t="shared" si="43"/>
        <v>1840000</v>
      </c>
      <c r="BC102" s="98">
        <f t="shared" si="44"/>
        <v>1840000</v>
      </c>
      <c r="BD102" s="98">
        <f t="shared" si="45"/>
        <v>1840000</v>
      </c>
      <c r="BE102" s="98">
        <f t="shared" si="46"/>
        <v>1840000</v>
      </c>
      <c r="BF102" s="98">
        <f t="shared" si="47"/>
        <v>580000</v>
      </c>
      <c r="BG102" s="109">
        <f t="shared" si="48"/>
        <v>580000</v>
      </c>
      <c r="BH102" s="109">
        <f t="shared" si="49"/>
        <v>580000</v>
      </c>
      <c r="BI102" s="100">
        <f t="shared" si="50"/>
        <v>580000</v>
      </c>
    </row>
    <row r="103" spans="1:61" ht="39.6" x14ac:dyDescent="0.3">
      <c r="A103" s="39">
        <v>83</v>
      </c>
      <c r="B103" s="15" t="s">
        <v>106</v>
      </c>
      <c r="C103" s="15" t="s">
        <v>1133</v>
      </c>
      <c r="D103" s="17">
        <v>1</v>
      </c>
      <c r="E103" s="38">
        <v>719000</v>
      </c>
      <c r="F103" s="38">
        <v>579000</v>
      </c>
      <c r="G103" s="38">
        <v>719000</v>
      </c>
      <c r="H103" s="38">
        <v>719000</v>
      </c>
      <c r="I103" s="363"/>
      <c r="J103" s="364"/>
      <c r="K103" s="39">
        <v>83</v>
      </c>
      <c r="L103" s="15" t="s">
        <v>106</v>
      </c>
      <c r="M103" s="17">
        <v>1</v>
      </c>
      <c r="N103" s="54">
        <v>790000</v>
      </c>
      <c r="O103" s="55">
        <v>790000</v>
      </c>
      <c r="P103" s="55">
        <v>790000</v>
      </c>
      <c r="Q103" s="55">
        <v>790000</v>
      </c>
      <c r="R103" s="363"/>
      <c r="S103" s="364"/>
      <c r="T103" s="39">
        <v>83</v>
      </c>
      <c r="U103" s="15" t="s">
        <v>106</v>
      </c>
      <c r="V103" s="17">
        <v>1</v>
      </c>
      <c r="W103" s="54">
        <v>908500</v>
      </c>
      <c r="X103" s="54">
        <v>908500</v>
      </c>
      <c r="Y103" s="54">
        <v>908500</v>
      </c>
      <c r="Z103" s="54">
        <v>908500</v>
      </c>
      <c r="AA103" s="363"/>
      <c r="AB103" s="364"/>
      <c r="AC103" s="97">
        <f t="shared" si="27"/>
        <v>849250</v>
      </c>
      <c r="AD103" s="106">
        <f t="shared" si="28"/>
        <v>849250</v>
      </c>
      <c r="AE103" s="106">
        <f t="shared" si="29"/>
        <v>849250</v>
      </c>
      <c r="AF103" s="98">
        <f t="shared" si="30"/>
        <v>849250</v>
      </c>
      <c r="AG103" s="99">
        <f>(TRIMMEAN((N103,W103),75%))</f>
        <v>849250</v>
      </c>
      <c r="AH103" s="99">
        <f>(TRIMMEAN((O103,X103),75%))</f>
        <v>849250</v>
      </c>
      <c r="AI103" s="99">
        <f>(TRIMMEAN((P103,Y103),75%))</f>
        <v>849250</v>
      </c>
      <c r="AJ103" s="99">
        <f>(TRIMMEAN((Q103,Z103),75%))</f>
        <v>849250</v>
      </c>
      <c r="AK103" s="98">
        <f t="shared" si="31"/>
        <v>908500</v>
      </c>
      <c r="AL103" s="98">
        <f t="shared" si="32"/>
        <v>908500</v>
      </c>
      <c r="AM103" s="98">
        <f t="shared" si="33"/>
        <v>908500</v>
      </c>
      <c r="AN103" s="98">
        <f t="shared" si="34"/>
        <v>908500</v>
      </c>
      <c r="AO103" s="98">
        <f t="shared" si="35"/>
        <v>790000</v>
      </c>
      <c r="AP103" s="109">
        <f t="shared" si="36"/>
        <v>790000</v>
      </c>
      <c r="AQ103" s="109">
        <f t="shared" si="37"/>
        <v>790000</v>
      </c>
      <c r="AR103" s="100">
        <f t="shared" si="38"/>
        <v>790000</v>
      </c>
      <c r="AT103" s="97">
        <f t="shared" si="39"/>
        <v>805833.33333333337</v>
      </c>
      <c r="AU103" s="106">
        <f t="shared" si="40"/>
        <v>759166.66666666663</v>
      </c>
      <c r="AV103" s="106">
        <f t="shared" si="41"/>
        <v>805833.33333333337</v>
      </c>
      <c r="AW103" s="98">
        <f t="shared" si="42"/>
        <v>805833.33333333337</v>
      </c>
      <c r="AX103" s="99">
        <f>(TRIMMEAN((E103,N103,W103),75%))</f>
        <v>790000</v>
      </c>
      <c r="AY103" s="99">
        <f>(TRIMMEAN((F103,O103,X103),75%))</f>
        <v>790000</v>
      </c>
      <c r="AZ103" s="99">
        <f>(TRIMMEAN((G103,P103,Y103),75%))</f>
        <v>790000</v>
      </c>
      <c r="BA103" s="99">
        <f>(TRIMMEAN((H103,Q103,Z103),75%))</f>
        <v>790000</v>
      </c>
      <c r="BB103" s="98">
        <f t="shared" si="43"/>
        <v>908500</v>
      </c>
      <c r="BC103" s="98">
        <f t="shared" si="44"/>
        <v>908500</v>
      </c>
      <c r="BD103" s="98">
        <f t="shared" si="45"/>
        <v>908500</v>
      </c>
      <c r="BE103" s="98">
        <f t="shared" si="46"/>
        <v>908500</v>
      </c>
      <c r="BF103" s="98">
        <f t="shared" si="47"/>
        <v>719000</v>
      </c>
      <c r="BG103" s="109">
        <f t="shared" si="48"/>
        <v>579000</v>
      </c>
      <c r="BH103" s="109">
        <f t="shared" si="49"/>
        <v>719000</v>
      </c>
      <c r="BI103" s="100">
        <f t="shared" si="50"/>
        <v>719000</v>
      </c>
    </row>
    <row r="104" spans="1:61" ht="39.6" x14ac:dyDescent="0.3">
      <c r="A104" s="14">
        <v>84</v>
      </c>
      <c r="B104" s="15" t="s">
        <v>107</v>
      </c>
      <c r="C104" s="160" t="s">
        <v>1144</v>
      </c>
      <c r="D104" s="17">
        <v>1</v>
      </c>
      <c r="E104" s="38" t="s">
        <v>1098</v>
      </c>
      <c r="F104" s="38">
        <v>449000</v>
      </c>
      <c r="G104" s="38" t="s">
        <v>1098</v>
      </c>
      <c r="H104" s="38" t="s">
        <v>1098</v>
      </c>
      <c r="I104" s="363"/>
      <c r="J104" s="364"/>
      <c r="K104" s="14">
        <v>84</v>
      </c>
      <c r="L104" s="15" t="s">
        <v>107</v>
      </c>
      <c r="M104" s="17">
        <v>1</v>
      </c>
      <c r="N104" s="54">
        <v>4200000</v>
      </c>
      <c r="O104" s="55">
        <v>4200000</v>
      </c>
      <c r="P104" s="55">
        <v>4200000</v>
      </c>
      <c r="Q104" s="55">
        <v>4200000</v>
      </c>
      <c r="R104" s="363"/>
      <c r="S104" s="364"/>
      <c r="T104" s="14">
        <v>84</v>
      </c>
      <c r="U104" s="15" t="s">
        <v>107</v>
      </c>
      <c r="V104" s="17">
        <v>1</v>
      </c>
      <c r="W104" s="54">
        <v>4830000</v>
      </c>
      <c r="X104" s="54">
        <v>4830000</v>
      </c>
      <c r="Y104" s="54">
        <v>4830000</v>
      </c>
      <c r="Z104" s="54">
        <v>4830000</v>
      </c>
      <c r="AA104" s="363"/>
      <c r="AB104" s="364"/>
      <c r="AC104" s="97">
        <f t="shared" si="27"/>
        <v>4515000</v>
      </c>
      <c r="AD104" s="106">
        <f t="shared" si="28"/>
        <v>4515000</v>
      </c>
      <c r="AE104" s="106">
        <f t="shared" si="29"/>
        <v>4515000</v>
      </c>
      <c r="AF104" s="98">
        <f t="shared" si="30"/>
        <v>4515000</v>
      </c>
      <c r="AG104" s="99">
        <f>(TRIMMEAN((N104,W104),75%))</f>
        <v>4515000</v>
      </c>
      <c r="AH104" s="99">
        <f>(TRIMMEAN((O104,X104),75%))</f>
        <v>4515000</v>
      </c>
      <c r="AI104" s="99">
        <f>(TRIMMEAN((P104,Y104),75%))</f>
        <v>4515000</v>
      </c>
      <c r="AJ104" s="99">
        <f>(TRIMMEAN((Q104,Z104),75%))</f>
        <v>4515000</v>
      </c>
      <c r="AK104" s="98">
        <f t="shared" si="31"/>
        <v>4830000</v>
      </c>
      <c r="AL104" s="98">
        <f t="shared" si="32"/>
        <v>4830000</v>
      </c>
      <c r="AM104" s="98">
        <f t="shared" si="33"/>
        <v>4830000</v>
      </c>
      <c r="AN104" s="98">
        <f t="shared" si="34"/>
        <v>4830000</v>
      </c>
      <c r="AO104" s="98">
        <f t="shared" si="35"/>
        <v>4200000</v>
      </c>
      <c r="AP104" s="109">
        <f t="shared" si="36"/>
        <v>4200000</v>
      </c>
      <c r="AQ104" s="109">
        <f t="shared" si="37"/>
        <v>4200000</v>
      </c>
      <c r="AR104" s="100">
        <f t="shared" si="38"/>
        <v>4200000</v>
      </c>
      <c r="AT104" s="97">
        <f t="shared" si="39"/>
        <v>4515000</v>
      </c>
      <c r="AU104" s="106">
        <f t="shared" si="40"/>
        <v>3159666.6666666665</v>
      </c>
      <c r="AV104" s="106">
        <f t="shared" si="41"/>
        <v>4515000</v>
      </c>
      <c r="AW104" s="98">
        <f t="shared" si="42"/>
        <v>4515000</v>
      </c>
      <c r="AX104" s="99">
        <f>(TRIMMEAN((E104,N104,W104),75%))</f>
        <v>4515000</v>
      </c>
      <c r="AY104" s="99">
        <f>(TRIMMEAN((F104,O104,X104),75%))</f>
        <v>4200000</v>
      </c>
      <c r="AZ104" s="99">
        <f>(TRIMMEAN((G104,P104,Y104),75%))</f>
        <v>4515000</v>
      </c>
      <c r="BA104" s="99">
        <f>(TRIMMEAN((H104,Q104,Z104),75%))</f>
        <v>4515000</v>
      </c>
      <c r="BB104" s="98">
        <f t="shared" si="43"/>
        <v>4830000</v>
      </c>
      <c r="BC104" s="98">
        <f t="shared" si="44"/>
        <v>4830000</v>
      </c>
      <c r="BD104" s="98">
        <f t="shared" si="45"/>
        <v>4830000</v>
      </c>
      <c r="BE104" s="98">
        <f t="shared" si="46"/>
        <v>4830000</v>
      </c>
      <c r="BF104" s="98">
        <f t="shared" si="47"/>
        <v>4200000</v>
      </c>
      <c r="BG104" s="109">
        <f t="shared" si="48"/>
        <v>449000</v>
      </c>
      <c r="BH104" s="109">
        <f t="shared" si="49"/>
        <v>4200000</v>
      </c>
      <c r="BI104" s="100">
        <f t="shared" si="50"/>
        <v>4200000</v>
      </c>
    </row>
    <row r="105" spans="1:61" ht="39.6" x14ac:dyDescent="0.3">
      <c r="A105" s="39">
        <v>85</v>
      </c>
      <c r="B105" s="15" t="s">
        <v>108</v>
      </c>
      <c r="C105" s="160" t="s">
        <v>1192</v>
      </c>
      <c r="D105" s="17">
        <v>1</v>
      </c>
      <c r="E105" s="38">
        <v>787001</v>
      </c>
      <c r="F105" s="38">
        <v>650000</v>
      </c>
      <c r="G105" s="38">
        <v>787001</v>
      </c>
      <c r="H105" s="38">
        <v>787001</v>
      </c>
      <c r="I105" s="363"/>
      <c r="J105" s="364"/>
      <c r="K105" s="39">
        <v>85</v>
      </c>
      <c r="L105" s="15" t="s">
        <v>108</v>
      </c>
      <c r="M105" s="17">
        <v>1</v>
      </c>
      <c r="N105" s="54">
        <v>1480000</v>
      </c>
      <c r="O105" s="55">
        <v>1480000</v>
      </c>
      <c r="P105" s="55">
        <v>1480000</v>
      </c>
      <c r="Q105" s="55">
        <v>1480000</v>
      </c>
      <c r="R105" s="363"/>
      <c r="S105" s="364"/>
      <c r="T105" s="39">
        <v>85</v>
      </c>
      <c r="U105" s="15" t="s">
        <v>108</v>
      </c>
      <c r="V105" s="17">
        <v>1</v>
      </c>
      <c r="W105" s="54">
        <v>1702000</v>
      </c>
      <c r="X105" s="54">
        <v>1702000</v>
      </c>
      <c r="Y105" s="54">
        <v>1702000</v>
      </c>
      <c r="Z105" s="54">
        <v>1702000</v>
      </c>
      <c r="AA105" s="363"/>
      <c r="AB105" s="364"/>
      <c r="AC105" s="97">
        <f t="shared" si="27"/>
        <v>1591000</v>
      </c>
      <c r="AD105" s="106">
        <f t="shared" si="28"/>
        <v>1591000</v>
      </c>
      <c r="AE105" s="106">
        <f t="shared" si="29"/>
        <v>1591000</v>
      </c>
      <c r="AF105" s="98">
        <f t="shared" si="30"/>
        <v>1591000</v>
      </c>
      <c r="AG105" s="99">
        <f>(TRIMMEAN((N105,W105),75%))</f>
        <v>1591000</v>
      </c>
      <c r="AH105" s="99">
        <f>(TRIMMEAN((O105,X105),75%))</f>
        <v>1591000</v>
      </c>
      <c r="AI105" s="99">
        <f>(TRIMMEAN((P105,Y105),75%))</f>
        <v>1591000</v>
      </c>
      <c r="AJ105" s="99">
        <f>(TRIMMEAN((Q105,Z105),75%))</f>
        <v>1591000</v>
      </c>
      <c r="AK105" s="98">
        <f t="shared" si="31"/>
        <v>1702000</v>
      </c>
      <c r="AL105" s="98">
        <f t="shared" si="32"/>
        <v>1702000</v>
      </c>
      <c r="AM105" s="98">
        <f t="shared" si="33"/>
        <v>1702000</v>
      </c>
      <c r="AN105" s="98">
        <f t="shared" si="34"/>
        <v>1702000</v>
      </c>
      <c r="AO105" s="98">
        <f t="shared" si="35"/>
        <v>1480000</v>
      </c>
      <c r="AP105" s="109">
        <f t="shared" si="36"/>
        <v>1480000</v>
      </c>
      <c r="AQ105" s="109">
        <f t="shared" si="37"/>
        <v>1480000</v>
      </c>
      <c r="AR105" s="100">
        <f t="shared" si="38"/>
        <v>1480000</v>
      </c>
      <c r="AT105" s="97">
        <f t="shared" si="39"/>
        <v>1323000.3333333333</v>
      </c>
      <c r="AU105" s="106">
        <f t="shared" si="40"/>
        <v>1277333.3333333333</v>
      </c>
      <c r="AV105" s="106">
        <f t="shared" si="41"/>
        <v>1323000.3333333333</v>
      </c>
      <c r="AW105" s="98">
        <f t="shared" si="42"/>
        <v>1323000.3333333333</v>
      </c>
      <c r="AX105" s="99">
        <f>(TRIMMEAN((E105,N105,W105),75%))</f>
        <v>1480000</v>
      </c>
      <c r="AY105" s="99">
        <f>(TRIMMEAN((F105,O105,X105),75%))</f>
        <v>1480000</v>
      </c>
      <c r="AZ105" s="99">
        <f>(TRIMMEAN((G105,P105,Y105),75%))</f>
        <v>1480000</v>
      </c>
      <c r="BA105" s="99">
        <f>(TRIMMEAN((H105,Q105,Z105),75%))</f>
        <v>1480000</v>
      </c>
      <c r="BB105" s="98">
        <f t="shared" si="43"/>
        <v>1702000</v>
      </c>
      <c r="BC105" s="98">
        <f t="shared" si="44"/>
        <v>1702000</v>
      </c>
      <c r="BD105" s="98">
        <f t="shared" si="45"/>
        <v>1702000</v>
      </c>
      <c r="BE105" s="98">
        <f t="shared" si="46"/>
        <v>1702000</v>
      </c>
      <c r="BF105" s="98">
        <f t="shared" si="47"/>
        <v>787001</v>
      </c>
      <c r="BG105" s="109">
        <f t="shared" si="48"/>
        <v>650000</v>
      </c>
      <c r="BH105" s="109">
        <f t="shared" si="49"/>
        <v>787001</v>
      </c>
      <c r="BI105" s="100">
        <f t="shared" si="50"/>
        <v>787001</v>
      </c>
    </row>
    <row r="106" spans="1:61" ht="39.6" x14ac:dyDescent="0.3">
      <c r="A106" s="14">
        <v>86</v>
      </c>
      <c r="B106" s="15" t="s">
        <v>109</v>
      </c>
      <c r="C106" s="160" t="s">
        <v>1242</v>
      </c>
      <c r="D106" s="17">
        <v>1</v>
      </c>
      <c r="E106" s="38">
        <v>974000</v>
      </c>
      <c r="F106" s="38">
        <v>896000</v>
      </c>
      <c r="G106" s="38">
        <v>974000</v>
      </c>
      <c r="H106" s="38">
        <v>974000</v>
      </c>
      <c r="I106" s="363"/>
      <c r="J106" s="364"/>
      <c r="K106" s="14">
        <v>86</v>
      </c>
      <c r="L106" s="15" t="s">
        <v>109</v>
      </c>
      <c r="M106" s="17">
        <v>1</v>
      </c>
      <c r="N106" s="54">
        <v>920000</v>
      </c>
      <c r="O106" s="55">
        <v>920000</v>
      </c>
      <c r="P106" s="55">
        <v>920000</v>
      </c>
      <c r="Q106" s="55">
        <v>920000</v>
      </c>
      <c r="R106" s="363"/>
      <c r="S106" s="364"/>
      <c r="T106" s="14">
        <v>86</v>
      </c>
      <c r="U106" s="15" t="s">
        <v>109</v>
      </c>
      <c r="V106" s="17">
        <v>1</v>
      </c>
      <c r="W106" s="54">
        <v>1058000</v>
      </c>
      <c r="X106" s="54">
        <v>1058000</v>
      </c>
      <c r="Y106" s="54">
        <v>1058000</v>
      </c>
      <c r="Z106" s="54">
        <v>1058000</v>
      </c>
      <c r="AA106" s="363"/>
      <c r="AB106" s="364"/>
      <c r="AC106" s="97">
        <f t="shared" si="27"/>
        <v>989000</v>
      </c>
      <c r="AD106" s="106">
        <f t="shared" si="28"/>
        <v>989000</v>
      </c>
      <c r="AE106" s="106">
        <f t="shared" si="29"/>
        <v>989000</v>
      </c>
      <c r="AF106" s="98">
        <f t="shared" si="30"/>
        <v>989000</v>
      </c>
      <c r="AG106" s="99">
        <f>(TRIMMEAN((N106,W106),75%))</f>
        <v>989000</v>
      </c>
      <c r="AH106" s="99">
        <f>(TRIMMEAN((O106,X106),75%))</f>
        <v>989000</v>
      </c>
      <c r="AI106" s="99">
        <f>(TRIMMEAN((P106,Y106),75%))</f>
        <v>989000</v>
      </c>
      <c r="AJ106" s="99">
        <f>(TRIMMEAN((Q106,Z106),75%))</f>
        <v>989000</v>
      </c>
      <c r="AK106" s="98">
        <f t="shared" si="31"/>
        <v>1058000</v>
      </c>
      <c r="AL106" s="98">
        <f t="shared" si="32"/>
        <v>1058000</v>
      </c>
      <c r="AM106" s="98">
        <f t="shared" si="33"/>
        <v>1058000</v>
      </c>
      <c r="AN106" s="98">
        <f t="shared" si="34"/>
        <v>1058000</v>
      </c>
      <c r="AO106" s="98">
        <f t="shared" si="35"/>
        <v>920000</v>
      </c>
      <c r="AP106" s="109">
        <f t="shared" si="36"/>
        <v>920000</v>
      </c>
      <c r="AQ106" s="109">
        <f t="shared" si="37"/>
        <v>920000</v>
      </c>
      <c r="AR106" s="100">
        <f t="shared" si="38"/>
        <v>920000</v>
      </c>
      <c r="AT106" s="97">
        <f t="shared" si="39"/>
        <v>984000</v>
      </c>
      <c r="AU106" s="106">
        <f t="shared" si="40"/>
        <v>958000</v>
      </c>
      <c r="AV106" s="106">
        <f t="shared" si="41"/>
        <v>984000</v>
      </c>
      <c r="AW106" s="98">
        <f t="shared" si="42"/>
        <v>984000</v>
      </c>
      <c r="AX106" s="99">
        <f>(TRIMMEAN((E106,N106,W106),75%))</f>
        <v>974000</v>
      </c>
      <c r="AY106" s="99">
        <f>(TRIMMEAN((F106,O106,X106),75%))</f>
        <v>920000</v>
      </c>
      <c r="AZ106" s="99">
        <f>(TRIMMEAN((G106,P106,Y106),75%))</f>
        <v>974000</v>
      </c>
      <c r="BA106" s="99">
        <f>(TRIMMEAN((H106,Q106,Z106),75%))</f>
        <v>974000</v>
      </c>
      <c r="BB106" s="98">
        <f t="shared" si="43"/>
        <v>1058000</v>
      </c>
      <c r="BC106" s="98">
        <f t="shared" si="44"/>
        <v>1058000</v>
      </c>
      <c r="BD106" s="98">
        <f t="shared" si="45"/>
        <v>1058000</v>
      </c>
      <c r="BE106" s="98">
        <f t="shared" si="46"/>
        <v>1058000</v>
      </c>
      <c r="BF106" s="98">
        <f t="shared" si="47"/>
        <v>920000</v>
      </c>
      <c r="BG106" s="109">
        <f t="shared" si="48"/>
        <v>896000</v>
      </c>
      <c r="BH106" s="109">
        <f t="shared" si="49"/>
        <v>920000</v>
      </c>
      <c r="BI106" s="100">
        <f t="shared" si="50"/>
        <v>920000</v>
      </c>
    </row>
    <row r="107" spans="1:61" ht="39.6" x14ac:dyDescent="0.3">
      <c r="A107" s="39">
        <v>87</v>
      </c>
      <c r="B107" s="15" t="s">
        <v>390</v>
      </c>
      <c r="C107" s="160" t="s">
        <v>1204</v>
      </c>
      <c r="D107" s="17">
        <v>1</v>
      </c>
      <c r="E107" s="38" t="s">
        <v>1098</v>
      </c>
      <c r="F107" s="38">
        <v>1580000</v>
      </c>
      <c r="G107" s="38" t="s">
        <v>1098</v>
      </c>
      <c r="H107" s="38" t="s">
        <v>1098</v>
      </c>
      <c r="I107" s="363"/>
      <c r="J107" s="364"/>
      <c r="K107" s="39">
        <v>87</v>
      </c>
      <c r="L107" s="15" t="s">
        <v>390</v>
      </c>
      <c r="M107" s="17">
        <v>1</v>
      </c>
      <c r="N107" s="54">
        <v>1400000</v>
      </c>
      <c r="O107" s="54">
        <v>1400000</v>
      </c>
      <c r="P107" s="54">
        <v>1400000</v>
      </c>
      <c r="Q107" s="54">
        <v>1400000</v>
      </c>
      <c r="R107" s="363"/>
      <c r="S107" s="364"/>
      <c r="T107" s="39">
        <v>87</v>
      </c>
      <c r="U107" s="15" t="s">
        <v>390</v>
      </c>
      <c r="V107" s="17">
        <v>1</v>
      </c>
      <c r="W107" s="54">
        <v>1610000</v>
      </c>
      <c r="X107" s="54">
        <v>1610000</v>
      </c>
      <c r="Y107" s="54">
        <v>1610000</v>
      </c>
      <c r="Z107" s="54">
        <v>1610000</v>
      </c>
      <c r="AA107" s="363"/>
      <c r="AB107" s="364"/>
      <c r="AC107" s="97">
        <f t="shared" si="27"/>
        <v>1505000</v>
      </c>
      <c r="AD107" s="106">
        <f t="shared" si="28"/>
        <v>1505000</v>
      </c>
      <c r="AE107" s="106">
        <f t="shared" si="29"/>
        <v>1505000</v>
      </c>
      <c r="AF107" s="98">
        <f t="shared" si="30"/>
        <v>1505000</v>
      </c>
      <c r="AG107" s="99">
        <f>(TRIMMEAN((N107,W107),75%))</f>
        <v>1505000</v>
      </c>
      <c r="AH107" s="99">
        <f>(TRIMMEAN((O107,X107),75%))</f>
        <v>1505000</v>
      </c>
      <c r="AI107" s="99">
        <f>(TRIMMEAN((P107,Y107),75%))</f>
        <v>1505000</v>
      </c>
      <c r="AJ107" s="99">
        <f>(TRIMMEAN((Q107,Z107),75%))</f>
        <v>1505000</v>
      </c>
      <c r="AK107" s="98">
        <f t="shared" si="31"/>
        <v>1610000</v>
      </c>
      <c r="AL107" s="98">
        <f t="shared" si="32"/>
        <v>1610000</v>
      </c>
      <c r="AM107" s="98">
        <f t="shared" si="33"/>
        <v>1610000</v>
      </c>
      <c r="AN107" s="98">
        <f t="shared" si="34"/>
        <v>1610000</v>
      </c>
      <c r="AO107" s="98">
        <f t="shared" si="35"/>
        <v>1400000</v>
      </c>
      <c r="AP107" s="109">
        <f t="shared" si="36"/>
        <v>1400000</v>
      </c>
      <c r="AQ107" s="109">
        <f t="shared" si="37"/>
        <v>1400000</v>
      </c>
      <c r="AR107" s="100">
        <f t="shared" si="38"/>
        <v>1400000</v>
      </c>
      <c r="AT107" s="97">
        <f t="shared" si="39"/>
        <v>1505000</v>
      </c>
      <c r="AU107" s="106">
        <f t="shared" si="40"/>
        <v>1530000</v>
      </c>
      <c r="AV107" s="106">
        <f t="shared" si="41"/>
        <v>1505000</v>
      </c>
      <c r="AW107" s="98">
        <f t="shared" si="42"/>
        <v>1505000</v>
      </c>
      <c r="AX107" s="99">
        <f>(TRIMMEAN((E107,N107,W107),75%))</f>
        <v>1505000</v>
      </c>
      <c r="AY107" s="99">
        <f>(TRIMMEAN((F107,O107,X107),75%))</f>
        <v>1580000</v>
      </c>
      <c r="AZ107" s="99">
        <f>(TRIMMEAN((G107,P107,Y107),75%))</f>
        <v>1505000</v>
      </c>
      <c r="BA107" s="99">
        <f>(TRIMMEAN((H107,Q107,Z107),75%))</f>
        <v>1505000</v>
      </c>
      <c r="BB107" s="98">
        <f t="shared" si="43"/>
        <v>1610000</v>
      </c>
      <c r="BC107" s="98">
        <f t="shared" si="44"/>
        <v>1610000</v>
      </c>
      <c r="BD107" s="98">
        <f t="shared" si="45"/>
        <v>1610000</v>
      </c>
      <c r="BE107" s="98">
        <f t="shared" si="46"/>
        <v>1610000</v>
      </c>
      <c r="BF107" s="98">
        <f t="shared" si="47"/>
        <v>1400000</v>
      </c>
      <c r="BG107" s="109">
        <f t="shared" si="48"/>
        <v>1400000</v>
      </c>
      <c r="BH107" s="109">
        <f t="shared" si="49"/>
        <v>1400000</v>
      </c>
      <c r="BI107" s="100">
        <f t="shared" si="50"/>
        <v>1400000</v>
      </c>
    </row>
    <row r="108" spans="1:61" ht="39.6" x14ac:dyDescent="0.3">
      <c r="A108" s="14">
        <v>88</v>
      </c>
      <c r="B108" s="15" t="s">
        <v>110</v>
      </c>
      <c r="C108" s="160" t="s">
        <v>1204</v>
      </c>
      <c r="D108" s="17">
        <v>1</v>
      </c>
      <c r="E108" s="38" t="s">
        <v>1098</v>
      </c>
      <c r="F108" s="38">
        <v>1580000</v>
      </c>
      <c r="G108" s="38" t="s">
        <v>1098</v>
      </c>
      <c r="H108" s="38" t="s">
        <v>1098</v>
      </c>
      <c r="I108" s="363"/>
      <c r="J108" s="364"/>
      <c r="K108" s="14">
        <v>88</v>
      </c>
      <c r="L108" s="15" t="s">
        <v>110</v>
      </c>
      <c r="M108" s="17">
        <v>1</v>
      </c>
      <c r="N108" s="54">
        <v>810000</v>
      </c>
      <c r="O108" s="55">
        <v>810000</v>
      </c>
      <c r="P108" s="55">
        <v>810000</v>
      </c>
      <c r="Q108" s="55">
        <v>810000</v>
      </c>
      <c r="R108" s="363"/>
      <c r="S108" s="364"/>
      <c r="T108" s="14">
        <v>88</v>
      </c>
      <c r="U108" s="15" t="s">
        <v>110</v>
      </c>
      <c r="V108" s="17">
        <v>1</v>
      </c>
      <c r="W108" s="54">
        <v>931500</v>
      </c>
      <c r="X108" s="54">
        <v>931500</v>
      </c>
      <c r="Y108" s="54">
        <v>931500</v>
      </c>
      <c r="Z108" s="54">
        <v>931500</v>
      </c>
      <c r="AA108" s="363"/>
      <c r="AB108" s="364"/>
      <c r="AC108" s="97">
        <f t="shared" si="27"/>
        <v>870750</v>
      </c>
      <c r="AD108" s="106">
        <f t="shared" si="28"/>
        <v>870750</v>
      </c>
      <c r="AE108" s="106">
        <f t="shared" si="29"/>
        <v>870750</v>
      </c>
      <c r="AF108" s="98">
        <f t="shared" si="30"/>
        <v>870750</v>
      </c>
      <c r="AG108" s="99">
        <f>(TRIMMEAN((N108,W108),75%))</f>
        <v>870750</v>
      </c>
      <c r="AH108" s="99">
        <f>(TRIMMEAN((O108,X108),75%))</f>
        <v>870750</v>
      </c>
      <c r="AI108" s="99">
        <f>(TRIMMEAN((P108,Y108),75%))</f>
        <v>870750</v>
      </c>
      <c r="AJ108" s="99">
        <f>(TRIMMEAN((Q108,Z108),75%))</f>
        <v>870750</v>
      </c>
      <c r="AK108" s="98">
        <f t="shared" si="31"/>
        <v>931500</v>
      </c>
      <c r="AL108" s="98">
        <f t="shared" si="32"/>
        <v>931500</v>
      </c>
      <c r="AM108" s="98">
        <f t="shared" si="33"/>
        <v>931500</v>
      </c>
      <c r="AN108" s="98">
        <f t="shared" si="34"/>
        <v>931500</v>
      </c>
      <c r="AO108" s="98">
        <f t="shared" si="35"/>
        <v>810000</v>
      </c>
      <c r="AP108" s="109">
        <f t="shared" si="36"/>
        <v>810000</v>
      </c>
      <c r="AQ108" s="109">
        <f t="shared" si="37"/>
        <v>810000</v>
      </c>
      <c r="AR108" s="100">
        <f t="shared" si="38"/>
        <v>810000</v>
      </c>
      <c r="AT108" s="97">
        <f t="shared" si="39"/>
        <v>870750</v>
      </c>
      <c r="AU108" s="106">
        <f t="shared" si="40"/>
        <v>1107166.6666666667</v>
      </c>
      <c r="AV108" s="106">
        <f t="shared" si="41"/>
        <v>870750</v>
      </c>
      <c r="AW108" s="98">
        <f t="shared" si="42"/>
        <v>870750</v>
      </c>
      <c r="AX108" s="99">
        <f>(TRIMMEAN((E108,N108,W108),75%))</f>
        <v>870750</v>
      </c>
      <c r="AY108" s="99">
        <f>(TRIMMEAN((F108,O108,X108),75%))</f>
        <v>931500</v>
      </c>
      <c r="AZ108" s="99">
        <f>(TRIMMEAN((G108,P108,Y108),75%))</f>
        <v>870750</v>
      </c>
      <c r="BA108" s="99">
        <f>(TRIMMEAN((H108,Q108,Z108),75%))</f>
        <v>870750</v>
      </c>
      <c r="BB108" s="98">
        <f t="shared" si="43"/>
        <v>931500</v>
      </c>
      <c r="BC108" s="98">
        <f t="shared" si="44"/>
        <v>1580000</v>
      </c>
      <c r="BD108" s="98">
        <f t="shared" si="45"/>
        <v>931500</v>
      </c>
      <c r="BE108" s="98">
        <f t="shared" si="46"/>
        <v>931500</v>
      </c>
      <c r="BF108" s="98">
        <f t="shared" si="47"/>
        <v>810000</v>
      </c>
      <c r="BG108" s="109">
        <f t="shared" si="48"/>
        <v>810000</v>
      </c>
      <c r="BH108" s="109">
        <f t="shared" si="49"/>
        <v>810000</v>
      </c>
      <c r="BI108" s="100">
        <f t="shared" si="50"/>
        <v>810000</v>
      </c>
    </row>
    <row r="109" spans="1:61" ht="39.6" x14ac:dyDescent="0.3">
      <c r="A109" s="39">
        <v>89</v>
      </c>
      <c r="B109" s="15" t="s">
        <v>111</v>
      </c>
      <c r="C109" s="160" t="s">
        <v>1277</v>
      </c>
      <c r="D109" s="17">
        <v>1</v>
      </c>
      <c r="E109" s="38" t="s">
        <v>1034</v>
      </c>
      <c r="F109" s="38" t="s">
        <v>1034</v>
      </c>
      <c r="G109" s="38" t="s">
        <v>1034</v>
      </c>
      <c r="H109" s="38" t="s">
        <v>1034</v>
      </c>
      <c r="I109" s="363"/>
      <c r="J109" s="364"/>
      <c r="K109" s="39">
        <v>89</v>
      </c>
      <c r="L109" s="15" t="s">
        <v>111</v>
      </c>
      <c r="M109" s="17">
        <v>1</v>
      </c>
      <c r="N109" s="54">
        <v>420000</v>
      </c>
      <c r="O109" s="55">
        <v>420000</v>
      </c>
      <c r="P109" s="55">
        <v>420000</v>
      </c>
      <c r="Q109" s="55">
        <v>420000</v>
      </c>
      <c r="R109" s="363"/>
      <c r="S109" s="364"/>
      <c r="T109" s="39">
        <v>89</v>
      </c>
      <c r="U109" s="15" t="s">
        <v>111</v>
      </c>
      <c r="V109" s="17">
        <v>1</v>
      </c>
      <c r="W109" s="54">
        <v>483000</v>
      </c>
      <c r="X109" s="54">
        <v>483000</v>
      </c>
      <c r="Y109" s="54">
        <v>483000</v>
      </c>
      <c r="Z109" s="54">
        <v>483000</v>
      </c>
      <c r="AA109" s="363"/>
      <c r="AB109" s="364"/>
      <c r="AC109" s="97">
        <f t="shared" si="27"/>
        <v>451500</v>
      </c>
      <c r="AD109" s="106">
        <f t="shared" si="28"/>
        <v>451500</v>
      </c>
      <c r="AE109" s="106">
        <f t="shared" si="29"/>
        <v>451500</v>
      </c>
      <c r="AF109" s="98">
        <f t="shared" si="30"/>
        <v>451500</v>
      </c>
      <c r="AG109" s="99">
        <f>(TRIMMEAN((N109,W109),75%))</f>
        <v>451500</v>
      </c>
      <c r="AH109" s="99">
        <f>(TRIMMEAN((O109,X109),75%))</f>
        <v>451500</v>
      </c>
      <c r="AI109" s="99">
        <f>(TRIMMEAN((P109,Y109),75%))</f>
        <v>451500</v>
      </c>
      <c r="AJ109" s="99">
        <f>(TRIMMEAN((Q109,Z109),75%))</f>
        <v>451500</v>
      </c>
      <c r="AK109" s="98">
        <f t="shared" si="31"/>
        <v>483000</v>
      </c>
      <c r="AL109" s="98">
        <f t="shared" si="32"/>
        <v>483000</v>
      </c>
      <c r="AM109" s="98">
        <f t="shared" si="33"/>
        <v>483000</v>
      </c>
      <c r="AN109" s="98">
        <f t="shared" si="34"/>
        <v>483000</v>
      </c>
      <c r="AO109" s="98">
        <f t="shared" si="35"/>
        <v>420000</v>
      </c>
      <c r="AP109" s="109">
        <f t="shared" si="36"/>
        <v>420000</v>
      </c>
      <c r="AQ109" s="109">
        <f t="shared" si="37"/>
        <v>420000</v>
      </c>
      <c r="AR109" s="100">
        <f t="shared" si="38"/>
        <v>420000</v>
      </c>
      <c r="AT109" s="97">
        <f t="shared" si="39"/>
        <v>451500</v>
      </c>
      <c r="AU109" s="106">
        <f t="shared" si="40"/>
        <v>451500</v>
      </c>
      <c r="AV109" s="106">
        <f t="shared" si="41"/>
        <v>451500</v>
      </c>
      <c r="AW109" s="98">
        <f t="shared" si="42"/>
        <v>451500</v>
      </c>
      <c r="AX109" s="99">
        <f>(TRIMMEAN((E109,N109,W109),75%))</f>
        <v>451500</v>
      </c>
      <c r="AY109" s="99">
        <f>(TRIMMEAN((F109,O109,X109),75%))</f>
        <v>451500</v>
      </c>
      <c r="AZ109" s="99">
        <f>(TRIMMEAN((G109,P109,Y109),75%))</f>
        <v>451500</v>
      </c>
      <c r="BA109" s="99">
        <f>(TRIMMEAN((H109,Q109,Z109),75%))</f>
        <v>451500</v>
      </c>
      <c r="BB109" s="98">
        <f t="shared" si="43"/>
        <v>483000</v>
      </c>
      <c r="BC109" s="98">
        <f t="shared" si="44"/>
        <v>483000</v>
      </c>
      <c r="BD109" s="98">
        <f t="shared" si="45"/>
        <v>483000</v>
      </c>
      <c r="BE109" s="98">
        <f t="shared" si="46"/>
        <v>483000</v>
      </c>
      <c r="BF109" s="98">
        <f t="shared" si="47"/>
        <v>420000</v>
      </c>
      <c r="BG109" s="109">
        <f t="shared" si="48"/>
        <v>420000</v>
      </c>
      <c r="BH109" s="109">
        <f t="shared" si="49"/>
        <v>420000</v>
      </c>
      <c r="BI109" s="100">
        <f t="shared" si="50"/>
        <v>420000</v>
      </c>
    </row>
    <row r="110" spans="1:61" ht="52.8" x14ac:dyDescent="0.3">
      <c r="A110" s="14">
        <v>90</v>
      </c>
      <c r="B110" s="15" t="s">
        <v>112</v>
      </c>
      <c r="C110" s="160" t="s">
        <v>1188</v>
      </c>
      <c r="D110" s="17">
        <v>1</v>
      </c>
      <c r="E110" s="38" t="s">
        <v>1098</v>
      </c>
      <c r="F110" s="38" t="s">
        <v>1098</v>
      </c>
      <c r="G110" s="38" t="s">
        <v>1098</v>
      </c>
      <c r="H110" s="38" t="s">
        <v>1098</v>
      </c>
      <c r="I110" s="363"/>
      <c r="J110" s="364"/>
      <c r="K110" s="14">
        <v>90</v>
      </c>
      <c r="L110" s="15" t="s">
        <v>112</v>
      </c>
      <c r="M110" s="17">
        <v>1</v>
      </c>
      <c r="N110" s="54">
        <v>960000</v>
      </c>
      <c r="O110" s="55">
        <v>960000</v>
      </c>
      <c r="P110" s="55">
        <v>960000</v>
      </c>
      <c r="Q110" s="55">
        <v>960000</v>
      </c>
      <c r="R110" s="363"/>
      <c r="S110" s="364"/>
      <c r="T110" s="14">
        <v>90</v>
      </c>
      <c r="U110" s="15" t="s">
        <v>112</v>
      </c>
      <c r="V110" s="17">
        <v>1</v>
      </c>
      <c r="W110" s="54">
        <v>1104000</v>
      </c>
      <c r="X110" s="54">
        <v>1104000</v>
      </c>
      <c r="Y110" s="54">
        <v>1104000</v>
      </c>
      <c r="Z110" s="54">
        <v>1104000</v>
      </c>
      <c r="AA110" s="363"/>
      <c r="AB110" s="364"/>
      <c r="AC110" s="97">
        <f t="shared" si="27"/>
        <v>1032000</v>
      </c>
      <c r="AD110" s="106">
        <f t="shared" si="28"/>
        <v>1032000</v>
      </c>
      <c r="AE110" s="106">
        <f t="shared" si="29"/>
        <v>1032000</v>
      </c>
      <c r="AF110" s="98">
        <f t="shared" si="30"/>
        <v>1032000</v>
      </c>
      <c r="AG110" s="99">
        <f>(TRIMMEAN((N110,W110),75%))</f>
        <v>1032000</v>
      </c>
      <c r="AH110" s="99">
        <f>(TRIMMEAN((O110,X110),75%))</f>
        <v>1032000</v>
      </c>
      <c r="AI110" s="99">
        <f>(TRIMMEAN((P110,Y110),75%))</f>
        <v>1032000</v>
      </c>
      <c r="AJ110" s="99">
        <f>(TRIMMEAN((Q110,Z110),75%))</f>
        <v>1032000</v>
      </c>
      <c r="AK110" s="98">
        <f t="shared" si="31"/>
        <v>1104000</v>
      </c>
      <c r="AL110" s="98">
        <f t="shared" si="32"/>
        <v>1104000</v>
      </c>
      <c r="AM110" s="98">
        <f t="shared" si="33"/>
        <v>1104000</v>
      </c>
      <c r="AN110" s="98">
        <f t="shared" si="34"/>
        <v>1104000</v>
      </c>
      <c r="AO110" s="98">
        <f t="shared" si="35"/>
        <v>960000</v>
      </c>
      <c r="AP110" s="109">
        <f t="shared" si="36"/>
        <v>960000</v>
      </c>
      <c r="AQ110" s="109">
        <f t="shared" si="37"/>
        <v>960000</v>
      </c>
      <c r="AR110" s="100">
        <f t="shared" si="38"/>
        <v>960000</v>
      </c>
      <c r="AT110" s="97">
        <f t="shared" si="39"/>
        <v>1032000</v>
      </c>
      <c r="AU110" s="106">
        <f t="shared" si="40"/>
        <v>1032000</v>
      </c>
      <c r="AV110" s="106">
        <f t="shared" si="41"/>
        <v>1032000</v>
      </c>
      <c r="AW110" s="98">
        <f t="shared" si="42"/>
        <v>1032000</v>
      </c>
      <c r="AX110" s="99">
        <f>(TRIMMEAN((E110,N110,W110),75%))</f>
        <v>1032000</v>
      </c>
      <c r="AY110" s="99">
        <f>(TRIMMEAN((F110,O110,X110),75%))</f>
        <v>1032000</v>
      </c>
      <c r="AZ110" s="99">
        <f>(TRIMMEAN((G110,P110,Y110),75%))</f>
        <v>1032000</v>
      </c>
      <c r="BA110" s="99">
        <f>(TRIMMEAN((H110,Q110,Z110),75%))</f>
        <v>1032000</v>
      </c>
      <c r="BB110" s="98">
        <f t="shared" si="43"/>
        <v>1104000</v>
      </c>
      <c r="BC110" s="98">
        <f t="shared" si="44"/>
        <v>1104000</v>
      </c>
      <c r="BD110" s="98">
        <f t="shared" si="45"/>
        <v>1104000</v>
      </c>
      <c r="BE110" s="98">
        <f t="shared" si="46"/>
        <v>1104000</v>
      </c>
      <c r="BF110" s="98">
        <f t="shared" si="47"/>
        <v>960000</v>
      </c>
      <c r="BG110" s="109">
        <f t="shared" si="48"/>
        <v>960000</v>
      </c>
      <c r="BH110" s="109">
        <f t="shared" si="49"/>
        <v>960000</v>
      </c>
      <c r="BI110" s="100">
        <f t="shared" si="50"/>
        <v>960000</v>
      </c>
    </row>
    <row r="111" spans="1:61" ht="39.6" x14ac:dyDescent="0.3">
      <c r="A111" s="39">
        <v>91</v>
      </c>
      <c r="B111" s="15" t="s">
        <v>113</v>
      </c>
      <c r="C111" s="160" t="s">
        <v>1279</v>
      </c>
      <c r="D111" s="17">
        <v>1</v>
      </c>
      <c r="E111" s="38" t="s">
        <v>1034</v>
      </c>
      <c r="F111" s="38" t="s">
        <v>1034</v>
      </c>
      <c r="G111" s="38" t="s">
        <v>1034</v>
      </c>
      <c r="H111" s="38" t="s">
        <v>1034</v>
      </c>
      <c r="I111" s="363"/>
      <c r="J111" s="364"/>
      <c r="K111" s="39">
        <v>91</v>
      </c>
      <c r="L111" s="15" t="s">
        <v>113</v>
      </c>
      <c r="M111" s="17">
        <v>1</v>
      </c>
      <c r="N111" s="54">
        <v>66000</v>
      </c>
      <c r="O111" s="55">
        <v>66000</v>
      </c>
      <c r="P111" s="55">
        <v>66000</v>
      </c>
      <c r="Q111" s="55">
        <v>66000</v>
      </c>
      <c r="R111" s="363"/>
      <c r="S111" s="364"/>
      <c r="T111" s="39">
        <v>91</v>
      </c>
      <c r="U111" s="15" t="s">
        <v>113</v>
      </c>
      <c r="V111" s="17">
        <v>1</v>
      </c>
      <c r="W111" s="54">
        <v>75900</v>
      </c>
      <c r="X111" s="54">
        <v>75900</v>
      </c>
      <c r="Y111" s="54">
        <v>75900</v>
      </c>
      <c r="Z111" s="54">
        <v>75900</v>
      </c>
      <c r="AA111" s="363"/>
      <c r="AB111" s="364"/>
      <c r="AC111" s="97">
        <f t="shared" si="27"/>
        <v>70950</v>
      </c>
      <c r="AD111" s="106">
        <f t="shared" si="28"/>
        <v>70950</v>
      </c>
      <c r="AE111" s="106">
        <f t="shared" si="29"/>
        <v>70950</v>
      </c>
      <c r="AF111" s="98">
        <f t="shared" si="30"/>
        <v>70950</v>
      </c>
      <c r="AG111" s="99">
        <f>(TRIMMEAN((N111,W111),75%))</f>
        <v>70950</v>
      </c>
      <c r="AH111" s="99">
        <f>(TRIMMEAN((O111,X111),75%))</f>
        <v>70950</v>
      </c>
      <c r="AI111" s="99">
        <f>(TRIMMEAN((P111,Y111),75%))</f>
        <v>70950</v>
      </c>
      <c r="AJ111" s="99">
        <f>(TRIMMEAN((Q111,Z111),75%))</f>
        <v>70950</v>
      </c>
      <c r="AK111" s="98">
        <f t="shared" si="31"/>
        <v>75900</v>
      </c>
      <c r="AL111" s="98">
        <f t="shared" si="32"/>
        <v>75900</v>
      </c>
      <c r="AM111" s="98">
        <f t="shared" si="33"/>
        <v>75900</v>
      </c>
      <c r="AN111" s="98">
        <f t="shared" si="34"/>
        <v>75900</v>
      </c>
      <c r="AO111" s="98">
        <f t="shared" si="35"/>
        <v>66000</v>
      </c>
      <c r="AP111" s="109">
        <f t="shared" si="36"/>
        <v>66000</v>
      </c>
      <c r="AQ111" s="109">
        <f t="shared" si="37"/>
        <v>66000</v>
      </c>
      <c r="AR111" s="100">
        <f t="shared" si="38"/>
        <v>66000</v>
      </c>
      <c r="AT111" s="97">
        <f t="shared" si="39"/>
        <v>70950</v>
      </c>
      <c r="AU111" s="106">
        <f t="shared" si="40"/>
        <v>70950</v>
      </c>
      <c r="AV111" s="106">
        <f t="shared" si="41"/>
        <v>70950</v>
      </c>
      <c r="AW111" s="98">
        <f t="shared" si="42"/>
        <v>70950</v>
      </c>
      <c r="AX111" s="99">
        <f>(TRIMMEAN((E111,N111,W111),75%))</f>
        <v>70950</v>
      </c>
      <c r="AY111" s="99">
        <f>(TRIMMEAN((F111,O111,X111),75%))</f>
        <v>70950</v>
      </c>
      <c r="AZ111" s="99">
        <f>(TRIMMEAN((G111,P111,Y111),75%))</f>
        <v>70950</v>
      </c>
      <c r="BA111" s="99">
        <f>(TRIMMEAN((H111,Q111,Z111),75%))</f>
        <v>70950</v>
      </c>
      <c r="BB111" s="98">
        <f t="shared" si="43"/>
        <v>75900</v>
      </c>
      <c r="BC111" s="98">
        <f t="shared" si="44"/>
        <v>75900</v>
      </c>
      <c r="BD111" s="98">
        <f t="shared" si="45"/>
        <v>75900</v>
      </c>
      <c r="BE111" s="98">
        <f t="shared" si="46"/>
        <v>75900</v>
      </c>
      <c r="BF111" s="98">
        <f t="shared" si="47"/>
        <v>66000</v>
      </c>
      <c r="BG111" s="109">
        <f t="shared" si="48"/>
        <v>66000</v>
      </c>
      <c r="BH111" s="109">
        <f t="shared" si="49"/>
        <v>66000</v>
      </c>
      <c r="BI111" s="100">
        <f t="shared" si="50"/>
        <v>66000</v>
      </c>
    </row>
    <row r="112" spans="1:61" ht="52.8" x14ac:dyDescent="0.3">
      <c r="A112" s="14">
        <v>92</v>
      </c>
      <c r="B112" s="15" t="s">
        <v>114</v>
      </c>
      <c r="C112" s="160" t="s">
        <v>1280</v>
      </c>
      <c r="D112" s="17">
        <v>1</v>
      </c>
      <c r="E112" s="38" t="s">
        <v>1034</v>
      </c>
      <c r="F112" s="38" t="s">
        <v>1034</v>
      </c>
      <c r="G112" s="38" t="s">
        <v>1034</v>
      </c>
      <c r="H112" s="38" t="s">
        <v>1034</v>
      </c>
      <c r="I112" s="363"/>
      <c r="J112" s="364"/>
      <c r="K112" s="14">
        <v>92</v>
      </c>
      <c r="L112" s="15" t="s">
        <v>114</v>
      </c>
      <c r="M112" s="17">
        <v>1</v>
      </c>
      <c r="N112" s="54">
        <v>30000</v>
      </c>
      <c r="O112" s="55">
        <v>30000</v>
      </c>
      <c r="P112" s="55">
        <v>30000</v>
      </c>
      <c r="Q112" s="55">
        <v>30000</v>
      </c>
      <c r="R112" s="363"/>
      <c r="S112" s="364"/>
      <c r="T112" s="14">
        <v>92</v>
      </c>
      <c r="U112" s="15" t="s">
        <v>114</v>
      </c>
      <c r="V112" s="17">
        <v>1</v>
      </c>
      <c r="W112" s="54">
        <v>34500</v>
      </c>
      <c r="X112" s="54">
        <v>34500</v>
      </c>
      <c r="Y112" s="54">
        <v>34500</v>
      </c>
      <c r="Z112" s="54">
        <v>34500</v>
      </c>
      <c r="AA112" s="363"/>
      <c r="AB112" s="364"/>
      <c r="AC112" s="97">
        <f t="shared" si="27"/>
        <v>32250</v>
      </c>
      <c r="AD112" s="106">
        <f t="shared" si="28"/>
        <v>32250</v>
      </c>
      <c r="AE112" s="106">
        <f t="shared" si="29"/>
        <v>32250</v>
      </c>
      <c r="AF112" s="98">
        <f t="shared" si="30"/>
        <v>32250</v>
      </c>
      <c r="AG112" s="99">
        <f>(TRIMMEAN((N112,W112),75%))</f>
        <v>32250</v>
      </c>
      <c r="AH112" s="99">
        <f>(TRIMMEAN((O112,X112),75%))</f>
        <v>32250</v>
      </c>
      <c r="AI112" s="99">
        <f>(TRIMMEAN((P112,Y112),75%))</f>
        <v>32250</v>
      </c>
      <c r="AJ112" s="99">
        <f>(TRIMMEAN((Q112,Z112),75%))</f>
        <v>32250</v>
      </c>
      <c r="AK112" s="98">
        <f t="shared" si="31"/>
        <v>34500</v>
      </c>
      <c r="AL112" s="98">
        <f t="shared" si="32"/>
        <v>34500</v>
      </c>
      <c r="AM112" s="98">
        <f t="shared" si="33"/>
        <v>34500</v>
      </c>
      <c r="AN112" s="98">
        <f t="shared" si="34"/>
        <v>34500</v>
      </c>
      <c r="AO112" s="98">
        <f t="shared" si="35"/>
        <v>30000</v>
      </c>
      <c r="AP112" s="109">
        <f t="shared" si="36"/>
        <v>30000</v>
      </c>
      <c r="AQ112" s="109">
        <f t="shared" si="37"/>
        <v>30000</v>
      </c>
      <c r="AR112" s="100">
        <f t="shared" si="38"/>
        <v>30000</v>
      </c>
      <c r="AT112" s="97">
        <f t="shared" si="39"/>
        <v>32250</v>
      </c>
      <c r="AU112" s="106">
        <f t="shared" si="40"/>
        <v>32250</v>
      </c>
      <c r="AV112" s="106">
        <f t="shared" si="41"/>
        <v>32250</v>
      </c>
      <c r="AW112" s="98">
        <f t="shared" si="42"/>
        <v>32250</v>
      </c>
      <c r="AX112" s="99">
        <f>(TRIMMEAN((E112,N112,W112),75%))</f>
        <v>32250</v>
      </c>
      <c r="AY112" s="99">
        <f>(TRIMMEAN((F112,O112,X112),75%))</f>
        <v>32250</v>
      </c>
      <c r="AZ112" s="99">
        <f>(TRIMMEAN((G112,P112,Y112),75%))</f>
        <v>32250</v>
      </c>
      <c r="BA112" s="99">
        <f>(TRIMMEAN((H112,Q112,Z112),75%))</f>
        <v>32250</v>
      </c>
      <c r="BB112" s="98">
        <f t="shared" si="43"/>
        <v>34500</v>
      </c>
      <c r="BC112" s="98">
        <f t="shared" si="44"/>
        <v>34500</v>
      </c>
      <c r="BD112" s="98">
        <f t="shared" si="45"/>
        <v>34500</v>
      </c>
      <c r="BE112" s="98">
        <f t="shared" si="46"/>
        <v>34500</v>
      </c>
      <c r="BF112" s="98">
        <f t="shared" si="47"/>
        <v>30000</v>
      </c>
      <c r="BG112" s="109">
        <f t="shared" si="48"/>
        <v>30000</v>
      </c>
      <c r="BH112" s="109">
        <f t="shared" si="49"/>
        <v>30000</v>
      </c>
      <c r="BI112" s="100">
        <f t="shared" si="50"/>
        <v>30000</v>
      </c>
    </row>
    <row r="113" spans="1:61" ht="52.8" x14ac:dyDescent="0.3">
      <c r="A113" s="39">
        <v>93</v>
      </c>
      <c r="B113" s="15" t="s">
        <v>115</v>
      </c>
      <c r="C113" s="160" t="s">
        <v>1281</v>
      </c>
      <c r="D113" s="17">
        <v>1</v>
      </c>
      <c r="E113" s="38" t="s">
        <v>1034</v>
      </c>
      <c r="F113" s="38" t="s">
        <v>1034</v>
      </c>
      <c r="G113" s="38" t="s">
        <v>1034</v>
      </c>
      <c r="H113" s="38" t="s">
        <v>1034</v>
      </c>
      <c r="I113" s="363"/>
      <c r="J113" s="364"/>
      <c r="K113" s="39">
        <v>93</v>
      </c>
      <c r="L113" s="15" t="s">
        <v>115</v>
      </c>
      <c r="M113" s="17">
        <v>1</v>
      </c>
      <c r="N113" s="54">
        <v>64000</v>
      </c>
      <c r="O113" s="55">
        <v>64000</v>
      </c>
      <c r="P113" s="55">
        <v>64000</v>
      </c>
      <c r="Q113" s="55">
        <v>64000</v>
      </c>
      <c r="R113" s="363"/>
      <c r="S113" s="364"/>
      <c r="T113" s="39">
        <v>93</v>
      </c>
      <c r="U113" s="15" t="s">
        <v>115</v>
      </c>
      <c r="V113" s="17">
        <v>1</v>
      </c>
      <c r="W113" s="54">
        <v>73600</v>
      </c>
      <c r="X113" s="54">
        <v>73600</v>
      </c>
      <c r="Y113" s="54">
        <v>73600</v>
      </c>
      <c r="Z113" s="54">
        <v>73600</v>
      </c>
      <c r="AA113" s="363"/>
      <c r="AB113" s="364"/>
      <c r="AC113" s="97">
        <f t="shared" si="27"/>
        <v>68800</v>
      </c>
      <c r="AD113" s="106">
        <f t="shared" si="28"/>
        <v>68800</v>
      </c>
      <c r="AE113" s="106">
        <f t="shared" si="29"/>
        <v>68800</v>
      </c>
      <c r="AF113" s="98">
        <f t="shared" si="30"/>
        <v>68800</v>
      </c>
      <c r="AG113" s="99">
        <f>(TRIMMEAN((N113,W113),75%))</f>
        <v>68800</v>
      </c>
      <c r="AH113" s="99">
        <f>(TRIMMEAN((O113,X113),75%))</f>
        <v>68800</v>
      </c>
      <c r="AI113" s="99">
        <f>(TRIMMEAN((P113,Y113),75%))</f>
        <v>68800</v>
      </c>
      <c r="AJ113" s="99">
        <f>(TRIMMEAN((Q113,Z113),75%))</f>
        <v>68800</v>
      </c>
      <c r="AK113" s="98">
        <f t="shared" si="31"/>
        <v>73600</v>
      </c>
      <c r="AL113" s="98">
        <f t="shared" si="32"/>
        <v>73600</v>
      </c>
      <c r="AM113" s="98">
        <f t="shared" si="33"/>
        <v>73600</v>
      </c>
      <c r="AN113" s="98">
        <f t="shared" si="34"/>
        <v>73600</v>
      </c>
      <c r="AO113" s="98">
        <f t="shared" si="35"/>
        <v>64000</v>
      </c>
      <c r="AP113" s="109">
        <f t="shared" si="36"/>
        <v>64000</v>
      </c>
      <c r="AQ113" s="109">
        <f t="shared" si="37"/>
        <v>64000</v>
      </c>
      <c r="AR113" s="100">
        <f t="shared" si="38"/>
        <v>64000</v>
      </c>
      <c r="AT113" s="97">
        <f t="shared" si="39"/>
        <v>68800</v>
      </c>
      <c r="AU113" s="106">
        <f t="shared" si="40"/>
        <v>68800</v>
      </c>
      <c r="AV113" s="106">
        <f t="shared" si="41"/>
        <v>68800</v>
      </c>
      <c r="AW113" s="98">
        <f t="shared" si="42"/>
        <v>68800</v>
      </c>
      <c r="AX113" s="99">
        <f>(TRIMMEAN((E113,N113,W113),75%))</f>
        <v>68800</v>
      </c>
      <c r="AY113" s="99">
        <f>(TRIMMEAN((F113,O113,X113),75%))</f>
        <v>68800</v>
      </c>
      <c r="AZ113" s="99">
        <f>(TRIMMEAN((G113,P113,Y113),75%))</f>
        <v>68800</v>
      </c>
      <c r="BA113" s="99">
        <f>(TRIMMEAN((H113,Q113,Z113),75%))</f>
        <v>68800</v>
      </c>
      <c r="BB113" s="98">
        <f t="shared" si="43"/>
        <v>73600</v>
      </c>
      <c r="BC113" s="98">
        <f t="shared" si="44"/>
        <v>73600</v>
      </c>
      <c r="BD113" s="98">
        <f t="shared" si="45"/>
        <v>73600</v>
      </c>
      <c r="BE113" s="98">
        <f t="shared" si="46"/>
        <v>73600</v>
      </c>
      <c r="BF113" s="98">
        <f t="shared" si="47"/>
        <v>64000</v>
      </c>
      <c r="BG113" s="109">
        <f t="shared" si="48"/>
        <v>64000</v>
      </c>
      <c r="BH113" s="109">
        <f t="shared" si="49"/>
        <v>64000</v>
      </c>
      <c r="BI113" s="100">
        <f t="shared" si="50"/>
        <v>64000</v>
      </c>
    </row>
    <row r="114" spans="1:61" ht="39.6" x14ac:dyDescent="0.3">
      <c r="A114" s="14">
        <v>94</v>
      </c>
      <c r="B114" s="15" t="s">
        <v>116</v>
      </c>
      <c r="C114" s="160" t="s">
        <v>1282</v>
      </c>
      <c r="D114" s="17">
        <v>1</v>
      </c>
      <c r="E114" s="38" t="s">
        <v>1034</v>
      </c>
      <c r="F114" s="38" t="s">
        <v>1034</v>
      </c>
      <c r="G114" s="38" t="s">
        <v>1034</v>
      </c>
      <c r="H114" s="38" t="s">
        <v>1034</v>
      </c>
      <c r="I114" s="363"/>
      <c r="J114" s="364"/>
      <c r="K114" s="14">
        <v>94</v>
      </c>
      <c r="L114" s="15" t="s">
        <v>116</v>
      </c>
      <c r="M114" s="17">
        <v>1</v>
      </c>
      <c r="N114" s="54">
        <v>257000</v>
      </c>
      <c r="O114" s="55">
        <v>257000</v>
      </c>
      <c r="P114" s="55">
        <v>257000</v>
      </c>
      <c r="Q114" s="55">
        <v>257000</v>
      </c>
      <c r="R114" s="363"/>
      <c r="S114" s="364"/>
      <c r="T114" s="14">
        <v>94</v>
      </c>
      <c r="U114" s="15" t="s">
        <v>116</v>
      </c>
      <c r="V114" s="17">
        <v>1</v>
      </c>
      <c r="W114" s="54">
        <v>295550</v>
      </c>
      <c r="X114" s="54">
        <v>295550</v>
      </c>
      <c r="Y114" s="54">
        <v>295550</v>
      </c>
      <c r="Z114" s="54">
        <v>295550</v>
      </c>
      <c r="AA114" s="363"/>
      <c r="AB114" s="364"/>
      <c r="AC114" s="97">
        <f t="shared" si="27"/>
        <v>276275</v>
      </c>
      <c r="AD114" s="106">
        <f t="shared" si="28"/>
        <v>276275</v>
      </c>
      <c r="AE114" s="106">
        <f t="shared" si="29"/>
        <v>276275</v>
      </c>
      <c r="AF114" s="98">
        <f t="shared" si="30"/>
        <v>276275</v>
      </c>
      <c r="AG114" s="99">
        <f>(TRIMMEAN((N114,W114),75%))</f>
        <v>276275</v>
      </c>
      <c r="AH114" s="99">
        <f>(TRIMMEAN((O114,X114),75%))</f>
        <v>276275</v>
      </c>
      <c r="AI114" s="99">
        <f>(TRIMMEAN((P114,Y114),75%))</f>
        <v>276275</v>
      </c>
      <c r="AJ114" s="99">
        <f>(TRIMMEAN((Q114,Z114),75%))</f>
        <v>276275</v>
      </c>
      <c r="AK114" s="98">
        <f t="shared" si="31"/>
        <v>295550</v>
      </c>
      <c r="AL114" s="98">
        <f t="shared" si="32"/>
        <v>295550</v>
      </c>
      <c r="AM114" s="98">
        <f t="shared" si="33"/>
        <v>295550</v>
      </c>
      <c r="AN114" s="98">
        <f t="shared" si="34"/>
        <v>295550</v>
      </c>
      <c r="AO114" s="98">
        <f t="shared" si="35"/>
        <v>257000</v>
      </c>
      <c r="AP114" s="109">
        <f t="shared" si="36"/>
        <v>257000</v>
      </c>
      <c r="AQ114" s="109">
        <f t="shared" si="37"/>
        <v>257000</v>
      </c>
      <c r="AR114" s="100">
        <f t="shared" si="38"/>
        <v>257000</v>
      </c>
      <c r="AT114" s="97">
        <f t="shared" si="39"/>
        <v>276275</v>
      </c>
      <c r="AU114" s="106">
        <f t="shared" si="40"/>
        <v>276275</v>
      </c>
      <c r="AV114" s="106">
        <f t="shared" si="41"/>
        <v>276275</v>
      </c>
      <c r="AW114" s="98">
        <f t="shared" si="42"/>
        <v>276275</v>
      </c>
      <c r="AX114" s="99">
        <f>(TRIMMEAN((E114,N114,W114),75%))</f>
        <v>276275</v>
      </c>
      <c r="AY114" s="99">
        <f>(TRIMMEAN((F114,O114,X114),75%))</f>
        <v>276275</v>
      </c>
      <c r="AZ114" s="99">
        <f>(TRIMMEAN((G114,P114,Y114),75%))</f>
        <v>276275</v>
      </c>
      <c r="BA114" s="99">
        <f>(TRIMMEAN((H114,Q114,Z114),75%))</f>
        <v>276275</v>
      </c>
      <c r="BB114" s="98">
        <f t="shared" si="43"/>
        <v>295550</v>
      </c>
      <c r="BC114" s="98">
        <f t="shared" si="44"/>
        <v>295550</v>
      </c>
      <c r="BD114" s="98">
        <f t="shared" si="45"/>
        <v>295550</v>
      </c>
      <c r="BE114" s="98">
        <f t="shared" si="46"/>
        <v>295550</v>
      </c>
      <c r="BF114" s="98">
        <f t="shared" si="47"/>
        <v>257000</v>
      </c>
      <c r="BG114" s="109">
        <f t="shared" si="48"/>
        <v>257000</v>
      </c>
      <c r="BH114" s="109">
        <f t="shared" si="49"/>
        <v>257000</v>
      </c>
      <c r="BI114" s="100">
        <f t="shared" si="50"/>
        <v>257000</v>
      </c>
    </row>
    <row r="115" spans="1:61" ht="39.6" x14ac:dyDescent="0.3">
      <c r="A115" s="39">
        <v>95</v>
      </c>
      <c r="B115" s="15" t="s">
        <v>117</v>
      </c>
      <c r="C115" s="160" t="s">
        <v>1168</v>
      </c>
      <c r="D115" s="17">
        <v>1</v>
      </c>
      <c r="E115" s="38">
        <v>586000</v>
      </c>
      <c r="F115" s="38">
        <v>586000</v>
      </c>
      <c r="G115" s="38">
        <v>586000</v>
      </c>
      <c r="H115" s="38">
        <v>586000</v>
      </c>
      <c r="I115" s="363"/>
      <c r="J115" s="364"/>
      <c r="K115" s="39">
        <v>95</v>
      </c>
      <c r="L115" s="15" t="s">
        <v>117</v>
      </c>
      <c r="M115" s="17">
        <v>1</v>
      </c>
      <c r="N115" s="54">
        <v>620000</v>
      </c>
      <c r="O115" s="55">
        <v>620000</v>
      </c>
      <c r="P115" s="55">
        <v>620000</v>
      </c>
      <c r="Q115" s="55">
        <v>620000</v>
      </c>
      <c r="R115" s="363"/>
      <c r="S115" s="364"/>
      <c r="T115" s="39">
        <v>95</v>
      </c>
      <c r="U115" s="15" t="s">
        <v>117</v>
      </c>
      <c r="V115" s="17">
        <v>1</v>
      </c>
      <c r="W115" s="54">
        <v>713000</v>
      </c>
      <c r="X115" s="54">
        <v>713000</v>
      </c>
      <c r="Y115" s="54">
        <v>713000</v>
      </c>
      <c r="Z115" s="54">
        <v>713000</v>
      </c>
      <c r="AA115" s="363"/>
      <c r="AB115" s="364"/>
      <c r="AC115" s="97">
        <f t="shared" si="27"/>
        <v>666500</v>
      </c>
      <c r="AD115" s="106">
        <f t="shared" si="28"/>
        <v>666500</v>
      </c>
      <c r="AE115" s="106">
        <f t="shared" si="29"/>
        <v>666500</v>
      </c>
      <c r="AF115" s="98">
        <f t="shared" si="30"/>
        <v>666500</v>
      </c>
      <c r="AG115" s="99">
        <f>(TRIMMEAN((N115,W115),75%))</f>
        <v>666500</v>
      </c>
      <c r="AH115" s="99">
        <f>(TRIMMEAN((O115,X115),75%))</f>
        <v>666500</v>
      </c>
      <c r="AI115" s="99">
        <f>(TRIMMEAN((P115,Y115),75%))</f>
        <v>666500</v>
      </c>
      <c r="AJ115" s="99">
        <f>(TRIMMEAN((Q115,Z115),75%))</f>
        <v>666500</v>
      </c>
      <c r="AK115" s="98">
        <f t="shared" si="31"/>
        <v>713000</v>
      </c>
      <c r="AL115" s="98">
        <f t="shared" si="32"/>
        <v>713000</v>
      </c>
      <c r="AM115" s="98">
        <f t="shared" si="33"/>
        <v>713000</v>
      </c>
      <c r="AN115" s="98">
        <f t="shared" si="34"/>
        <v>713000</v>
      </c>
      <c r="AO115" s="98">
        <f t="shared" si="35"/>
        <v>620000</v>
      </c>
      <c r="AP115" s="109">
        <f t="shared" si="36"/>
        <v>620000</v>
      </c>
      <c r="AQ115" s="109">
        <f t="shared" si="37"/>
        <v>620000</v>
      </c>
      <c r="AR115" s="100">
        <f t="shared" si="38"/>
        <v>620000</v>
      </c>
      <c r="AT115" s="97">
        <f t="shared" si="39"/>
        <v>639666.66666666663</v>
      </c>
      <c r="AU115" s="106">
        <f t="shared" si="40"/>
        <v>639666.66666666663</v>
      </c>
      <c r="AV115" s="106">
        <f t="shared" si="41"/>
        <v>639666.66666666663</v>
      </c>
      <c r="AW115" s="98">
        <f t="shared" si="42"/>
        <v>639666.66666666663</v>
      </c>
      <c r="AX115" s="99">
        <f>(TRIMMEAN((E115,N115,W115),75%))</f>
        <v>620000</v>
      </c>
      <c r="AY115" s="99">
        <f>(TRIMMEAN((F115,O115,X115),75%))</f>
        <v>620000</v>
      </c>
      <c r="AZ115" s="99">
        <f>(TRIMMEAN((G115,P115,Y115),75%))</f>
        <v>620000</v>
      </c>
      <c r="BA115" s="99">
        <f>(TRIMMEAN((H115,Q115,Z115),75%))</f>
        <v>620000</v>
      </c>
      <c r="BB115" s="98">
        <f t="shared" si="43"/>
        <v>713000</v>
      </c>
      <c r="BC115" s="98">
        <f t="shared" si="44"/>
        <v>713000</v>
      </c>
      <c r="BD115" s="98">
        <f t="shared" si="45"/>
        <v>713000</v>
      </c>
      <c r="BE115" s="98">
        <f t="shared" si="46"/>
        <v>713000</v>
      </c>
      <c r="BF115" s="98">
        <f t="shared" si="47"/>
        <v>586000</v>
      </c>
      <c r="BG115" s="109">
        <f t="shared" si="48"/>
        <v>586000</v>
      </c>
      <c r="BH115" s="109">
        <f t="shared" si="49"/>
        <v>586000</v>
      </c>
      <c r="BI115" s="100">
        <f t="shared" si="50"/>
        <v>586000</v>
      </c>
    </row>
    <row r="116" spans="1:61" ht="52.8" x14ac:dyDescent="0.3">
      <c r="A116" s="14">
        <v>96</v>
      </c>
      <c r="B116" s="15" t="s">
        <v>119</v>
      </c>
      <c r="C116" s="160" t="s">
        <v>1283</v>
      </c>
      <c r="D116" s="17">
        <v>1</v>
      </c>
      <c r="E116" s="38" t="s">
        <v>1034</v>
      </c>
      <c r="F116" s="38" t="s">
        <v>1034</v>
      </c>
      <c r="G116" s="38" t="s">
        <v>1034</v>
      </c>
      <c r="H116" s="38" t="s">
        <v>1034</v>
      </c>
      <c r="I116" s="363"/>
      <c r="J116" s="364"/>
      <c r="K116" s="14">
        <v>96</v>
      </c>
      <c r="L116" s="15" t="s">
        <v>119</v>
      </c>
      <c r="M116" s="17">
        <v>1</v>
      </c>
      <c r="N116" s="54">
        <v>780000</v>
      </c>
      <c r="O116" s="55">
        <v>780000</v>
      </c>
      <c r="P116" s="55">
        <v>780000</v>
      </c>
      <c r="Q116" s="55">
        <v>780000</v>
      </c>
      <c r="R116" s="363"/>
      <c r="S116" s="364"/>
      <c r="T116" s="14">
        <v>96</v>
      </c>
      <c r="U116" s="15" t="s">
        <v>119</v>
      </c>
      <c r="V116" s="17">
        <v>1</v>
      </c>
      <c r="W116" s="54">
        <v>897000</v>
      </c>
      <c r="X116" s="54">
        <v>897000</v>
      </c>
      <c r="Y116" s="54">
        <v>897000</v>
      </c>
      <c r="Z116" s="54">
        <v>897000</v>
      </c>
      <c r="AA116" s="363"/>
      <c r="AB116" s="364"/>
      <c r="AC116" s="97">
        <f t="shared" si="27"/>
        <v>838500</v>
      </c>
      <c r="AD116" s="106">
        <f t="shared" si="28"/>
        <v>838500</v>
      </c>
      <c r="AE116" s="106">
        <f t="shared" si="29"/>
        <v>838500</v>
      </c>
      <c r="AF116" s="98">
        <f t="shared" si="30"/>
        <v>838500</v>
      </c>
      <c r="AG116" s="99">
        <f>(TRIMMEAN((N116,W116),75%))</f>
        <v>838500</v>
      </c>
      <c r="AH116" s="99">
        <f>(TRIMMEAN((O116,X116),75%))</f>
        <v>838500</v>
      </c>
      <c r="AI116" s="99">
        <f>(TRIMMEAN((P116,Y116),75%))</f>
        <v>838500</v>
      </c>
      <c r="AJ116" s="99">
        <f>(TRIMMEAN((Q116,Z116),75%))</f>
        <v>838500</v>
      </c>
      <c r="AK116" s="98">
        <f t="shared" si="31"/>
        <v>897000</v>
      </c>
      <c r="AL116" s="98">
        <f t="shared" si="32"/>
        <v>897000</v>
      </c>
      <c r="AM116" s="98">
        <f t="shared" si="33"/>
        <v>897000</v>
      </c>
      <c r="AN116" s="98">
        <f t="shared" si="34"/>
        <v>897000</v>
      </c>
      <c r="AO116" s="98">
        <f t="shared" si="35"/>
        <v>780000</v>
      </c>
      <c r="AP116" s="109">
        <f t="shared" si="36"/>
        <v>780000</v>
      </c>
      <c r="AQ116" s="109">
        <f t="shared" si="37"/>
        <v>780000</v>
      </c>
      <c r="AR116" s="100">
        <f t="shared" si="38"/>
        <v>780000</v>
      </c>
      <c r="AT116" s="97">
        <f t="shared" si="39"/>
        <v>838500</v>
      </c>
      <c r="AU116" s="106">
        <f t="shared" si="40"/>
        <v>838500</v>
      </c>
      <c r="AV116" s="106">
        <f t="shared" si="41"/>
        <v>838500</v>
      </c>
      <c r="AW116" s="98">
        <f t="shared" si="42"/>
        <v>838500</v>
      </c>
      <c r="AX116" s="99">
        <f>(TRIMMEAN((E116,N116,W116),75%))</f>
        <v>838500</v>
      </c>
      <c r="AY116" s="99">
        <f>(TRIMMEAN((F116,O116,X116),75%))</f>
        <v>838500</v>
      </c>
      <c r="AZ116" s="99">
        <f>(TRIMMEAN((G116,P116,Y116),75%))</f>
        <v>838500</v>
      </c>
      <c r="BA116" s="99">
        <f>(TRIMMEAN((H116,Q116,Z116),75%))</f>
        <v>838500</v>
      </c>
      <c r="BB116" s="98">
        <f t="shared" si="43"/>
        <v>897000</v>
      </c>
      <c r="BC116" s="98">
        <f t="shared" si="44"/>
        <v>897000</v>
      </c>
      <c r="BD116" s="98">
        <f t="shared" si="45"/>
        <v>897000</v>
      </c>
      <c r="BE116" s="98">
        <f t="shared" si="46"/>
        <v>897000</v>
      </c>
      <c r="BF116" s="98">
        <f t="shared" si="47"/>
        <v>780000</v>
      </c>
      <c r="BG116" s="109">
        <f t="shared" si="48"/>
        <v>780000</v>
      </c>
      <c r="BH116" s="109">
        <f t="shared" si="49"/>
        <v>780000</v>
      </c>
      <c r="BI116" s="100">
        <f t="shared" si="50"/>
        <v>780000</v>
      </c>
    </row>
    <row r="117" spans="1:61" ht="26.4" x14ac:dyDescent="0.3">
      <c r="A117" s="39">
        <v>97</v>
      </c>
      <c r="B117" s="15" t="s">
        <v>120</v>
      </c>
      <c r="C117" s="160" t="s">
        <v>1127</v>
      </c>
      <c r="D117" s="17">
        <v>1</v>
      </c>
      <c r="E117" s="38">
        <v>134000</v>
      </c>
      <c r="F117" s="38">
        <v>67001</v>
      </c>
      <c r="G117" s="38">
        <v>134000</v>
      </c>
      <c r="H117" s="38">
        <v>134000</v>
      </c>
      <c r="I117" s="363"/>
      <c r="J117" s="364"/>
      <c r="K117" s="39">
        <v>97</v>
      </c>
      <c r="L117" s="15" t="s">
        <v>120</v>
      </c>
      <c r="M117" s="17">
        <v>1</v>
      </c>
      <c r="N117" s="54">
        <v>60000</v>
      </c>
      <c r="O117" s="55">
        <v>60000</v>
      </c>
      <c r="P117" s="55">
        <v>60000</v>
      </c>
      <c r="Q117" s="55">
        <v>60000</v>
      </c>
      <c r="R117" s="363"/>
      <c r="S117" s="364"/>
      <c r="T117" s="39">
        <v>97</v>
      </c>
      <c r="U117" s="15" t="s">
        <v>120</v>
      </c>
      <c r="V117" s="17">
        <v>1</v>
      </c>
      <c r="W117" s="54">
        <v>69000</v>
      </c>
      <c r="X117" s="54">
        <v>69000</v>
      </c>
      <c r="Y117" s="54">
        <v>69000</v>
      </c>
      <c r="Z117" s="54">
        <v>69000</v>
      </c>
      <c r="AA117" s="363"/>
      <c r="AB117" s="364"/>
      <c r="AC117" s="97">
        <f t="shared" si="27"/>
        <v>64500</v>
      </c>
      <c r="AD117" s="106">
        <f t="shared" si="28"/>
        <v>64500</v>
      </c>
      <c r="AE117" s="106">
        <f t="shared" si="29"/>
        <v>64500</v>
      </c>
      <c r="AF117" s="98">
        <f t="shared" si="30"/>
        <v>64500</v>
      </c>
      <c r="AG117" s="99">
        <f>(TRIMMEAN((N117,W117),75%))</f>
        <v>64500</v>
      </c>
      <c r="AH117" s="99">
        <f>(TRIMMEAN((O117,X117),75%))</f>
        <v>64500</v>
      </c>
      <c r="AI117" s="99">
        <f>(TRIMMEAN((P117,Y117),75%))</f>
        <v>64500</v>
      </c>
      <c r="AJ117" s="99">
        <f>(TRIMMEAN((Q117,Z117),75%))</f>
        <v>64500</v>
      </c>
      <c r="AK117" s="98">
        <f t="shared" si="31"/>
        <v>69000</v>
      </c>
      <c r="AL117" s="98">
        <f t="shared" si="32"/>
        <v>69000</v>
      </c>
      <c r="AM117" s="98">
        <f t="shared" si="33"/>
        <v>69000</v>
      </c>
      <c r="AN117" s="98">
        <f t="shared" si="34"/>
        <v>69000</v>
      </c>
      <c r="AO117" s="98">
        <f t="shared" si="35"/>
        <v>60000</v>
      </c>
      <c r="AP117" s="109">
        <f t="shared" si="36"/>
        <v>60000</v>
      </c>
      <c r="AQ117" s="109">
        <f t="shared" si="37"/>
        <v>60000</v>
      </c>
      <c r="AR117" s="100">
        <f t="shared" si="38"/>
        <v>60000</v>
      </c>
      <c r="AT117" s="97">
        <f t="shared" si="39"/>
        <v>87666.666666666672</v>
      </c>
      <c r="AU117" s="106">
        <f t="shared" si="40"/>
        <v>65333.666666666664</v>
      </c>
      <c r="AV117" s="106">
        <f t="shared" si="41"/>
        <v>87666.666666666672</v>
      </c>
      <c r="AW117" s="98">
        <f t="shared" si="42"/>
        <v>87666.666666666672</v>
      </c>
      <c r="AX117" s="99">
        <f>(TRIMMEAN((E117,N117,W117),75%))</f>
        <v>69000</v>
      </c>
      <c r="AY117" s="99">
        <f>(TRIMMEAN((F117,O117,X117),75%))</f>
        <v>67001</v>
      </c>
      <c r="AZ117" s="99">
        <f>(TRIMMEAN((G117,P117,Y117),75%))</f>
        <v>69000</v>
      </c>
      <c r="BA117" s="99">
        <f>(TRIMMEAN((H117,Q117,Z117),75%))</f>
        <v>69000</v>
      </c>
      <c r="BB117" s="98">
        <f t="shared" si="43"/>
        <v>134000</v>
      </c>
      <c r="BC117" s="98">
        <f t="shared" si="44"/>
        <v>69000</v>
      </c>
      <c r="BD117" s="98">
        <f t="shared" si="45"/>
        <v>134000</v>
      </c>
      <c r="BE117" s="98">
        <f t="shared" si="46"/>
        <v>134000</v>
      </c>
      <c r="BF117" s="98">
        <f t="shared" si="47"/>
        <v>60000</v>
      </c>
      <c r="BG117" s="109">
        <f t="shared" si="48"/>
        <v>60000</v>
      </c>
      <c r="BH117" s="109">
        <f t="shared" si="49"/>
        <v>60000</v>
      </c>
      <c r="BI117" s="100">
        <f t="shared" si="50"/>
        <v>60000</v>
      </c>
    </row>
    <row r="118" spans="1:61" ht="39.6" x14ac:dyDescent="0.3">
      <c r="A118" s="14">
        <v>98</v>
      </c>
      <c r="B118" s="15" t="s">
        <v>121</v>
      </c>
      <c r="C118" s="160" t="s">
        <v>1284</v>
      </c>
      <c r="D118" s="17">
        <v>1</v>
      </c>
      <c r="E118" s="38" t="s">
        <v>1034</v>
      </c>
      <c r="F118" s="38" t="s">
        <v>1034</v>
      </c>
      <c r="G118" s="38" t="s">
        <v>1034</v>
      </c>
      <c r="H118" s="38" t="s">
        <v>1034</v>
      </c>
      <c r="I118" s="363"/>
      <c r="J118" s="364"/>
      <c r="K118" s="14">
        <v>98</v>
      </c>
      <c r="L118" s="15" t="s">
        <v>121</v>
      </c>
      <c r="M118" s="17">
        <v>1</v>
      </c>
      <c r="N118" s="54">
        <v>110000</v>
      </c>
      <c r="O118" s="55">
        <v>110000</v>
      </c>
      <c r="P118" s="55">
        <v>110000</v>
      </c>
      <c r="Q118" s="55">
        <v>110000</v>
      </c>
      <c r="R118" s="363"/>
      <c r="S118" s="364"/>
      <c r="T118" s="14">
        <v>98</v>
      </c>
      <c r="U118" s="15" t="s">
        <v>121</v>
      </c>
      <c r="V118" s="17">
        <v>1</v>
      </c>
      <c r="W118" s="54">
        <v>126500</v>
      </c>
      <c r="X118" s="54">
        <v>126500</v>
      </c>
      <c r="Y118" s="54">
        <v>126500</v>
      </c>
      <c r="Z118" s="54">
        <v>126500</v>
      </c>
      <c r="AA118" s="363"/>
      <c r="AB118" s="364"/>
      <c r="AC118" s="97">
        <f t="shared" si="27"/>
        <v>118250</v>
      </c>
      <c r="AD118" s="106">
        <f t="shared" si="28"/>
        <v>118250</v>
      </c>
      <c r="AE118" s="106">
        <f t="shared" si="29"/>
        <v>118250</v>
      </c>
      <c r="AF118" s="98">
        <f t="shared" si="30"/>
        <v>118250</v>
      </c>
      <c r="AG118" s="99">
        <f>(TRIMMEAN((N118,W118),75%))</f>
        <v>118250</v>
      </c>
      <c r="AH118" s="99">
        <f>(TRIMMEAN((O118,X118),75%))</f>
        <v>118250</v>
      </c>
      <c r="AI118" s="99">
        <f>(TRIMMEAN((P118,Y118),75%))</f>
        <v>118250</v>
      </c>
      <c r="AJ118" s="99">
        <f>(TRIMMEAN((Q118,Z118),75%))</f>
        <v>118250</v>
      </c>
      <c r="AK118" s="98">
        <f t="shared" si="31"/>
        <v>126500</v>
      </c>
      <c r="AL118" s="98">
        <f t="shared" si="32"/>
        <v>126500</v>
      </c>
      <c r="AM118" s="98">
        <f t="shared" si="33"/>
        <v>126500</v>
      </c>
      <c r="AN118" s="98">
        <f t="shared" si="34"/>
        <v>126500</v>
      </c>
      <c r="AO118" s="98">
        <f t="shared" si="35"/>
        <v>110000</v>
      </c>
      <c r="AP118" s="109">
        <f t="shared" si="36"/>
        <v>110000</v>
      </c>
      <c r="AQ118" s="109">
        <f t="shared" si="37"/>
        <v>110000</v>
      </c>
      <c r="AR118" s="100">
        <f t="shared" si="38"/>
        <v>110000</v>
      </c>
      <c r="AT118" s="97">
        <f t="shared" si="39"/>
        <v>118250</v>
      </c>
      <c r="AU118" s="106">
        <f t="shared" si="40"/>
        <v>118250</v>
      </c>
      <c r="AV118" s="106">
        <f t="shared" si="41"/>
        <v>118250</v>
      </c>
      <c r="AW118" s="98">
        <f t="shared" si="42"/>
        <v>118250</v>
      </c>
      <c r="AX118" s="99">
        <f>(TRIMMEAN((E118,N118,W118),75%))</f>
        <v>118250</v>
      </c>
      <c r="AY118" s="99">
        <f>(TRIMMEAN((F118,O118,X118),75%))</f>
        <v>118250</v>
      </c>
      <c r="AZ118" s="99">
        <f>(TRIMMEAN((G118,P118,Y118),75%))</f>
        <v>118250</v>
      </c>
      <c r="BA118" s="99">
        <f>(TRIMMEAN((H118,Q118,Z118),75%))</f>
        <v>118250</v>
      </c>
      <c r="BB118" s="98">
        <f t="shared" si="43"/>
        <v>126500</v>
      </c>
      <c r="BC118" s="98">
        <f t="shared" si="44"/>
        <v>126500</v>
      </c>
      <c r="BD118" s="98">
        <f t="shared" si="45"/>
        <v>126500</v>
      </c>
      <c r="BE118" s="98">
        <f t="shared" si="46"/>
        <v>126500</v>
      </c>
      <c r="BF118" s="98">
        <f t="shared" si="47"/>
        <v>110000</v>
      </c>
      <c r="BG118" s="109">
        <f t="shared" si="48"/>
        <v>110000</v>
      </c>
      <c r="BH118" s="109">
        <f t="shared" si="49"/>
        <v>110000</v>
      </c>
      <c r="BI118" s="100">
        <f t="shared" si="50"/>
        <v>110000</v>
      </c>
    </row>
    <row r="119" spans="1:61" ht="52.8" x14ac:dyDescent="0.3">
      <c r="A119" s="39">
        <v>99</v>
      </c>
      <c r="B119" s="15" t="s">
        <v>122</v>
      </c>
      <c r="C119" s="160" t="s">
        <v>1410</v>
      </c>
      <c r="D119" s="17">
        <v>1</v>
      </c>
      <c r="E119" s="38">
        <v>207001</v>
      </c>
      <c r="F119" s="38">
        <v>473000</v>
      </c>
      <c r="G119" s="38">
        <v>207001</v>
      </c>
      <c r="H119" s="38">
        <v>207001</v>
      </c>
      <c r="I119" s="363"/>
      <c r="J119" s="364"/>
      <c r="K119" s="39">
        <v>99</v>
      </c>
      <c r="L119" s="15" t="s">
        <v>122</v>
      </c>
      <c r="M119" s="17">
        <v>1</v>
      </c>
      <c r="N119" s="54">
        <v>420000</v>
      </c>
      <c r="O119" s="55">
        <v>420000</v>
      </c>
      <c r="P119" s="55">
        <v>420000</v>
      </c>
      <c r="Q119" s="55">
        <v>420000</v>
      </c>
      <c r="R119" s="363"/>
      <c r="S119" s="364"/>
      <c r="T119" s="39">
        <v>99</v>
      </c>
      <c r="U119" s="15" t="s">
        <v>122</v>
      </c>
      <c r="V119" s="17">
        <v>1</v>
      </c>
      <c r="W119" s="54">
        <v>483000</v>
      </c>
      <c r="X119" s="54">
        <v>483000</v>
      </c>
      <c r="Y119" s="54">
        <v>483000</v>
      </c>
      <c r="Z119" s="54">
        <v>483000</v>
      </c>
      <c r="AA119" s="363"/>
      <c r="AB119" s="364"/>
      <c r="AC119" s="97">
        <f t="shared" si="27"/>
        <v>451500</v>
      </c>
      <c r="AD119" s="106">
        <f t="shared" si="28"/>
        <v>451500</v>
      </c>
      <c r="AE119" s="106">
        <f t="shared" si="29"/>
        <v>451500</v>
      </c>
      <c r="AF119" s="98">
        <f t="shared" si="30"/>
        <v>451500</v>
      </c>
      <c r="AG119" s="99">
        <f>(TRIMMEAN((N119,W119),75%))</f>
        <v>451500</v>
      </c>
      <c r="AH119" s="99">
        <f>(TRIMMEAN((O119,X119),75%))</f>
        <v>451500</v>
      </c>
      <c r="AI119" s="99">
        <f>(TRIMMEAN((P119,Y119),75%))</f>
        <v>451500</v>
      </c>
      <c r="AJ119" s="99">
        <f>(TRIMMEAN((Q119,Z119),75%))</f>
        <v>451500</v>
      </c>
      <c r="AK119" s="98">
        <f t="shared" si="31"/>
        <v>483000</v>
      </c>
      <c r="AL119" s="98">
        <f t="shared" si="32"/>
        <v>483000</v>
      </c>
      <c r="AM119" s="98">
        <f t="shared" si="33"/>
        <v>483000</v>
      </c>
      <c r="AN119" s="98">
        <f t="shared" si="34"/>
        <v>483000</v>
      </c>
      <c r="AO119" s="98">
        <f t="shared" si="35"/>
        <v>420000</v>
      </c>
      <c r="AP119" s="109">
        <f t="shared" si="36"/>
        <v>420000</v>
      </c>
      <c r="AQ119" s="109">
        <f t="shared" si="37"/>
        <v>420000</v>
      </c>
      <c r="AR119" s="100">
        <f t="shared" si="38"/>
        <v>420000</v>
      </c>
      <c r="AT119" s="97">
        <f t="shared" si="39"/>
        <v>370000.33333333331</v>
      </c>
      <c r="AU119" s="106">
        <f t="shared" si="40"/>
        <v>458666.66666666669</v>
      </c>
      <c r="AV119" s="106">
        <f t="shared" si="41"/>
        <v>370000.33333333331</v>
      </c>
      <c r="AW119" s="98">
        <f t="shared" si="42"/>
        <v>370000.33333333331</v>
      </c>
      <c r="AX119" s="99">
        <f>(TRIMMEAN((E119,N119,W119),75%))</f>
        <v>420000</v>
      </c>
      <c r="AY119" s="99">
        <f>(TRIMMEAN((F119,O119,X119),75%))</f>
        <v>473000</v>
      </c>
      <c r="AZ119" s="99">
        <f>(TRIMMEAN((G119,P119,Y119),75%))</f>
        <v>420000</v>
      </c>
      <c r="BA119" s="99">
        <f>(TRIMMEAN((H119,Q119,Z119),75%))</f>
        <v>420000</v>
      </c>
      <c r="BB119" s="98">
        <f t="shared" si="43"/>
        <v>483000</v>
      </c>
      <c r="BC119" s="98">
        <f t="shared" si="44"/>
        <v>483000</v>
      </c>
      <c r="BD119" s="98">
        <f t="shared" si="45"/>
        <v>483000</v>
      </c>
      <c r="BE119" s="98">
        <f t="shared" si="46"/>
        <v>483000</v>
      </c>
      <c r="BF119" s="98">
        <f t="shared" si="47"/>
        <v>207001</v>
      </c>
      <c r="BG119" s="109">
        <f t="shared" si="48"/>
        <v>420000</v>
      </c>
      <c r="BH119" s="109">
        <f t="shared" si="49"/>
        <v>207001</v>
      </c>
      <c r="BI119" s="100">
        <f t="shared" si="50"/>
        <v>207001</v>
      </c>
    </row>
    <row r="120" spans="1:61" ht="39.6" x14ac:dyDescent="0.3">
      <c r="A120" s="14">
        <v>100</v>
      </c>
      <c r="B120" s="15" t="s">
        <v>123</v>
      </c>
      <c r="C120" s="160" t="s">
        <v>1167</v>
      </c>
      <c r="D120" s="17">
        <v>1</v>
      </c>
      <c r="E120" s="38">
        <v>6040000</v>
      </c>
      <c r="F120" s="38">
        <v>6390000</v>
      </c>
      <c r="G120" s="38">
        <v>6040000</v>
      </c>
      <c r="H120" s="38">
        <v>6040000</v>
      </c>
      <c r="I120" s="363"/>
      <c r="J120" s="364"/>
      <c r="K120" s="14">
        <v>100</v>
      </c>
      <c r="L120" s="15" t="s">
        <v>123</v>
      </c>
      <c r="M120" s="17">
        <v>1</v>
      </c>
      <c r="N120" s="54">
        <v>24000000</v>
      </c>
      <c r="O120" s="55">
        <v>24000000</v>
      </c>
      <c r="P120" s="55">
        <v>24000000</v>
      </c>
      <c r="Q120" s="55">
        <v>24000000</v>
      </c>
      <c r="R120" s="363"/>
      <c r="S120" s="364"/>
      <c r="T120" s="14">
        <v>100</v>
      </c>
      <c r="U120" s="15" t="s">
        <v>123</v>
      </c>
      <c r="V120" s="17">
        <v>1</v>
      </c>
      <c r="W120" s="54">
        <v>27600000</v>
      </c>
      <c r="X120" s="54">
        <v>27600000</v>
      </c>
      <c r="Y120" s="54">
        <v>27600000</v>
      </c>
      <c r="Z120" s="54">
        <v>27600000</v>
      </c>
      <c r="AA120" s="363"/>
      <c r="AB120" s="364"/>
      <c r="AC120" s="97">
        <f t="shared" si="27"/>
        <v>25800000</v>
      </c>
      <c r="AD120" s="106">
        <f t="shared" si="28"/>
        <v>25800000</v>
      </c>
      <c r="AE120" s="106">
        <f t="shared" si="29"/>
        <v>25800000</v>
      </c>
      <c r="AF120" s="98">
        <f t="shared" si="30"/>
        <v>25800000</v>
      </c>
      <c r="AG120" s="99">
        <f>(TRIMMEAN((N120,W120),75%))</f>
        <v>25800000</v>
      </c>
      <c r="AH120" s="99">
        <f>(TRIMMEAN((O120,X120),75%))</f>
        <v>25800000</v>
      </c>
      <c r="AI120" s="99">
        <f>(TRIMMEAN((P120,Y120),75%))</f>
        <v>25800000</v>
      </c>
      <c r="AJ120" s="99">
        <f>(TRIMMEAN((Q120,Z120),75%))</f>
        <v>25800000</v>
      </c>
      <c r="AK120" s="98">
        <f t="shared" si="31"/>
        <v>27600000</v>
      </c>
      <c r="AL120" s="98">
        <f t="shared" si="32"/>
        <v>27600000</v>
      </c>
      <c r="AM120" s="98">
        <f t="shared" si="33"/>
        <v>27600000</v>
      </c>
      <c r="AN120" s="98">
        <f t="shared" si="34"/>
        <v>27600000</v>
      </c>
      <c r="AO120" s="98">
        <f t="shared" si="35"/>
        <v>24000000</v>
      </c>
      <c r="AP120" s="109">
        <f t="shared" si="36"/>
        <v>24000000</v>
      </c>
      <c r="AQ120" s="109">
        <f t="shared" si="37"/>
        <v>24000000</v>
      </c>
      <c r="AR120" s="100">
        <f t="shared" si="38"/>
        <v>24000000</v>
      </c>
      <c r="AT120" s="97">
        <f t="shared" si="39"/>
        <v>19213333.333333332</v>
      </c>
      <c r="AU120" s="106">
        <f t="shared" si="40"/>
        <v>19330000</v>
      </c>
      <c r="AV120" s="106">
        <f t="shared" si="41"/>
        <v>19213333.333333332</v>
      </c>
      <c r="AW120" s="98">
        <f t="shared" si="42"/>
        <v>19213333.333333332</v>
      </c>
      <c r="AX120" s="99">
        <f>(TRIMMEAN((E120,N120,W120),75%))</f>
        <v>24000000</v>
      </c>
      <c r="AY120" s="99">
        <f>(TRIMMEAN((F120,O120,X120),75%))</f>
        <v>24000000</v>
      </c>
      <c r="AZ120" s="99">
        <f>(TRIMMEAN((G120,P120,Y120),75%))</f>
        <v>24000000</v>
      </c>
      <c r="BA120" s="99">
        <f>(TRIMMEAN((H120,Q120,Z120),75%))</f>
        <v>24000000</v>
      </c>
      <c r="BB120" s="98">
        <f t="shared" si="43"/>
        <v>27600000</v>
      </c>
      <c r="BC120" s="98">
        <f t="shared" si="44"/>
        <v>27600000</v>
      </c>
      <c r="BD120" s="98">
        <f t="shared" si="45"/>
        <v>27600000</v>
      </c>
      <c r="BE120" s="98">
        <f t="shared" si="46"/>
        <v>27600000</v>
      </c>
      <c r="BF120" s="98">
        <f t="shared" si="47"/>
        <v>6040000</v>
      </c>
      <c r="BG120" s="109">
        <f t="shared" si="48"/>
        <v>6390000</v>
      </c>
      <c r="BH120" s="109">
        <f t="shared" si="49"/>
        <v>6040000</v>
      </c>
      <c r="BI120" s="100">
        <f t="shared" si="50"/>
        <v>6040000</v>
      </c>
    </row>
    <row r="121" spans="1:61" ht="52.8" x14ac:dyDescent="0.3">
      <c r="A121" s="39">
        <v>101</v>
      </c>
      <c r="B121" s="15" t="s">
        <v>124</v>
      </c>
      <c r="C121" s="160" t="s">
        <v>1171</v>
      </c>
      <c r="D121" s="17">
        <v>1</v>
      </c>
      <c r="E121" s="38" t="s">
        <v>1098</v>
      </c>
      <c r="F121" s="38" t="s">
        <v>1098</v>
      </c>
      <c r="G121" s="38" t="s">
        <v>1098</v>
      </c>
      <c r="H121" s="38" t="s">
        <v>1098</v>
      </c>
      <c r="I121" s="363"/>
      <c r="J121" s="364"/>
      <c r="K121" s="39">
        <v>101</v>
      </c>
      <c r="L121" s="15" t="s">
        <v>124</v>
      </c>
      <c r="M121" s="17">
        <v>1</v>
      </c>
      <c r="N121" s="54">
        <v>280000</v>
      </c>
      <c r="O121" s="55">
        <v>280000</v>
      </c>
      <c r="P121" s="55">
        <v>280000</v>
      </c>
      <c r="Q121" s="55">
        <v>280000</v>
      </c>
      <c r="R121" s="363"/>
      <c r="S121" s="364"/>
      <c r="T121" s="39">
        <v>101</v>
      </c>
      <c r="U121" s="15" t="s">
        <v>124</v>
      </c>
      <c r="V121" s="17">
        <v>1</v>
      </c>
      <c r="W121" s="54">
        <v>322000</v>
      </c>
      <c r="X121" s="54">
        <v>322000</v>
      </c>
      <c r="Y121" s="54">
        <v>322000</v>
      </c>
      <c r="Z121" s="54">
        <v>322000</v>
      </c>
      <c r="AA121" s="363"/>
      <c r="AB121" s="364"/>
      <c r="AC121" s="97">
        <f t="shared" si="27"/>
        <v>301000</v>
      </c>
      <c r="AD121" s="106">
        <f t="shared" si="28"/>
        <v>301000</v>
      </c>
      <c r="AE121" s="106">
        <f t="shared" si="29"/>
        <v>301000</v>
      </c>
      <c r="AF121" s="98">
        <f t="shared" si="30"/>
        <v>301000</v>
      </c>
      <c r="AG121" s="99">
        <f>(TRIMMEAN((N121,W121),75%))</f>
        <v>301000</v>
      </c>
      <c r="AH121" s="99">
        <f>(TRIMMEAN((O121,X121),75%))</f>
        <v>301000</v>
      </c>
      <c r="AI121" s="99">
        <f>(TRIMMEAN((P121,Y121),75%))</f>
        <v>301000</v>
      </c>
      <c r="AJ121" s="99">
        <f>(TRIMMEAN((Q121,Z121),75%))</f>
        <v>301000</v>
      </c>
      <c r="AK121" s="98">
        <f t="shared" si="31"/>
        <v>322000</v>
      </c>
      <c r="AL121" s="98">
        <f t="shared" si="32"/>
        <v>322000</v>
      </c>
      <c r="AM121" s="98">
        <f t="shared" si="33"/>
        <v>322000</v>
      </c>
      <c r="AN121" s="98">
        <f t="shared" si="34"/>
        <v>322000</v>
      </c>
      <c r="AO121" s="98">
        <f t="shared" si="35"/>
        <v>280000</v>
      </c>
      <c r="AP121" s="109">
        <f t="shared" si="36"/>
        <v>280000</v>
      </c>
      <c r="AQ121" s="109">
        <f t="shared" si="37"/>
        <v>280000</v>
      </c>
      <c r="AR121" s="100">
        <f t="shared" si="38"/>
        <v>280000</v>
      </c>
      <c r="AT121" s="97">
        <f t="shared" si="39"/>
        <v>301000</v>
      </c>
      <c r="AU121" s="106">
        <f t="shared" si="40"/>
        <v>301000</v>
      </c>
      <c r="AV121" s="106">
        <f t="shared" si="41"/>
        <v>301000</v>
      </c>
      <c r="AW121" s="98">
        <f t="shared" si="42"/>
        <v>301000</v>
      </c>
      <c r="AX121" s="99">
        <f>(TRIMMEAN((E121,N121,W121),75%))</f>
        <v>301000</v>
      </c>
      <c r="AY121" s="99">
        <f>(TRIMMEAN((F121,O121,X121),75%))</f>
        <v>301000</v>
      </c>
      <c r="AZ121" s="99">
        <f>(TRIMMEAN((G121,P121,Y121),75%))</f>
        <v>301000</v>
      </c>
      <c r="BA121" s="99">
        <f>(TRIMMEAN((H121,Q121,Z121),75%))</f>
        <v>301000</v>
      </c>
      <c r="BB121" s="98">
        <f t="shared" si="43"/>
        <v>322000</v>
      </c>
      <c r="BC121" s="98">
        <f t="shared" si="44"/>
        <v>322000</v>
      </c>
      <c r="BD121" s="98">
        <f t="shared" si="45"/>
        <v>322000</v>
      </c>
      <c r="BE121" s="98">
        <f t="shared" si="46"/>
        <v>322000</v>
      </c>
      <c r="BF121" s="98">
        <f t="shared" si="47"/>
        <v>280000</v>
      </c>
      <c r="BG121" s="109">
        <f t="shared" si="48"/>
        <v>280000</v>
      </c>
      <c r="BH121" s="109">
        <f t="shared" si="49"/>
        <v>280000</v>
      </c>
      <c r="BI121" s="100">
        <f t="shared" si="50"/>
        <v>280000</v>
      </c>
    </row>
    <row r="122" spans="1:61" ht="26.4" x14ac:dyDescent="0.3">
      <c r="A122" s="14">
        <v>102</v>
      </c>
      <c r="B122" s="15" t="s">
        <v>125</v>
      </c>
      <c r="C122" s="160" t="s">
        <v>1287</v>
      </c>
      <c r="D122" s="17">
        <v>1</v>
      </c>
      <c r="E122" s="38" t="s">
        <v>1034</v>
      </c>
      <c r="F122" s="38" t="s">
        <v>1034</v>
      </c>
      <c r="G122" s="38" t="s">
        <v>1034</v>
      </c>
      <c r="H122" s="38" t="s">
        <v>1034</v>
      </c>
      <c r="I122" s="363"/>
      <c r="J122" s="364"/>
      <c r="K122" s="14">
        <v>102</v>
      </c>
      <c r="L122" s="15" t="s">
        <v>125</v>
      </c>
      <c r="M122" s="17">
        <v>1</v>
      </c>
      <c r="N122" s="54">
        <v>1800000</v>
      </c>
      <c r="O122" s="55">
        <v>1800000</v>
      </c>
      <c r="P122" s="55">
        <v>1800000</v>
      </c>
      <c r="Q122" s="55">
        <v>1800000</v>
      </c>
      <c r="R122" s="363"/>
      <c r="S122" s="364"/>
      <c r="T122" s="14">
        <v>102</v>
      </c>
      <c r="U122" s="15" t="s">
        <v>125</v>
      </c>
      <c r="V122" s="17">
        <v>1</v>
      </c>
      <c r="W122" s="54">
        <v>2070000</v>
      </c>
      <c r="X122" s="54">
        <v>2070000</v>
      </c>
      <c r="Y122" s="54">
        <v>2070000</v>
      </c>
      <c r="Z122" s="54">
        <v>2070000</v>
      </c>
      <c r="AA122" s="363"/>
      <c r="AB122" s="364"/>
      <c r="AC122" s="97">
        <f t="shared" si="27"/>
        <v>1935000</v>
      </c>
      <c r="AD122" s="106">
        <f t="shared" si="28"/>
        <v>1935000</v>
      </c>
      <c r="AE122" s="106">
        <f t="shared" si="29"/>
        <v>1935000</v>
      </c>
      <c r="AF122" s="98">
        <f t="shared" si="30"/>
        <v>1935000</v>
      </c>
      <c r="AG122" s="99">
        <f>(TRIMMEAN((N122,W122),75%))</f>
        <v>1935000</v>
      </c>
      <c r="AH122" s="99">
        <f>(TRIMMEAN((O122,X122),75%))</f>
        <v>1935000</v>
      </c>
      <c r="AI122" s="99">
        <f>(TRIMMEAN((P122,Y122),75%))</f>
        <v>1935000</v>
      </c>
      <c r="AJ122" s="99">
        <f>(TRIMMEAN((Q122,Z122),75%))</f>
        <v>1935000</v>
      </c>
      <c r="AK122" s="98">
        <f t="shared" si="31"/>
        <v>2070000</v>
      </c>
      <c r="AL122" s="98">
        <f t="shared" si="32"/>
        <v>2070000</v>
      </c>
      <c r="AM122" s="98">
        <f t="shared" si="33"/>
        <v>2070000</v>
      </c>
      <c r="AN122" s="98">
        <f t="shared" si="34"/>
        <v>2070000</v>
      </c>
      <c r="AO122" s="98">
        <f t="shared" si="35"/>
        <v>1800000</v>
      </c>
      <c r="AP122" s="109">
        <f t="shared" si="36"/>
        <v>1800000</v>
      </c>
      <c r="AQ122" s="109">
        <f t="shared" si="37"/>
        <v>1800000</v>
      </c>
      <c r="AR122" s="100">
        <f t="shared" si="38"/>
        <v>1800000</v>
      </c>
      <c r="AT122" s="97">
        <f t="shared" si="39"/>
        <v>1935000</v>
      </c>
      <c r="AU122" s="106">
        <f t="shared" si="40"/>
        <v>1935000</v>
      </c>
      <c r="AV122" s="106">
        <f t="shared" si="41"/>
        <v>1935000</v>
      </c>
      <c r="AW122" s="98">
        <f t="shared" si="42"/>
        <v>1935000</v>
      </c>
      <c r="AX122" s="99">
        <f>(TRIMMEAN((E122,N122,W122),75%))</f>
        <v>1935000</v>
      </c>
      <c r="AY122" s="99">
        <f>(TRIMMEAN((F122,O122,X122),75%))</f>
        <v>1935000</v>
      </c>
      <c r="AZ122" s="99">
        <f>(TRIMMEAN((G122,P122,Y122),75%))</f>
        <v>1935000</v>
      </c>
      <c r="BA122" s="99">
        <f>(TRIMMEAN((H122,Q122,Z122),75%))</f>
        <v>1935000</v>
      </c>
      <c r="BB122" s="98">
        <f t="shared" si="43"/>
        <v>2070000</v>
      </c>
      <c r="BC122" s="98">
        <f t="shared" si="44"/>
        <v>2070000</v>
      </c>
      <c r="BD122" s="98">
        <f t="shared" si="45"/>
        <v>2070000</v>
      </c>
      <c r="BE122" s="98">
        <f t="shared" si="46"/>
        <v>2070000</v>
      </c>
      <c r="BF122" s="98">
        <f t="shared" si="47"/>
        <v>1800000</v>
      </c>
      <c r="BG122" s="109">
        <f t="shared" si="48"/>
        <v>1800000</v>
      </c>
      <c r="BH122" s="109">
        <f t="shared" si="49"/>
        <v>1800000</v>
      </c>
      <c r="BI122" s="100">
        <f t="shared" si="50"/>
        <v>1800000</v>
      </c>
    </row>
    <row r="123" spans="1:61" ht="52.8" x14ac:dyDescent="0.3">
      <c r="A123" s="39">
        <v>103</v>
      </c>
      <c r="B123" s="15" t="s">
        <v>126</v>
      </c>
      <c r="C123" s="160" t="s">
        <v>1411</v>
      </c>
      <c r="D123" s="17">
        <v>1</v>
      </c>
      <c r="E123" s="38" t="s">
        <v>1098</v>
      </c>
      <c r="F123" s="38" t="s">
        <v>1098</v>
      </c>
      <c r="G123" s="38" t="s">
        <v>1098</v>
      </c>
      <c r="H123" s="38" t="s">
        <v>1098</v>
      </c>
      <c r="I123" s="363"/>
      <c r="J123" s="364"/>
      <c r="K123" s="39">
        <v>103</v>
      </c>
      <c r="L123" s="15" t="s">
        <v>126</v>
      </c>
      <c r="M123" s="17">
        <v>1</v>
      </c>
      <c r="N123" s="54">
        <v>480000</v>
      </c>
      <c r="O123" s="55">
        <v>480000</v>
      </c>
      <c r="P123" s="55">
        <v>480000</v>
      </c>
      <c r="Q123" s="55">
        <v>480000</v>
      </c>
      <c r="R123" s="363"/>
      <c r="S123" s="364"/>
      <c r="T123" s="39">
        <v>103</v>
      </c>
      <c r="U123" s="15" t="s">
        <v>126</v>
      </c>
      <c r="V123" s="17">
        <v>1</v>
      </c>
      <c r="W123" s="54">
        <v>552000</v>
      </c>
      <c r="X123" s="54">
        <v>552000</v>
      </c>
      <c r="Y123" s="54">
        <v>552000</v>
      </c>
      <c r="Z123" s="54">
        <v>552000</v>
      </c>
      <c r="AA123" s="363"/>
      <c r="AB123" s="364"/>
      <c r="AC123" s="97">
        <f t="shared" si="27"/>
        <v>516000</v>
      </c>
      <c r="AD123" s="106">
        <f t="shared" si="28"/>
        <v>516000</v>
      </c>
      <c r="AE123" s="106">
        <f t="shared" si="29"/>
        <v>516000</v>
      </c>
      <c r="AF123" s="98">
        <f t="shared" si="30"/>
        <v>516000</v>
      </c>
      <c r="AG123" s="99">
        <f>(TRIMMEAN((N123,W123),75%))</f>
        <v>516000</v>
      </c>
      <c r="AH123" s="99">
        <f>(TRIMMEAN((O123,X123),75%))</f>
        <v>516000</v>
      </c>
      <c r="AI123" s="99">
        <f>(TRIMMEAN((P123,Y123),75%))</f>
        <v>516000</v>
      </c>
      <c r="AJ123" s="99">
        <f>(TRIMMEAN((Q123,Z123),75%))</f>
        <v>516000</v>
      </c>
      <c r="AK123" s="98">
        <f t="shared" si="31"/>
        <v>552000</v>
      </c>
      <c r="AL123" s="98">
        <f t="shared" si="32"/>
        <v>552000</v>
      </c>
      <c r="AM123" s="98">
        <f t="shared" si="33"/>
        <v>552000</v>
      </c>
      <c r="AN123" s="98">
        <f t="shared" si="34"/>
        <v>552000</v>
      </c>
      <c r="AO123" s="98">
        <f t="shared" si="35"/>
        <v>480000</v>
      </c>
      <c r="AP123" s="109">
        <f t="shared" si="36"/>
        <v>480000</v>
      </c>
      <c r="AQ123" s="109">
        <f t="shared" si="37"/>
        <v>480000</v>
      </c>
      <c r="AR123" s="100">
        <f t="shared" si="38"/>
        <v>480000</v>
      </c>
      <c r="AT123" s="97">
        <f t="shared" si="39"/>
        <v>516000</v>
      </c>
      <c r="AU123" s="106">
        <f t="shared" si="40"/>
        <v>516000</v>
      </c>
      <c r="AV123" s="106">
        <f t="shared" si="41"/>
        <v>516000</v>
      </c>
      <c r="AW123" s="98">
        <f t="shared" si="42"/>
        <v>516000</v>
      </c>
      <c r="AX123" s="99">
        <f>(TRIMMEAN((E123,N123,W123),75%))</f>
        <v>516000</v>
      </c>
      <c r="AY123" s="99">
        <f>(TRIMMEAN((F123,O123,X123),75%))</f>
        <v>516000</v>
      </c>
      <c r="AZ123" s="99">
        <f>(TRIMMEAN((G123,P123,Y123),75%))</f>
        <v>516000</v>
      </c>
      <c r="BA123" s="99">
        <f>(TRIMMEAN((H123,Q123,Z123),75%))</f>
        <v>516000</v>
      </c>
      <c r="BB123" s="98">
        <f t="shared" si="43"/>
        <v>552000</v>
      </c>
      <c r="BC123" s="98">
        <f t="shared" si="44"/>
        <v>552000</v>
      </c>
      <c r="BD123" s="98">
        <f t="shared" si="45"/>
        <v>552000</v>
      </c>
      <c r="BE123" s="98">
        <f t="shared" si="46"/>
        <v>552000</v>
      </c>
      <c r="BF123" s="98">
        <f t="shared" si="47"/>
        <v>480000</v>
      </c>
      <c r="BG123" s="109">
        <f t="shared" si="48"/>
        <v>480000</v>
      </c>
      <c r="BH123" s="109">
        <f t="shared" si="49"/>
        <v>480000</v>
      </c>
      <c r="BI123" s="100">
        <f t="shared" si="50"/>
        <v>480000</v>
      </c>
    </row>
    <row r="124" spans="1:61" ht="39.6" x14ac:dyDescent="0.3">
      <c r="A124" s="14">
        <v>104</v>
      </c>
      <c r="B124" s="15" t="s">
        <v>127</v>
      </c>
      <c r="C124" s="160" t="s">
        <v>1289</v>
      </c>
      <c r="D124" s="17">
        <v>1</v>
      </c>
      <c r="E124" s="38" t="s">
        <v>1034</v>
      </c>
      <c r="F124" s="38" t="s">
        <v>1034</v>
      </c>
      <c r="G124" s="38" t="s">
        <v>1034</v>
      </c>
      <c r="H124" s="38" t="s">
        <v>1034</v>
      </c>
      <c r="I124" s="363"/>
      <c r="J124" s="364"/>
      <c r="K124" s="14">
        <v>104</v>
      </c>
      <c r="L124" s="15" t="s">
        <v>127</v>
      </c>
      <c r="M124" s="17">
        <v>1</v>
      </c>
      <c r="N124" s="54">
        <v>420000</v>
      </c>
      <c r="O124" s="55">
        <v>420000</v>
      </c>
      <c r="P124" s="55">
        <v>420000</v>
      </c>
      <c r="Q124" s="55">
        <v>420000</v>
      </c>
      <c r="R124" s="363"/>
      <c r="S124" s="364"/>
      <c r="T124" s="14">
        <v>104</v>
      </c>
      <c r="U124" s="15" t="s">
        <v>127</v>
      </c>
      <c r="V124" s="17">
        <v>1</v>
      </c>
      <c r="W124" s="54">
        <v>483000</v>
      </c>
      <c r="X124" s="54">
        <v>483000</v>
      </c>
      <c r="Y124" s="54">
        <v>483000</v>
      </c>
      <c r="Z124" s="54">
        <v>483000</v>
      </c>
      <c r="AA124" s="363"/>
      <c r="AB124" s="364"/>
      <c r="AC124" s="97">
        <f t="shared" si="27"/>
        <v>451500</v>
      </c>
      <c r="AD124" s="106">
        <f t="shared" si="28"/>
        <v>451500</v>
      </c>
      <c r="AE124" s="106">
        <f t="shared" si="29"/>
        <v>451500</v>
      </c>
      <c r="AF124" s="98">
        <f t="shared" si="30"/>
        <v>451500</v>
      </c>
      <c r="AG124" s="99">
        <f>(TRIMMEAN((N124,W124),75%))</f>
        <v>451500</v>
      </c>
      <c r="AH124" s="99">
        <f>(TRIMMEAN((O124,X124),75%))</f>
        <v>451500</v>
      </c>
      <c r="AI124" s="99">
        <f>(TRIMMEAN((P124,Y124),75%))</f>
        <v>451500</v>
      </c>
      <c r="AJ124" s="99">
        <f>(TRIMMEAN((Q124,Z124),75%))</f>
        <v>451500</v>
      </c>
      <c r="AK124" s="98">
        <f t="shared" si="31"/>
        <v>483000</v>
      </c>
      <c r="AL124" s="98">
        <f t="shared" si="32"/>
        <v>483000</v>
      </c>
      <c r="AM124" s="98">
        <f t="shared" si="33"/>
        <v>483000</v>
      </c>
      <c r="AN124" s="98">
        <f t="shared" si="34"/>
        <v>483000</v>
      </c>
      <c r="AO124" s="98">
        <f t="shared" si="35"/>
        <v>420000</v>
      </c>
      <c r="AP124" s="109">
        <f t="shared" si="36"/>
        <v>420000</v>
      </c>
      <c r="AQ124" s="109">
        <f t="shared" si="37"/>
        <v>420000</v>
      </c>
      <c r="AR124" s="100">
        <f t="shared" si="38"/>
        <v>420000</v>
      </c>
      <c r="AT124" s="97">
        <f t="shared" si="39"/>
        <v>451500</v>
      </c>
      <c r="AU124" s="106">
        <f t="shared" si="40"/>
        <v>451500</v>
      </c>
      <c r="AV124" s="106">
        <f t="shared" si="41"/>
        <v>451500</v>
      </c>
      <c r="AW124" s="98">
        <f t="shared" si="42"/>
        <v>451500</v>
      </c>
      <c r="AX124" s="99">
        <f>(TRIMMEAN((E124,N124,W124),75%))</f>
        <v>451500</v>
      </c>
      <c r="AY124" s="99">
        <f>(TRIMMEAN((F124,O124,X124),75%))</f>
        <v>451500</v>
      </c>
      <c r="AZ124" s="99">
        <f>(TRIMMEAN((G124,P124,Y124),75%))</f>
        <v>451500</v>
      </c>
      <c r="BA124" s="99">
        <f>(TRIMMEAN((H124,Q124,Z124),75%))</f>
        <v>451500</v>
      </c>
      <c r="BB124" s="98">
        <f t="shared" si="43"/>
        <v>483000</v>
      </c>
      <c r="BC124" s="98">
        <f t="shared" si="44"/>
        <v>483000</v>
      </c>
      <c r="BD124" s="98">
        <f t="shared" si="45"/>
        <v>483000</v>
      </c>
      <c r="BE124" s="98">
        <f t="shared" si="46"/>
        <v>483000</v>
      </c>
      <c r="BF124" s="98">
        <f t="shared" si="47"/>
        <v>420000</v>
      </c>
      <c r="BG124" s="109">
        <f t="shared" si="48"/>
        <v>420000</v>
      </c>
      <c r="BH124" s="109">
        <f t="shared" si="49"/>
        <v>420000</v>
      </c>
      <c r="BI124" s="100">
        <f t="shared" si="50"/>
        <v>420000</v>
      </c>
    </row>
    <row r="125" spans="1:61" ht="39.6" x14ac:dyDescent="0.3">
      <c r="A125" s="39">
        <v>105</v>
      </c>
      <c r="B125" s="15" t="s">
        <v>128</v>
      </c>
      <c r="C125" s="160" t="s">
        <v>1142</v>
      </c>
      <c r="D125" s="17">
        <v>1</v>
      </c>
      <c r="E125" s="38">
        <v>595000</v>
      </c>
      <c r="F125" s="38">
        <v>370000</v>
      </c>
      <c r="G125" s="38">
        <v>595000</v>
      </c>
      <c r="H125" s="38">
        <v>595000</v>
      </c>
      <c r="I125" s="363"/>
      <c r="J125" s="364"/>
      <c r="K125" s="39">
        <v>105</v>
      </c>
      <c r="L125" s="15" t="s">
        <v>128</v>
      </c>
      <c r="M125" s="17">
        <v>1</v>
      </c>
      <c r="N125" s="54">
        <v>260000</v>
      </c>
      <c r="O125" s="55">
        <v>260000</v>
      </c>
      <c r="P125" s="55">
        <v>260000</v>
      </c>
      <c r="Q125" s="55">
        <v>260000</v>
      </c>
      <c r="R125" s="363"/>
      <c r="S125" s="364"/>
      <c r="T125" s="39">
        <v>105</v>
      </c>
      <c r="U125" s="15" t="s">
        <v>128</v>
      </c>
      <c r="V125" s="17">
        <v>1</v>
      </c>
      <c r="W125" s="54">
        <v>299000</v>
      </c>
      <c r="X125" s="54">
        <v>299000</v>
      </c>
      <c r="Y125" s="54">
        <v>299000</v>
      </c>
      <c r="Z125" s="54">
        <v>299000</v>
      </c>
      <c r="AA125" s="363"/>
      <c r="AB125" s="364"/>
      <c r="AC125" s="97">
        <f t="shared" si="27"/>
        <v>279500</v>
      </c>
      <c r="AD125" s="106">
        <f t="shared" si="28"/>
        <v>279500</v>
      </c>
      <c r="AE125" s="106">
        <f t="shared" si="29"/>
        <v>279500</v>
      </c>
      <c r="AF125" s="98">
        <f t="shared" si="30"/>
        <v>279500</v>
      </c>
      <c r="AG125" s="99">
        <f>(TRIMMEAN((N125,W125),75%))</f>
        <v>279500</v>
      </c>
      <c r="AH125" s="99">
        <f>(TRIMMEAN((O125,X125),75%))</f>
        <v>279500</v>
      </c>
      <c r="AI125" s="99">
        <f>(TRIMMEAN((P125,Y125),75%))</f>
        <v>279500</v>
      </c>
      <c r="AJ125" s="99">
        <f>(TRIMMEAN((Q125,Z125),75%))</f>
        <v>279500</v>
      </c>
      <c r="AK125" s="98">
        <f t="shared" si="31"/>
        <v>299000</v>
      </c>
      <c r="AL125" s="98">
        <f t="shared" si="32"/>
        <v>299000</v>
      </c>
      <c r="AM125" s="98">
        <f t="shared" si="33"/>
        <v>299000</v>
      </c>
      <c r="AN125" s="98">
        <f t="shared" si="34"/>
        <v>299000</v>
      </c>
      <c r="AO125" s="98">
        <f t="shared" si="35"/>
        <v>260000</v>
      </c>
      <c r="AP125" s="109">
        <f t="shared" si="36"/>
        <v>260000</v>
      </c>
      <c r="AQ125" s="109">
        <f t="shared" si="37"/>
        <v>260000</v>
      </c>
      <c r="AR125" s="100">
        <f t="shared" si="38"/>
        <v>260000</v>
      </c>
      <c r="AT125" s="97">
        <f t="shared" si="39"/>
        <v>384666.66666666669</v>
      </c>
      <c r="AU125" s="106">
        <f t="shared" si="40"/>
        <v>309666.66666666669</v>
      </c>
      <c r="AV125" s="106">
        <f t="shared" si="41"/>
        <v>384666.66666666669</v>
      </c>
      <c r="AW125" s="98">
        <f t="shared" si="42"/>
        <v>384666.66666666669</v>
      </c>
      <c r="AX125" s="99">
        <f>(TRIMMEAN((E125,N125,W125),75%))</f>
        <v>299000</v>
      </c>
      <c r="AY125" s="99">
        <f>(TRIMMEAN((F125,O125,X125),75%))</f>
        <v>299000</v>
      </c>
      <c r="AZ125" s="99">
        <f>(TRIMMEAN((G125,P125,Y125),75%))</f>
        <v>299000</v>
      </c>
      <c r="BA125" s="99">
        <f>(TRIMMEAN((H125,Q125,Z125),75%))</f>
        <v>299000</v>
      </c>
      <c r="BB125" s="98">
        <f t="shared" si="43"/>
        <v>595000</v>
      </c>
      <c r="BC125" s="98">
        <f t="shared" si="44"/>
        <v>370000</v>
      </c>
      <c r="BD125" s="98">
        <f t="shared" si="45"/>
        <v>595000</v>
      </c>
      <c r="BE125" s="98">
        <f t="shared" si="46"/>
        <v>595000</v>
      </c>
      <c r="BF125" s="98">
        <f t="shared" si="47"/>
        <v>260000</v>
      </c>
      <c r="BG125" s="109">
        <f t="shared" si="48"/>
        <v>260000</v>
      </c>
      <c r="BH125" s="109">
        <f t="shared" si="49"/>
        <v>260000</v>
      </c>
      <c r="BI125" s="100">
        <f t="shared" si="50"/>
        <v>260000</v>
      </c>
    </row>
    <row r="126" spans="1:61" ht="39.6" x14ac:dyDescent="0.3">
      <c r="A126" s="14">
        <v>106</v>
      </c>
      <c r="B126" s="15" t="s">
        <v>129</v>
      </c>
      <c r="C126" s="160" t="s">
        <v>1218</v>
      </c>
      <c r="D126" s="17">
        <v>1</v>
      </c>
      <c r="E126" s="38">
        <v>370000</v>
      </c>
      <c r="F126" s="38">
        <v>370000</v>
      </c>
      <c r="G126" s="38">
        <v>370000</v>
      </c>
      <c r="H126" s="38">
        <v>370000</v>
      </c>
      <c r="I126" s="363"/>
      <c r="J126" s="364"/>
      <c r="K126" s="14">
        <v>106</v>
      </c>
      <c r="L126" s="15" t="s">
        <v>129</v>
      </c>
      <c r="M126" s="17">
        <v>1</v>
      </c>
      <c r="N126" s="54">
        <v>680000</v>
      </c>
      <c r="O126" s="55">
        <v>680000</v>
      </c>
      <c r="P126" s="55">
        <v>680000</v>
      </c>
      <c r="Q126" s="55">
        <v>680000</v>
      </c>
      <c r="R126" s="363"/>
      <c r="S126" s="364"/>
      <c r="T126" s="14">
        <v>106</v>
      </c>
      <c r="U126" s="15" t="s">
        <v>129</v>
      </c>
      <c r="V126" s="17">
        <v>1</v>
      </c>
      <c r="W126" s="54">
        <v>782000</v>
      </c>
      <c r="X126" s="54">
        <v>782000</v>
      </c>
      <c r="Y126" s="54">
        <v>782000</v>
      </c>
      <c r="Z126" s="54">
        <v>782000</v>
      </c>
      <c r="AA126" s="363"/>
      <c r="AB126" s="364"/>
      <c r="AC126" s="97">
        <f t="shared" si="27"/>
        <v>731000</v>
      </c>
      <c r="AD126" s="106">
        <f t="shared" si="28"/>
        <v>731000</v>
      </c>
      <c r="AE126" s="106">
        <f t="shared" si="29"/>
        <v>731000</v>
      </c>
      <c r="AF126" s="98">
        <f t="shared" si="30"/>
        <v>731000</v>
      </c>
      <c r="AG126" s="99">
        <f>(TRIMMEAN((N126,W126),75%))</f>
        <v>731000</v>
      </c>
      <c r="AH126" s="99">
        <f>(TRIMMEAN((O126,X126),75%))</f>
        <v>731000</v>
      </c>
      <c r="AI126" s="99">
        <f>(TRIMMEAN((P126,Y126),75%))</f>
        <v>731000</v>
      </c>
      <c r="AJ126" s="99">
        <f>(TRIMMEAN((Q126,Z126),75%))</f>
        <v>731000</v>
      </c>
      <c r="AK126" s="98">
        <f t="shared" si="31"/>
        <v>782000</v>
      </c>
      <c r="AL126" s="98">
        <f t="shared" si="32"/>
        <v>782000</v>
      </c>
      <c r="AM126" s="98">
        <f t="shared" si="33"/>
        <v>782000</v>
      </c>
      <c r="AN126" s="98">
        <f t="shared" si="34"/>
        <v>782000</v>
      </c>
      <c r="AO126" s="98">
        <f t="shared" si="35"/>
        <v>680000</v>
      </c>
      <c r="AP126" s="109">
        <f t="shared" si="36"/>
        <v>680000</v>
      </c>
      <c r="AQ126" s="109">
        <f t="shared" si="37"/>
        <v>680000</v>
      </c>
      <c r="AR126" s="100">
        <f t="shared" si="38"/>
        <v>680000</v>
      </c>
      <c r="AT126" s="97">
        <f t="shared" si="39"/>
        <v>610666.66666666663</v>
      </c>
      <c r="AU126" s="106">
        <f t="shared" si="40"/>
        <v>610666.66666666663</v>
      </c>
      <c r="AV126" s="106">
        <f t="shared" si="41"/>
        <v>610666.66666666663</v>
      </c>
      <c r="AW126" s="98">
        <f t="shared" si="42"/>
        <v>610666.66666666663</v>
      </c>
      <c r="AX126" s="99">
        <f>(TRIMMEAN((E126,N126,W126),75%))</f>
        <v>680000</v>
      </c>
      <c r="AY126" s="99">
        <f>(TRIMMEAN((F126,O126,X126),75%))</f>
        <v>680000</v>
      </c>
      <c r="AZ126" s="99">
        <f>(TRIMMEAN((G126,P126,Y126),75%))</f>
        <v>680000</v>
      </c>
      <c r="BA126" s="99">
        <f>(TRIMMEAN((H126,Q126,Z126),75%))</f>
        <v>680000</v>
      </c>
      <c r="BB126" s="98">
        <f t="shared" si="43"/>
        <v>782000</v>
      </c>
      <c r="BC126" s="98">
        <f t="shared" si="44"/>
        <v>782000</v>
      </c>
      <c r="BD126" s="98">
        <f t="shared" si="45"/>
        <v>782000</v>
      </c>
      <c r="BE126" s="98">
        <f t="shared" si="46"/>
        <v>782000</v>
      </c>
      <c r="BF126" s="98">
        <f t="shared" si="47"/>
        <v>370000</v>
      </c>
      <c r="BG126" s="109">
        <f t="shared" si="48"/>
        <v>370000</v>
      </c>
      <c r="BH126" s="109">
        <f t="shared" si="49"/>
        <v>370000</v>
      </c>
      <c r="BI126" s="100">
        <f t="shared" si="50"/>
        <v>370000</v>
      </c>
    </row>
    <row r="127" spans="1:61" ht="52.8" x14ac:dyDescent="0.3">
      <c r="A127" s="39">
        <v>107</v>
      </c>
      <c r="B127" s="15" t="s">
        <v>130</v>
      </c>
      <c r="C127" s="160" t="s">
        <v>1292</v>
      </c>
      <c r="D127" s="17">
        <v>1</v>
      </c>
      <c r="E127" s="38" t="s">
        <v>1034</v>
      </c>
      <c r="F127" s="38" t="s">
        <v>1034</v>
      </c>
      <c r="G127" s="38" t="s">
        <v>1034</v>
      </c>
      <c r="H127" s="38" t="s">
        <v>1034</v>
      </c>
      <c r="I127" s="363"/>
      <c r="J127" s="364"/>
      <c r="K127" s="39">
        <v>107</v>
      </c>
      <c r="L127" s="15" t="s">
        <v>130</v>
      </c>
      <c r="M127" s="17">
        <v>1</v>
      </c>
      <c r="N127" s="54">
        <v>300000</v>
      </c>
      <c r="O127" s="55">
        <v>300000</v>
      </c>
      <c r="P127" s="55">
        <v>300000</v>
      </c>
      <c r="Q127" s="55">
        <v>300000</v>
      </c>
      <c r="R127" s="363"/>
      <c r="S127" s="364"/>
      <c r="T127" s="39">
        <v>107</v>
      </c>
      <c r="U127" s="15" t="s">
        <v>130</v>
      </c>
      <c r="V127" s="17">
        <v>1</v>
      </c>
      <c r="W127" s="54">
        <v>345000</v>
      </c>
      <c r="X127" s="54">
        <v>345000</v>
      </c>
      <c r="Y127" s="54">
        <v>345000</v>
      </c>
      <c r="Z127" s="54">
        <v>345000</v>
      </c>
      <c r="AA127" s="363"/>
      <c r="AB127" s="364"/>
      <c r="AC127" s="97">
        <f t="shared" si="27"/>
        <v>322500</v>
      </c>
      <c r="AD127" s="106">
        <f t="shared" si="28"/>
        <v>322500</v>
      </c>
      <c r="AE127" s="106">
        <f t="shared" si="29"/>
        <v>322500</v>
      </c>
      <c r="AF127" s="98">
        <f t="shared" si="30"/>
        <v>322500</v>
      </c>
      <c r="AG127" s="99">
        <f>(TRIMMEAN((N127,W127),75%))</f>
        <v>322500</v>
      </c>
      <c r="AH127" s="99">
        <f>(TRIMMEAN((O127,X127),75%))</f>
        <v>322500</v>
      </c>
      <c r="AI127" s="99">
        <f>(TRIMMEAN((P127,Y127),75%))</f>
        <v>322500</v>
      </c>
      <c r="AJ127" s="99">
        <f>(TRIMMEAN((Q127,Z127),75%))</f>
        <v>322500</v>
      </c>
      <c r="AK127" s="98">
        <f t="shared" si="31"/>
        <v>345000</v>
      </c>
      <c r="AL127" s="98">
        <f t="shared" si="32"/>
        <v>345000</v>
      </c>
      <c r="AM127" s="98">
        <f t="shared" si="33"/>
        <v>345000</v>
      </c>
      <c r="AN127" s="98">
        <f t="shared" si="34"/>
        <v>345000</v>
      </c>
      <c r="AO127" s="98">
        <f t="shared" si="35"/>
        <v>300000</v>
      </c>
      <c r="AP127" s="109">
        <f t="shared" si="36"/>
        <v>300000</v>
      </c>
      <c r="AQ127" s="109">
        <f t="shared" si="37"/>
        <v>300000</v>
      </c>
      <c r="AR127" s="100">
        <f t="shared" si="38"/>
        <v>300000</v>
      </c>
      <c r="AT127" s="97">
        <f t="shared" si="39"/>
        <v>322500</v>
      </c>
      <c r="AU127" s="106">
        <f t="shared" si="40"/>
        <v>322500</v>
      </c>
      <c r="AV127" s="106">
        <f t="shared" si="41"/>
        <v>322500</v>
      </c>
      <c r="AW127" s="98">
        <f t="shared" si="42"/>
        <v>322500</v>
      </c>
      <c r="AX127" s="99">
        <f>(TRIMMEAN((E127,N127,W127),75%))</f>
        <v>322500</v>
      </c>
      <c r="AY127" s="99">
        <f>(TRIMMEAN((F127,O127,X127),75%))</f>
        <v>322500</v>
      </c>
      <c r="AZ127" s="99">
        <f>(TRIMMEAN((G127,P127,Y127),75%))</f>
        <v>322500</v>
      </c>
      <c r="BA127" s="99">
        <f>(TRIMMEAN((H127,Q127,Z127),75%))</f>
        <v>322500</v>
      </c>
      <c r="BB127" s="98">
        <f t="shared" si="43"/>
        <v>345000</v>
      </c>
      <c r="BC127" s="98">
        <f t="shared" si="44"/>
        <v>345000</v>
      </c>
      <c r="BD127" s="98">
        <f t="shared" si="45"/>
        <v>345000</v>
      </c>
      <c r="BE127" s="98">
        <f t="shared" si="46"/>
        <v>345000</v>
      </c>
      <c r="BF127" s="98">
        <f t="shared" si="47"/>
        <v>300000</v>
      </c>
      <c r="BG127" s="109">
        <f t="shared" si="48"/>
        <v>300000</v>
      </c>
      <c r="BH127" s="109">
        <f t="shared" si="49"/>
        <v>300000</v>
      </c>
      <c r="BI127" s="100">
        <f t="shared" si="50"/>
        <v>300000</v>
      </c>
    </row>
    <row r="128" spans="1:61" ht="39.6" x14ac:dyDescent="0.3">
      <c r="A128" s="14">
        <v>108</v>
      </c>
      <c r="B128" s="15" t="s">
        <v>131</v>
      </c>
      <c r="C128" s="160" t="s">
        <v>1293</v>
      </c>
      <c r="D128" s="17">
        <v>1</v>
      </c>
      <c r="E128" s="38" t="s">
        <v>1034</v>
      </c>
      <c r="F128" s="38" t="s">
        <v>1034</v>
      </c>
      <c r="G128" s="38" t="s">
        <v>1034</v>
      </c>
      <c r="H128" s="38" t="s">
        <v>1034</v>
      </c>
      <c r="I128" s="363"/>
      <c r="J128" s="364"/>
      <c r="K128" s="14">
        <v>108</v>
      </c>
      <c r="L128" s="15" t="s">
        <v>131</v>
      </c>
      <c r="M128" s="17">
        <v>1</v>
      </c>
      <c r="N128" s="54">
        <v>280000</v>
      </c>
      <c r="O128" s="55">
        <v>280000</v>
      </c>
      <c r="P128" s="55">
        <v>280000</v>
      </c>
      <c r="Q128" s="55">
        <v>280000</v>
      </c>
      <c r="R128" s="363"/>
      <c r="S128" s="364"/>
      <c r="T128" s="14">
        <v>108</v>
      </c>
      <c r="U128" s="15" t="s">
        <v>131</v>
      </c>
      <c r="V128" s="17">
        <v>1</v>
      </c>
      <c r="W128" s="54">
        <v>322000</v>
      </c>
      <c r="X128" s="54">
        <v>322000</v>
      </c>
      <c r="Y128" s="54">
        <v>322000</v>
      </c>
      <c r="Z128" s="54">
        <v>322000</v>
      </c>
      <c r="AA128" s="363"/>
      <c r="AB128" s="364"/>
      <c r="AC128" s="97">
        <f t="shared" si="27"/>
        <v>301000</v>
      </c>
      <c r="AD128" s="106">
        <f t="shared" si="28"/>
        <v>301000</v>
      </c>
      <c r="AE128" s="106">
        <f t="shared" si="29"/>
        <v>301000</v>
      </c>
      <c r="AF128" s="98">
        <f t="shared" si="30"/>
        <v>301000</v>
      </c>
      <c r="AG128" s="99">
        <f>(TRIMMEAN((N128,W128),75%))</f>
        <v>301000</v>
      </c>
      <c r="AH128" s="99">
        <f>(TRIMMEAN((O128,X128),75%))</f>
        <v>301000</v>
      </c>
      <c r="AI128" s="99">
        <f>(TRIMMEAN((P128,Y128),75%))</f>
        <v>301000</v>
      </c>
      <c r="AJ128" s="99">
        <f>(TRIMMEAN((Q128,Z128),75%))</f>
        <v>301000</v>
      </c>
      <c r="AK128" s="98">
        <f t="shared" si="31"/>
        <v>322000</v>
      </c>
      <c r="AL128" s="98">
        <f t="shared" si="32"/>
        <v>322000</v>
      </c>
      <c r="AM128" s="98">
        <f t="shared" si="33"/>
        <v>322000</v>
      </c>
      <c r="AN128" s="98">
        <f t="shared" si="34"/>
        <v>322000</v>
      </c>
      <c r="AO128" s="98">
        <f t="shared" si="35"/>
        <v>280000</v>
      </c>
      <c r="AP128" s="109">
        <f t="shared" si="36"/>
        <v>280000</v>
      </c>
      <c r="AQ128" s="109">
        <f t="shared" si="37"/>
        <v>280000</v>
      </c>
      <c r="AR128" s="100">
        <f t="shared" si="38"/>
        <v>280000</v>
      </c>
      <c r="AT128" s="97">
        <f t="shared" si="39"/>
        <v>301000</v>
      </c>
      <c r="AU128" s="106">
        <f t="shared" si="40"/>
        <v>301000</v>
      </c>
      <c r="AV128" s="106">
        <f t="shared" si="41"/>
        <v>301000</v>
      </c>
      <c r="AW128" s="98">
        <f t="shared" si="42"/>
        <v>301000</v>
      </c>
      <c r="AX128" s="99">
        <f>(TRIMMEAN((E128,N128,W128),75%))</f>
        <v>301000</v>
      </c>
      <c r="AY128" s="99">
        <f>(TRIMMEAN((F128,O128,X128),75%))</f>
        <v>301000</v>
      </c>
      <c r="AZ128" s="99">
        <f>(TRIMMEAN((G128,P128,Y128),75%))</f>
        <v>301000</v>
      </c>
      <c r="BA128" s="99">
        <f>(TRIMMEAN((H128,Q128,Z128),75%))</f>
        <v>301000</v>
      </c>
      <c r="BB128" s="98">
        <f t="shared" si="43"/>
        <v>322000</v>
      </c>
      <c r="BC128" s="98">
        <f t="shared" si="44"/>
        <v>322000</v>
      </c>
      <c r="BD128" s="98">
        <f t="shared" si="45"/>
        <v>322000</v>
      </c>
      <c r="BE128" s="98">
        <f t="shared" si="46"/>
        <v>322000</v>
      </c>
      <c r="BF128" s="98">
        <f t="shared" si="47"/>
        <v>280000</v>
      </c>
      <c r="BG128" s="109">
        <f t="shared" si="48"/>
        <v>280000</v>
      </c>
      <c r="BH128" s="109">
        <f t="shared" si="49"/>
        <v>280000</v>
      </c>
      <c r="BI128" s="100">
        <f t="shared" si="50"/>
        <v>280000</v>
      </c>
    </row>
    <row r="129" spans="1:61" ht="52.8" x14ac:dyDescent="0.3">
      <c r="A129" s="39">
        <v>109</v>
      </c>
      <c r="B129" s="15" t="s">
        <v>132</v>
      </c>
      <c r="C129" s="160" t="s">
        <v>1294</v>
      </c>
      <c r="D129" s="17">
        <v>1</v>
      </c>
      <c r="E129" s="38" t="s">
        <v>1034</v>
      </c>
      <c r="F129" s="38" t="s">
        <v>1034</v>
      </c>
      <c r="G129" s="38" t="s">
        <v>1034</v>
      </c>
      <c r="H129" s="38" t="s">
        <v>1034</v>
      </c>
      <c r="I129" s="363"/>
      <c r="J129" s="364"/>
      <c r="K129" s="39">
        <v>109</v>
      </c>
      <c r="L129" s="15" t="s">
        <v>132</v>
      </c>
      <c r="M129" s="17">
        <v>1</v>
      </c>
      <c r="N129" s="54">
        <v>120000</v>
      </c>
      <c r="O129" s="55">
        <v>120000</v>
      </c>
      <c r="P129" s="55">
        <v>120000</v>
      </c>
      <c r="Q129" s="55">
        <v>120000</v>
      </c>
      <c r="R129" s="363"/>
      <c r="S129" s="364"/>
      <c r="T129" s="39">
        <v>109</v>
      </c>
      <c r="U129" s="15" t="s">
        <v>132</v>
      </c>
      <c r="V129" s="17">
        <v>1</v>
      </c>
      <c r="W129" s="54">
        <v>138000</v>
      </c>
      <c r="X129" s="54">
        <v>138000</v>
      </c>
      <c r="Y129" s="54">
        <v>138000</v>
      </c>
      <c r="Z129" s="54">
        <v>138000</v>
      </c>
      <c r="AA129" s="363"/>
      <c r="AB129" s="364"/>
      <c r="AC129" s="97">
        <f t="shared" si="27"/>
        <v>129000</v>
      </c>
      <c r="AD129" s="106">
        <f t="shared" si="28"/>
        <v>129000</v>
      </c>
      <c r="AE129" s="106">
        <f t="shared" si="29"/>
        <v>129000</v>
      </c>
      <c r="AF129" s="98">
        <f t="shared" si="30"/>
        <v>129000</v>
      </c>
      <c r="AG129" s="99">
        <f>(TRIMMEAN((N129,W129),75%))</f>
        <v>129000</v>
      </c>
      <c r="AH129" s="99">
        <f>(TRIMMEAN((O129,X129),75%))</f>
        <v>129000</v>
      </c>
      <c r="AI129" s="99">
        <f>(TRIMMEAN((P129,Y129),75%))</f>
        <v>129000</v>
      </c>
      <c r="AJ129" s="99">
        <f>(TRIMMEAN((Q129,Z129),75%))</f>
        <v>129000</v>
      </c>
      <c r="AK129" s="98">
        <f t="shared" si="31"/>
        <v>138000</v>
      </c>
      <c r="AL129" s="98">
        <f t="shared" si="32"/>
        <v>138000</v>
      </c>
      <c r="AM129" s="98">
        <f t="shared" si="33"/>
        <v>138000</v>
      </c>
      <c r="AN129" s="98">
        <f t="shared" si="34"/>
        <v>138000</v>
      </c>
      <c r="AO129" s="98">
        <f t="shared" si="35"/>
        <v>120000</v>
      </c>
      <c r="AP129" s="109">
        <f t="shared" si="36"/>
        <v>120000</v>
      </c>
      <c r="AQ129" s="109">
        <f t="shared" si="37"/>
        <v>120000</v>
      </c>
      <c r="AR129" s="100">
        <f t="shared" si="38"/>
        <v>120000</v>
      </c>
      <c r="AT129" s="97">
        <f t="shared" si="39"/>
        <v>129000</v>
      </c>
      <c r="AU129" s="106">
        <f t="shared" si="40"/>
        <v>129000</v>
      </c>
      <c r="AV129" s="106">
        <f t="shared" si="41"/>
        <v>129000</v>
      </c>
      <c r="AW129" s="98">
        <f t="shared" si="42"/>
        <v>129000</v>
      </c>
      <c r="AX129" s="99">
        <f>(TRIMMEAN((E129,N129,W129),75%))</f>
        <v>129000</v>
      </c>
      <c r="AY129" s="99">
        <f>(TRIMMEAN((F129,O129,X129),75%))</f>
        <v>129000</v>
      </c>
      <c r="AZ129" s="99">
        <f>(TRIMMEAN((G129,P129,Y129),75%))</f>
        <v>129000</v>
      </c>
      <c r="BA129" s="99">
        <f>(TRIMMEAN((H129,Q129,Z129),75%))</f>
        <v>129000</v>
      </c>
      <c r="BB129" s="98">
        <f t="shared" si="43"/>
        <v>138000</v>
      </c>
      <c r="BC129" s="98">
        <f t="shared" si="44"/>
        <v>138000</v>
      </c>
      <c r="BD129" s="98">
        <f t="shared" si="45"/>
        <v>138000</v>
      </c>
      <c r="BE129" s="98">
        <f t="shared" si="46"/>
        <v>138000</v>
      </c>
      <c r="BF129" s="98">
        <f t="shared" si="47"/>
        <v>120000</v>
      </c>
      <c r="BG129" s="109">
        <f t="shared" si="48"/>
        <v>120000</v>
      </c>
      <c r="BH129" s="109">
        <f t="shared" si="49"/>
        <v>120000</v>
      </c>
      <c r="BI129" s="100">
        <f t="shared" si="50"/>
        <v>120000</v>
      </c>
    </row>
    <row r="130" spans="1:61" ht="39.6" x14ac:dyDescent="0.3">
      <c r="A130" s="14">
        <v>110</v>
      </c>
      <c r="B130" s="15" t="s">
        <v>391</v>
      </c>
      <c r="C130" s="160" t="s">
        <v>1260</v>
      </c>
      <c r="D130" s="17">
        <v>1</v>
      </c>
      <c r="E130" s="38">
        <v>337000</v>
      </c>
      <c r="F130" s="38">
        <v>337000</v>
      </c>
      <c r="G130" s="38">
        <v>337000</v>
      </c>
      <c r="H130" s="38">
        <v>337000</v>
      </c>
      <c r="I130" s="363"/>
      <c r="J130" s="364"/>
      <c r="K130" s="14">
        <v>110</v>
      </c>
      <c r="L130" s="15" t="s">
        <v>391</v>
      </c>
      <c r="M130" s="17">
        <v>1</v>
      </c>
      <c r="N130" s="54">
        <v>210000</v>
      </c>
      <c r="O130" s="54">
        <v>210000</v>
      </c>
      <c r="P130" s="54">
        <v>210000</v>
      </c>
      <c r="Q130" s="54">
        <v>210000</v>
      </c>
      <c r="R130" s="363"/>
      <c r="S130" s="364"/>
      <c r="T130" s="14">
        <v>110</v>
      </c>
      <c r="U130" s="15" t="s">
        <v>391</v>
      </c>
      <c r="V130" s="17">
        <v>1</v>
      </c>
      <c r="W130" s="54">
        <v>241500</v>
      </c>
      <c r="X130" s="54">
        <v>241500</v>
      </c>
      <c r="Y130" s="54">
        <v>241500</v>
      </c>
      <c r="Z130" s="54">
        <v>241500</v>
      </c>
      <c r="AA130" s="363"/>
      <c r="AB130" s="364"/>
      <c r="AC130" s="97">
        <f t="shared" si="27"/>
        <v>225750</v>
      </c>
      <c r="AD130" s="106">
        <f t="shared" si="28"/>
        <v>225750</v>
      </c>
      <c r="AE130" s="106">
        <f t="shared" si="29"/>
        <v>225750</v>
      </c>
      <c r="AF130" s="98">
        <f t="shared" si="30"/>
        <v>225750</v>
      </c>
      <c r="AG130" s="99">
        <f>(TRIMMEAN((N130,W130),75%))</f>
        <v>225750</v>
      </c>
      <c r="AH130" s="99">
        <f>(TRIMMEAN((O130,X130),75%))</f>
        <v>225750</v>
      </c>
      <c r="AI130" s="99">
        <f>(TRIMMEAN((P130,Y130),75%))</f>
        <v>225750</v>
      </c>
      <c r="AJ130" s="99">
        <f>(TRIMMEAN((Q130,Z130),75%))</f>
        <v>225750</v>
      </c>
      <c r="AK130" s="98">
        <f t="shared" si="31"/>
        <v>241500</v>
      </c>
      <c r="AL130" s="98">
        <f t="shared" si="32"/>
        <v>241500</v>
      </c>
      <c r="AM130" s="98">
        <f t="shared" si="33"/>
        <v>241500</v>
      </c>
      <c r="AN130" s="98">
        <f t="shared" si="34"/>
        <v>241500</v>
      </c>
      <c r="AO130" s="98">
        <f t="shared" si="35"/>
        <v>210000</v>
      </c>
      <c r="AP130" s="109">
        <f t="shared" si="36"/>
        <v>210000</v>
      </c>
      <c r="AQ130" s="109">
        <f t="shared" si="37"/>
        <v>210000</v>
      </c>
      <c r="AR130" s="100">
        <f t="shared" si="38"/>
        <v>210000</v>
      </c>
      <c r="AT130" s="97">
        <f t="shared" si="39"/>
        <v>262833.33333333331</v>
      </c>
      <c r="AU130" s="106">
        <f t="shared" si="40"/>
        <v>262833.33333333331</v>
      </c>
      <c r="AV130" s="106">
        <f t="shared" si="41"/>
        <v>262833.33333333331</v>
      </c>
      <c r="AW130" s="98">
        <f t="shared" si="42"/>
        <v>262833.33333333331</v>
      </c>
      <c r="AX130" s="99">
        <f>(TRIMMEAN((E130,N130,W130),75%))</f>
        <v>241500</v>
      </c>
      <c r="AY130" s="99">
        <f>(TRIMMEAN((F130,O130,X130),75%))</f>
        <v>241500</v>
      </c>
      <c r="AZ130" s="99">
        <f>(TRIMMEAN((G130,P130,Y130),75%))</f>
        <v>241500</v>
      </c>
      <c r="BA130" s="99">
        <f>(TRIMMEAN((H130,Q130,Z130),75%))</f>
        <v>241500</v>
      </c>
      <c r="BB130" s="98">
        <f t="shared" si="43"/>
        <v>337000</v>
      </c>
      <c r="BC130" s="98">
        <f t="shared" si="44"/>
        <v>337000</v>
      </c>
      <c r="BD130" s="98">
        <f t="shared" si="45"/>
        <v>337000</v>
      </c>
      <c r="BE130" s="98">
        <f t="shared" si="46"/>
        <v>337000</v>
      </c>
      <c r="BF130" s="98">
        <f t="shared" si="47"/>
        <v>210000</v>
      </c>
      <c r="BG130" s="109">
        <f t="shared" si="48"/>
        <v>210000</v>
      </c>
      <c r="BH130" s="109">
        <f t="shared" si="49"/>
        <v>210000</v>
      </c>
      <c r="BI130" s="100">
        <f t="shared" si="50"/>
        <v>210000</v>
      </c>
    </row>
    <row r="131" spans="1:61" ht="66" x14ac:dyDescent="0.3">
      <c r="A131" s="39">
        <v>111</v>
      </c>
      <c r="B131" s="15" t="s">
        <v>133</v>
      </c>
      <c r="C131" s="160" t="s">
        <v>1295</v>
      </c>
      <c r="D131" s="17">
        <v>1</v>
      </c>
      <c r="E131" s="38" t="s">
        <v>1034</v>
      </c>
      <c r="F131" s="38" t="s">
        <v>1034</v>
      </c>
      <c r="G131" s="38" t="s">
        <v>1034</v>
      </c>
      <c r="H131" s="38" t="s">
        <v>1034</v>
      </c>
      <c r="I131" s="363"/>
      <c r="J131" s="364"/>
      <c r="K131" s="39">
        <v>111</v>
      </c>
      <c r="L131" s="15" t="s">
        <v>133</v>
      </c>
      <c r="M131" s="17">
        <v>1</v>
      </c>
      <c r="N131" s="54">
        <v>6200000</v>
      </c>
      <c r="O131" s="55">
        <v>6200000</v>
      </c>
      <c r="P131" s="55">
        <v>6200000</v>
      </c>
      <c r="Q131" s="55">
        <v>6200000</v>
      </c>
      <c r="R131" s="363"/>
      <c r="S131" s="364"/>
      <c r="T131" s="39">
        <v>111</v>
      </c>
      <c r="U131" s="15" t="s">
        <v>133</v>
      </c>
      <c r="V131" s="17">
        <v>1</v>
      </c>
      <c r="W131" s="54">
        <v>7130000</v>
      </c>
      <c r="X131" s="54">
        <v>7130000</v>
      </c>
      <c r="Y131" s="54">
        <v>7130000</v>
      </c>
      <c r="Z131" s="54">
        <v>7130000</v>
      </c>
      <c r="AA131" s="363"/>
      <c r="AB131" s="364"/>
      <c r="AC131" s="97">
        <f t="shared" si="27"/>
        <v>6665000</v>
      </c>
      <c r="AD131" s="106">
        <f t="shared" si="28"/>
        <v>6665000</v>
      </c>
      <c r="AE131" s="106">
        <f t="shared" si="29"/>
        <v>6665000</v>
      </c>
      <c r="AF131" s="98">
        <f t="shared" si="30"/>
        <v>6665000</v>
      </c>
      <c r="AG131" s="99">
        <f>(TRIMMEAN((N131,W131),75%))</f>
        <v>6665000</v>
      </c>
      <c r="AH131" s="99">
        <f>(TRIMMEAN((O131,X131),75%))</f>
        <v>6665000</v>
      </c>
      <c r="AI131" s="99">
        <f>(TRIMMEAN((P131,Y131),75%))</f>
        <v>6665000</v>
      </c>
      <c r="AJ131" s="99">
        <f>(TRIMMEAN((Q131,Z131),75%))</f>
        <v>6665000</v>
      </c>
      <c r="AK131" s="98">
        <f t="shared" si="31"/>
        <v>7130000</v>
      </c>
      <c r="AL131" s="98">
        <f t="shared" si="32"/>
        <v>7130000</v>
      </c>
      <c r="AM131" s="98">
        <f t="shared" si="33"/>
        <v>7130000</v>
      </c>
      <c r="AN131" s="98">
        <f t="shared" si="34"/>
        <v>7130000</v>
      </c>
      <c r="AO131" s="98">
        <f t="shared" si="35"/>
        <v>6200000</v>
      </c>
      <c r="AP131" s="109">
        <f t="shared" si="36"/>
        <v>6200000</v>
      </c>
      <c r="AQ131" s="109">
        <f t="shared" si="37"/>
        <v>6200000</v>
      </c>
      <c r="AR131" s="100">
        <f t="shared" si="38"/>
        <v>6200000</v>
      </c>
      <c r="AT131" s="97">
        <f t="shared" si="39"/>
        <v>6665000</v>
      </c>
      <c r="AU131" s="106">
        <f t="shared" si="40"/>
        <v>6665000</v>
      </c>
      <c r="AV131" s="106">
        <f t="shared" si="41"/>
        <v>6665000</v>
      </c>
      <c r="AW131" s="98">
        <f t="shared" si="42"/>
        <v>6665000</v>
      </c>
      <c r="AX131" s="99">
        <f>(TRIMMEAN((E131,N131,W131),75%))</f>
        <v>6665000</v>
      </c>
      <c r="AY131" s="99">
        <f>(TRIMMEAN((F131,O131,X131),75%))</f>
        <v>6665000</v>
      </c>
      <c r="AZ131" s="99">
        <f>(TRIMMEAN((G131,P131,Y131),75%))</f>
        <v>6665000</v>
      </c>
      <c r="BA131" s="99">
        <f>(TRIMMEAN((H131,Q131,Z131),75%))</f>
        <v>6665000</v>
      </c>
      <c r="BB131" s="98">
        <f t="shared" si="43"/>
        <v>7130000</v>
      </c>
      <c r="BC131" s="98">
        <f t="shared" si="44"/>
        <v>7130000</v>
      </c>
      <c r="BD131" s="98">
        <f t="shared" si="45"/>
        <v>7130000</v>
      </c>
      <c r="BE131" s="98">
        <f t="shared" si="46"/>
        <v>7130000</v>
      </c>
      <c r="BF131" s="98">
        <f t="shared" si="47"/>
        <v>6200000</v>
      </c>
      <c r="BG131" s="109">
        <f t="shared" si="48"/>
        <v>6200000</v>
      </c>
      <c r="BH131" s="109">
        <f t="shared" si="49"/>
        <v>6200000</v>
      </c>
      <c r="BI131" s="100">
        <f t="shared" si="50"/>
        <v>6200000</v>
      </c>
    </row>
    <row r="132" spans="1:61" ht="39.6" x14ac:dyDescent="0.3">
      <c r="A132" s="14">
        <v>112</v>
      </c>
      <c r="B132" s="15" t="s">
        <v>134</v>
      </c>
      <c r="C132" s="160" t="s">
        <v>1387</v>
      </c>
      <c r="D132" s="17">
        <v>1</v>
      </c>
      <c r="E132" s="38">
        <v>607000</v>
      </c>
      <c r="F132" s="38">
        <v>607000</v>
      </c>
      <c r="G132" s="38">
        <v>607000</v>
      </c>
      <c r="H132" s="38">
        <v>607000</v>
      </c>
      <c r="I132" s="363"/>
      <c r="J132" s="364"/>
      <c r="K132" s="14">
        <v>112</v>
      </c>
      <c r="L132" s="15" t="s">
        <v>134</v>
      </c>
      <c r="M132" s="17">
        <v>1</v>
      </c>
      <c r="N132" s="54">
        <v>320000</v>
      </c>
      <c r="O132" s="55">
        <v>320000</v>
      </c>
      <c r="P132" s="55">
        <v>320000</v>
      </c>
      <c r="Q132" s="55">
        <v>320000</v>
      </c>
      <c r="R132" s="363"/>
      <c r="S132" s="364"/>
      <c r="T132" s="14">
        <v>112</v>
      </c>
      <c r="U132" s="15" t="s">
        <v>134</v>
      </c>
      <c r="V132" s="17">
        <v>1</v>
      </c>
      <c r="W132" s="54">
        <v>368000</v>
      </c>
      <c r="X132" s="54">
        <v>368000</v>
      </c>
      <c r="Y132" s="54">
        <v>368000</v>
      </c>
      <c r="Z132" s="54">
        <v>368000</v>
      </c>
      <c r="AA132" s="363"/>
      <c r="AB132" s="364"/>
      <c r="AC132" s="97">
        <f t="shared" si="27"/>
        <v>344000</v>
      </c>
      <c r="AD132" s="106">
        <f t="shared" si="28"/>
        <v>344000</v>
      </c>
      <c r="AE132" s="106">
        <f t="shared" si="29"/>
        <v>344000</v>
      </c>
      <c r="AF132" s="98">
        <f t="shared" si="30"/>
        <v>344000</v>
      </c>
      <c r="AG132" s="99">
        <f>(TRIMMEAN((N132,W132),75%))</f>
        <v>344000</v>
      </c>
      <c r="AH132" s="99">
        <f>(TRIMMEAN((O132,X132),75%))</f>
        <v>344000</v>
      </c>
      <c r="AI132" s="99">
        <f>(TRIMMEAN((P132,Y132),75%))</f>
        <v>344000</v>
      </c>
      <c r="AJ132" s="99">
        <f>(TRIMMEAN((Q132,Z132),75%))</f>
        <v>344000</v>
      </c>
      <c r="AK132" s="98">
        <f t="shared" si="31"/>
        <v>368000</v>
      </c>
      <c r="AL132" s="98">
        <f t="shared" si="32"/>
        <v>368000</v>
      </c>
      <c r="AM132" s="98">
        <f t="shared" si="33"/>
        <v>368000</v>
      </c>
      <c r="AN132" s="98">
        <f t="shared" si="34"/>
        <v>368000</v>
      </c>
      <c r="AO132" s="98">
        <f t="shared" si="35"/>
        <v>320000</v>
      </c>
      <c r="AP132" s="109">
        <f t="shared" si="36"/>
        <v>320000</v>
      </c>
      <c r="AQ132" s="109">
        <f t="shared" si="37"/>
        <v>320000</v>
      </c>
      <c r="AR132" s="100">
        <f t="shared" si="38"/>
        <v>320000</v>
      </c>
      <c r="AT132" s="97">
        <f t="shared" si="39"/>
        <v>431666.66666666669</v>
      </c>
      <c r="AU132" s="106">
        <f t="shared" si="40"/>
        <v>431666.66666666669</v>
      </c>
      <c r="AV132" s="106">
        <f t="shared" si="41"/>
        <v>431666.66666666669</v>
      </c>
      <c r="AW132" s="98">
        <f t="shared" si="42"/>
        <v>431666.66666666669</v>
      </c>
      <c r="AX132" s="99">
        <f>(TRIMMEAN((E132,N132,W132),75%))</f>
        <v>368000</v>
      </c>
      <c r="AY132" s="99">
        <f>(TRIMMEAN((F132,O132,X132),75%))</f>
        <v>368000</v>
      </c>
      <c r="AZ132" s="99">
        <f>(TRIMMEAN((G132,P132,Y132),75%))</f>
        <v>368000</v>
      </c>
      <c r="BA132" s="99">
        <f>(TRIMMEAN((H132,Q132,Z132),75%))</f>
        <v>368000</v>
      </c>
      <c r="BB132" s="98">
        <f t="shared" si="43"/>
        <v>607000</v>
      </c>
      <c r="BC132" s="98">
        <f t="shared" si="44"/>
        <v>607000</v>
      </c>
      <c r="BD132" s="98">
        <f t="shared" si="45"/>
        <v>607000</v>
      </c>
      <c r="BE132" s="98">
        <f t="shared" si="46"/>
        <v>607000</v>
      </c>
      <c r="BF132" s="98">
        <f t="shared" si="47"/>
        <v>320000</v>
      </c>
      <c r="BG132" s="109">
        <f t="shared" si="48"/>
        <v>320000</v>
      </c>
      <c r="BH132" s="109">
        <f t="shared" si="49"/>
        <v>320000</v>
      </c>
      <c r="BI132" s="100">
        <f t="shared" si="50"/>
        <v>320000</v>
      </c>
    </row>
    <row r="133" spans="1:61" ht="39.6" x14ac:dyDescent="0.3">
      <c r="A133" s="39">
        <v>113</v>
      </c>
      <c r="B133" s="15" t="s">
        <v>135</v>
      </c>
      <c r="C133" s="160" t="s">
        <v>1296</v>
      </c>
      <c r="D133" s="17">
        <v>1</v>
      </c>
      <c r="E133" s="38" t="s">
        <v>1034</v>
      </c>
      <c r="F133" s="38" t="s">
        <v>1034</v>
      </c>
      <c r="G133" s="38" t="s">
        <v>1034</v>
      </c>
      <c r="H133" s="38" t="s">
        <v>1034</v>
      </c>
      <c r="I133" s="363"/>
      <c r="J133" s="364"/>
      <c r="K133" s="39">
        <v>113</v>
      </c>
      <c r="L133" s="15" t="s">
        <v>135</v>
      </c>
      <c r="M133" s="17">
        <v>1</v>
      </c>
      <c r="N133" s="54">
        <v>320000</v>
      </c>
      <c r="O133" s="55">
        <v>320000</v>
      </c>
      <c r="P133" s="55">
        <v>320000</v>
      </c>
      <c r="Q133" s="55">
        <v>320000</v>
      </c>
      <c r="R133" s="363"/>
      <c r="S133" s="364"/>
      <c r="T133" s="39">
        <v>113</v>
      </c>
      <c r="U133" s="15" t="s">
        <v>135</v>
      </c>
      <c r="V133" s="17">
        <v>1</v>
      </c>
      <c r="W133" s="54">
        <v>368000</v>
      </c>
      <c r="X133" s="54">
        <v>368000</v>
      </c>
      <c r="Y133" s="54">
        <v>368000</v>
      </c>
      <c r="Z133" s="54">
        <v>368000</v>
      </c>
      <c r="AA133" s="363"/>
      <c r="AB133" s="364"/>
      <c r="AC133" s="97">
        <f t="shared" si="27"/>
        <v>344000</v>
      </c>
      <c r="AD133" s="106">
        <f t="shared" si="28"/>
        <v>344000</v>
      </c>
      <c r="AE133" s="106">
        <f t="shared" si="29"/>
        <v>344000</v>
      </c>
      <c r="AF133" s="98">
        <f t="shared" si="30"/>
        <v>344000</v>
      </c>
      <c r="AG133" s="99">
        <f>(TRIMMEAN((N133,W133),75%))</f>
        <v>344000</v>
      </c>
      <c r="AH133" s="99">
        <f>(TRIMMEAN((O133,X133),75%))</f>
        <v>344000</v>
      </c>
      <c r="AI133" s="99">
        <f>(TRIMMEAN((P133,Y133),75%))</f>
        <v>344000</v>
      </c>
      <c r="AJ133" s="99">
        <f>(TRIMMEAN((Q133,Z133),75%))</f>
        <v>344000</v>
      </c>
      <c r="AK133" s="98">
        <f t="shared" si="31"/>
        <v>368000</v>
      </c>
      <c r="AL133" s="98">
        <f t="shared" si="32"/>
        <v>368000</v>
      </c>
      <c r="AM133" s="98">
        <f t="shared" si="33"/>
        <v>368000</v>
      </c>
      <c r="AN133" s="98">
        <f t="shared" si="34"/>
        <v>368000</v>
      </c>
      <c r="AO133" s="98">
        <f t="shared" si="35"/>
        <v>320000</v>
      </c>
      <c r="AP133" s="109">
        <f t="shared" si="36"/>
        <v>320000</v>
      </c>
      <c r="AQ133" s="109">
        <f t="shared" si="37"/>
        <v>320000</v>
      </c>
      <c r="AR133" s="100">
        <f t="shared" si="38"/>
        <v>320000</v>
      </c>
      <c r="AT133" s="97">
        <f t="shared" si="39"/>
        <v>344000</v>
      </c>
      <c r="AU133" s="106">
        <f t="shared" si="40"/>
        <v>344000</v>
      </c>
      <c r="AV133" s="106">
        <f t="shared" si="41"/>
        <v>344000</v>
      </c>
      <c r="AW133" s="98">
        <f t="shared" si="42"/>
        <v>344000</v>
      </c>
      <c r="AX133" s="99">
        <f>(TRIMMEAN((E133,N133,W133),75%))</f>
        <v>344000</v>
      </c>
      <c r="AY133" s="99">
        <f>(TRIMMEAN((F133,O133,X133),75%))</f>
        <v>344000</v>
      </c>
      <c r="AZ133" s="99">
        <f>(TRIMMEAN((G133,P133,Y133),75%))</f>
        <v>344000</v>
      </c>
      <c r="BA133" s="99">
        <f>(TRIMMEAN((H133,Q133,Z133),75%))</f>
        <v>344000</v>
      </c>
      <c r="BB133" s="98">
        <f t="shared" si="43"/>
        <v>368000</v>
      </c>
      <c r="BC133" s="98">
        <f t="shared" si="44"/>
        <v>368000</v>
      </c>
      <c r="BD133" s="98">
        <f t="shared" si="45"/>
        <v>368000</v>
      </c>
      <c r="BE133" s="98">
        <f t="shared" si="46"/>
        <v>368000</v>
      </c>
      <c r="BF133" s="98">
        <f t="shared" si="47"/>
        <v>320000</v>
      </c>
      <c r="BG133" s="109">
        <f t="shared" si="48"/>
        <v>320000</v>
      </c>
      <c r="BH133" s="109">
        <f t="shared" si="49"/>
        <v>320000</v>
      </c>
      <c r="BI133" s="100">
        <f t="shared" si="50"/>
        <v>320000</v>
      </c>
    </row>
    <row r="134" spans="1:61" ht="26.4" x14ac:dyDescent="0.3">
      <c r="A134" s="14">
        <v>114</v>
      </c>
      <c r="B134" s="15" t="s">
        <v>136</v>
      </c>
      <c r="C134" s="160" t="s">
        <v>1297</v>
      </c>
      <c r="D134" s="17">
        <v>1</v>
      </c>
      <c r="E134" s="38" t="s">
        <v>1034</v>
      </c>
      <c r="F134" s="38" t="s">
        <v>1034</v>
      </c>
      <c r="G134" s="38" t="s">
        <v>1034</v>
      </c>
      <c r="H134" s="38" t="s">
        <v>1034</v>
      </c>
      <c r="I134" s="363"/>
      <c r="J134" s="364"/>
      <c r="K134" s="14">
        <v>114</v>
      </c>
      <c r="L134" s="15" t="s">
        <v>136</v>
      </c>
      <c r="M134" s="17">
        <v>1</v>
      </c>
      <c r="N134" s="54">
        <v>2700000</v>
      </c>
      <c r="O134" s="55">
        <v>2700000</v>
      </c>
      <c r="P134" s="55">
        <v>2700000</v>
      </c>
      <c r="Q134" s="55">
        <v>2700000</v>
      </c>
      <c r="R134" s="363"/>
      <c r="S134" s="364"/>
      <c r="T134" s="14">
        <v>114</v>
      </c>
      <c r="U134" s="15" t="s">
        <v>136</v>
      </c>
      <c r="V134" s="17">
        <v>1</v>
      </c>
      <c r="W134" s="54">
        <v>3105000</v>
      </c>
      <c r="X134" s="54">
        <v>3105000</v>
      </c>
      <c r="Y134" s="54">
        <v>3105000</v>
      </c>
      <c r="Z134" s="54">
        <v>3105000</v>
      </c>
      <c r="AA134" s="363"/>
      <c r="AB134" s="364"/>
      <c r="AC134" s="97">
        <f t="shared" si="27"/>
        <v>2902500</v>
      </c>
      <c r="AD134" s="106">
        <f t="shared" si="28"/>
        <v>2902500</v>
      </c>
      <c r="AE134" s="106">
        <f t="shared" si="29"/>
        <v>2902500</v>
      </c>
      <c r="AF134" s="98">
        <f t="shared" si="30"/>
        <v>2902500</v>
      </c>
      <c r="AG134" s="99">
        <f>(TRIMMEAN((N134,W134),75%))</f>
        <v>2902500</v>
      </c>
      <c r="AH134" s="99">
        <f>(TRIMMEAN((O134,X134),75%))</f>
        <v>2902500</v>
      </c>
      <c r="AI134" s="99">
        <f>(TRIMMEAN((P134,Y134),75%))</f>
        <v>2902500</v>
      </c>
      <c r="AJ134" s="99">
        <f>(TRIMMEAN((Q134,Z134),75%))</f>
        <v>2902500</v>
      </c>
      <c r="AK134" s="98">
        <f t="shared" si="31"/>
        <v>3105000</v>
      </c>
      <c r="AL134" s="98">
        <f t="shared" si="32"/>
        <v>3105000</v>
      </c>
      <c r="AM134" s="98">
        <f t="shared" si="33"/>
        <v>3105000</v>
      </c>
      <c r="AN134" s="98">
        <f t="shared" si="34"/>
        <v>3105000</v>
      </c>
      <c r="AO134" s="98">
        <f t="shared" si="35"/>
        <v>2700000</v>
      </c>
      <c r="AP134" s="109">
        <f t="shared" si="36"/>
        <v>2700000</v>
      </c>
      <c r="AQ134" s="109">
        <f t="shared" si="37"/>
        <v>2700000</v>
      </c>
      <c r="AR134" s="100">
        <f t="shared" si="38"/>
        <v>2700000</v>
      </c>
      <c r="AT134" s="97">
        <f t="shared" si="39"/>
        <v>2902500</v>
      </c>
      <c r="AU134" s="106">
        <f t="shared" si="40"/>
        <v>2902500</v>
      </c>
      <c r="AV134" s="106">
        <f t="shared" si="41"/>
        <v>2902500</v>
      </c>
      <c r="AW134" s="98">
        <f t="shared" si="42"/>
        <v>2902500</v>
      </c>
      <c r="AX134" s="99">
        <f>(TRIMMEAN((E134,N134,W134),75%))</f>
        <v>2902500</v>
      </c>
      <c r="AY134" s="99">
        <f>(TRIMMEAN((F134,O134,X134),75%))</f>
        <v>2902500</v>
      </c>
      <c r="AZ134" s="99">
        <f>(TRIMMEAN((G134,P134,Y134),75%))</f>
        <v>2902500</v>
      </c>
      <c r="BA134" s="99">
        <f>(TRIMMEAN((H134,Q134,Z134),75%))</f>
        <v>2902500</v>
      </c>
      <c r="BB134" s="98">
        <f t="shared" si="43"/>
        <v>3105000</v>
      </c>
      <c r="BC134" s="98">
        <f t="shared" si="44"/>
        <v>3105000</v>
      </c>
      <c r="BD134" s="98">
        <f t="shared" si="45"/>
        <v>3105000</v>
      </c>
      <c r="BE134" s="98">
        <f t="shared" si="46"/>
        <v>3105000</v>
      </c>
      <c r="BF134" s="98">
        <f t="shared" si="47"/>
        <v>2700000</v>
      </c>
      <c r="BG134" s="109">
        <f t="shared" si="48"/>
        <v>2700000</v>
      </c>
      <c r="BH134" s="109">
        <f t="shared" si="49"/>
        <v>2700000</v>
      </c>
      <c r="BI134" s="100">
        <f t="shared" si="50"/>
        <v>2700000</v>
      </c>
    </row>
    <row r="135" spans="1:61" ht="26.4" x14ac:dyDescent="0.3">
      <c r="A135" s="39">
        <v>115</v>
      </c>
      <c r="B135" s="15" t="s">
        <v>392</v>
      </c>
      <c r="C135" s="160" t="s">
        <v>1298</v>
      </c>
      <c r="D135" s="17">
        <v>1</v>
      </c>
      <c r="E135" s="38" t="s">
        <v>1034</v>
      </c>
      <c r="F135" s="38" t="s">
        <v>1034</v>
      </c>
      <c r="G135" s="38" t="s">
        <v>1034</v>
      </c>
      <c r="H135" s="38" t="s">
        <v>1034</v>
      </c>
      <c r="I135" s="363"/>
      <c r="J135" s="364"/>
      <c r="K135" s="39">
        <v>115</v>
      </c>
      <c r="L135" s="15" t="s">
        <v>392</v>
      </c>
      <c r="M135" s="17">
        <v>1</v>
      </c>
      <c r="N135" s="54">
        <v>2700000</v>
      </c>
      <c r="O135" s="54">
        <v>2700000</v>
      </c>
      <c r="P135" s="54">
        <v>2700000</v>
      </c>
      <c r="Q135" s="54">
        <v>2700000</v>
      </c>
      <c r="R135" s="363"/>
      <c r="S135" s="364"/>
      <c r="T135" s="39">
        <v>115</v>
      </c>
      <c r="U135" s="15" t="s">
        <v>392</v>
      </c>
      <c r="V135" s="17">
        <v>1</v>
      </c>
      <c r="W135" s="54">
        <v>3105000</v>
      </c>
      <c r="X135" s="54">
        <v>3105000</v>
      </c>
      <c r="Y135" s="54">
        <v>3105000</v>
      </c>
      <c r="Z135" s="54">
        <v>3105000</v>
      </c>
      <c r="AA135" s="363"/>
      <c r="AB135" s="364"/>
      <c r="AC135" s="97">
        <f t="shared" si="27"/>
        <v>2902500</v>
      </c>
      <c r="AD135" s="106">
        <f t="shared" si="28"/>
        <v>2902500</v>
      </c>
      <c r="AE135" s="106">
        <f t="shared" si="29"/>
        <v>2902500</v>
      </c>
      <c r="AF135" s="98">
        <f t="shared" si="30"/>
        <v>2902500</v>
      </c>
      <c r="AG135" s="99">
        <f>(TRIMMEAN((N135,W135),75%))</f>
        <v>2902500</v>
      </c>
      <c r="AH135" s="99">
        <f>(TRIMMEAN((O135,X135),75%))</f>
        <v>2902500</v>
      </c>
      <c r="AI135" s="99">
        <f>(TRIMMEAN((P135,Y135),75%))</f>
        <v>2902500</v>
      </c>
      <c r="AJ135" s="99">
        <f>(TRIMMEAN((Q135,Z135),75%))</f>
        <v>2902500</v>
      </c>
      <c r="AK135" s="98">
        <f t="shared" si="31"/>
        <v>3105000</v>
      </c>
      <c r="AL135" s="98">
        <f t="shared" si="32"/>
        <v>3105000</v>
      </c>
      <c r="AM135" s="98">
        <f t="shared" si="33"/>
        <v>3105000</v>
      </c>
      <c r="AN135" s="98">
        <f t="shared" si="34"/>
        <v>3105000</v>
      </c>
      <c r="AO135" s="98">
        <f t="shared" si="35"/>
        <v>2700000</v>
      </c>
      <c r="AP135" s="109">
        <f t="shared" si="36"/>
        <v>2700000</v>
      </c>
      <c r="AQ135" s="109">
        <f t="shared" si="37"/>
        <v>2700000</v>
      </c>
      <c r="AR135" s="100">
        <f t="shared" si="38"/>
        <v>2700000</v>
      </c>
      <c r="AT135" s="97">
        <f t="shared" si="39"/>
        <v>2902500</v>
      </c>
      <c r="AU135" s="106">
        <f t="shared" si="40"/>
        <v>2902500</v>
      </c>
      <c r="AV135" s="106">
        <f t="shared" si="41"/>
        <v>2902500</v>
      </c>
      <c r="AW135" s="98">
        <f t="shared" si="42"/>
        <v>2902500</v>
      </c>
      <c r="AX135" s="99">
        <f>(TRIMMEAN((E135,N135,W135),75%))</f>
        <v>2902500</v>
      </c>
      <c r="AY135" s="99">
        <f>(TRIMMEAN((F135,O135,X135),75%))</f>
        <v>2902500</v>
      </c>
      <c r="AZ135" s="99">
        <f>(TRIMMEAN((G135,P135,Y135),75%))</f>
        <v>2902500</v>
      </c>
      <c r="BA135" s="99">
        <f>(TRIMMEAN((H135,Q135,Z135),75%))</f>
        <v>2902500</v>
      </c>
      <c r="BB135" s="98">
        <f t="shared" si="43"/>
        <v>3105000</v>
      </c>
      <c r="BC135" s="98">
        <f t="shared" si="44"/>
        <v>3105000</v>
      </c>
      <c r="BD135" s="98">
        <f t="shared" si="45"/>
        <v>3105000</v>
      </c>
      <c r="BE135" s="98">
        <f t="shared" si="46"/>
        <v>3105000</v>
      </c>
      <c r="BF135" s="98">
        <f t="shared" si="47"/>
        <v>2700000</v>
      </c>
      <c r="BG135" s="109">
        <f t="shared" si="48"/>
        <v>2700000</v>
      </c>
      <c r="BH135" s="109">
        <f t="shared" si="49"/>
        <v>2700000</v>
      </c>
      <c r="BI135" s="100">
        <f t="shared" si="50"/>
        <v>2700000</v>
      </c>
    </row>
    <row r="136" spans="1:61" ht="52.8" x14ac:dyDescent="0.3">
      <c r="A136" s="14">
        <v>116</v>
      </c>
      <c r="B136" s="15" t="s">
        <v>137</v>
      </c>
      <c r="C136" s="160" t="s">
        <v>1299</v>
      </c>
      <c r="D136" s="17">
        <v>1</v>
      </c>
      <c r="E136" s="38" t="s">
        <v>1034</v>
      </c>
      <c r="F136" s="38" t="s">
        <v>1034</v>
      </c>
      <c r="G136" s="38" t="s">
        <v>1034</v>
      </c>
      <c r="H136" s="38" t="s">
        <v>1034</v>
      </c>
      <c r="I136" s="363"/>
      <c r="J136" s="364"/>
      <c r="K136" s="14">
        <v>116</v>
      </c>
      <c r="L136" s="15" t="s">
        <v>137</v>
      </c>
      <c r="M136" s="17">
        <v>1</v>
      </c>
      <c r="N136" s="54">
        <v>120000</v>
      </c>
      <c r="O136" s="55">
        <v>120000</v>
      </c>
      <c r="P136" s="55">
        <v>120000</v>
      </c>
      <c r="Q136" s="55">
        <v>120000</v>
      </c>
      <c r="R136" s="363"/>
      <c r="S136" s="364"/>
      <c r="T136" s="14">
        <v>116</v>
      </c>
      <c r="U136" s="15" t="s">
        <v>137</v>
      </c>
      <c r="V136" s="17">
        <v>1</v>
      </c>
      <c r="W136" s="54">
        <v>138000</v>
      </c>
      <c r="X136" s="54">
        <v>138000</v>
      </c>
      <c r="Y136" s="54">
        <v>138000</v>
      </c>
      <c r="Z136" s="54">
        <v>138000</v>
      </c>
      <c r="AA136" s="363"/>
      <c r="AB136" s="364"/>
      <c r="AC136" s="97">
        <f t="shared" si="27"/>
        <v>129000</v>
      </c>
      <c r="AD136" s="106">
        <f t="shared" si="28"/>
        <v>129000</v>
      </c>
      <c r="AE136" s="106">
        <f t="shared" si="29"/>
        <v>129000</v>
      </c>
      <c r="AF136" s="98">
        <f t="shared" si="30"/>
        <v>129000</v>
      </c>
      <c r="AG136" s="99">
        <f>(TRIMMEAN((N136,W136),75%))</f>
        <v>129000</v>
      </c>
      <c r="AH136" s="99">
        <f>(TRIMMEAN((O136,X136),75%))</f>
        <v>129000</v>
      </c>
      <c r="AI136" s="99">
        <f>(TRIMMEAN((P136,Y136),75%))</f>
        <v>129000</v>
      </c>
      <c r="AJ136" s="99">
        <f>(TRIMMEAN((Q136,Z136),75%))</f>
        <v>129000</v>
      </c>
      <c r="AK136" s="98">
        <f t="shared" si="31"/>
        <v>138000</v>
      </c>
      <c r="AL136" s="98">
        <f t="shared" si="32"/>
        <v>138000</v>
      </c>
      <c r="AM136" s="98">
        <f t="shared" si="33"/>
        <v>138000</v>
      </c>
      <c r="AN136" s="98">
        <f t="shared" si="34"/>
        <v>138000</v>
      </c>
      <c r="AO136" s="98">
        <f t="shared" si="35"/>
        <v>120000</v>
      </c>
      <c r="AP136" s="109">
        <f t="shared" si="36"/>
        <v>120000</v>
      </c>
      <c r="AQ136" s="109">
        <f t="shared" si="37"/>
        <v>120000</v>
      </c>
      <c r="AR136" s="100">
        <f t="shared" si="38"/>
        <v>120000</v>
      </c>
      <c r="AT136" s="97">
        <f t="shared" si="39"/>
        <v>129000</v>
      </c>
      <c r="AU136" s="106">
        <f t="shared" si="40"/>
        <v>129000</v>
      </c>
      <c r="AV136" s="106">
        <f t="shared" si="41"/>
        <v>129000</v>
      </c>
      <c r="AW136" s="98">
        <f t="shared" si="42"/>
        <v>129000</v>
      </c>
      <c r="AX136" s="99">
        <f>(TRIMMEAN((E136,N136,W136),75%))</f>
        <v>129000</v>
      </c>
      <c r="AY136" s="99">
        <f>(TRIMMEAN((F136,O136,X136),75%))</f>
        <v>129000</v>
      </c>
      <c r="AZ136" s="99">
        <f>(TRIMMEAN((G136,P136,Y136),75%))</f>
        <v>129000</v>
      </c>
      <c r="BA136" s="99">
        <f>(TRIMMEAN((H136,Q136,Z136),75%))</f>
        <v>129000</v>
      </c>
      <c r="BB136" s="98">
        <f t="shared" si="43"/>
        <v>138000</v>
      </c>
      <c r="BC136" s="98">
        <f t="shared" si="44"/>
        <v>138000</v>
      </c>
      <c r="BD136" s="98">
        <f t="shared" si="45"/>
        <v>138000</v>
      </c>
      <c r="BE136" s="98">
        <f t="shared" si="46"/>
        <v>138000</v>
      </c>
      <c r="BF136" s="98">
        <f t="shared" si="47"/>
        <v>120000</v>
      </c>
      <c r="BG136" s="109">
        <f t="shared" si="48"/>
        <v>120000</v>
      </c>
      <c r="BH136" s="109">
        <f t="shared" si="49"/>
        <v>120000</v>
      </c>
      <c r="BI136" s="100">
        <f t="shared" si="50"/>
        <v>120000</v>
      </c>
    </row>
    <row r="137" spans="1:61" ht="52.8" x14ac:dyDescent="0.3">
      <c r="A137" s="39">
        <v>117</v>
      </c>
      <c r="B137" s="15" t="s">
        <v>138</v>
      </c>
      <c r="C137" s="160" t="s">
        <v>1300</v>
      </c>
      <c r="D137" s="17">
        <v>1</v>
      </c>
      <c r="E137" s="38" t="s">
        <v>1034</v>
      </c>
      <c r="F137" s="38" t="s">
        <v>1034</v>
      </c>
      <c r="G137" s="38" t="s">
        <v>1034</v>
      </c>
      <c r="H137" s="38" t="s">
        <v>1034</v>
      </c>
      <c r="I137" s="363"/>
      <c r="J137" s="364"/>
      <c r="K137" s="39">
        <v>117</v>
      </c>
      <c r="L137" s="15" t="s">
        <v>138</v>
      </c>
      <c r="M137" s="17">
        <v>1</v>
      </c>
      <c r="N137" s="54">
        <v>230000</v>
      </c>
      <c r="O137" s="55">
        <v>230000</v>
      </c>
      <c r="P137" s="55">
        <v>230000</v>
      </c>
      <c r="Q137" s="55">
        <v>230000</v>
      </c>
      <c r="R137" s="363"/>
      <c r="S137" s="364"/>
      <c r="T137" s="39">
        <v>117</v>
      </c>
      <c r="U137" s="15" t="s">
        <v>138</v>
      </c>
      <c r="V137" s="17">
        <v>1</v>
      </c>
      <c r="W137" s="54">
        <v>264500</v>
      </c>
      <c r="X137" s="54">
        <v>264500</v>
      </c>
      <c r="Y137" s="54">
        <v>264500</v>
      </c>
      <c r="Z137" s="54">
        <v>264500</v>
      </c>
      <c r="AA137" s="363"/>
      <c r="AB137" s="364"/>
      <c r="AC137" s="97">
        <f t="shared" si="27"/>
        <v>247250</v>
      </c>
      <c r="AD137" s="106">
        <f t="shared" si="28"/>
        <v>247250</v>
      </c>
      <c r="AE137" s="106">
        <f t="shared" si="29"/>
        <v>247250</v>
      </c>
      <c r="AF137" s="98">
        <f t="shared" si="30"/>
        <v>247250</v>
      </c>
      <c r="AG137" s="99">
        <f>(TRIMMEAN((N137,W137),75%))</f>
        <v>247250</v>
      </c>
      <c r="AH137" s="99">
        <f>(TRIMMEAN((O137,X137),75%))</f>
        <v>247250</v>
      </c>
      <c r="AI137" s="99">
        <f>(TRIMMEAN((P137,Y137),75%))</f>
        <v>247250</v>
      </c>
      <c r="AJ137" s="99">
        <f>(TRIMMEAN((Q137,Z137),75%))</f>
        <v>247250</v>
      </c>
      <c r="AK137" s="98">
        <f t="shared" si="31"/>
        <v>264500</v>
      </c>
      <c r="AL137" s="98">
        <f t="shared" si="32"/>
        <v>264500</v>
      </c>
      <c r="AM137" s="98">
        <f t="shared" si="33"/>
        <v>264500</v>
      </c>
      <c r="AN137" s="98">
        <f t="shared" si="34"/>
        <v>264500</v>
      </c>
      <c r="AO137" s="98">
        <f t="shared" si="35"/>
        <v>230000</v>
      </c>
      <c r="AP137" s="109">
        <f t="shared" si="36"/>
        <v>230000</v>
      </c>
      <c r="AQ137" s="109">
        <f t="shared" si="37"/>
        <v>230000</v>
      </c>
      <c r="AR137" s="100">
        <f t="shared" si="38"/>
        <v>230000</v>
      </c>
      <c r="AT137" s="97">
        <f t="shared" si="39"/>
        <v>247250</v>
      </c>
      <c r="AU137" s="106">
        <f t="shared" si="40"/>
        <v>247250</v>
      </c>
      <c r="AV137" s="106">
        <f t="shared" si="41"/>
        <v>247250</v>
      </c>
      <c r="AW137" s="98">
        <f t="shared" si="42"/>
        <v>247250</v>
      </c>
      <c r="AX137" s="99">
        <f>(TRIMMEAN((E137,N137,W137),75%))</f>
        <v>247250</v>
      </c>
      <c r="AY137" s="99">
        <f>(TRIMMEAN((F137,O137,X137),75%))</f>
        <v>247250</v>
      </c>
      <c r="AZ137" s="99">
        <f>(TRIMMEAN((G137,P137,Y137),75%))</f>
        <v>247250</v>
      </c>
      <c r="BA137" s="99">
        <f>(TRIMMEAN((H137,Q137,Z137),75%))</f>
        <v>247250</v>
      </c>
      <c r="BB137" s="98">
        <f t="shared" si="43"/>
        <v>264500</v>
      </c>
      <c r="BC137" s="98">
        <f t="shared" si="44"/>
        <v>264500</v>
      </c>
      <c r="BD137" s="98">
        <f t="shared" si="45"/>
        <v>264500</v>
      </c>
      <c r="BE137" s="98">
        <f t="shared" si="46"/>
        <v>264500</v>
      </c>
      <c r="BF137" s="98">
        <f t="shared" si="47"/>
        <v>230000</v>
      </c>
      <c r="BG137" s="109">
        <f t="shared" si="48"/>
        <v>230000</v>
      </c>
      <c r="BH137" s="109">
        <f t="shared" si="49"/>
        <v>230000</v>
      </c>
      <c r="BI137" s="100">
        <f t="shared" si="50"/>
        <v>230000</v>
      </c>
    </row>
    <row r="138" spans="1:61" ht="39.6" x14ac:dyDescent="0.3">
      <c r="A138" s="14">
        <v>118</v>
      </c>
      <c r="B138" s="15" t="s">
        <v>139</v>
      </c>
      <c r="C138" s="160" t="s">
        <v>1244</v>
      </c>
      <c r="D138" s="17">
        <v>1</v>
      </c>
      <c r="E138" s="38">
        <v>15000</v>
      </c>
      <c r="F138" s="38">
        <v>285000</v>
      </c>
      <c r="G138" s="38">
        <v>15000</v>
      </c>
      <c r="H138" s="38">
        <v>15000</v>
      </c>
      <c r="I138" s="363"/>
      <c r="J138" s="364"/>
      <c r="K138" s="14">
        <v>118</v>
      </c>
      <c r="L138" s="15" t="s">
        <v>139</v>
      </c>
      <c r="M138" s="17">
        <v>1</v>
      </c>
      <c r="N138" s="54">
        <v>140000</v>
      </c>
      <c r="O138" s="55">
        <v>140000</v>
      </c>
      <c r="P138" s="55">
        <v>140000</v>
      </c>
      <c r="Q138" s="55">
        <v>140000</v>
      </c>
      <c r="R138" s="363"/>
      <c r="S138" s="364"/>
      <c r="T138" s="14">
        <v>118</v>
      </c>
      <c r="U138" s="15" t="s">
        <v>139</v>
      </c>
      <c r="V138" s="17">
        <v>1</v>
      </c>
      <c r="W138" s="54">
        <v>161000</v>
      </c>
      <c r="X138" s="54">
        <v>161000</v>
      </c>
      <c r="Y138" s="54">
        <v>161000</v>
      </c>
      <c r="Z138" s="54">
        <v>161000</v>
      </c>
      <c r="AA138" s="363"/>
      <c r="AB138" s="364"/>
      <c r="AC138" s="97">
        <f t="shared" si="27"/>
        <v>150500</v>
      </c>
      <c r="AD138" s="106">
        <f t="shared" si="28"/>
        <v>150500</v>
      </c>
      <c r="AE138" s="106">
        <f t="shared" si="29"/>
        <v>150500</v>
      </c>
      <c r="AF138" s="98">
        <f t="shared" si="30"/>
        <v>150500</v>
      </c>
      <c r="AG138" s="99">
        <f>(TRIMMEAN((N138,W138),75%))</f>
        <v>150500</v>
      </c>
      <c r="AH138" s="99">
        <f>(TRIMMEAN((O138,X138),75%))</f>
        <v>150500</v>
      </c>
      <c r="AI138" s="99">
        <f>(TRIMMEAN((P138,Y138),75%))</f>
        <v>150500</v>
      </c>
      <c r="AJ138" s="99">
        <f>(TRIMMEAN((Q138,Z138),75%))</f>
        <v>150500</v>
      </c>
      <c r="AK138" s="98">
        <f t="shared" si="31"/>
        <v>161000</v>
      </c>
      <c r="AL138" s="98">
        <f t="shared" si="32"/>
        <v>161000</v>
      </c>
      <c r="AM138" s="98">
        <f t="shared" si="33"/>
        <v>161000</v>
      </c>
      <c r="AN138" s="98">
        <f t="shared" si="34"/>
        <v>161000</v>
      </c>
      <c r="AO138" s="98">
        <f t="shared" si="35"/>
        <v>140000</v>
      </c>
      <c r="AP138" s="109">
        <f t="shared" si="36"/>
        <v>140000</v>
      </c>
      <c r="AQ138" s="109">
        <f t="shared" si="37"/>
        <v>140000</v>
      </c>
      <c r="AR138" s="100">
        <f t="shared" si="38"/>
        <v>140000</v>
      </c>
      <c r="AT138" s="97">
        <f t="shared" si="39"/>
        <v>105333.33333333333</v>
      </c>
      <c r="AU138" s="106">
        <f t="shared" si="40"/>
        <v>195333.33333333334</v>
      </c>
      <c r="AV138" s="106">
        <f t="shared" si="41"/>
        <v>105333.33333333333</v>
      </c>
      <c r="AW138" s="98">
        <f t="shared" si="42"/>
        <v>105333.33333333333</v>
      </c>
      <c r="AX138" s="99">
        <f>(TRIMMEAN((E138,N138,W138),75%))</f>
        <v>140000</v>
      </c>
      <c r="AY138" s="99">
        <f>(TRIMMEAN((F138,O138,X138),75%))</f>
        <v>161000</v>
      </c>
      <c r="AZ138" s="99">
        <f>(TRIMMEAN((G138,P138,Y138),75%))</f>
        <v>140000</v>
      </c>
      <c r="BA138" s="99">
        <f>(TRIMMEAN((H138,Q138,Z138),75%))</f>
        <v>140000</v>
      </c>
      <c r="BB138" s="98">
        <f t="shared" si="43"/>
        <v>161000</v>
      </c>
      <c r="BC138" s="98">
        <f t="shared" si="44"/>
        <v>285000</v>
      </c>
      <c r="BD138" s="98">
        <f t="shared" si="45"/>
        <v>161000</v>
      </c>
      <c r="BE138" s="98">
        <f t="shared" si="46"/>
        <v>161000</v>
      </c>
      <c r="BF138" s="98">
        <f t="shared" si="47"/>
        <v>15000</v>
      </c>
      <c r="BG138" s="109">
        <f t="shared" si="48"/>
        <v>140000</v>
      </c>
      <c r="BH138" s="109">
        <f t="shared" si="49"/>
        <v>15000</v>
      </c>
      <c r="BI138" s="100">
        <f t="shared" si="50"/>
        <v>15000</v>
      </c>
    </row>
    <row r="139" spans="1:61" ht="52.8" x14ac:dyDescent="0.3">
      <c r="A139" s="39">
        <v>119</v>
      </c>
      <c r="B139" s="15" t="s">
        <v>140</v>
      </c>
      <c r="C139" s="160" t="s">
        <v>1302</v>
      </c>
      <c r="D139" s="17">
        <v>1</v>
      </c>
      <c r="E139" s="38" t="s">
        <v>1034</v>
      </c>
      <c r="F139" s="38" t="s">
        <v>1034</v>
      </c>
      <c r="G139" s="38" t="s">
        <v>1034</v>
      </c>
      <c r="H139" s="38" t="s">
        <v>1034</v>
      </c>
      <c r="I139" s="363"/>
      <c r="J139" s="364"/>
      <c r="K139" s="39">
        <v>119</v>
      </c>
      <c r="L139" s="15" t="s">
        <v>140</v>
      </c>
      <c r="M139" s="17">
        <v>1</v>
      </c>
      <c r="N139" s="54">
        <v>140000</v>
      </c>
      <c r="O139" s="55">
        <v>140000</v>
      </c>
      <c r="P139" s="55">
        <v>140000</v>
      </c>
      <c r="Q139" s="55">
        <v>140000</v>
      </c>
      <c r="R139" s="363"/>
      <c r="S139" s="364"/>
      <c r="T139" s="39">
        <v>119</v>
      </c>
      <c r="U139" s="15" t="s">
        <v>140</v>
      </c>
      <c r="V139" s="17">
        <v>1</v>
      </c>
      <c r="W139" s="54">
        <v>161000</v>
      </c>
      <c r="X139" s="54">
        <v>161000</v>
      </c>
      <c r="Y139" s="54">
        <v>161000</v>
      </c>
      <c r="Z139" s="54">
        <v>161000</v>
      </c>
      <c r="AA139" s="363"/>
      <c r="AB139" s="364"/>
      <c r="AC139" s="97">
        <f t="shared" si="27"/>
        <v>150500</v>
      </c>
      <c r="AD139" s="106">
        <f t="shared" si="28"/>
        <v>150500</v>
      </c>
      <c r="AE139" s="106">
        <f t="shared" si="29"/>
        <v>150500</v>
      </c>
      <c r="AF139" s="98">
        <f t="shared" si="30"/>
        <v>150500</v>
      </c>
      <c r="AG139" s="99">
        <f>(TRIMMEAN((N139,W139),75%))</f>
        <v>150500</v>
      </c>
      <c r="AH139" s="99">
        <f>(TRIMMEAN((O139,X139),75%))</f>
        <v>150500</v>
      </c>
      <c r="AI139" s="99">
        <f>(TRIMMEAN((P139,Y139),75%))</f>
        <v>150500</v>
      </c>
      <c r="AJ139" s="99">
        <f>(TRIMMEAN((Q139,Z139),75%))</f>
        <v>150500</v>
      </c>
      <c r="AK139" s="98">
        <f t="shared" si="31"/>
        <v>161000</v>
      </c>
      <c r="AL139" s="98">
        <f t="shared" si="32"/>
        <v>161000</v>
      </c>
      <c r="AM139" s="98">
        <f t="shared" si="33"/>
        <v>161000</v>
      </c>
      <c r="AN139" s="98">
        <f t="shared" si="34"/>
        <v>161000</v>
      </c>
      <c r="AO139" s="98">
        <f t="shared" si="35"/>
        <v>140000</v>
      </c>
      <c r="AP139" s="109">
        <f t="shared" si="36"/>
        <v>140000</v>
      </c>
      <c r="AQ139" s="109">
        <f t="shared" si="37"/>
        <v>140000</v>
      </c>
      <c r="AR139" s="100">
        <f t="shared" si="38"/>
        <v>140000</v>
      </c>
      <c r="AT139" s="97">
        <f t="shared" si="39"/>
        <v>150500</v>
      </c>
      <c r="AU139" s="106">
        <f t="shared" si="40"/>
        <v>150500</v>
      </c>
      <c r="AV139" s="106">
        <f t="shared" si="41"/>
        <v>150500</v>
      </c>
      <c r="AW139" s="98">
        <f t="shared" si="42"/>
        <v>150500</v>
      </c>
      <c r="AX139" s="99">
        <f>(TRIMMEAN((E139,N139,W139),75%))</f>
        <v>150500</v>
      </c>
      <c r="AY139" s="99">
        <f>(TRIMMEAN((F139,O139,X139),75%))</f>
        <v>150500</v>
      </c>
      <c r="AZ139" s="99">
        <f>(TRIMMEAN((G139,P139,Y139),75%))</f>
        <v>150500</v>
      </c>
      <c r="BA139" s="99">
        <f>(TRIMMEAN((H139,Q139,Z139),75%))</f>
        <v>150500</v>
      </c>
      <c r="BB139" s="98">
        <f t="shared" si="43"/>
        <v>161000</v>
      </c>
      <c r="BC139" s="98">
        <f t="shared" si="44"/>
        <v>161000</v>
      </c>
      <c r="BD139" s="98">
        <f t="shared" si="45"/>
        <v>161000</v>
      </c>
      <c r="BE139" s="98">
        <f t="shared" si="46"/>
        <v>161000</v>
      </c>
      <c r="BF139" s="98">
        <f t="shared" si="47"/>
        <v>140000</v>
      </c>
      <c r="BG139" s="109">
        <f t="shared" si="48"/>
        <v>140000</v>
      </c>
      <c r="BH139" s="109">
        <f t="shared" si="49"/>
        <v>140000</v>
      </c>
      <c r="BI139" s="100">
        <f t="shared" si="50"/>
        <v>140000</v>
      </c>
    </row>
    <row r="140" spans="1:61" ht="52.8" x14ac:dyDescent="0.3">
      <c r="A140" s="14">
        <v>120</v>
      </c>
      <c r="B140" s="15" t="s">
        <v>141</v>
      </c>
      <c r="C140" s="160" t="s">
        <v>1234</v>
      </c>
      <c r="D140" s="17">
        <v>1</v>
      </c>
      <c r="E140" s="38">
        <v>163000</v>
      </c>
      <c r="F140" s="38">
        <v>117000</v>
      </c>
      <c r="G140" s="38">
        <v>163000</v>
      </c>
      <c r="H140" s="38">
        <v>163000</v>
      </c>
      <c r="I140" s="363"/>
      <c r="J140" s="364"/>
      <c r="K140" s="14">
        <v>120</v>
      </c>
      <c r="L140" s="15" t="s">
        <v>141</v>
      </c>
      <c r="M140" s="17">
        <v>1</v>
      </c>
      <c r="N140" s="54">
        <v>336000</v>
      </c>
      <c r="O140" s="55">
        <v>336000</v>
      </c>
      <c r="P140" s="55">
        <v>336000</v>
      </c>
      <c r="Q140" s="55">
        <v>336000</v>
      </c>
      <c r="R140" s="363"/>
      <c r="S140" s="364"/>
      <c r="T140" s="14">
        <v>120</v>
      </c>
      <c r="U140" s="15" t="s">
        <v>141</v>
      </c>
      <c r="V140" s="17">
        <v>1</v>
      </c>
      <c r="W140" s="54">
        <v>386400</v>
      </c>
      <c r="X140" s="54">
        <v>386400</v>
      </c>
      <c r="Y140" s="54">
        <v>386400</v>
      </c>
      <c r="Z140" s="54">
        <v>386400</v>
      </c>
      <c r="AA140" s="363"/>
      <c r="AB140" s="364"/>
      <c r="AC140" s="97">
        <f t="shared" si="27"/>
        <v>361200</v>
      </c>
      <c r="AD140" s="106">
        <f t="shared" si="28"/>
        <v>361200</v>
      </c>
      <c r="AE140" s="106">
        <f t="shared" si="29"/>
        <v>361200</v>
      </c>
      <c r="AF140" s="98">
        <f t="shared" si="30"/>
        <v>361200</v>
      </c>
      <c r="AG140" s="99">
        <f>(TRIMMEAN((N140,W140),75%))</f>
        <v>361200</v>
      </c>
      <c r="AH140" s="99">
        <f>(TRIMMEAN((O140,X140),75%))</f>
        <v>361200</v>
      </c>
      <c r="AI140" s="99">
        <f>(TRIMMEAN((P140,Y140),75%))</f>
        <v>361200</v>
      </c>
      <c r="AJ140" s="99">
        <f>(TRIMMEAN((Q140,Z140),75%))</f>
        <v>361200</v>
      </c>
      <c r="AK140" s="98">
        <f t="shared" si="31"/>
        <v>386400</v>
      </c>
      <c r="AL140" s="98">
        <f t="shared" si="32"/>
        <v>386400</v>
      </c>
      <c r="AM140" s="98">
        <f t="shared" si="33"/>
        <v>386400</v>
      </c>
      <c r="AN140" s="98">
        <f t="shared" si="34"/>
        <v>386400</v>
      </c>
      <c r="AO140" s="98">
        <f t="shared" si="35"/>
        <v>336000</v>
      </c>
      <c r="AP140" s="109">
        <f t="shared" si="36"/>
        <v>336000</v>
      </c>
      <c r="AQ140" s="109">
        <f t="shared" si="37"/>
        <v>336000</v>
      </c>
      <c r="AR140" s="100">
        <f t="shared" si="38"/>
        <v>336000</v>
      </c>
      <c r="AT140" s="97">
        <f t="shared" si="39"/>
        <v>295133.33333333331</v>
      </c>
      <c r="AU140" s="106">
        <f t="shared" si="40"/>
        <v>279800</v>
      </c>
      <c r="AV140" s="106">
        <f t="shared" si="41"/>
        <v>295133.33333333331</v>
      </c>
      <c r="AW140" s="98">
        <f t="shared" si="42"/>
        <v>295133.33333333331</v>
      </c>
      <c r="AX140" s="99">
        <f>(TRIMMEAN((E140,N140,W140),75%))</f>
        <v>336000</v>
      </c>
      <c r="AY140" s="99">
        <f>(TRIMMEAN((F140,O140,X140),75%))</f>
        <v>336000</v>
      </c>
      <c r="AZ140" s="99">
        <f>(TRIMMEAN((G140,P140,Y140),75%))</f>
        <v>336000</v>
      </c>
      <c r="BA140" s="99">
        <f>(TRIMMEAN((H140,Q140,Z140),75%))</f>
        <v>336000</v>
      </c>
      <c r="BB140" s="98">
        <f t="shared" si="43"/>
        <v>386400</v>
      </c>
      <c r="BC140" s="98">
        <f t="shared" si="44"/>
        <v>386400</v>
      </c>
      <c r="BD140" s="98">
        <f t="shared" si="45"/>
        <v>386400</v>
      </c>
      <c r="BE140" s="98">
        <f t="shared" si="46"/>
        <v>386400</v>
      </c>
      <c r="BF140" s="98">
        <f t="shared" si="47"/>
        <v>163000</v>
      </c>
      <c r="BG140" s="109">
        <f t="shared" si="48"/>
        <v>117000</v>
      </c>
      <c r="BH140" s="109">
        <f t="shared" si="49"/>
        <v>163000</v>
      </c>
      <c r="BI140" s="100">
        <f t="shared" si="50"/>
        <v>163000</v>
      </c>
    </row>
    <row r="141" spans="1:61" ht="39.6" x14ac:dyDescent="0.3">
      <c r="A141" s="39">
        <v>121</v>
      </c>
      <c r="B141" s="15" t="s">
        <v>393</v>
      </c>
      <c r="C141" s="160" t="s">
        <v>1236</v>
      </c>
      <c r="D141" s="17">
        <v>1</v>
      </c>
      <c r="E141" s="38">
        <v>227000</v>
      </c>
      <c r="F141" s="38">
        <v>202000</v>
      </c>
      <c r="G141" s="38">
        <v>227000</v>
      </c>
      <c r="H141" s="38">
        <v>227000</v>
      </c>
      <c r="I141" s="363"/>
      <c r="J141" s="364"/>
      <c r="K141" s="39">
        <v>121</v>
      </c>
      <c r="L141" s="15" t="s">
        <v>393</v>
      </c>
      <c r="M141" s="17">
        <v>1</v>
      </c>
      <c r="N141" s="54">
        <v>160000</v>
      </c>
      <c r="O141" s="54">
        <v>160000</v>
      </c>
      <c r="P141" s="54">
        <v>160000</v>
      </c>
      <c r="Q141" s="54">
        <v>160000</v>
      </c>
      <c r="R141" s="363"/>
      <c r="S141" s="364"/>
      <c r="T141" s="39">
        <v>121</v>
      </c>
      <c r="U141" s="15" t="s">
        <v>393</v>
      </c>
      <c r="V141" s="17">
        <v>1</v>
      </c>
      <c r="W141" s="54">
        <v>184000</v>
      </c>
      <c r="X141" s="54">
        <v>184000</v>
      </c>
      <c r="Y141" s="54">
        <v>184000</v>
      </c>
      <c r="Z141" s="54">
        <v>184000</v>
      </c>
      <c r="AA141" s="363"/>
      <c r="AB141" s="364"/>
      <c r="AC141" s="97">
        <f t="shared" si="27"/>
        <v>172000</v>
      </c>
      <c r="AD141" s="106">
        <f t="shared" si="28"/>
        <v>172000</v>
      </c>
      <c r="AE141" s="106">
        <f t="shared" si="29"/>
        <v>172000</v>
      </c>
      <c r="AF141" s="98">
        <f t="shared" si="30"/>
        <v>172000</v>
      </c>
      <c r="AG141" s="99">
        <f>(TRIMMEAN((N141,W141),75%))</f>
        <v>172000</v>
      </c>
      <c r="AH141" s="99">
        <f>(TRIMMEAN((O141,X141),75%))</f>
        <v>172000</v>
      </c>
      <c r="AI141" s="99">
        <f>(TRIMMEAN((P141,Y141),75%))</f>
        <v>172000</v>
      </c>
      <c r="AJ141" s="99">
        <f>(TRIMMEAN((Q141,Z141),75%))</f>
        <v>172000</v>
      </c>
      <c r="AK141" s="98">
        <f t="shared" si="31"/>
        <v>184000</v>
      </c>
      <c r="AL141" s="98">
        <f t="shared" si="32"/>
        <v>184000</v>
      </c>
      <c r="AM141" s="98">
        <f t="shared" si="33"/>
        <v>184000</v>
      </c>
      <c r="AN141" s="98">
        <f t="shared" si="34"/>
        <v>184000</v>
      </c>
      <c r="AO141" s="98">
        <f t="shared" si="35"/>
        <v>160000</v>
      </c>
      <c r="AP141" s="109">
        <f t="shared" si="36"/>
        <v>160000</v>
      </c>
      <c r="AQ141" s="109">
        <f t="shared" si="37"/>
        <v>160000</v>
      </c>
      <c r="AR141" s="100">
        <f t="shared" si="38"/>
        <v>160000</v>
      </c>
      <c r="AT141" s="97">
        <f t="shared" si="39"/>
        <v>190333.33333333334</v>
      </c>
      <c r="AU141" s="106">
        <f t="shared" si="40"/>
        <v>182000</v>
      </c>
      <c r="AV141" s="106">
        <f t="shared" si="41"/>
        <v>190333.33333333334</v>
      </c>
      <c r="AW141" s="98">
        <f t="shared" si="42"/>
        <v>190333.33333333334</v>
      </c>
      <c r="AX141" s="99">
        <f>(TRIMMEAN((E141,N141,W141),75%))</f>
        <v>184000</v>
      </c>
      <c r="AY141" s="99">
        <f>(TRIMMEAN((F141,O141,X141),75%))</f>
        <v>184000</v>
      </c>
      <c r="AZ141" s="99">
        <f>(TRIMMEAN((G141,P141,Y141),75%))</f>
        <v>184000</v>
      </c>
      <c r="BA141" s="99">
        <f>(TRIMMEAN((H141,Q141,Z141),75%))</f>
        <v>184000</v>
      </c>
      <c r="BB141" s="98">
        <f t="shared" si="43"/>
        <v>227000</v>
      </c>
      <c r="BC141" s="98">
        <f t="shared" si="44"/>
        <v>202000</v>
      </c>
      <c r="BD141" s="98">
        <f t="shared" si="45"/>
        <v>227000</v>
      </c>
      <c r="BE141" s="98">
        <f t="shared" si="46"/>
        <v>227000</v>
      </c>
      <c r="BF141" s="98">
        <f t="shared" si="47"/>
        <v>160000</v>
      </c>
      <c r="BG141" s="109">
        <f t="shared" si="48"/>
        <v>160000</v>
      </c>
      <c r="BH141" s="109">
        <f t="shared" si="49"/>
        <v>160000</v>
      </c>
      <c r="BI141" s="100">
        <f t="shared" si="50"/>
        <v>160000</v>
      </c>
    </row>
    <row r="142" spans="1:61" ht="52.8" x14ac:dyDescent="0.3">
      <c r="A142" s="14">
        <v>122</v>
      </c>
      <c r="B142" s="15" t="s">
        <v>394</v>
      </c>
      <c r="C142" s="160" t="s">
        <v>1303</v>
      </c>
      <c r="D142" s="17">
        <v>1</v>
      </c>
      <c r="E142" s="38" t="s">
        <v>1034</v>
      </c>
      <c r="F142" s="38" t="s">
        <v>1034</v>
      </c>
      <c r="G142" s="38" t="s">
        <v>1034</v>
      </c>
      <c r="H142" s="38" t="s">
        <v>1034</v>
      </c>
      <c r="I142" s="363"/>
      <c r="J142" s="364"/>
      <c r="K142" s="14">
        <v>122</v>
      </c>
      <c r="L142" s="15" t="s">
        <v>394</v>
      </c>
      <c r="M142" s="17">
        <v>1</v>
      </c>
      <c r="N142" s="54">
        <v>240000</v>
      </c>
      <c r="O142" s="54">
        <v>240000</v>
      </c>
      <c r="P142" s="54">
        <v>240000</v>
      </c>
      <c r="Q142" s="54">
        <v>240000</v>
      </c>
      <c r="R142" s="363"/>
      <c r="S142" s="364"/>
      <c r="T142" s="14">
        <v>122</v>
      </c>
      <c r="U142" s="15" t="s">
        <v>394</v>
      </c>
      <c r="V142" s="17">
        <v>1</v>
      </c>
      <c r="W142" s="54">
        <v>276000</v>
      </c>
      <c r="X142" s="54">
        <v>276000</v>
      </c>
      <c r="Y142" s="54">
        <v>276000</v>
      </c>
      <c r="Z142" s="54">
        <v>276000</v>
      </c>
      <c r="AA142" s="363"/>
      <c r="AB142" s="364"/>
      <c r="AC142" s="97">
        <f t="shared" si="27"/>
        <v>258000</v>
      </c>
      <c r="AD142" s="106">
        <f t="shared" si="28"/>
        <v>258000</v>
      </c>
      <c r="AE142" s="106">
        <f t="shared" si="29"/>
        <v>258000</v>
      </c>
      <c r="AF142" s="98">
        <f t="shared" si="30"/>
        <v>258000</v>
      </c>
      <c r="AG142" s="99">
        <f>(TRIMMEAN((N142,W142),75%))</f>
        <v>258000</v>
      </c>
      <c r="AH142" s="99">
        <f>(TRIMMEAN((O142,X142),75%))</f>
        <v>258000</v>
      </c>
      <c r="AI142" s="99">
        <f>(TRIMMEAN((P142,Y142),75%))</f>
        <v>258000</v>
      </c>
      <c r="AJ142" s="99">
        <f>(TRIMMEAN((Q142,Z142),75%))</f>
        <v>258000</v>
      </c>
      <c r="AK142" s="98">
        <f t="shared" si="31"/>
        <v>276000</v>
      </c>
      <c r="AL142" s="98">
        <f t="shared" si="32"/>
        <v>276000</v>
      </c>
      <c r="AM142" s="98">
        <f t="shared" si="33"/>
        <v>276000</v>
      </c>
      <c r="AN142" s="98">
        <f t="shared" si="34"/>
        <v>276000</v>
      </c>
      <c r="AO142" s="98">
        <f t="shared" si="35"/>
        <v>240000</v>
      </c>
      <c r="AP142" s="109">
        <f t="shared" si="36"/>
        <v>240000</v>
      </c>
      <c r="AQ142" s="109">
        <f t="shared" si="37"/>
        <v>240000</v>
      </c>
      <c r="AR142" s="100">
        <f t="shared" si="38"/>
        <v>240000</v>
      </c>
      <c r="AT142" s="97">
        <f t="shared" si="39"/>
        <v>258000</v>
      </c>
      <c r="AU142" s="106">
        <f t="shared" si="40"/>
        <v>258000</v>
      </c>
      <c r="AV142" s="106">
        <f t="shared" si="41"/>
        <v>258000</v>
      </c>
      <c r="AW142" s="98">
        <f t="shared" si="42"/>
        <v>258000</v>
      </c>
      <c r="AX142" s="99">
        <f>(TRIMMEAN((E142,N142,W142),75%))</f>
        <v>258000</v>
      </c>
      <c r="AY142" s="99">
        <f>(TRIMMEAN((F142,O142,X142),75%))</f>
        <v>258000</v>
      </c>
      <c r="AZ142" s="99">
        <f>(TRIMMEAN((G142,P142,Y142),75%))</f>
        <v>258000</v>
      </c>
      <c r="BA142" s="99">
        <f>(TRIMMEAN((H142,Q142,Z142),75%))</f>
        <v>258000</v>
      </c>
      <c r="BB142" s="98">
        <f t="shared" si="43"/>
        <v>276000</v>
      </c>
      <c r="BC142" s="98">
        <f t="shared" si="44"/>
        <v>276000</v>
      </c>
      <c r="BD142" s="98">
        <f t="shared" si="45"/>
        <v>276000</v>
      </c>
      <c r="BE142" s="98">
        <f t="shared" si="46"/>
        <v>276000</v>
      </c>
      <c r="BF142" s="98">
        <f t="shared" si="47"/>
        <v>240000</v>
      </c>
      <c r="BG142" s="109">
        <f t="shared" si="48"/>
        <v>240000</v>
      </c>
      <c r="BH142" s="109">
        <f t="shared" si="49"/>
        <v>240000</v>
      </c>
      <c r="BI142" s="100">
        <f t="shared" si="50"/>
        <v>240000</v>
      </c>
    </row>
    <row r="143" spans="1:61" ht="39.6" x14ac:dyDescent="0.3">
      <c r="A143" s="39">
        <v>123</v>
      </c>
      <c r="B143" s="15" t="s">
        <v>142</v>
      </c>
      <c r="C143" s="160" t="s">
        <v>1232</v>
      </c>
      <c r="D143" s="17">
        <v>1</v>
      </c>
      <c r="E143" s="38">
        <v>39999</v>
      </c>
      <c r="F143" s="38">
        <v>62000</v>
      </c>
      <c r="G143" s="38">
        <v>39999</v>
      </c>
      <c r="H143" s="38">
        <v>39999</v>
      </c>
      <c r="I143" s="363"/>
      <c r="J143" s="364"/>
      <c r="K143" s="39">
        <v>123</v>
      </c>
      <c r="L143" s="15" t="s">
        <v>142</v>
      </c>
      <c r="M143" s="17">
        <v>1</v>
      </c>
      <c r="N143" s="54">
        <v>120000</v>
      </c>
      <c r="O143" s="55">
        <v>120000</v>
      </c>
      <c r="P143" s="55">
        <v>120000</v>
      </c>
      <c r="Q143" s="55">
        <v>120000</v>
      </c>
      <c r="R143" s="363"/>
      <c r="S143" s="364"/>
      <c r="T143" s="39">
        <v>123</v>
      </c>
      <c r="U143" s="15" t="s">
        <v>142</v>
      </c>
      <c r="V143" s="17">
        <v>1</v>
      </c>
      <c r="W143" s="54">
        <v>138000</v>
      </c>
      <c r="X143" s="54">
        <v>138000</v>
      </c>
      <c r="Y143" s="54">
        <v>138000</v>
      </c>
      <c r="Z143" s="54">
        <v>138000</v>
      </c>
      <c r="AA143" s="363"/>
      <c r="AB143" s="364"/>
      <c r="AC143" s="97">
        <f t="shared" si="27"/>
        <v>129000</v>
      </c>
      <c r="AD143" s="106">
        <f t="shared" si="28"/>
        <v>129000</v>
      </c>
      <c r="AE143" s="106">
        <f t="shared" si="29"/>
        <v>129000</v>
      </c>
      <c r="AF143" s="98">
        <f t="shared" si="30"/>
        <v>129000</v>
      </c>
      <c r="AG143" s="99">
        <f>(TRIMMEAN((N143,W143),75%))</f>
        <v>129000</v>
      </c>
      <c r="AH143" s="99">
        <f>(TRIMMEAN((O143,X143),75%))</f>
        <v>129000</v>
      </c>
      <c r="AI143" s="99">
        <f>(TRIMMEAN((P143,Y143),75%))</f>
        <v>129000</v>
      </c>
      <c r="AJ143" s="99">
        <f>(TRIMMEAN((Q143,Z143),75%))</f>
        <v>129000</v>
      </c>
      <c r="AK143" s="98">
        <f t="shared" si="31"/>
        <v>138000</v>
      </c>
      <c r="AL143" s="98">
        <f t="shared" si="32"/>
        <v>138000</v>
      </c>
      <c r="AM143" s="98">
        <f t="shared" si="33"/>
        <v>138000</v>
      </c>
      <c r="AN143" s="98">
        <f t="shared" si="34"/>
        <v>138000</v>
      </c>
      <c r="AO143" s="98">
        <f t="shared" si="35"/>
        <v>120000</v>
      </c>
      <c r="AP143" s="109">
        <f t="shared" si="36"/>
        <v>120000</v>
      </c>
      <c r="AQ143" s="109">
        <f t="shared" si="37"/>
        <v>120000</v>
      </c>
      <c r="AR143" s="100">
        <f t="shared" si="38"/>
        <v>120000</v>
      </c>
      <c r="AT143" s="97">
        <f t="shared" si="39"/>
        <v>99333</v>
      </c>
      <c r="AU143" s="106">
        <f t="shared" si="40"/>
        <v>106666.66666666667</v>
      </c>
      <c r="AV143" s="106">
        <f t="shared" si="41"/>
        <v>99333</v>
      </c>
      <c r="AW143" s="98">
        <f t="shared" si="42"/>
        <v>99333</v>
      </c>
      <c r="AX143" s="99">
        <f>(TRIMMEAN((E143,N143,W143),75%))</f>
        <v>120000</v>
      </c>
      <c r="AY143" s="99">
        <f>(TRIMMEAN((F143,O143,X143),75%))</f>
        <v>120000</v>
      </c>
      <c r="AZ143" s="99">
        <f>(TRIMMEAN((G143,P143,Y143),75%))</f>
        <v>120000</v>
      </c>
      <c r="BA143" s="99">
        <f>(TRIMMEAN((H143,Q143,Z143),75%))</f>
        <v>120000</v>
      </c>
      <c r="BB143" s="98">
        <f t="shared" si="43"/>
        <v>138000</v>
      </c>
      <c r="BC143" s="98">
        <f t="shared" si="44"/>
        <v>138000</v>
      </c>
      <c r="BD143" s="98">
        <f t="shared" si="45"/>
        <v>138000</v>
      </c>
      <c r="BE143" s="98">
        <f t="shared" si="46"/>
        <v>138000</v>
      </c>
      <c r="BF143" s="98">
        <f t="shared" si="47"/>
        <v>39999</v>
      </c>
      <c r="BG143" s="109">
        <f t="shared" si="48"/>
        <v>62000</v>
      </c>
      <c r="BH143" s="109">
        <f t="shared" si="49"/>
        <v>39999</v>
      </c>
      <c r="BI143" s="100">
        <f t="shared" si="50"/>
        <v>39999</v>
      </c>
    </row>
    <row r="144" spans="1:61" ht="79.2" x14ac:dyDescent="0.3">
      <c r="A144" s="14">
        <v>124</v>
      </c>
      <c r="B144" s="15" t="s">
        <v>143</v>
      </c>
      <c r="C144" s="160" t="s">
        <v>1304</v>
      </c>
      <c r="D144" s="17">
        <v>1</v>
      </c>
      <c r="E144" s="38" t="s">
        <v>1034</v>
      </c>
      <c r="F144" s="38" t="s">
        <v>1034</v>
      </c>
      <c r="G144" s="38" t="s">
        <v>1034</v>
      </c>
      <c r="H144" s="38" t="s">
        <v>1034</v>
      </c>
      <c r="I144" s="363"/>
      <c r="J144" s="364"/>
      <c r="K144" s="14">
        <v>124</v>
      </c>
      <c r="L144" s="15" t="s">
        <v>143</v>
      </c>
      <c r="M144" s="17">
        <v>1</v>
      </c>
      <c r="N144" s="54">
        <v>820000</v>
      </c>
      <c r="O144" s="55">
        <v>820000</v>
      </c>
      <c r="P144" s="55">
        <v>820000</v>
      </c>
      <c r="Q144" s="55">
        <v>820000</v>
      </c>
      <c r="R144" s="363"/>
      <c r="S144" s="364"/>
      <c r="T144" s="14">
        <v>124</v>
      </c>
      <c r="U144" s="15" t="s">
        <v>143</v>
      </c>
      <c r="V144" s="17">
        <v>1</v>
      </c>
      <c r="W144" s="54">
        <v>943000</v>
      </c>
      <c r="X144" s="54">
        <v>943000</v>
      </c>
      <c r="Y144" s="54">
        <v>943000</v>
      </c>
      <c r="Z144" s="54">
        <v>943000</v>
      </c>
      <c r="AA144" s="363"/>
      <c r="AB144" s="364"/>
      <c r="AC144" s="97">
        <f t="shared" si="27"/>
        <v>881500</v>
      </c>
      <c r="AD144" s="106">
        <f t="shared" si="28"/>
        <v>881500</v>
      </c>
      <c r="AE144" s="106">
        <f t="shared" si="29"/>
        <v>881500</v>
      </c>
      <c r="AF144" s="98">
        <f t="shared" si="30"/>
        <v>881500</v>
      </c>
      <c r="AG144" s="99">
        <f>(TRIMMEAN((N144,W144),75%))</f>
        <v>881500</v>
      </c>
      <c r="AH144" s="99">
        <f>(TRIMMEAN((O144,X144),75%))</f>
        <v>881500</v>
      </c>
      <c r="AI144" s="99">
        <f>(TRIMMEAN((P144,Y144),75%))</f>
        <v>881500</v>
      </c>
      <c r="AJ144" s="99">
        <f>(TRIMMEAN((Q144,Z144),75%))</f>
        <v>881500</v>
      </c>
      <c r="AK144" s="98">
        <f t="shared" si="31"/>
        <v>943000</v>
      </c>
      <c r="AL144" s="98">
        <f t="shared" si="32"/>
        <v>943000</v>
      </c>
      <c r="AM144" s="98">
        <f t="shared" si="33"/>
        <v>943000</v>
      </c>
      <c r="AN144" s="98">
        <f t="shared" si="34"/>
        <v>943000</v>
      </c>
      <c r="AO144" s="98">
        <f t="shared" si="35"/>
        <v>820000</v>
      </c>
      <c r="AP144" s="109">
        <f t="shared" si="36"/>
        <v>820000</v>
      </c>
      <c r="AQ144" s="109">
        <f t="shared" si="37"/>
        <v>820000</v>
      </c>
      <c r="AR144" s="100">
        <f t="shared" si="38"/>
        <v>820000</v>
      </c>
      <c r="AT144" s="97">
        <f t="shared" si="39"/>
        <v>881500</v>
      </c>
      <c r="AU144" s="106">
        <f t="shared" si="40"/>
        <v>881500</v>
      </c>
      <c r="AV144" s="106">
        <f t="shared" si="41"/>
        <v>881500</v>
      </c>
      <c r="AW144" s="98">
        <f t="shared" si="42"/>
        <v>881500</v>
      </c>
      <c r="AX144" s="99">
        <f>(TRIMMEAN((E144,N144,W144),75%))</f>
        <v>881500</v>
      </c>
      <c r="AY144" s="99">
        <f>(TRIMMEAN((F144,O144,X144),75%))</f>
        <v>881500</v>
      </c>
      <c r="AZ144" s="99">
        <f>(TRIMMEAN((G144,P144,Y144),75%))</f>
        <v>881500</v>
      </c>
      <c r="BA144" s="99">
        <f>(TRIMMEAN((H144,Q144,Z144),75%))</f>
        <v>881500</v>
      </c>
      <c r="BB144" s="98">
        <f t="shared" si="43"/>
        <v>943000</v>
      </c>
      <c r="BC144" s="98">
        <f t="shared" si="44"/>
        <v>943000</v>
      </c>
      <c r="BD144" s="98">
        <f t="shared" si="45"/>
        <v>943000</v>
      </c>
      <c r="BE144" s="98">
        <f t="shared" si="46"/>
        <v>943000</v>
      </c>
      <c r="BF144" s="98">
        <f t="shared" si="47"/>
        <v>820000</v>
      </c>
      <c r="BG144" s="109">
        <f t="shared" si="48"/>
        <v>820000</v>
      </c>
      <c r="BH144" s="109">
        <f t="shared" si="49"/>
        <v>820000</v>
      </c>
      <c r="BI144" s="100">
        <f t="shared" si="50"/>
        <v>820000</v>
      </c>
    </row>
    <row r="145" spans="1:61" ht="39.6" x14ac:dyDescent="0.3">
      <c r="A145" s="39">
        <v>125</v>
      </c>
      <c r="B145" s="15" t="s">
        <v>144</v>
      </c>
      <c r="C145" s="160" t="s">
        <v>1305</v>
      </c>
      <c r="D145" s="17">
        <v>1</v>
      </c>
      <c r="E145" s="38" t="s">
        <v>1034</v>
      </c>
      <c r="F145" s="38" t="s">
        <v>1034</v>
      </c>
      <c r="G145" s="38" t="s">
        <v>1034</v>
      </c>
      <c r="H145" s="38" t="s">
        <v>1034</v>
      </c>
      <c r="I145" s="363"/>
      <c r="J145" s="364"/>
      <c r="K145" s="39">
        <v>125</v>
      </c>
      <c r="L145" s="15" t="s">
        <v>144</v>
      </c>
      <c r="M145" s="17">
        <v>1</v>
      </c>
      <c r="N145" s="54">
        <v>184000</v>
      </c>
      <c r="O145" s="55">
        <v>184000</v>
      </c>
      <c r="P145" s="55">
        <v>184000</v>
      </c>
      <c r="Q145" s="55">
        <v>184000</v>
      </c>
      <c r="R145" s="363"/>
      <c r="S145" s="364"/>
      <c r="T145" s="39">
        <v>125</v>
      </c>
      <c r="U145" s="15" t="s">
        <v>144</v>
      </c>
      <c r="V145" s="17">
        <v>1</v>
      </c>
      <c r="W145" s="54">
        <v>211600</v>
      </c>
      <c r="X145" s="54">
        <v>211600</v>
      </c>
      <c r="Y145" s="54">
        <v>211600</v>
      </c>
      <c r="Z145" s="54">
        <v>211600</v>
      </c>
      <c r="AA145" s="363"/>
      <c r="AB145" s="364"/>
      <c r="AC145" s="97">
        <f t="shared" si="27"/>
        <v>197800</v>
      </c>
      <c r="AD145" s="106">
        <f t="shared" si="28"/>
        <v>197800</v>
      </c>
      <c r="AE145" s="106">
        <f t="shared" si="29"/>
        <v>197800</v>
      </c>
      <c r="AF145" s="98">
        <f t="shared" si="30"/>
        <v>197800</v>
      </c>
      <c r="AG145" s="99">
        <f>(TRIMMEAN((N145,W145),75%))</f>
        <v>197800</v>
      </c>
      <c r="AH145" s="99">
        <f>(TRIMMEAN((O145,X145),75%))</f>
        <v>197800</v>
      </c>
      <c r="AI145" s="99">
        <f>(TRIMMEAN((P145,Y145),75%))</f>
        <v>197800</v>
      </c>
      <c r="AJ145" s="99">
        <f>(TRIMMEAN((Q145,Z145),75%))</f>
        <v>197800</v>
      </c>
      <c r="AK145" s="98">
        <f t="shared" si="31"/>
        <v>211600</v>
      </c>
      <c r="AL145" s="98">
        <f t="shared" si="32"/>
        <v>211600</v>
      </c>
      <c r="AM145" s="98">
        <f t="shared" si="33"/>
        <v>211600</v>
      </c>
      <c r="AN145" s="98">
        <f t="shared" si="34"/>
        <v>211600</v>
      </c>
      <c r="AO145" s="98">
        <f t="shared" si="35"/>
        <v>184000</v>
      </c>
      <c r="AP145" s="109">
        <f t="shared" si="36"/>
        <v>184000</v>
      </c>
      <c r="AQ145" s="109">
        <f t="shared" si="37"/>
        <v>184000</v>
      </c>
      <c r="AR145" s="100">
        <f t="shared" si="38"/>
        <v>184000</v>
      </c>
      <c r="AT145" s="97">
        <f t="shared" si="39"/>
        <v>197800</v>
      </c>
      <c r="AU145" s="106">
        <f t="shared" si="40"/>
        <v>197800</v>
      </c>
      <c r="AV145" s="106">
        <f t="shared" si="41"/>
        <v>197800</v>
      </c>
      <c r="AW145" s="98">
        <f t="shared" si="42"/>
        <v>197800</v>
      </c>
      <c r="AX145" s="99">
        <f>(TRIMMEAN((E145,N145,W145),75%))</f>
        <v>197800</v>
      </c>
      <c r="AY145" s="99">
        <f>(TRIMMEAN((F145,O145,X145),75%))</f>
        <v>197800</v>
      </c>
      <c r="AZ145" s="99">
        <f>(TRIMMEAN((G145,P145,Y145),75%))</f>
        <v>197800</v>
      </c>
      <c r="BA145" s="99">
        <f>(TRIMMEAN((H145,Q145,Z145),75%))</f>
        <v>197800</v>
      </c>
      <c r="BB145" s="98">
        <f t="shared" si="43"/>
        <v>211600</v>
      </c>
      <c r="BC145" s="98">
        <f t="shared" si="44"/>
        <v>211600</v>
      </c>
      <c r="BD145" s="98">
        <f t="shared" si="45"/>
        <v>211600</v>
      </c>
      <c r="BE145" s="98">
        <f t="shared" si="46"/>
        <v>211600</v>
      </c>
      <c r="BF145" s="98">
        <f t="shared" si="47"/>
        <v>184000</v>
      </c>
      <c r="BG145" s="109">
        <f t="shared" si="48"/>
        <v>184000</v>
      </c>
      <c r="BH145" s="109">
        <f t="shared" si="49"/>
        <v>184000</v>
      </c>
      <c r="BI145" s="100">
        <f t="shared" si="50"/>
        <v>184000</v>
      </c>
    </row>
    <row r="146" spans="1:61" ht="52.8" x14ac:dyDescent="0.3">
      <c r="A146" s="14">
        <v>126</v>
      </c>
      <c r="B146" s="15" t="s">
        <v>146</v>
      </c>
      <c r="C146" s="160" t="s">
        <v>1306</v>
      </c>
      <c r="D146" s="17">
        <v>1</v>
      </c>
      <c r="E146" s="38" t="s">
        <v>1034</v>
      </c>
      <c r="F146" s="38" t="s">
        <v>1034</v>
      </c>
      <c r="G146" s="38" t="s">
        <v>1034</v>
      </c>
      <c r="H146" s="38" t="s">
        <v>1034</v>
      </c>
      <c r="I146" s="363"/>
      <c r="J146" s="364"/>
      <c r="K146" s="14">
        <v>126</v>
      </c>
      <c r="L146" s="15" t="s">
        <v>146</v>
      </c>
      <c r="M146" s="17">
        <v>1</v>
      </c>
      <c r="N146" s="54">
        <v>320000</v>
      </c>
      <c r="O146" s="55">
        <v>320000</v>
      </c>
      <c r="P146" s="55">
        <v>320000</v>
      </c>
      <c r="Q146" s="55">
        <v>320000</v>
      </c>
      <c r="R146" s="363"/>
      <c r="S146" s="364"/>
      <c r="T146" s="14">
        <v>126</v>
      </c>
      <c r="U146" s="15" t="s">
        <v>146</v>
      </c>
      <c r="V146" s="17">
        <v>1</v>
      </c>
      <c r="W146" s="54">
        <v>368000</v>
      </c>
      <c r="X146" s="54">
        <v>368000</v>
      </c>
      <c r="Y146" s="54">
        <v>368000</v>
      </c>
      <c r="Z146" s="54">
        <v>368000</v>
      </c>
      <c r="AA146" s="363"/>
      <c r="AB146" s="364"/>
      <c r="AC146" s="97">
        <f t="shared" si="27"/>
        <v>344000</v>
      </c>
      <c r="AD146" s="106">
        <f t="shared" si="28"/>
        <v>344000</v>
      </c>
      <c r="AE146" s="106">
        <f t="shared" si="29"/>
        <v>344000</v>
      </c>
      <c r="AF146" s="98">
        <f t="shared" si="30"/>
        <v>344000</v>
      </c>
      <c r="AG146" s="99">
        <f>(TRIMMEAN((N146,W146),75%))</f>
        <v>344000</v>
      </c>
      <c r="AH146" s="99">
        <f>(TRIMMEAN((O146,X146),75%))</f>
        <v>344000</v>
      </c>
      <c r="AI146" s="99">
        <f>(TRIMMEAN((P146,Y146),75%))</f>
        <v>344000</v>
      </c>
      <c r="AJ146" s="99">
        <f>(TRIMMEAN((Q146,Z146),75%))</f>
        <v>344000</v>
      </c>
      <c r="AK146" s="98">
        <f t="shared" si="31"/>
        <v>368000</v>
      </c>
      <c r="AL146" s="98">
        <f t="shared" si="32"/>
        <v>368000</v>
      </c>
      <c r="AM146" s="98">
        <f t="shared" si="33"/>
        <v>368000</v>
      </c>
      <c r="AN146" s="98">
        <f t="shared" si="34"/>
        <v>368000</v>
      </c>
      <c r="AO146" s="98">
        <f t="shared" si="35"/>
        <v>320000</v>
      </c>
      <c r="AP146" s="109">
        <f t="shared" si="36"/>
        <v>320000</v>
      </c>
      <c r="AQ146" s="109">
        <f t="shared" si="37"/>
        <v>320000</v>
      </c>
      <c r="AR146" s="100">
        <f t="shared" si="38"/>
        <v>320000</v>
      </c>
      <c r="AT146" s="97">
        <f t="shared" si="39"/>
        <v>344000</v>
      </c>
      <c r="AU146" s="106">
        <f t="shared" si="40"/>
        <v>344000</v>
      </c>
      <c r="AV146" s="106">
        <f t="shared" si="41"/>
        <v>344000</v>
      </c>
      <c r="AW146" s="98">
        <f t="shared" si="42"/>
        <v>344000</v>
      </c>
      <c r="AX146" s="99">
        <f>(TRIMMEAN((E146,N146,W146),75%))</f>
        <v>344000</v>
      </c>
      <c r="AY146" s="99">
        <f>(TRIMMEAN((F146,O146,X146),75%))</f>
        <v>344000</v>
      </c>
      <c r="AZ146" s="99">
        <f>(TRIMMEAN((G146,P146,Y146),75%))</f>
        <v>344000</v>
      </c>
      <c r="BA146" s="99">
        <f>(TRIMMEAN((H146,Q146,Z146),75%))</f>
        <v>344000</v>
      </c>
      <c r="BB146" s="98">
        <f t="shared" si="43"/>
        <v>368000</v>
      </c>
      <c r="BC146" s="98">
        <f t="shared" si="44"/>
        <v>368000</v>
      </c>
      <c r="BD146" s="98">
        <f t="shared" si="45"/>
        <v>368000</v>
      </c>
      <c r="BE146" s="98">
        <f t="shared" si="46"/>
        <v>368000</v>
      </c>
      <c r="BF146" s="98">
        <f t="shared" si="47"/>
        <v>320000</v>
      </c>
      <c r="BG146" s="109">
        <f t="shared" si="48"/>
        <v>320000</v>
      </c>
      <c r="BH146" s="109">
        <f t="shared" si="49"/>
        <v>320000</v>
      </c>
      <c r="BI146" s="100">
        <f t="shared" si="50"/>
        <v>320000</v>
      </c>
    </row>
    <row r="147" spans="1:61" ht="52.8" x14ac:dyDescent="0.3">
      <c r="A147" s="39">
        <v>127</v>
      </c>
      <c r="B147" s="15" t="s">
        <v>147</v>
      </c>
      <c r="C147" s="160" t="s">
        <v>1307</v>
      </c>
      <c r="D147" s="17">
        <v>1</v>
      </c>
      <c r="E147" s="38" t="s">
        <v>1034</v>
      </c>
      <c r="F147" s="38" t="s">
        <v>1034</v>
      </c>
      <c r="G147" s="38" t="s">
        <v>1034</v>
      </c>
      <c r="H147" s="38" t="s">
        <v>1034</v>
      </c>
      <c r="I147" s="363"/>
      <c r="J147" s="364"/>
      <c r="K147" s="39">
        <v>127</v>
      </c>
      <c r="L147" s="15" t="s">
        <v>147</v>
      </c>
      <c r="M147" s="17">
        <v>1</v>
      </c>
      <c r="N147" s="54">
        <v>311000</v>
      </c>
      <c r="O147" s="55">
        <v>311000</v>
      </c>
      <c r="P147" s="55">
        <v>311000</v>
      </c>
      <c r="Q147" s="55">
        <v>311000</v>
      </c>
      <c r="R147" s="363"/>
      <c r="S147" s="364"/>
      <c r="T147" s="39">
        <v>127</v>
      </c>
      <c r="U147" s="15" t="s">
        <v>147</v>
      </c>
      <c r="V147" s="17">
        <v>1</v>
      </c>
      <c r="W147" s="54">
        <v>357650</v>
      </c>
      <c r="X147" s="54">
        <v>357650</v>
      </c>
      <c r="Y147" s="54">
        <v>357650</v>
      </c>
      <c r="Z147" s="54">
        <v>357650</v>
      </c>
      <c r="AA147" s="363"/>
      <c r="AB147" s="364"/>
      <c r="AC147" s="97">
        <f t="shared" si="27"/>
        <v>334325</v>
      </c>
      <c r="AD147" s="106">
        <f t="shared" si="28"/>
        <v>334325</v>
      </c>
      <c r="AE147" s="106">
        <f t="shared" si="29"/>
        <v>334325</v>
      </c>
      <c r="AF147" s="98">
        <f t="shared" si="30"/>
        <v>334325</v>
      </c>
      <c r="AG147" s="99">
        <f>(TRIMMEAN((N147,W147),75%))</f>
        <v>334325</v>
      </c>
      <c r="AH147" s="99">
        <f>(TRIMMEAN((O147,X147),75%))</f>
        <v>334325</v>
      </c>
      <c r="AI147" s="99">
        <f>(TRIMMEAN((P147,Y147),75%))</f>
        <v>334325</v>
      </c>
      <c r="AJ147" s="99">
        <f>(TRIMMEAN((Q147,Z147),75%))</f>
        <v>334325</v>
      </c>
      <c r="AK147" s="98">
        <f t="shared" si="31"/>
        <v>357650</v>
      </c>
      <c r="AL147" s="98">
        <f t="shared" si="32"/>
        <v>357650</v>
      </c>
      <c r="AM147" s="98">
        <f t="shared" si="33"/>
        <v>357650</v>
      </c>
      <c r="AN147" s="98">
        <f t="shared" si="34"/>
        <v>357650</v>
      </c>
      <c r="AO147" s="98">
        <f t="shared" si="35"/>
        <v>311000</v>
      </c>
      <c r="AP147" s="109">
        <f t="shared" si="36"/>
        <v>311000</v>
      </c>
      <c r="AQ147" s="109">
        <f t="shared" si="37"/>
        <v>311000</v>
      </c>
      <c r="AR147" s="100">
        <f t="shared" si="38"/>
        <v>311000</v>
      </c>
      <c r="AT147" s="97">
        <f t="shared" si="39"/>
        <v>334325</v>
      </c>
      <c r="AU147" s="106">
        <f t="shared" si="40"/>
        <v>334325</v>
      </c>
      <c r="AV147" s="106">
        <f t="shared" si="41"/>
        <v>334325</v>
      </c>
      <c r="AW147" s="98">
        <f t="shared" si="42"/>
        <v>334325</v>
      </c>
      <c r="AX147" s="99">
        <f>(TRIMMEAN((E147,N147,W147),75%))</f>
        <v>334325</v>
      </c>
      <c r="AY147" s="99">
        <f>(TRIMMEAN((F147,O147,X147),75%))</f>
        <v>334325</v>
      </c>
      <c r="AZ147" s="99">
        <f>(TRIMMEAN((G147,P147,Y147),75%))</f>
        <v>334325</v>
      </c>
      <c r="BA147" s="99">
        <f>(TRIMMEAN((H147,Q147,Z147),75%))</f>
        <v>334325</v>
      </c>
      <c r="BB147" s="98">
        <f t="shared" si="43"/>
        <v>357650</v>
      </c>
      <c r="BC147" s="98">
        <f t="shared" si="44"/>
        <v>357650</v>
      </c>
      <c r="BD147" s="98">
        <f t="shared" si="45"/>
        <v>357650</v>
      </c>
      <c r="BE147" s="98">
        <f t="shared" si="46"/>
        <v>357650</v>
      </c>
      <c r="BF147" s="98">
        <f t="shared" si="47"/>
        <v>311000</v>
      </c>
      <c r="BG147" s="109">
        <f t="shared" si="48"/>
        <v>311000</v>
      </c>
      <c r="BH147" s="109">
        <f t="shared" si="49"/>
        <v>311000</v>
      </c>
      <c r="BI147" s="100">
        <f t="shared" si="50"/>
        <v>311000</v>
      </c>
    </row>
    <row r="148" spans="1:61" ht="39.6" x14ac:dyDescent="0.3">
      <c r="A148" s="14">
        <v>128</v>
      </c>
      <c r="B148" s="15" t="s">
        <v>148</v>
      </c>
      <c r="C148" s="160" t="s">
        <v>1308</v>
      </c>
      <c r="D148" s="17">
        <v>1</v>
      </c>
      <c r="E148" s="38" t="s">
        <v>1034</v>
      </c>
      <c r="F148" s="38" t="s">
        <v>1034</v>
      </c>
      <c r="G148" s="38" t="s">
        <v>1034</v>
      </c>
      <c r="H148" s="38" t="s">
        <v>1034</v>
      </c>
      <c r="I148" s="363"/>
      <c r="J148" s="364"/>
      <c r="K148" s="14">
        <v>128</v>
      </c>
      <c r="L148" s="15" t="s">
        <v>148</v>
      </c>
      <c r="M148" s="17">
        <v>1</v>
      </c>
      <c r="N148" s="54">
        <v>80000</v>
      </c>
      <c r="O148" s="55">
        <v>80000</v>
      </c>
      <c r="P148" s="55">
        <v>80000</v>
      </c>
      <c r="Q148" s="55">
        <v>80000</v>
      </c>
      <c r="R148" s="363"/>
      <c r="S148" s="364"/>
      <c r="T148" s="14">
        <v>128</v>
      </c>
      <c r="U148" s="15" t="s">
        <v>148</v>
      </c>
      <c r="V148" s="17">
        <v>1</v>
      </c>
      <c r="W148" s="54">
        <v>92000</v>
      </c>
      <c r="X148" s="54">
        <v>92000</v>
      </c>
      <c r="Y148" s="54">
        <v>92000</v>
      </c>
      <c r="Z148" s="54">
        <v>92000</v>
      </c>
      <c r="AA148" s="363"/>
      <c r="AB148" s="364"/>
      <c r="AC148" s="97">
        <f t="shared" si="27"/>
        <v>86000</v>
      </c>
      <c r="AD148" s="106">
        <f t="shared" si="28"/>
        <v>86000</v>
      </c>
      <c r="AE148" s="106">
        <f t="shared" si="29"/>
        <v>86000</v>
      </c>
      <c r="AF148" s="98">
        <f t="shared" si="30"/>
        <v>86000</v>
      </c>
      <c r="AG148" s="99">
        <f>(TRIMMEAN((N148,W148),75%))</f>
        <v>86000</v>
      </c>
      <c r="AH148" s="99">
        <f>(TRIMMEAN((O148,X148),75%))</f>
        <v>86000</v>
      </c>
      <c r="AI148" s="99">
        <f>(TRIMMEAN((P148,Y148),75%))</f>
        <v>86000</v>
      </c>
      <c r="AJ148" s="99">
        <f>(TRIMMEAN((Q148,Z148),75%))</f>
        <v>86000</v>
      </c>
      <c r="AK148" s="98">
        <f t="shared" si="31"/>
        <v>92000</v>
      </c>
      <c r="AL148" s="98">
        <f t="shared" si="32"/>
        <v>92000</v>
      </c>
      <c r="AM148" s="98">
        <f t="shared" si="33"/>
        <v>92000</v>
      </c>
      <c r="AN148" s="98">
        <f t="shared" si="34"/>
        <v>92000</v>
      </c>
      <c r="AO148" s="98">
        <f t="shared" si="35"/>
        <v>80000</v>
      </c>
      <c r="AP148" s="109">
        <f t="shared" si="36"/>
        <v>80000</v>
      </c>
      <c r="AQ148" s="109">
        <f t="shared" si="37"/>
        <v>80000</v>
      </c>
      <c r="AR148" s="100">
        <f t="shared" si="38"/>
        <v>80000</v>
      </c>
      <c r="AT148" s="97">
        <f t="shared" si="39"/>
        <v>86000</v>
      </c>
      <c r="AU148" s="106">
        <f t="shared" si="40"/>
        <v>86000</v>
      </c>
      <c r="AV148" s="106">
        <f t="shared" si="41"/>
        <v>86000</v>
      </c>
      <c r="AW148" s="98">
        <f t="shared" si="42"/>
        <v>86000</v>
      </c>
      <c r="AX148" s="99">
        <f>(TRIMMEAN((E148,N148,W148),75%))</f>
        <v>86000</v>
      </c>
      <c r="AY148" s="99">
        <f>(TRIMMEAN((F148,O148,X148),75%))</f>
        <v>86000</v>
      </c>
      <c r="AZ148" s="99">
        <f>(TRIMMEAN((G148,P148,Y148),75%))</f>
        <v>86000</v>
      </c>
      <c r="BA148" s="99">
        <f>(TRIMMEAN((H148,Q148,Z148),75%))</f>
        <v>86000</v>
      </c>
      <c r="BB148" s="98">
        <f t="shared" si="43"/>
        <v>92000</v>
      </c>
      <c r="BC148" s="98">
        <f t="shared" si="44"/>
        <v>92000</v>
      </c>
      <c r="BD148" s="98">
        <f t="shared" si="45"/>
        <v>92000</v>
      </c>
      <c r="BE148" s="98">
        <f t="shared" si="46"/>
        <v>92000</v>
      </c>
      <c r="BF148" s="98">
        <f t="shared" si="47"/>
        <v>80000</v>
      </c>
      <c r="BG148" s="109">
        <f t="shared" si="48"/>
        <v>80000</v>
      </c>
      <c r="BH148" s="109">
        <f t="shared" si="49"/>
        <v>80000</v>
      </c>
      <c r="BI148" s="100">
        <f t="shared" si="50"/>
        <v>80000</v>
      </c>
    </row>
    <row r="149" spans="1:61" ht="26.4" x14ac:dyDescent="0.3">
      <c r="A149" s="39">
        <v>129</v>
      </c>
      <c r="B149" s="15" t="s">
        <v>149</v>
      </c>
      <c r="C149" s="160" t="s">
        <v>1309</v>
      </c>
      <c r="D149" s="17">
        <v>1</v>
      </c>
      <c r="E149" s="38" t="s">
        <v>1034</v>
      </c>
      <c r="F149" s="38" t="s">
        <v>1034</v>
      </c>
      <c r="G149" s="38" t="s">
        <v>1034</v>
      </c>
      <c r="H149" s="38" t="s">
        <v>1034</v>
      </c>
      <c r="I149" s="363"/>
      <c r="J149" s="364"/>
      <c r="K149" s="39">
        <v>129</v>
      </c>
      <c r="L149" s="15" t="s">
        <v>149</v>
      </c>
      <c r="M149" s="17">
        <v>1</v>
      </c>
      <c r="N149" s="54">
        <v>420000</v>
      </c>
      <c r="O149" s="55">
        <v>420000</v>
      </c>
      <c r="P149" s="55">
        <v>420000</v>
      </c>
      <c r="Q149" s="55">
        <v>420000</v>
      </c>
      <c r="R149" s="363"/>
      <c r="S149" s="364"/>
      <c r="T149" s="39">
        <v>129</v>
      </c>
      <c r="U149" s="15" t="s">
        <v>149</v>
      </c>
      <c r="V149" s="17">
        <v>1</v>
      </c>
      <c r="W149" s="54">
        <v>483000</v>
      </c>
      <c r="X149" s="54">
        <v>483000</v>
      </c>
      <c r="Y149" s="54">
        <v>483000</v>
      </c>
      <c r="Z149" s="54">
        <v>483000</v>
      </c>
      <c r="AA149" s="363"/>
      <c r="AB149" s="364"/>
      <c r="AC149" s="97">
        <f t="shared" si="27"/>
        <v>451500</v>
      </c>
      <c r="AD149" s="106">
        <f t="shared" si="28"/>
        <v>451500</v>
      </c>
      <c r="AE149" s="106">
        <f t="shared" si="29"/>
        <v>451500</v>
      </c>
      <c r="AF149" s="98">
        <f t="shared" si="30"/>
        <v>451500</v>
      </c>
      <c r="AG149" s="99">
        <f>(TRIMMEAN((N149,W149),75%))</f>
        <v>451500</v>
      </c>
      <c r="AH149" s="99">
        <f>(TRIMMEAN((O149,X149),75%))</f>
        <v>451500</v>
      </c>
      <c r="AI149" s="99">
        <f>(TRIMMEAN((P149,Y149),75%))</f>
        <v>451500</v>
      </c>
      <c r="AJ149" s="99">
        <f>(TRIMMEAN((Q149,Z149),75%))</f>
        <v>451500</v>
      </c>
      <c r="AK149" s="98">
        <f t="shared" si="31"/>
        <v>483000</v>
      </c>
      <c r="AL149" s="98">
        <f t="shared" si="32"/>
        <v>483000</v>
      </c>
      <c r="AM149" s="98">
        <f t="shared" si="33"/>
        <v>483000</v>
      </c>
      <c r="AN149" s="98">
        <f t="shared" si="34"/>
        <v>483000</v>
      </c>
      <c r="AO149" s="98">
        <f t="shared" si="35"/>
        <v>420000</v>
      </c>
      <c r="AP149" s="109">
        <f t="shared" si="36"/>
        <v>420000</v>
      </c>
      <c r="AQ149" s="109">
        <f t="shared" si="37"/>
        <v>420000</v>
      </c>
      <c r="AR149" s="100">
        <f t="shared" si="38"/>
        <v>420000</v>
      </c>
      <c r="AT149" s="97">
        <f t="shared" si="39"/>
        <v>451500</v>
      </c>
      <c r="AU149" s="106">
        <f t="shared" si="40"/>
        <v>451500</v>
      </c>
      <c r="AV149" s="106">
        <f t="shared" si="41"/>
        <v>451500</v>
      </c>
      <c r="AW149" s="98">
        <f t="shared" si="42"/>
        <v>451500</v>
      </c>
      <c r="AX149" s="99">
        <f>(TRIMMEAN((E149,N149,W149),75%))</f>
        <v>451500</v>
      </c>
      <c r="AY149" s="99">
        <f>(TRIMMEAN((F149,O149,X149),75%))</f>
        <v>451500</v>
      </c>
      <c r="AZ149" s="99">
        <f>(TRIMMEAN((G149,P149,Y149),75%))</f>
        <v>451500</v>
      </c>
      <c r="BA149" s="99">
        <f>(TRIMMEAN((H149,Q149,Z149),75%))</f>
        <v>451500</v>
      </c>
      <c r="BB149" s="98">
        <f t="shared" si="43"/>
        <v>483000</v>
      </c>
      <c r="BC149" s="98">
        <f t="shared" si="44"/>
        <v>483000</v>
      </c>
      <c r="BD149" s="98">
        <f t="shared" si="45"/>
        <v>483000</v>
      </c>
      <c r="BE149" s="98">
        <f t="shared" si="46"/>
        <v>483000</v>
      </c>
      <c r="BF149" s="98">
        <f t="shared" si="47"/>
        <v>420000</v>
      </c>
      <c r="BG149" s="109">
        <f t="shared" si="48"/>
        <v>420000</v>
      </c>
      <c r="BH149" s="109">
        <f t="shared" si="49"/>
        <v>420000</v>
      </c>
      <c r="BI149" s="100">
        <f t="shared" si="50"/>
        <v>420000</v>
      </c>
    </row>
    <row r="150" spans="1:61" ht="52.8" x14ac:dyDescent="0.3">
      <c r="A150" s="14">
        <v>130</v>
      </c>
      <c r="B150" s="15" t="s">
        <v>150</v>
      </c>
      <c r="C150" s="160" t="s">
        <v>1310</v>
      </c>
      <c r="D150" s="17">
        <v>1</v>
      </c>
      <c r="E150" s="38">
        <v>520000</v>
      </c>
      <c r="F150" s="38">
        <v>520000</v>
      </c>
      <c r="G150" s="38">
        <v>520000</v>
      </c>
      <c r="H150" s="38">
        <v>520000</v>
      </c>
      <c r="I150" s="363"/>
      <c r="J150" s="364"/>
      <c r="K150" s="14">
        <v>130</v>
      </c>
      <c r="L150" s="15" t="s">
        <v>150</v>
      </c>
      <c r="M150" s="17">
        <v>1</v>
      </c>
      <c r="N150" s="54">
        <v>280000</v>
      </c>
      <c r="O150" s="55">
        <v>280000</v>
      </c>
      <c r="P150" s="55">
        <v>280000</v>
      </c>
      <c r="Q150" s="55">
        <v>280000</v>
      </c>
      <c r="R150" s="363"/>
      <c r="S150" s="364"/>
      <c r="T150" s="14">
        <v>130</v>
      </c>
      <c r="U150" s="15" t="s">
        <v>150</v>
      </c>
      <c r="V150" s="17">
        <v>1</v>
      </c>
      <c r="W150" s="54">
        <v>322000</v>
      </c>
      <c r="X150" s="54">
        <v>322000</v>
      </c>
      <c r="Y150" s="54">
        <v>322000</v>
      </c>
      <c r="Z150" s="54">
        <v>322000</v>
      </c>
      <c r="AA150" s="363"/>
      <c r="AB150" s="364"/>
      <c r="AC150" s="97">
        <f t="shared" si="27"/>
        <v>301000</v>
      </c>
      <c r="AD150" s="106">
        <f t="shared" si="28"/>
        <v>301000</v>
      </c>
      <c r="AE150" s="106">
        <f t="shared" si="29"/>
        <v>301000</v>
      </c>
      <c r="AF150" s="98">
        <f t="shared" si="30"/>
        <v>301000</v>
      </c>
      <c r="AG150" s="99">
        <f>(TRIMMEAN((N150,W150),75%))</f>
        <v>301000</v>
      </c>
      <c r="AH150" s="99">
        <f>(TRIMMEAN((O150,X150),75%))</f>
        <v>301000</v>
      </c>
      <c r="AI150" s="99">
        <f>(TRIMMEAN((P150,Y150),75%))</f>
        <v>301000</v>
      </c>
      <c r="AJ150" s="99">
        <f>(TRIMMEAN((Q150,Z150),75%))</f>
        <v>301000</v>
      </c>
      <c r="AK150" s="98">
        <f t="shared" si="31"/>
        <v>322000</v>
      </c>
      <c r="AL150" s="98">
        <f t="shared" si="32"/>
        <v>322000</v>
      </c>
      <c r="AM150" s="98">
        <f t="shared" si="33"/>
        <v>322000</v>
      </c>
      <c r="AN150" s="98">
        <f t="shared" si="34"/>
        <v>322000</v>
      </c>
      <c r="AO150" s="98">
        <f t="shared" si="35"/>
        <v>280000</v>
      </c>
      <c r="AP150" s="109">
        <f t="shared" si="36"/>
        <v>280000</v>
      </c>
      <c r="AQ150" s="109">
        <f t="shared" si="37"/>
        <v>280000</v>
      </c>
      <c r="AR150" s="100">
        <f t="shared" si="38"/>
        <v>280000</v>
      </c>
      <c r="AT150" s="97">
        <f t="shared" si="39"/>
        <v>374000</v>
      </c>
      <c r="AU150" s="106">
        <f t="shared" si="40"/>
        <v>374000</v>
      </c>
      <c r="AV150" s="106">
        <f t="shared" si="41"/>
        <v>374000</v>
      </c>
      <c r="AW150" s="98">
        <f t="shared" si="42"/>
        <v>374000</v>
      </c>
      <c r="AX150" s="99">
        <f>(TRIMMEAN((E150,N150,W150),75%))</f>
        <v>322000</v>
      </c>
      <c r="AY150" s="99">
        <f>(TRIMMEAN((F150,O150,X150),75%))</f>
        <v>322000</v>
      </c>
      <c r="AZ150" s="99">
        <f>(TRIMMEAN((G150,P150,Y150),75%))</f>
        <v>322000</v>
      </c>
      <c r="BA150" s="99">
        <f>(TRIMMEAN((H150,Q150,Z150),75%))</f>
        <v>322000</v>
      </c>
      <c r="BB150" s="98">
        <f t="shared" si="43"/>
        <v>520000</v>
      </c>
      <c r="BC150" s="98">
        <f t="shared" si="44"/>
        <v>520000</v>
      </c>
      <c r="BD150" s="98">
        <f t="shared" si="45"/>
        <v>520000</v>
      </c>
      <c r="BE150" s="98">
        <f t="shared" si="46"/>
        <v>520000</v>
      </c>
      <c r="BF150" s="98">
        <f t="shared" si="47"/>
        <v>280000</v>
      </c>
      <c r="BG150" s="109">
        <f t="shared" si="48"/>
        <v>280000</v>
      </c>
      <c r="BH150" s="109">
        <f t="shared" si="49"/>
        <v>280000</v>
      </c>
      <c r="BI150" s="100">
        <f t="shared" si="50"/>
        <v>280000</v>
      </c>
    </row>
    <row r="151" spans="1:61" ht="39.6" x14ac:dyDescent="0.3">
      <c r="A151" s="39">
        <v>131</v>
      </c>
      <c r="B151" s="15" t="s">
        <v>151</v>
      </c>
      <c r="C151" s="160" t="s">
        <v>1311</v>
      </c>
      <c r="D151" s="17">
        <v>1</v>
      </c>
      <c r="E151" s="38" t="s">
        <v>1034</v>
      </c>
      <c r="F151" s="38" t="s">
        <v>1034</v>
      </c>
      <c r="G151" s="38" t="s">
        <v>1034</v>
      </c>
      <c r="H151" s="38" t="s">
        <v>1034</v>
      </c>
      <c r="I151" s="363"/>
      <c r="J151" s="364"/>
      <c r="K151" s="39">
        <v>131</v>
      </c>
      <c r="L151" s="15" t="s">
        <v>151</v>
      </c>
      <c r="M151" s="17">
        <v>1</v>
      </c>
      <c r="N151" s="54">
        <v>280000</v>
      </c>
      <c r="O151" s="55">
        <v>280000</v>
      </c>
      <c r="P151" s="55">
        <v>280000</v>
      </c>
      <c r="Q151" s="55">
        <v>280000</v>
      </c>
      <c r="R151" s="363"/>
      <c r="S151" s="364"/>
      <c r="T151" s="39">
        <v>131</v>
      </c>
      <c r="U151" s="15" t="s">
        <v>151</v>
      </c>
      <c r="V151" s="17">
        <v>1</v>
      </c>
      <c r="W151" s="54">
        <v>322000</v>
      </c>
      <c r="X151" s="54">
        <v>322000</v>
      </c>
      <c r="Y151" s="54">
        <v>322000</v>
      </c>
      <c r="Z151" s="54">
        <v>322000</v>
      </c>
      <c r="AA151" s="363"/>
      <c r="AB151" s="364"/>
      <c r="AC151" s="97">
        <f t="shared" si="27"/>
        <v>301000</v>
      </c>
      <c r="AD151" s="106">
        <f t="shared" si="28"/>
        <v>301000</v>
      </c>
      <c r="AE151" s="106">
        <f t="shared" si="29"/>
        <v>301000</v>
      </c>
      <c r="AF151" s="98">
        <f t="shared" si="30"/>
        <v>301000</v>
      </c>
      <c r="AG151" s="99">
        <f>(TRIMMEAN((N151,W151),75%))</f>
        <v>301000</v>
      </c>
      <c r="AH151" s="99">
        <f>(TRIMMEAN((O151,X151),75%))</f>
        <v>301000</v>
      </c>
      <c r="AI151" s="99">
        <f>(TRIMMEAN((P151,Y151),75%))</f>
        <v>301000</v>
      </c>
      <c r="AJ151" s="99">
        <f>(TRIMMEAN((Q151,Z151),75%))</f>
        <v>301000</v>
      </c>
      <c r="AK151" s="98">
        <f t="shared" si="31"/>
        <v>322000</v>
      </c>
      <c r="AL151" s="98">
        <f t="shared" si="32"/>
        <v>322000</v>
      </c>
      <c r="AM151" s="98">
        <f t="shared" si="33"/>
        <v>322000</v>
      </c>
      <c r="AN151" s="98">
        <f t="shared" si="34"/>
        <v>322000</v>
      </c>
      <c r="AO151" s="98">
        <f t="shared" si="35"/>
        <v>280000</v>
      </c>
      <c r="AP151" s="109">
        <f t="shared" si="36"/>
        <v>280000</v>
      </c>
      <c r="AQ151" s="109">
        <f t="shared" si="37"/>
        <v>280000</v>
      </c>
      <c r="AR151" s="100">
        <f t="shared" si="38"/>
        <v>280000</v>
      </c>
      <c r="AT151" s="97">
        <f t="shared" si="39"/>
        <v>301000</v>
      </c>
      <c r="AU151" s="106">
        <f t="shared" si="40"/>
        <v>301000</v>
      </c>
      <c r="AV151" s="106">
        <f t="shared" si="41"/>
        <v>301000</v>
      </c>
      <c r="AW151" s="98">
        <f t="shared" si="42"/>
        <v>301000</v>
      </c>
      <c r="AX151" s="99">
        <f>(TRIMMEAN((E151,N151,W151),75%))</f>
        <v>301000</v>
      </c>
      <c r="AY151" s="99">
        <f>(TRIMMEAN((F151,O151,X151),75%))</f>
        <v>301000</v>
      </c>
      <c r="AZ151" s="99">
        <f>(TRIMMEAN((G151,P151,Y151),75%))</f>
        <v>301000</v>
      </c>
      <c r="BA151" s="99">
        <f>(TRIMMEAN((H151,Q151,Z151),75%))</f>
        <v>301000</v>
      </c>
      <c r="BB151" s="98">
        <f t="shared" si="43"/>
        <v>322000</v>
      </c>
      <c r="BC151" s="98">
        <f t="shared" si="44"/>
        <v>322000</v>
      </c>
      <c r="BD151" s="98">
        <f t="shared" si="45"/>
        <v>322000</v>
      </c>
      <c r="BE151" s="98">
        <f t="shared" si="46"/>
        <v>322000</v>
      </c>
      <c r="BF151" s="98">
        <f t="shared" si="47"/>
        <v>280000</v>
      </c>
      <c r="BG151" s="109">
        <f t="shared" si="48"/>
        <v>280000</v>
      </c>
      <c r="BH151" s="109">
        <f t="shared" si="49"/>
        <v>280000</v>
      </c>
      <c r="BI151" s="100">
        <f t="shared" si="50"/>
        <v>280000</v>
      </c>
    </row>
    <row r="152" spans="1:61" ht="39.6" x14ac:dyDescent="0.3">
      <c r="A152" s="14">
        <v>132</v>
      </c>
      <c r="B152" s="15" t="s">
        <v>152</v>
      </c>
      <c r="C152" s="160" t="s">
        <v>1134</v>
      </c>
      <c r="D152" s="17">
        <v>1</v>
      </c>
      <c r="E152" s="38" t="s">
        <v>1098</v>
      </c>
      <c r="F152" s="38" t="s">
        <v>1098</v>
      </c>
      <c r="G152" s="38" t="s">
        <v>1098</v>
      </c>
      <c r="H152" s="38" t="s">
        <v>1098</v>
      </c>
      <c r="I152" s="363"/>
      <c r="J152" s="364"/>
      <c r="K152" s="14">
        <v>132</v>
      </c>
      <c r="L152" s="15" t="s">
        <v>152</v>
      </c>
      <c r="M152" s="17">
        <v>1</v>
      </c>
      <c r="N152" s="54">
        <v>140000</v>
      </c>
      <c r="O152" s="55">
        <v>140000</v>
      </c>
      <c r="P152" s="55">
        <v>140000</v>
      </c>
      <c r="Q152" s="55">
        <v>140000</v>
      </c>
      <c r="R152" s="363"/>
      <c r="S152" s="364"/>
      <c r="T152" s="14">
        <v>132</v>
      </c>
      <c r="U152" s="15" t="s">
        <v>152</v>
      </c>
      <c r="V152" s="17">
        <v>1</v>
      </c>
      <c r="W152" s="54">
        <v>161000</v>
      </c>
      <c r="X152" s="54">
        <v>161000</v>
      </c>
      <c r="Y152" s="54">
        <v>161000</v>
      </c>
      <c r="Z152" s="54">
        <v>161000</v>
      </c>
      <c r="AA152" s="363"/>
      <c r="AB152" s="364"/>
      <c r="AC152" s="97">
        <f t="shared" ref="AC152:AC215" si="51">AVERAGE((AVERAGE(N152,W152)))</f>
        <v>150500</v>
      </c>
      <c r="AD152" s="106">
        <f t="shared" ref="AD152:AD215" si="52">AVERAGE((AVERAGE(O152,X152)))</f>
        <v>150500</v>
      </c>
      <c r="AE152" s="106">
        <f t="shared" ref="AE152:AE215" si="53">AVERAGE((AVERAGE(P152,Y152)))</f>
        <v>150500</v>
      </c>
      <c r="AF152" s="98">
        <f t="shared" ref="AF152:AF215" si="54">AVERAGE((AVERAGE(Q152,Z152)))</f>
        <v>150500</v>
      </c>
      <c r="AG152" s="99">
        <f>(TRIMMEAN((N152,W152),75%))</f>
        <v>150500</v>
      </c>
      <c r="AH152" s="99">
        <f>(TRIMMEAN((O152,X152),75%))</f>
        <v>150500</v>
      </c>
      <c r="AI152" s="99">
        <f>(TRIMMEAN((P152,Y152),75%))</f>
        <v>150500</v>
      </c>
      <c r="AJ152" s="99">
        <f>(TRIMMEAN((Q152,Z152),75%))</f>
        <v>150500</v>
      </c>
      <c r="AK152" s="98">
        <f t="shared" ref="AK152:AK215" si="55">MAX(N152,W152)</f>
        <v>161000</v>
      </c>
      <c r="AL152" s="98">
        <f t="shared" ref="AL152:AL215" si="56">MAX(O152,X152)</f>
        <v>161000</v>
      </c>
      <c r="AM152" s="98">
        <f t="shared" ref="AM152:AM215" si="57">MAX(P152,Y152)</f>
        <v>161000</v>
      </c>
      <c r="AN152" s="98">
        <f t="shared" ref="AN152:AN215" si="58">MAX(Q152,Z152)</f>
        <v>161000</v>
      </c>
      <c r="AO152" s="98">
        <f t="shared" ref="AO152:AO215" si="59">MIN(N152,W152)</f>
        <v>140000</v>
      </c>
      <c r="AP152" s="109">
        <f t="shared" ref="AP152:AP215" si="60">MIN(O152,X152)</f>
        <v>140000</v>
      </c>
      <c r="AQ152" s="109">
        <f t="shared" ref="AQ152:AQ215" si="61">MIN(P152,Y152)</f>
        <v>140000</v>
      </c>
      <c r="AR152" s="100">
        <f t="shared" ref="AR152:AR215" si="62">MIN(Q152,Z152)</f>
        <v>140000</v>
      </c>
      <c r="AT152" s="97">
        <f t="shared" ref="AT152:AT215" si="63">AVERAGE((AVERAGE(E152,N152,W152)))</f>
        <v>150500</v>
      </c>
      <c r="AU152" s="106">
        <f t="shared" ref="AU152:AU215" si="64">AVERAGE((AVERAGE(F152,O152,X152)))</f>
        <v>150500</v>
      </c>
      <c r="AV152" s="106">
        <f t="shared" ref="AV152:AV215" si="65">AVERAGE((AVERAGE(G152,P152,Y152)))</f>
        <v>150500</v>
      </c>
      <c r="AW152" s="98">
        <f t="shared" ref="AW152:AW215" si="66">AVERAGE((AVERAGE(H152,Q152,Z152)))</f>
        <v>150500</v>
      </c>
      <c r="AX152" s="99">
        <f>(TRIMMEAN((E152,N152,W152),75%))</f>
        <v>150500</v>
      </c>
      <c r="AY152" s="99">
        <f>(TRIMMEAN((F152,O152,X152),75%))</f>
        <v>150500</v>
      </c>
      <c r="AZ152" s="99">
        <f>(TRIMMEAN((G152,P152,Y152),75%))</f>
        <v>150500</v>
      </c>
      <c r="BA152" s="99">
        <f>(TRIMMEAN((H152,Q152,Z152),75%))</f>
        <v>150500</v>
      </c>
      <c r="BB152" s="98">
        <f t="shared" ref="BB152:BB215" si="67">MAX(E152,N152,W152)</f>
        <v>161000</v>
      </c>
      <c r="BC152" s="98">
        <f t="shared" ref="BC152:BC215" si="68">MAX(F152,O152,X152)</f>
        <v>161000</v>
      </c>
      <c r="BD152" s="98">
        <f t="shared" ref="BD152:BD215" si="69">MAX(G152,P152,Y152)</f>
        <v>161000</v>
      </c>
      <c r="BE152" s="98">
        <f t="shared" ref="BE152:BE215" si="70">MAX(H152,Q152,Z152)</f>
        <v>161000</v>
      </c>
      <c r="BF152" s="98">
        <f t="shared" ref="BF152:BF215" si="71">MIN(E152,N152,W152)</f>
        <v>140000</v>
      </c>
      <c r="BG152" s="109">
        <f t="shared" ref="BG152:BG215" si="72">MIN(F152,O152,X152)</f>
        <v>140000</v>
      </c>
      <c r="BH152" s="109">
        <f t="shared" ref="BH152:BH215" si="73">MIN(G152,P152,Y152)</f>
        <v>140000</v>
      </c>
      <c r="BI152" s="100">
        <f t="shared" ref="BI152:BI215" si="74">MIN(H152,Q152,Z152)</f>
        <v>140000</v>
      </c>
    </row>
    <row r="153" spans="1:61" ht="39.6" x14ac:dyDescent="0.3">
      <c r="A153" s="39">
        <v>133</v>
      </c>
      <c r="B153" s="15" t="s">
        <v>154</v>
      </c>
      <c r="C153" s="160" t="s">
        <v>1312</v>
      </c>
      <c r="D153" s="17">
        <v>1</v>
      </c>
      <c r="E153" s="38" t="s">
        <v>1034</v>
      </c>
      <c r="F153" s="38" t="s">
        <v>1034</v>
      </c>
      <c r="G153" s="38" t="s">
        <v>1034</v>
      </c>
      <c r="H153" s="38" t="s">
        <v>1034</v>
      </c>
      <c r="I153" s="363"/>
      <c r="J153" s="364"/>
      <c r="K153" s="39">
        <v>133</v>
      </c>
      <c r="L153" s="15" t="s">
        <v>154</v>
      </c>
      <c r="M153" s="17">
        <v>1</v>
      </c>
      <c r="N153" s="54">
        <v>120000</v>
      </c>
      <c r="O153" s="55">
        <v>120000</v>
      </c>
      <c r="P153" s="55">
        <v>120000</v>
      </c>
      <c r="Q153" s="55">
        <v>120000</v>
      </c>
      <c r="R153" s="363"/>
      <c r="S153" s="364"/>
      <c r="T153" s="39">
        <v>133</v>
      </c>
      <c r="U153" s="15" t="s">
        <v>154</v>
      </c>
      <c r="V153" s="17">
        <v>1</v>
      </c>
      <c r="W153" s="54">
        <v>138000</v>
      </c>
      <c r="X153" s="54">
        <v>138000</v>
      </c>
      <c r="Y153" s="54">
        <v>138000</v>
      </c>
      <c r="Z153" s="54">
        <v>138000</v>
      </c>
      <c r="AA153" s="363"/>
      <c r="AB153" s="364"/>
      <c r="AC153" s="97">
        <f t="shared" si="51"/>
        <v>129000</v>
      </c>
      <c r="AD153" s="106">
        <f t="shared" si="52"/>
        <v>129000</v>
      </c>
      <c r="AE153" s="106">
        <f t="shared" si="53"/>
        <v>129000</v>
      </c>
      <c r="AF153" s="98">
        <f t="shared" si="54"/>
        <v>129000</v>
      </c>
      <c r="AG153" s="99">
        <f>(TRIMMEAN((N153,W153),75%))</f>
        <v>129000</v>
      </c>
      <c r="AH153" s="99">
        <f>(TRIMMEAN((O153,X153),75%))</f>
        <v>129000</v>
      </c>
      <c r="AI153" s="99">
        <f>(TRIMMEAN((P153,Y153),75%))</f>
        <v>129000</v>
      </c>
      <c r="AJ153" s="99">
        <f>(TRIMMEAN((Q153,Z153),75%))</f>
        <v>129000</v>
      </c>
      <c r="AK153" s="98">
        <f t="shared" si="55"/>
        <v>138000</v>
      </c>
      <c r="AL153" s="98">
        <f t="shared" si="56"/>
        <v>138000</v>
      </c>
      <c r="AM153" s="98">
        <f t="shared" si="57"/>
        <v>138000</v>
      </c>
      <c r="AN153" s="98">
        <f t="shared" si="58"/>
        <v>138000</v>
      </c>
      <c r="AO153" s="98">
        <f t="shared" si="59"/>
        <v>120000</v>
      </c>
      <c r="AP153" s="109">
        <f t="shared" si="60"/>
        <v>120000</v>
      </c>
      <c r="AQ153" s="109">
        <f t="shared" si="61"/>
        <v>120000</v>
      </c>
      <c r="AR153" s="100">
        <f t="shared" si="62"/>
        <v>120000</v>
      </c>
      <c r="AT153" s="97">
        <f t="shared" si="63"/>
        <v>129000</v>
      </c>
      <c r="AU153" s="106">
        <f t="shared" si="64"/>
        <v>129000</v>
      </c>
      <c r="AV153" s="106">
        <f t="shared" si="65"/>
        <v>129000</v>
      </c>
      <c r="AW153" s="98">
        <f t="shared" si="66"/>
        <v>129000</v>
      </c>
      <c r="AX153" s="99">
        <f>(TRIMMEAN((E153,N153,W153),75%))</f>
        <v>129000</v>
      </c>
      <c r="AY153" s="99">
        <f>(TRIMMEAN((F153,O153,X153),75%))</f>
        <v>129000</v>
      </c>
      <c r="AZ153" s="99">
        <f>(TRIMMEAN((G153,P153,Y153),75%))</f>
        <v>129000</v>
      </c>
      <c r="BA153" s="99">
        <f>(TRIMMEAN((H153,Q153,Z153),75%))</f>
        <v>129000</v>
      </c>
      <c r="BB153" s="98">
        <f t="shared" si="67"/>
        <v>138000</v>
      </c>
      <c r="BC153" s="98">
        <f t="shared" si="68"/>
        <v>138000</v>
      </c>
      <c r="BD153" s="98">
        <f t="shared" si="69"/>
        <v>138000</v>
      </c>
      <c r="BE153" s="98">
        <f t="shared" si="70"/>
        <v>138000</v>
      </c>
      <c r="BF153" s="98">
        <f t="shared" si="71"/>
        <v>120000</v>
      </c>
      <c r="BG153" s="109">
        <f t="shared" si="72"/>
        <v>120000</v>
      </c>
      <c r="BH153" s="109">
        <f t="shared" si="73"/>
        <v>120000</v>
      </c>
      <c r="BI153" s="100">
        <f t="shared" si="74"/>
        <v>120000</v>
      </c>
    </row>
    <row r="154" spans="1:61" ht="145.19999999999999" x14ac:dyDescent="0.3">
      <c r="A154" s="14">
        <v>134</v>
      </c>
      <c r="B154" s="15" t="s">
        <v>155</v>
      </c>
      <c r="C154" s="160" t="s">
        <v>1412</v>
      </c>
      <c r="D154" s="17">
        <v>1</v>
      </c>
      <c r="E154" s="38">
        <v>950000</v>
      </c>
      <c r="F154" s="38">
        <v>950000</v>
      </c>
      <c r="G154" s="38">
        <v>950000</v>
      </c>
      <c r="H154" s="38">
        <v>950000</v>
      </c>
      <c r="I154" s="363"/>
      <c r="J154" s="364"/>
      <c r="K154" s="14">
        <v>134</v>
      </c>
      <c r="L154" s="15" t="s">
        <v>155</v>
      </c>
      <c r="M154" s="17">
        <v>1</v>
      </c>
      <c r="N154" s="54">
        <v>1560000</v>
      </c>
      <c r="O154" s="55">
        <v>1560000</v>
      </c>
      <c r="P154" s="55">
        <v>1560000</v>
      </c>
      <c r="Q154" s="55">
        <v>1560000</v>
      </c>
      <c r="R154" s="363"/>
      <c r="S154" s="364"/>
      <c r="T154" s="14">
        <v>134</v>
      </c>
      <c r="U154" s="15" t="s">
        <v>155</v>
      </c>
      <c r="V154" s="17">
        <v>1</v>
      </c>
      <c r="W154" s="54">
        <v>1794000</v>
      </c>
      <c r="X154" s="54">
        <v>1794000</v>
      </c>
      <c r="Y154" s="54">
        <v>1794000</v>
      </c>
      <c r="Z154" s="54">
        <v>1794000</v>
      </c>
      <c r="AA154" s="363"/>
      <c r="AB154" s="364"/>
      <c r="AC154" s="97">
        <f t="shared" si="51"/>
        <v>1677000</v>
      </c>
      <c r="AD154" s="106">
        <f t="shared" si="52"/>
        <v>1677000</v>
      </c>
      <c r="AE154" s="106">
        <f t="shared" si="53"/>
        <v>1677000</v>
      </c>
      <c r="AF154" s="98">
        <f t="shared" si="54"/>
        <v>1677000</v>
      </c>
      <c r="AG154" s="99">
        <f>(TRIMMEAN((N154,W154),75%))</f>
        <v>1677000</v>
      </c>
      <c r="AH154" s="99">
        <f>(TRIMMEAN((O154,X154),75%))</f>
        <v>1677000</v>
      </c>
      <c r="AI154" s="99">
        <f>(TRIMMEAN((P154,Y154),75%))</f>
        <v>1677000</v>
      </c>
      <c r="AJ154" s="99">
        <f>(TRIMMEAN((Q154,Z154),75%))</f>
        <v>1677000</v>
      </c>
      <c r="AK154" s="98">
        <f t="shared" si="55"/>
        <v>1794000</v>
      </c>
      <c r="AL154" s="98">
        <f t="shared" si="56"/>
        <v>1794000</v>
      </c>
      <c r="AM154" s="98">
        <f t="shared" si="57"/>
        <v>1794000</v>
      </c>
      <c r="AN154" s="98">
        <f t="shared" si="58"/>
        <v>1794000</v>
      </c>
      <c r="AO154" s="98">
        <f t="shared" si="59"/>
        <v>1560000</v>
      </c>
      <c r="AP154" s="109">
        <f t="shared" si="60"/>
        <v>1560000</v>
      </c>
      <c r="AQ154" s="109">
        <f t="shared" si="61"/>
        <v>1560000</v>
      </c>
      <c r="AR154" s="100">
        <f t="shared" si="62"/>
        <v>1560000</v>
      </c>
      <c r="AT154" s="97">
        <f t="shared" si="63"/>
        <v>1434666.6666666667</v>
      </c>
      <c r="AU154" s="106">
        <f t="shared" si="64"/>
        <v>1434666.6666666667</v>
      </c>
      <c r="AV154" s="106">
        <f t="shared" si="65"/>
        <v>1434666.6666666667</v>
      </c>
      <c r="AW154" s="98">
        <f t="shared" si="66"/>
        <v>1434666.6666666667</v>
      </c>
      <c r="AX154" s="99">
        <f>(TRIMMEAN((E154,N154,W154),75%))</f>
        <v>1560000</v>
      </c>
      <c r="AY154" s="99">
        <f>(TRIMMEAN((F154,O154,X154),75%))</f>
        <v>1560000</v>
      </c>
      <c r="AZ154" s="99">
        <f>(TRIMMEAN((G154,P154,Y154),75%))</f>
        <v>1560000</v>
      </c>
      <c r="BA154" s="99">
        <f>(TRIMMEAN((H154,Q154,Z154),75%))</f>
        <v>1560000</v>
      </c>
      <c r="BB154" s="98">
        <f t="shared" si="67"/>
        <v>1794000</v>
      </c>
      <c r="BC154" s="98">
        <f t="shared" si="68"/>
        <v>1794000</v>
      </c>
      <c r="BD154" s="98">
        <f t="shared" si="69"/>
        <v>1794000</v>
      </c>
      <c r="BE154" s="98">
        <f t="shared" si="70"/>
        <v>1794000</v>
      </c>
      <c r="BF154" s="98">
        <f t="shared" si="71"/>
        <v>950000</v>
      </c>
      <c r="BG154" s="109">
        <f t="shared" si="72"/>
        <v>950000</v>
      </c>
      <c r="BH154" s="109">
        <f t="shared" si="73"/>
        <v>950000</v>
      </c>
      <c r="BI154" s="100">
        <f t="shared" si="74"/>
        <v>950000</v>
      </c>
    </row>
    <row r="155" spans="1:61" ht="39.6" x14ac:dyDescent="0.3">
      <c r="A155" s="39">
        <v>135</v>
      </c>
      <c r="B155" s="15" t="s">
        <v>156</v>
      </c>
      <c r="C155" s="160" t="s">
        <v>1313</v>
      </c>
      <c r="D155" s="17">
        <v>1</v>
      </c>
      <c r="E155" s="38" t="s">
        <v>1034</v>
      </c>
      <c r="F155" s="38" t="s">
        <v>1034</v>
      </c>
      <c r="G155" s="38" t="s">
        <v>1034</v>
      </c>
      <c r="H155" s="38" t="s">
        <v>1034</v>
      </c>
      <c r="I155" s="363"/>
      <c r="J155" s="364"/>
      <c r="K155" s="39">
        <v>135</v>
      </c>
      <c r="L155" s="15" t="s">
        <v>156</v>
      </c>
      <c r="M155" s="17">
        <v>1</v>
      </c>
      <c r="N155" s="54">
        <v>560000</v>
      </c>
      <c r="O155" s="55">
        <v>560000</v>
      </c>
      <c r="P155" s="55">
        <v>560000</v>
      </c>
      <c r="Q155" s="55">
        <v>560000</v>
      </c>
      <c r="R155" s="363"/>
      <c r="S155" s="364"/>
      <c r="T155" s="39">
        <v>135</v>
      </c>
      <c r="U155" s="15" t="s">
        <v>156</v>
      </c>
      <c r="V155" s="17">
        <v>1</v>
      </c>
      <c r="W155" s="54">
        <v>644000</v>
      </c>
      <c r="X155" s="54">
        <v>644000</v>
      </c>
      <c r="Y155" s="54">
        <v>644000</v>
      </c>
      <c r="Z155" s="54">
        <v>644000</v>
      </c>
      <c r="AA155" s="363"/>
      <c r="AB155" s="364"/>
      <c r="AC155" s="97">
        <f t="shared" si="51"/>
        <v>602000</v>
      </c>
      <c r="AD155" s="106">
        <f t="shared" si="52"/>
        <v>602000</v>
      </c>
      <c r="AE155" s="106">
        <f t="shared" si="53"/>
        <v>602000</v>
      </c>
      <c r="AF155" s="98">
        <f t="shared" si="54"/>
        <v>602000</v>
      </c>
      <c r="AG155" s="99">
        <f>(TRIMMEAN((N155,W155),75%))</f>
        <v>602000</v>
      </c>
      <c r="AH155" s="99">
        <f>(TRIMMEAN((O155,X155),75%))</f>
        <v>602000</v>
      </c>
      <c r="AI155" s="99">
        <f>(TRIMMEAN((P155,Y155),75%))</f>
        <v>602000</v>
      </c>
      <c r="AJ155" s="99">
        <f>(TRIMMEAN((Q155,Z155),75%))</f>
        <v>602000</v>
      </c>
      <c r="AK155" s="98">
        <f t="shared" si="55"/>
        <v>644000</v>
      </c>
      <c r="AL155" s="98">
        <f t="shared" si="56"/>
        <v>644000</v>
      </c>
      <c r="AM155" s="98">
        <f t="shared" si="57"/>
        <v>644000</v>
      </c>
      <c r="AN155" s="98">
        <f t="shared" si="58"/>
        <v>644000</v>
      </c>
      <c r="AO155" s="98">
        <f t="shared" si="59"/>
        <v>560000</v>
      </c>
      <c r="AP155" s="109">
        <f t="shared" si="60"/>
        <v>560000</v>
      </c>
      <c r="AQ155" s="109">
        <f t="shared" si="61"/>
        <v>560000</v>
      </c>
      <c r="AR155" s="100">
        <f t="shared" si="62"/>
        <v>560000</v>
      </c>
      <c r="AT155" s="97">
        <f t="shared" si="63"/>
        <v>602000</v>
      </c>
      <c r="AU155" s="106">
        <f t="shared" si="64"/>
        <v>602000</v>
      </c>
      <c r="AV155" s="106">
        <f t="shared" si="65"/>
        <v>602000</v>
      </c>
      <c r="AW155" s="98">
        <f t="shared" si="66"/>
        <v>602000</v>
      </c>
      <c r="AX155" s="99">
        <f>(TRIMMEAN((E155,N155,W155),75%))</f>
        <v>602000</v>
      </c>
      <c r="AY155" s="99">
        <f>(TRIMMEAN((F155,O155,X155),75%))</f>
        <v>602000</v>
      </c>
      <c r="AZ155" s="99">
        <f>(TRIMMEAN((G155,P155,Y155),75%))</f>
        <v>602000</v>
      </c>
      <c r="BA155" s="99">
        <f>(TRIMMEAN((H155,Q155,Z155),75%))</f>
        <v>602000</v>
      </c>
      <c r="BB155" s="98">
        <f t="shared" si="67"/>
        <v>644000</v>
      </c>
      <c r="BC155" s="98">
        <f t="shared" si="68"/>
        <v>644000</v>
      </c>
      <c r="BD155" s="98">
        <f t="shared" si="69"/>
        <v>644000</v>
      </c>
      <c r="BE155" s="98">
        <f t="shared" si="70"/>
        <v>644000</v>
      </c>
      <c r="BF155" s="98">
        <f t="shared" si="71"/>
        <v>560000</v>
      </c>
      <c r="BG155" s="109">
        <f t="shared" si="72"/>
        <v>560000</v>
      </c>
      <c r="BH155" s="109">
        <f t="shared" si="73"/>
        <v>560000</v>
      </c>
      <c r="BI155" s="100">
        <f t="shared" si="74"/>
        <v>560000</v>
      </c>
    </row>
    <row r="156" spans="1:61" ht="39.6" x14ac:dyDescent="0.3">
      <c r="A156" s="14">
        <v>136</v>
      </c>
      <c r="B156" s="15" t="s">
        <v>157</v>
      </c>
      <c r="C156" s="160" t="s">
        <v>1314</v>
      </c>
      <c r="D156" s="17">
        <v>1</v>
      </c>
      <c r="E156" s="38" t="s">
        <v>1034</v>
      </c>
      <c r="F156" s="38" t="s">
        <v>1034</v>
      </c>
      <c r="G156" s="38" t="s">
        <v>1034</v>
      </c>
      <c r="H156" s="38" t="s">
        <v>1034</v>
      </c>
      <c r="I156" s="363"/>
      <c r="J156" s="364"/>
      <c r="K156" s="14">
        <v>136</v>
      </c>
      <c r="L156" s="15" t="s">
        <v>157</v>
      </c>
      <c r="M156" s="17">
        <v>1</v>
      </c>
      <c r="N156" s="54">
        <v>116000</v>
      </c>
      <c r="O156" s="55">
        <v>116000</v>
      </c>
      <c r="P156" s="55">
        <v>116000</v>
      </c>
      <c r="Q156" s="55">
        <v>116000</v>
      </c>
      <c r="R156" s="363"/>
      <c r="S156" s="364"/>
      <c r="T156" s="14">
        <v>136</v>
      </c>
      <c r="U156" s="15" t="s">
        <v>157</v>
      </c>
      <c r="V156" s="17">
        <v>1</v>
      </c>
      <c r="W156" s="54">
        <v>133400</v>
      </c>
      <c r="X156" s="54">
        <v>133400</v>
      </c>
      <c r="Y156" s="54">
        <v>133400</v>
      </c>
      <c r="Z156" s="54">
        <v>133400</v>
      </c>
      <c r="AA156" s="363"/>
      <c r="AB156" s="364"/>
      <c r="AC156" s="97">
        <f t="shared" si="51"/>
        <v>124700</v>
      </c>
      <c r="AD156" s="106">
        <f t="shared" si="52"/>
        <v>124700</v>
      </c>
      <c r="AE156" s="106">
        <f t="shared" si="53"/>
        <v>124700</v>
      </c>
      <c r="AF156" s="98">
        <f t="shared" si="54"/>
        <v>124700</v>
      </c>
      <c r="AG156" s="99">
        <f>(TRIMMEAN((N156,W156),75%))</f>
        <v>124700</v>
      </c>
      <c r="AH156" s="99">
        <f>(TRIMMEAN((O156,X156),75%))</f>
        <v>124700</v>
      </c>
      <c r="AI156" s="99">
        <f>(TRIMMEAN((P156,Y156),75%))</f>
        <v>124700</v>
      </c>
      <c r="AJ156" s="99">
        <f>(TRIMMEAN((Q156,Z156),75%))</f>
        <v>124700</v>
      </c>
      <c r="AK156" s="98">
        <f t="shared" si="55"/>
        <v>133400</v>
      </c>
      <c r="AL156" s="98">
        <f t="shared" si="56"/>
        <v>133400</v>
      </c>
      <c r="AM156" s="98">
        <f t="shared" si="57"/>
        <v>133400</v>
      </c>
      <c r="AN156" s="98">
        <f t="shared" si="58"/>
        <v>133400</v>
      </c>
      <c r="AO156" s="98">
        <f t="shared" si="59"/>
        <v>116000</v>
      </c>
      <c r="AP156" s="109">
        <f t="shared" si="60"/>
        <v>116000</v>
      </c>
      <c r="AQ156" s="109">
        <f t="shared" si="61"/>
        <v>116000</v>
      </c>
      <c r="AR156" s="100">
        <f t="shared" si="62"/>
        <v>116000</v>
      </c>
      <c r="AT156" s="97">
        <f t="shared" si="63"/>
        <v>124700</v>
      </c>
      <c r="AU156" s="106">
        <f t="shared" si="64"/>
        <v>124700</v>
      </c>
      <c r="AV156" s="106">
        <f t="shared" si="65"/>
        <v>124700</v>
      </c>
      <c r="AW156" s="98">
        <f t="shared" si="66"/>
        <v>124700</v>
      </c>
      <c r="AX156" s="99">
        <f>(TRIMMEAN((E156,N156,W156),75%))</f>
        <v>124700</v>
      </c>
      <c r="AY156" s="99">
        <f>(TRIMMEAN((F156,O156,X156),75%))</f>
        <v>124700</v>
      </c>
      <c r="AZ156" s="99">
        <f>(TRIMMEAN((G156,P156,Y156),75%))</f>
        <v>124700</v>
      </c>
      <c r="BA156" s="99">
        <f>(TRIMMEAN((H156,Q156,Z156),75%))</f>
        <v>124700</v>
      </c>
      <c r="BB156" s="98">
        <f t="shared" si="67"/>
        <v>133400</v>
      </c>
      <c r="BC156" s="98">
        <f t="shared" si="68"/>
        <v>133400</v>
      </c>
      <c r="BD156" s="98">
        <f t="shared" si="69"/>
        <v>133400</v>
      </c>
      <c r="BE156" s="98">
        <f t="shared" si="70"/>
        <v>133400</v>
      </c>
      <c r="BF156" s="98">
        <f t="shared" si="71"/>
        <v>116000</v>
      </c>
      <c r="BG156" s="109">
        <f t="shared" si="72"/>
        <v>116000</v>
      </c>
      <c r="BH156" s="109">
        <f t="shared" si="73"/>
        <v>116000</v>
      </c>
      <c r="BI156" s="100">
        <f t="shared" si="74"/>
        <v>116000</v>
      </c>
    </row>
    <row r="157" spans="1:61" ht="39.6" x14ac:dyDescent="0.3">
      <c r="A157" s="39">
        <v>137</v>
      </c>
      <c r="B157" s="15" t="s">
        <v>158</v>
      </c>
      <c r="C157" s="160" t="s">
        <v>1250</v>
      </c>
      <c r="D157" s="17">
        <v>1</v>
      </c>
      <c r="E157" s="38">
        <v>623000</v>
      </c>
      <c r="F157" s="38">
        <v>643999</v>
      </c>
      <c r="G157" s="38">
        <v>623000</v>
      </c>
      <c r="H157" s="38">
        <v>623000</v>
      </c>
      <c r="I157" s="363"/>
      <c r="J157" s="364"/>
      <c r="K157" s="39">
        <v>137</v>
      </c>
      <c r="L157" s="15" t="s">
        <v>158</v>
      </c>
      <c r="M157" s="17">
        <v>1</v>
      </c>
      <c r="N157" s="54">
        <v>100000</v>
      </c>
      <c r="O157" s="55">
        <v>100000</v>
      </c>
      <c r="P157" s="55">
        <v>100000</v>
      </c>
      <c r="Q157" s="55">
        <v>100000</v>
      </c>
      <c r="R157" s="363"/>
      <c r="S157" s="364"/>
      <c r="T157" s="39">
        <v>137</v>
      </c>
      <c r="U157" s="15" t="s">
        <v>158</v>
      </c>
      <c r="V157" s="17">
        <v>1</v>
      </c>
      <c r="W157" s="54">
        <v>115000</v>
      </c>
      <c r="X157" s="54">
        <v>115000</v>
      </c>
      <c r="Y157" s="54">
        <v>115000</v>
      </c>
      <c r="Z157" s="54">
        <v>115000</v>
      </c>
      <c r="AA157" s="363"/>
      <c r="AB157" s="364"/>
      <c r="AC157" s="97">
        <f t="shared" si="51"/>
        <v>107500</v>
      </c>
      <c r="AD157" s="106">
        <f t="shared" si="52"/>
        <v>107500</v>
      </c>
      <c r="AE157" s="106">
        <f t="shared" si="53"/>
        <v>107500</v>
      </c>
      <c r="AF157" s="98">
        <f t="shared" si="54"/>
        <v>107500</v>
      </c>
      <c r="AG157" s="99">
        <f>(TRIMMEAN((N157,W157),75%))</f>
        <v>107500</v>
      </c>
      <c r="AH157" s="99">
        <f>(TRIMMEAN((O157,X157),75%))</f>
        <v>107500</v>
      </c>
      <c r="AI157" s="99">
        <f>(TRIMMEAN((P157,Y157),75%))</f>
        <v>107500</v>
      </c>
      <c r="AJ157" s="99">
        <f>(TRIMMEAN((Q157,Z157),75%))</f>
        <v>107500</v>
      </c>
      <c r="AK157" s="98">
        <f t="shared" si="55"/>
        <v>115000</v>
      </c>
      <c r="AL157" s="98">
        <f t="shared" si="56"/>
        <v>115000</v>
      </c>
      <c r="AM157" s="98">
        <f t="shared" si="57"/>
        <v>115000</v>
      </c>
      <c r="AN157" s="98">
        <f t="shared" si="58"/>
        <v>115000</v>
      </c>
      <c r="AO157" s="98">
        <f t="shared" si="59"/>
        <v>100000</v>
      </c>
      <c r="AP157" s="109">
        <f t="shared" si="60"/>
        <v>100000</v>
      </c>
      <c r="AQ157" s="109">
        <f t="shared" si="61"/>
        <v>100000</v>
      </c>
      <c r="AR157" s="100">
        <f t="shared" si="62"/>
        <v>100000</v>
      </c>
      <c r="AT157" s="97">
        <f t="shared" si="63"/>
        <v>279333.33333333331</v>
      </c>
      <c r="AU157" s="106">
        <f t="shared" si="64"/>
        <v>286333</v>
      </c>
      <c r="AV157" s="106">
        <f t="shared" si="65"/>
        <v>279333.33333333331</v>
      </c>
      <c r="AW157" s="98">
        <f t="shared" si="66"/>
        <v>279333.33333333331</v>
      </c>
      <c r="AX157" s="99">
        <f>(TRIMMEAN((E157,N157,W157),75%))</f>
        <v>115000</v>
      </c>
      <c r="AY157" s="99">
        <f>(TRIMMEAN((F157,O157,X157),75%))</f>
        <v>115000</v>
      </c>
      <c r="AZ157" s="99">
        <f>(TRIMMEAN((G157,P157,Y157),75%))</f>
        <v>115000</v>
      </c>
      <c r="BA157" s="99">
        <f>(TRIMMEAN((H157,Q157,Z157),75%))</f>
        <v>115000</v>
      </c>
      <c r="BB157" s="98">
        <f t="shared" si="67"/>
        <v>623000</v>
      </c>
      <c r="BC157" s="98">
        <f t="shared" si="68"/>
        <v>643999</v>
      </c>
      <c r="BD157" s="98">
        <f t="shared" si="69"/>
        <v>623000</v>
      </c>
      <c r="BE157" s="98">
        <f t="shared" si="70"/>
        <v>623000</v>
      </c>
      <c r="BF157" s="98">
        <f t="shared" si="71"/>
        <v>100000</v>
      </c>
      <c r="BG157" s="109">
        <f t="shared" si="72"/>
        <v>100000</v>
      </c>
      <c r="BH157" s="109">
        <f t="shared" si="73"/>
        <v>100000</v>
      </c>
      <c r="BI157" s="100">
        <f t="shared" si="74"/>
        <v>100000</v>
      </c>
    </row>
    <row r="158" spans="1:61" ht="66" x14ac:dyDescent="0.3">
      <c r="A158" s="14">
        <v>138</v>
      </c>
      <c r="B158" s="15" t="s">
        <v>159</v>
      </c>
      <c r="C158" s="160" t="s">
        <v>1316</v>
      </c>
      <c r="D158" s="17">
        <v>1</v>
      </c>
      <c r="E158" s="38">
        <v>822000</v>
      </c>
      <c r="F158" s="38">
        <v>1100000</v>
      </c>
      <c r="G158" s="38">
        <v>822000</v>
      </c>
      <c r="H158" s="38">
        <v>822000</v>
      </c>
      <c r="I158" s="363"/>
      <c r="J158" s="364"/>
      <c r="K158" s="14">
        <v>138</v>
      </c>
      <c r="L158" s="15" t="s">
        <v>159</v>
      </c>
      <c r="M158" s="17">
        <v>1</v>
      </c>
      <c r="N158" s="54">
        <v>140000</v>
      </c>
      <c r="O158" s="55">
        <v>140000</v>
      </c>
      <c r="P158" s="55">
        <v>140000</v>
      </c>
      <c r="Q158" s="55">
        <v>140000</v>
      </c>
      <c r="R158" s="363"/>
      <c r="S158" s="364"/>
      <c r="T158" s="14">
        <v>138</v>
      </c>
      <c r="U158" s="15" t="s">
        <v>159</v>
      </c>
      <c r="V158" s="17">
        <v>1</v>
      </c>
      <c r="W158" s="54">
        <v>161000</v>
      </c>
      <c r="X158" s="54">
        <v>161000</v>
      </c>
      <c r="Y158" s="54">
        <v>161000</v>
      </c>
      <c r="Z158" s="54">
        <v>161000</v>
      </c>
      <c r="AA158" s="363"/>
      <c r="AB158" s="364"/>
      <c r="AC158" s="97">
        <f t="shared" si="51"/>
        <v>150500</v>
      </c>
      <c r="AD158" s="106">
        <f t="shared" si="52"/>
        <v>150500</v>
      </c>
      <c r="AE158" s="106">
        <f t="shared" si="53"/>
        <v>150500</v>
      </c>
      <c r="AF158" s="98">
        <f t="shared" si="54"/>
        <v>150500</v>
      </c>
      <c r="AG158" s="99">
        <f>(TRIMMEAN((N158,W158),75%))</f>
        <v>150500</v>
      </c>
      <c r="AH158" s="99">
        <f>(TRIMMEAN((O158,X158),75%))</f>
        <v>150500</v>
      </c>
      <c r="AI158" s="99">
        <f>(TRIMMEAN((P158,Y158),75%))</f>
        <v>150500</v>
      </c>
      <c r="AJ158" s="99">
        <f>(TRIMMEAN((Q158,Z158),75%))</f>
        <v>150500</v>
      </c>
      <c r="AK158" s="98">
        <f t="shared" si="55"/>
        <v>161000</v>
      </c>
      <c r="AL158" s="98">
        <f t="shared" si="56"/>
        <v>161000</v>
      </c>
      <c r="AM158" s="98">
        <f t="shared" si="57"/>
        <v>161000</v>
      </c>
      <c r="AN158" s="98">
        <f t="shared" si="58"/>
        <v>161000</v>
      </c>
      <c r="AO158" s="98">
        <f t="shared" si="59"/>
        <v>140000</v>
      </c>
      <c r="AP158" s="109">
        <f t="shared" si="60"/>
        <v>140000</v>
      </c>
      <c r="AQ158" s="109">
        <f t="shared" si="61"/>
        <v>140000</v>
      </c>
      <c r="AR158" s="100">
        <f t="shared" si="62"/>
        <v>140000</v>
      </c>
      <c r="AT158" s="97">
        <f t="shared" si="63"/>
        <v>374333.33333333331</v>
      </c>
      <c r="AU158" s="106">
        <f t="shared" si="64"/>
        <v>467000</v>
      </c>
      <c r="AV158" s="106">
        <f t="shared" si="65"/>
        <v>374333.33333333331</v>
      </c>
      <c r="AW158" s="98">
        <f t="shared" si="66"/>
        <v>374333.33333333331</v>
      </c>
      <c r="AX158" s="99">
        <f>(TRIMMEAN((E158,N158,W158),75%))</f>
        <v>161000</v>
      </c>
      <c r="AY158" s="99">
        <f>(TRIMMEAN((F158,O158,X158),75%))</f>
        <v>161000</v>
      </c>
      <c r="AZ158" s="99">
        <f>(TRIMMEAN((G158,P158,Y158),75%))</f>
        <v>161000</v>
      </c>
      <c r="BA158" s="99">
        <f>(TRIMMEAN((H158,Q158,Z158),75%))</f>
        <v>161000</v>
      </c>
      <c r="BB158" s="98">
        <f t="shared" si="67"/>
        <v>822000</v>
      </c>
      <c r="BC158" s="98">
        <f t="shared" si="68"/>
        <v>1100000</v>
      </c>
      <c r="BD158" s="98">
        <f t="shared" si="69"/>
        <v>822000</v>
      </c>
      <c r="BE158" s="98">
        <f t="shared" si="70"/>
        <v>822000</v>
      </c>
      <c r="BF158" s="98">
        <f t="shared" si="71"/>
        <v>140000</v>
      </c>
      <c r="BG158" s="109">
        <f t="shared" si="72"/>
        <v>140000</v>
      </c>
      <c r="BH158" s="109">
        <f t="shared" si="73"/>
        <v>140000</v>
      </c>
      <c r="BI158" s="100">
        <f t="shared" si="74"/>
        <v>140000</v>
      </c>
    </row>
    <row r="159" spans="1:61" ht="39.6" x14ac:dyDescent="0.3">
      <c r="A159" s="39">
        <v>139</v>
      </c>
      <c r="B159" s="15" t="s">
        <v>160</v>
      </c>
      <c r="C159" s="160" t="s">
        <v>1172</v>
      </c>
      <c r="D159" s="17">
        <v>1</v>
      </c>
      <c r="E159" s="38">
        <v>117000</v>
      </c>
      <c r="F159" s="38">
        <v>117000</v>
      </c>
      <c r="G159" s="38">
        <v>117000</v>
      </c>
      <c r="H159" s="38">
        <v>117000</v>
      </c>
      <c r="I159" s="363"/>
      <c r="J159" s="364"/>
      <c r="K159" s="39">
        <v>139</v>
      </c>
      <c r="L159" s="15" t="s">
        <v>160</v>
      </c>
      <c r="M159" s="17">
        <v>1</v>
      </c>
      <c r="N159" s="54">
        <v>160000</v>
      </c>
      <c r="O159" s="55">
        <v>160000</v>
      </c>
      <c r="P159" s="55">
        <v>160000</v>
      </c>
      <c r="Q159" s="55">
        <v>160000</v>
      </c>
      <c r="R159" s="363"/>
      <c r="S159" s="364"/>
      <c r="T159" s="39">
        <v>139</v>
      </c>
      <c r="U159" s="15" t="s">
        <v>160</v>
      </c>
      <c r="V159" s="17">
        <v>1</v>
      </c>
      <c r="W159" s="54">
        <v>184000</v>
      </c>
      <c r="X159" s="54">
        <v>184000</v>
      </c>
      <c r="Y159" s="54">
        <v>184000</v>
      </c>
      <c r="Z159" s="54">
        <v>184000</v>
      </c>
      <c r="AA159" s="363"/>
      <c r="AB159" s="364"/>
      <c r="AC159" s="97">
        <f t="shared" si="51"/>
        <v>172000</v>
      </c>
      <c r="AD159" s="106">
        <f t="shared" si="52"/>
        <v>172000</v>
      </c>
      <c r="AE159" s="106">
        <f t="shared" si="53"/>
        <v>172000</v>
      </c>
      <c r="AF159" s="98">
        <f t="shared" si="54"/>
        <v>172000</v>
      </c>
      <c r="AG159" s="99">
        <f>(TRIMMEAN((N159,W159),75%))</f>
        <v>172000</v>
      </c>
      <c r="AH159" s="99">
        <f>(TRIMMEAN((O159,X159),75%))</f>
        <v>172000</v>
      </c>
      <c r="AI159" s="99">
        <f>(TRIMMEAN((P159,Y159),75%))</f>
        <v>172000</v>
      </c>
      <c r="AJ159" s="99">
        <f>(TRIMMEAN((Q159,Z159),75%))</f>
        <v>172000</v>
      </c>
      <c r="AK159" s="98">
        <f t="shared" si="55"/>
        <v>184000</v>
      </c>
      <c r="AL159" s="98">
        <f t="shared" si="56"/>
        <v>184000</v>
      </c>
      <c r="AM159" s="98">
        <f t="shared" si="57"/>
        <v>184000</v>
      </c>
      <c r="AN159" s="98">
        <f t="shared" si="58"/>
        <v>184000</v>
      </c>
      <c r="AO159" s="98">
        <f t="shared" si="59"/>
        <v>160000</v>
      </c>
      <c r="AP159" s="109">
        <f t="shared" si="60"/>
        <v>160000</v>
      </c>
      <c r="AQ159" s="109">
        <f t="shared" si="61"/>
        <v>160000</v>
      </c>
      <c r="AR159" s="100">
        <f t="shared" si="62"/>
        <v>160000</v>
      </c>
      <c r="AT159" s="97">
        <f t="shared" si="63"/>
        <v>153666.66666666666</v>
      </c>
      <c r="AU159" s="106">
        <f t="shared" si="64"/>
        <v>153666.66666666666</v>
      </c>
      <c r="AV159" s="106">
        <f t="shared" si="65"/>
        <v>153666.66666666666</v>
      </c>
      <c r="AW159" s="98">
        <f t="shared" si="66"/>
        <v>153666.66666666666</v>
      </c>
      <c r="AX159" s="99">
        <f>(TRIMMEAN((E159,N159,W159),75%))</f>
        <v>160000</v>
      </c>
      <c r="AY159" s="99">
        <f>(TRIMMEAN((F159,O159,X159),75%))</f>
        <v>160000</v>
      </c>
      <c r="AZ159" s="99">
        <f>(TRIMMEAN((G159,P159,Y159),75%))</f>
        <v>160000</v>
      </c>
      <c r="BA159" s="99">
        <f>(TRIMMEAN((H159,Q159,Z159),75%))</f>
        <v>160000</v>
      </c>
      <c r="BB159" s="98">
        <f t="shared" si="67"/>
        <v>184000</v>
      </c>
      <c r="BC159" s="98">
        <f t="shared" si="68"/>
        <v>184000</v>
      </c>
      <c r="BD159" s="98">
        <f t="shared" si="69"/>
        <v>184000</v>
      </c>
      <c r="BE159" s="98">
        <f t="shared" si="70"/>
        <v>184000</v>
      </c>
      <c r="BF159" s="98">
        <f t="shared" si="71"/>
        <v>117000</v>
      </c>
      <c r="BG159" s="109">
        <f t="shared" si="72"/>
        <v>117000</v>
      </c>
      <c r="BH159" s="109">
        <f t="shared" si="73"/>
        <v>117000</v>
      </c>
      <c r="BI159" s="100">
        <f t="shared" si="74"/>
        <v>117000</v>
      </c>
    </row>
    <row r="160" spans="1:61" ht="39.6" x14ac:dyDescent="0.3">
      <c r="A160" s="14">
        <v>140</v>
      </c>
      <c r="B160" s="15" t="s">
        <v>161</v>
      </c>
      <c r="C160" s="160" t="s">
        <v>1247</v>
      </c>
      <c r="D160" s="17">
        <v>1</v>
      </c>
      <c r="E160" s="38">
        <v>74000</v>
      </c>
      <c r="F160" s="38">
        <v>116000</v>
      </c>
      <c r="G160" s="38">
        <v>74000</v>
      </c>
      <c r="H160" s="38">
        <v>74000</v>
      </c>
      <c r="I160" s="363"/>
      <c r="J160" s="364"/>
      <c r="K160" s="14">
        <v>140</v>
      </c>
      <c r="L160" s="15" t="s">
        <v>161</v>
      </c>
      <c r="M160" s="17">
        <v>1</v>
      </c>
      <c r="N160" s="54">
        <v>120000</v>
      </c>
      <c r="O160" s="55">
        <v>120000</v>
      </c>
      <c r="P160" s="55">
        <v>120000</v>
      </c>
      <c r="Q160" s="55">
        <v>120000</v>
      </c>
      <c r="R160" s="363"/>
      <c r="S160" s="364"/>
      <c r="T160" s="14">
        <v>140</v>
      </c>
      <c r="U160" s="15" t="s">
        <v>161</v>
      </c>
      <c r="V160" s="17">
        <v>1</v>
      </c>
      <c r="W160" s="54">
        <v>138000</v>
      </c>
      <c r="X160" s="54">
        <v>138000</v>
      </c>
      <c r="Y160" s="54">
        <v>138000</v>
      </c>
      <c r="Z160" s="54">
        <v>138000</v>
      </c>
      <c r="AA160" s="363"/>
      <c r="AB160" s="364"/>
      <c r="AC160" s="97">
        <f t="shared" si="51"/>
        <v>129000</v>
      </c>
      <c r="AD160" s="106">
        <f t="shared" si="52"/>
        <v>129000</v>
      </c>
      <c r="AE160" s="106">
        <f t="shared" si="53"/>
        <v>129000</v>
      </c>
      <c r="AF160" s="98">
        <f t="shared" si="54"/>
        <v>129000</v>
      </c>
      <c r="AG160" s="99">
        <f>(TRIMMEAN((N160,W160),75%))</f>
        <v>129000</v>
      </c>
      <c r="AH160" s="99">
        <f>(TRIMMEAN((O160,X160),75%))</f>
        <v>129000</v>
      </c>
      <c r="AI160" s="99">
        <f>(TRIMMEAN((P160,Y160),75%))</f>
        <v>129000</v>
      </c>
      <c r="AJ160" s="99">
        <f>(TRIMMEAN((Q160,Z160),75%))</f>
        <v>129000</v>
      </c>
      <c r="AK160" s="98">
        <f t="shared" si="55"/>
        <v>138000</v>
      </c>
      <c r="AL160" s="98">
        <f t="shared" si="56"/>
        <v>138000</v>
      </c>
      <c r="AM160" s="98">
        <f t="shared" si="57"/>
        <v>138000</v>
      </c>
      <c r="AN160" s="98">
        <f t="shared" si="58"/>
        <v>138000</v>
      </c>
      <c r="AO160" s="98">
        <f t="shared" si="59"/>
        <v>120000</v>
      </c>
      <c r="AP160" s="109">
        <f t="shared" si="60"/>
        <v>120000</v>
      </c>
      <c r="AQ160" s="109">
        <f t="shared" si="61"/>
        <v>120000</v>
      </c>
      <c r="AR160" s="100">
        <f t="shared" si="62"/>
        <v>120000</v>
      </c>
      <c r="AT160" s="97">
        <f t="shared" si="63"/>
        <v>110666.66666666667</v>
      </c>
      <c r="AU160" s="106">
        <f t="shared" si="64"/>
        <v>124666.66666666667</v>
      </c>
      <c r="AV160" s="106">
        <f t="shared" si="65"/>
        <v>110666.66666666667</v>
      </c>
      <c r="AW160" s="98">
        <f t="shared" si="66"/>
        <v>110666.66666666667</v>
      </c>
      <c r="AX160" s="99">
        <f>(TRIMMEAN((E160,N160,W160),75%))</f>
        <v>120000</v>
      </c>
      <c r="AY160" s="99">
        <f>(TRIMMEAN((F160,O160,X160),75%))</f>
        <v>120000</v>
      </c>
      <c r="AZ160" s="99">
        <f>(TRIMMEAN((G160,P160,Y160),75%))</f>
        <v>120000</v>
      </c>
      <c r="BA160" s="99">
        <f>(TRIMMEAN((H160,Q160,Z160),75%))</f>
        <v>120000</v>
      </c>
      <c r="BB160" s="98">
        <f t="shared" si="67"/>
        <v>138000</v>
      </c>
      <c r="BC160" s="98">
        <f t="shared" si="68"/>
        <v>138000</v>
      </c>
      <c r="BD160" s="98">
        <f t="shared" si="69"/>
        <v>138000</v>
      </c>
      <c r="BE160" s="98">
        <f t="shared" si="70"/>
        <v>138000</v>
      </c>
      <c r="BF160" s="98">
        <f t="shared" si="71"/>
        <v>74000</v>
      </c>
      <c r="BG160" s="109">
        <f t="shared" si="72"/>
        <v>116000</v>
      </c>
      <c r="BH160" s="109">
        <f t="shared" si="73"/>
        <v>74000</v>
      </c>
      <c r="BI160" s="100">
        <f t="shared" si="74"/>
        <v>74000</v>
      </c>
    </row>
    <row r="161" spans="1:61" ht="52.8" x14ac:dyDescent="0.3">
      <c r="A161" s="39">
        <v>141</v>
      </c>
      <c r="B161" s="15" t="s">
        <v>162</v>
      </c>
      <c r="C161" s="160" t="s">
        <v>1318</v>
      </c>
      <c r="D161" s="17">
        <v>1</v>
      </c>
      <c r="E161" s="38" t="s">
        <v>1034</v>
      </c>
      <c r="F161" s="38" t="s">
        <v>1034</v>
      </c>
      <c r="G161" s="38" t="s">
        <v>1034</v>
      </c>
      <c r="H161" s="38" t="s">
        <v>1034</v>
      </c>
      <c r="I161" s="363"/>
      <c r="J161" s="364"/>
      <c r="K161" s="39">
        <v>141</v>
      </c>
      <c r="L161" s="15" t="s">
        <v>162</v>
      </c>
      <c r="M161" s="17">
        <v>1</v>
      </c>
      <c r="N161" s="54">
        <v>240000</v>
      </c>
      <c r="O161" s="55">
        <v>240000</v>
      </c>
      <c r="P161" s="55">
        <v>240000</v>
      </c>
      <c r="Q161" s="55">
        <v>240000</v>
      </c>
      <c r="R161" s="363"/>
      <c r="S161" s="364"/>
      <c r="T161" s="39">
        <v>141</v>
      </c>
      <c r="U161" s="15" t="s">
        <v>162</v>
      </c>
      <c r="V161" s="17">
        <v>1</v>
      </c>
      <c r="W161" s="54">
        <v>276000</v>
      </c>
      <c r="X161" s="54">
        <v>276000</v>
      </c>
      <c r="Y161" s="54">
        <v>276000</v>
      </c>
      <c r="Z161" s="54">
        <v>276000</v>
      </c>
      <c r="AA161" s="363"/>
      <c r="AB161" s="364"/>
      <c r="AC161" s="97">
        <f t="shared" si="51"/>
        <v>258000</v>
      </c>
      <c r="AD161" s="106">
        <f t="shared" si="52"/>
        <v>258000</v>
      </c>
      <c r="AE161" s="106">
        <f t="shared" si="53"/>
        <v>258000</v>
      </c>
      <c r="AF161" s="98">
        <f t="shared" si="54"/>
        <v>258000</v>
      </c>
      <c r="AG161" s="99">
        <f>(TRIMMEAN((N161,W161),75%))</f>
        <v>258000</v>
      </c>
      <c r="AH161" s="99">
        <f>(TRIMMEAN((O161,X161),75%))</f>
        <v>258000</v>
      </c>
      <c r="AI161" s="99">
        <f>(TRIMMEAN((P161,Y161),75%))</f>
        <v>258000</v>
      </c>
      <c r="AJ161" s="99">
        <f>(TRIMMEAN((Q161,Z161),75%))</f>
        <v>258000</v>
      </c>
      <c r="AK161" s="98">
        <f t="shared" si="55"/>
        <v>276000</v>
      </c>
      <c r="AL161" s="98">
        <f t="shared" si="56"/>
        <v>276000</v>
      </c>
      <c r="AM161" s="98">
        <f t="shared" si="57"/>
        <v>276000</v>
      </c>
      <c r="AN161" s="98">
        <f t="shared" si="58"/>
        <v>276000</v>
      </c>
      <c r="AO161" s="98">
        <f t="shared" si="59"/>
        <v>240000</v>
      </c>
      <c r="AP161" s="109">
        <f t="shared" si="60"/>
        <v>240000</v>
      </c>
      <c r="AQ161" s="109">
        <f t="shared" si="61"/>
        <v>240000</v>
      </c>
      <c r="AR161" s="100">
        <f t="shared" si="62"/>
        <v>240000</v>
      </c>
      <c r="AT161" s="97">
        <f t="shared" si="63"/>
        <v>258000</v>
      </c>
      <c r="AU161" s="106">
        <f t="shared" si="64"/>
        <v>258000</v>
      </c>
      <c r="AV161" s="106">
        <f t="shared" si="65"/>
        <v>258000</v>
      </c>
      <c r="AW161" s="98">
        <f t="shared" si="66"/>
        <v>258000</v>
      </c>
      <c r="AX161" s="99">
        <f>(TRIMMEAN((E161,N161,W161),75%))</f>
        <v>258000</v>
      </c>
      <c r="AY161" s="99">
        <f>(TRIMMEAN((F161,O161,X161),75%))</f>
        <v>258000</v>
      </c>
      <c r="AZ161" s="99">
        <f>(TRIMMEAN((G161,P161,Y161),75%))</f>
        <v>258000</v>
      </c>
      <c r="BA161" s="99">
        <f>(TRIMMEAN((H161,Q161,Z161),75%))</f>
        <v>258000</v>
      </c>
      <c r="BB161" s="98">
        <f t="shared" si="67"/>
        <v>276000</v>
      </c>
      <c r="BC161" s="98">
        <f t="shared" si="68"/>
        <v>276000</v>
      </c>
      <c r="BD161" s="98">
        <f t="shared" si="69"/>
        <v>276000</v>
      </c>
      <c r="BE161" s="98">
        <f t="shared" si="70"/>
        <v>276000</v>
      </c>
      <c r="BF161" s="98">
        <f t="shared" si="71"/>
        <v>240000</v>
      </c>
      <c r="BG161" s="109">
        <f t="shared" si="72"/>
        <v>240000</v>
      </c>
      <c r="BH161" s="109">
        <f t="shared" si="73"/>
        <v>240000</v>
      </c>
      <c r="BI161" s="100">
        <f t="shared" si="74"/>
        <v>240000</v>
      </c>
    </row>
    <row r="162" spans="1:61" ht="52.8" x14ac:dyDescent="0.3">
      <c r="A162" s="14">
        <v>142</v>
      </c>
      <c r="B162" s="15" t="s">
        <v>163</v>
      </c>
      <c r="C162" s="160" t="s">
        <v>1402</v>
      </c>
      <c r="D162" s="17">
        <v>1</v>
      </c>
      <c r="E162" s="38">
        <v>74000</v>
      </c>
      <c r="F162" s="38">
        <v>74000</v>
      </c>
      <c r="G162" s="38">
        <v>74000</v>
      </c>
      <c r="H162" s="38">
        <v>74000</v>
      </c>
      <c r="I162" s="363"/>
      <c r="J162" s="364"/>
      <c r="K162" s="14">
        <v>142</v>
      </c>
      <c r="L162" s="15" t="s">
        <v>163</v>
      </c>
      <c r="M162" s="17">
        <v>1</v>
      </c>
      <c r="N162" s="54">
        <v>160000</v>
      </c>
      <c r="O162" s="55">
        <v>160000</v>
      </c>
      <c r="P162" s="55">
        <v>160000</v>
      </c>
      <c r="Q162" s="55">
        <v>160000</v>
      </c>
      <c r="R162" s="363"/>
      <c r="S162" s="364"/>
      <c r="T162" s="14">
        <v>142</v>
      </c>
      <c r="U162" s="15" t="s">
        <v>163</v>
      </c>
      <c r="V162" s="17">
        <v>1</v>
      </c>
      <c r="W162" s="54">
        <v>184000</v>
      </c>
      <c r="X162" s="54">
        <v>184000</v>
      </c>
      <c r="Y162" s="54">
        <v>184000</v>
      </c>
      <c r="Z162" s="54">
        <v>184000</v>
      </c>
      <c r="AA162" s="363"/>
      <c r="AB162" s="364"/>
      <c r="AC162" s="97">
        <f t="shared" si="51"/>
        <v>172000</v>
      </c>
      <c r="AD162" s="106">
        <f t="shared" si="52"/>
        <v>172000</v>
      </c>
      <c r="AE162" s="106">
        <f t="shared" si="53"/>
        <v>172000</v>
      </c>
      <c r="AF162" s="98">
        <f t="shared" si="54"/>
        <v>172000</v>
      </c>
      <c r="AG162" s="99">
        <f>(TRIMMEAN((N162,W162),75%))</f>
        <v>172000</v>
      </c>
      <c r="AH162" s="99">
        <f>(TRIMMEAN((O162,X162),75%))</f>
        <v>172000</v>
      </c>
      <c r="AI162" s="99">
        <f>(TRIMMEAN((P162,Y162),75%))</f>
        <v>172000</v>
      </c>
      <c r="AJ162" s="99">
        <f>(TRIMMEAN((Q162,Z162),75%))</f>
        <v>172000</v>
      </c>
      <c r="AK162" s="98">
        <f t="shared" si="55"/>
        <v>184000</v>
      </c>
      <c r="AL162" s="98">
        <f t="shared" si="56"/>
        <v>184000</v>
      </c>
      <c r="AM162" s="98">
        <f t="shared" si="57"/>
        <v>184000</v>
      </c>
      <c r="AN162" s="98">
        <f t="shared" si="58"/>
        <v>184000</v>
      </c>
      <c r="AO162" s="98">
        <f t="shared" si="59"/>
        <v>160000</v>
      </c>
      <c r="AP162" s="109">
        <f t="shared" si="60"/>
        <v>160000</v>
      </c>
      <c r="AQ162" s="109">
        <f t="shared" si="61"/>
        <v>160000</v>
      </c>
      <c r="AR162" s="100">
        <f t="shared" si="62"/>
        <v>160000</v>
      </c>
      <c r="AT162" s="97">
        <f t="shared" si="63"/>
        <v>139333.33333333334</v>
      </c>
      <c r="AU162" s="106">
        <f t="shared" si="64"/>
        <v>139333.33333333334</v>
      </c>
      <c r="AV162" s="106">
        <f t="shared" si="65"/>
        <v>139333.33333333334</v>
      </c>
      <c r="AW162" s="98">
        <f t="shared" si="66"/>
        <v>139333.33333333334</v>
      </c>
      <c r="AX162" s="99">
        <f>(TRIMMEAN((E162,N162,W162),75%))</f>
        <v>160000</v>
      </c>
      <c r="AY162" s="99">
        <f>(TRIMMEAN((F162,O162,X162),75%))</f>
        <v>160000</v>
      </c>
      <c r="AZ162" s="99">
        <f>(TRIMMEAN((G162,P162,Y162),75%))</f>
        <v>160000</v>
      </c>
      <c r="BA162" s="99">
        <f>(TRIMMEAN((H162,Q162,Z162),75%))</f>
        <v>160000</v>
      </c>
      <c r="BB162" s="98">
        <f t="shared" si="67"/>
        <v>184000</v>
      </c>
      <c r="BC162" s="98">
        <f t="shared" si="68"/>
        <v>184000</v>
      </c>
      <c r="BD162" s="98">
        <f t="shared" si="69"/>
        <v>184000</v>
      </c>
      <c r="BE162" s="98">
        <f t="shared" si="70"/>
        <v>184000</v>
      </c>
      <c r="BF162" s="98">
        <f t="shared" si="71"/>
        <v>74000</v>
      </c>
      <c r="BG162" s="109">
        <f t="shared" si="72"/>
        <v>74000</v>
      </c>
      <c r="BH162" s="109">
        <f t="shared" si="73"/>
        <v>74000</v>
      </c>
      <c r="BI162" s="100">
        <f t="shared" si="74"/>
        <v>74000</v>
      </c>
    </row>
    <row r="163" spans="1:61" ht="52.8" x14ac:dyDescent="0.3">
      <c r="A163" s="39">
        <v>143</v>
      </c>
      <c r="B163" s="15" t="s">
        <v>164</v>
      </c>
      <c r="C163" s="160" t="s">
        <v>1320</v>
      </c>
      <c r="D163" s="17">
        <v>1</v>
      </c>
      <c r="E163" s="38" t="s">
        <v>1034</v>
      </c>
      <c r="F163" s="38" t="s">
        <v>1034</v>
      </c>
      <c r="G163" s="38" t="s">
        <v>1034</v>
      </c>
      <c r="H163" s="38" t="s">
        <v>1034</v>
      </c>
      <c r="I163" s="363"/>
      <c r="J163" s="364"/>
      <c r="K163" s="39">
        <v>143</v>
      </c>
      <c r="L163" s="15" t="s">
        <v>164</v>
      </c>
      <c r="M163" s="17">
        <v>1</v>
      </c>
      <c r="N163" s="54">
        <v>272000</v>
      </c>
      <c r="O163" s="55">
        <v>272000</v>
      </c>
      <c r="P163" s="55">
        <v>272000</v>
      </c>
      <c r="Q163" s="55">
        <v>272000</v>
      </c>
      <c r="R163" s="363"/>
      <c r="S163" s="364"/>
      <c r="T163" s="39">
        <v>143</v>
      </c>
      <c r="U163" s="15" t="s">
        <v>164</v>
      </c>
      <c r="V163" s="17">
        <v>1</v>
      </c>
      <c r="W163" s="54">
        <v>312800</v>
      </c>
      <c r="X163" s="54">
        <v>312800</v>
      </c>
      <c r="Y163" s="54">
        <v>312800</v>
      </c>
      <c r="Z163" s="54">
        <v>312800</v>
      </c>
      <c r="AA163" s="363"/>
      <c r="AB163" s="364"/>
      <c r="AC163" s="97">
        <f t="shared" si="51"/>
        <v>292400</v>
      </c>
      <c r="AD163" s="106">
        <f t="shared" si="52"/>
        <v>292400</v>
      </c>
      <c r="AE163" s="106">
        <f t="shared" si="53"/>
        <v>292400</v>
      </c>
      <c r="AF163" s="98">
        <f t="shared" si="54"/>
        <v>292400</v>
      </c>
      <c r="AG163" s="99">
        <f>(TRIMMEAN((N163,W163),75%))</f>
        <v>292400</v>
      </c>
      <c r="AH163" s="99">
        <f>(TRIMMEAN((O163,X163),75%))</f>
        <v>292400</v>
      </c>
      <c r="AI163" s="99">
        <f>(TRIMMEAN((P163,Y163),75%))</f>
        <v>292400</v>
      </c>
      <c r="AJ163" s="99">
        <f>(TRIMMEAN((Q163,Z163),75%))</f>
        <v>292400</v>
      </c>
      <c r="AK163" s="98">
        <f t="shared" si="55"/>
        <v>312800</v>
      </c>
      <c r="AL163" s="98">
        <f t="shared" si="56"/>
        <v>312800</v>
      </c>
      <c r="AM163" s="98">
        <f t="shared" si="57"/>
        <v>312800</v>
      </c>
      <c r="AN163" s="98">
        <f t="shared" si="58"/>
        <v>312800</v>
      </c>
      <c r="AO163" s="98">
        <f t="shared" si="59"/>
        <v>272000</v>
      </c>
      <c r="AP163" s="109">
        <f t="shared" si="60"/>
        <v>272000</v>
      </c>
      <c r="AQ163" s="109">
        <f t="shared" si="61"/>
        <v>272000</v>
      </c>
      <c r="AR163" s="100">
        <f t="shared" si="62"/>
        <v>272000</v>
      </c>
      <c r="AT163" s="97">
        <f t="shared" si="63"/>
        <v>292400</v>
      </c>
      <c r="AU163" s="106">
        <f t="shared" si="64"/>
        <v>292400</v>
      </c>
      <c r="AV163" s="106">
        <f t="shared" si="65"/>
        <v>292400</v>
      </c>
      <c r="AW163" s="98">
        <f t="shared" si="66"/>
        <v>292400</v>
      </c>
      <c r="AX163" s="99">
        <f>(TRIMMEAN((E163,N163,W163),75%))</f>
        <v>292400</v>
      </c>
      <c r="AY163" s="99">
        <f>(TRIMMEAN((F163,O163,X163),75%))</f>
        <v>292400</v>
      </c>
      <c r="AZ163" s="99">
        <f>(TRIMMEAN((G163,P163,Y163),75%))</f>
        <v>292400</v>
      </c>
      <c r="BA163" s="99">
        <f>(TRIMMEAN((H163,Q163,Z163),75%))</f>
        <v>292400</v>
      </c>
      <c r="BB163" s="98">
        <f t="shared" si="67"/>
        <v>312800</v>
      </c>
      <c r="BC163" s="98">
        <f t="shared" si="68"/>
        <v>312800</v>
      </c>
      <c r="BD163" s="98">
        <f t="shared" si="69"/>
        <v>312800</v>
      </c>
      <c r="BE163" s="98">
        <f t="shared" si="70"/>
        <v>312800</v>
      </c>
      <c r="BF163" s="98">
        <f t="shared" si="71"/>
        <v>272000</v>
      </c>
      <c r="BG163" s="109">
        <f t="shared" si="72"/>
        <v>272000</v>
      </c>
      <c r="BH163" s="109">
        <f t="shared" si="73"/>
        <v>272000</v>
      </c>
      <c r="BI163" s="100">
        <f t="shared" si="74"/>
        <v>272000</v>
      </c>
    </row>
    <row r="164" spans="1:61" ht="39.6" x14ac:dyDescent="0.3">
      <c r="A164" s="14">
        <v>144</v>
      </c>
      <c r="B164" s="15" t="s">
        <v>165</v>
      </c>
      <c r="C164" s="160" t="s">
        <v>1321</v>
      </c>
      <c r="D164" s="17">
        <v>1</v>
      </c>
      <c r="E164" s="38" t="s">
        <v>1034</v>
      </c>
      <c r="F164" s="38" t="s">
        <v>1034</v>
      </c>
      <c r="G164" s="38" t="s">
        <v>1034</v>
      </c>
      <c r="H164" s="38" t="s">
        <v>1034</v>
      </c>
      <c r="I164" s="363"/>
      <c r="J164" s="364"/>
      <c r="K164" s="14">
        <v>144</v>
      </c>
      <c r="L164" s="15" t="s">
        <v>165</v>
      </c>
      <c r="M164" s="17">
        <v>1</v>
      </c>
      <c r="N164" s="54">
        <v>2900000</v>
      </c>
      <c r="O164" s="55">
        <v>2900000</v>
      </c>
      <c r="P164" s="55">
        <v>2900000</v>
      </c>
      <c r="Q164" s="55">
        <v>2900000</v>
      </c>
      <c r="R164" s="363"/>
      <c r="S164" s="364"/>
      <c r="T164" s="14">
        <v>144</v>
      </c>
      <c r="U164" s="15" t="s">
        <v>165</v>
      </c>
      <c r="V164" s="17">
        <v>1</v>
      </c>
      <c r="W164" s="54">
        <v>3335000</v>
      </c>
      <c r="X164" s="54">
        <v>3335000</v>
      </c>
      <c r="Y164" s="54">
        <v>3335000</v>
      </c>
      <c r="Z164" s="54">
        <v>3335000</v>
      </c>
      <c r="AA164" s="363"/>
      <c r="AB164" s="364"/>
      <c r="AC164" s="97">
        <f t="shared" si="51"/>
        <v>3117500</v>
      </c>
      <c r="AD164" s="106">
        <f t="shared" si="52"/>
        <v>3117500</v>
      </c>
      <c r="AE164" s="106">
        <f t="shared" si="53"/>
        <v>3117500</v>
      </c>
      <c r="AF164" s="98">
        <f t="shared" si="54"/>
        <v>3117500</v>
      </c>
      <c r="AG164" s="99">
        <f>(TRIMMEAN((N164,W164),75%))</f>
        <v>3117500</v>
      </c>
      <c r="AH164" s="99">
        <f>(TRIMMEAN((O164,X164),75%))</f>
        <v>3117500</v>
      </c>
      <c r="AI164" s="99">
        <f>(TRIMMEAN((P164,Y164),75%))</f>
        <v>3117500</v>
      </c>
      <c r="AJ164" s="99">
        <f>(TRIMMEAN((Q164,Z164),75%))</f>
        <v>3117500</v>
      </c>
      <c r="AK164" s="98">
        <f t="shared" si="55"/>
        <v>3335000</v>
      </c>
      <c r="AL164" s="98">
        <f t="shared" si="56"/>
        <v>3335000</v>
      </c>
      <c r="AM164" s="98">
        <f t="shared" si="57"/>
        <v>3335000</v>
      </c>
      <c r="AN164" s="98">
        <f t="shared" si="58"/>
        <v>3335000</v>
      </c>
      <c r="AO164" s="98">
        <f t="shared" si="59"/>
        <v>2900000</v>
      </c>
      <c r="AP164" s="109">
        <f t="shared" si="60"/>
        <v>2900000</v>
      </c>
      <c r="AQ164" s="109">
        <f t="shared" si="61"/>
        <v>2900000</v>
      </c>
      <c r="AR164" s="100">
        <f t="shared" si="62"/>
        <v>2900000</v>
      </c>
      <c r="AT164" s="97">
        <f t="shared" si="63"/>
        <v>3117500</v>
      </c>
      <c r="AU164" s="106">
        <f t="shared" si="64"/>
        <v>3117500</v>
      </c>
      <c r="AV164" s="106">
        <f t="shared" si="65"/>
        <v>3117500</v>
      </c>
      <c r="AW164" s="98">
        <f t="shared" si="66"/>
        <v>3117500</v>
      </c>
      <c r="AX164" s="99">
        <f>(TRIMMEAN((E164,N164,W164),75%))</f>
        <v>3117500</v>
      </c>
      <c r="AY164" s="99">
        <f>(TRIMMEAN((F164,O164,X164),75%))</f>
        <v>3117500</v>
      </c>
      <c r="AZ164" s="99">
        <f>(TRIMMEAN((G164,P164,Y164),75%))</f>
        <v>3117500</v>
      </c>
      <c r="BA164" s="99">
        <f>(TRIMMEAN((H164,Q164,Z164),75%))</f>
        <v>3117500</v>
      </c>
      <c r="BB164" s="98">
        <f t="shared" si="67"/>
        <v>3335000</v>
      </c>
      <c r="BC164" s="98">
        <f t="shared" si="68"/>
        <v>3335000</v>
      </c>
      <c r="BD164" s="98">
        <f t="shared" si="69"/>
        <v>3335000</v>
      </c>
      <c r="BE164" s="98">
        <f t="shared" si="70"/>
        <v>3335000</v>
      </c>
      <c r="BF164" s="98">
        <f t="shared" si="71"/>
        <v>2900000</v>
      </c>
      <c r="BG164" s="109">
        <f t="shared" si="72"/>
        <v>2900000</v>
      </c>
      <c r="BH164" s="109">
        <f t="shared" si="73"/>
        <v>2900000</v>
      </c>
      <c r="BI164" s="100">
        <f t="shared" si="74"/>
        <v>2900000</v>
      </c>
    </row>
    <row r="165" spans="1:61" ht="39.6" x14ac:dyDescent="0.3">
      <c r="A165" s="39">
        <v>145</v>
      </c>
      <c r="B165" s="15" t="s">
        <v>166</v>
      </c>
      <c r="C165" s="160" t="s">
        <v>1322</v>
      </c>
      <c r="D165" s="17">
        <v>1</v>
      </c>
      <c r="E165" s="38" t="s">
        <v>1034</v>
      </c>
      <c r="F165" s="38" t="s">
        <v>1034</v>
      </c>
      <c r="G165" s="38" t="s">
        <v>1034</v>
      </c>
      <c r="H165" s="38" t="s">
        <v>1034</v>
      </c>
      <c r="I165" s="363"/>
      <c r="J165" s="364"/>
      <c r="K165" s="39">
        <v>145</v>
      </c>
      <c r="L165" s="15" t="s">
        <v>166</v>
      </c>
      <c r="M165" s="17">
        <v>1</v>
      </c>
      <c r="N165" s="54">
        <v>2900000</v>
      </c>
      <c r="O165" s="55">
        <v>2900000</v>
      </c>
      <c r="P165" s="55">
        <v>2900000</v>
      </c>
      <c r="Q165" s="55">
        <v>2900000</v>
      </c>
      <c r="R165" s="363"/>
      <c r="S165" s="364"/>
      <c r="T165" s="39">
        <v>145</v>
      </c>
      <c r="U165" s="15" t="s">
        <v>166</v>
      </c>
      <c r="V165" s="17">
        <v>1</v>
      </c>
      <c r="W165" s="54">
        <v>3335000</v>
      </c>
      <c r="X165" s="54">
        <v>3335000</v>
      </c>
      <c r="Y165" s="54">
        <v>3335000</v>
      </c>
      <c r="Z165" s="54">
        <v>3335000</v>
      </c>
      <c r="AA165" s="363"/>
      <c r="AB165" s="364"/>
      <c r="AC165" s="97">
        <f t="shared" si="51"/>
        <v>3117500</v>
      </c>
      <c r="AD165" s="106">
        <f t="shared" si="52"/>
        <v>3117500</v>
      </c>
      <c r="AE165" s="106">
        <f t="shared" si="53"/>
        <v>3117500</v>
      </c>
      <c r="AF165" s="98">
        <f t="shared" si="54"/>
        <v>3117500</v>
      </c>
      <c r="AG165" s="99">
        <f>(TRIMMEAN((N165,W165),75%))</f>
        <v>3117500</v>
      </c>
      <c r="AH165" s="99">
        <f>(TRIMMEAN((O165,X165),75%))</f>
        <v>3117500</v>
      </c>
      <c r="AI165" s="99">
        <f>(TRIMMEAN((P165,Y165),75%))</f>
        <v>3117500</v>
      </c>
      <c r="AJ165" s="99">
        <f>(TRIMMEAN((Q165,Z165),75%))</f>
        <v>3117500</v>
      </c>
      <c r="AK165" s="98">
        <f t="shared" si="55"/>
        <v>3335000</v>
      </c>
      <c r="AL165" s="98">
        <f t="shared" si="56"/>
        <v>3335000</v>
      </c>
      <c r="AM165" s="98">
        <f t="shared" si="57"/>
        <v>3335000</v>
      </c>
      <c r="AN165" s="98">
        <f t="shared" si="58"/>
        <v>3335000</v>
      </c>
      <c r="AO165" s="98">
        <f t="shared" si="59"/>
        <v>2900000</v>
      </c>
      <c r="AP165" s="109">
        <f t="shared" si="60"/>
        <v>2900000</v>
      </c>
      <c r="AQ165" s="109">
        <f t="shared" si="61"/>
        <v>2900000</v>
      </c>
      <c r="AR165" s="100">
        <f t="shared" si="62"/>
        <v>2900000</v>
      </c>
      <c r="AT165" s="97">
        <f t="shared" si="63"/>
        <v>3117500</v>
      </c>
      <c r="AU165" s="106">
        <f t="shared" si="64"/>
        <v>3117500</v>
      </c>
      <c r="AV165" s="106">
        <f t="shared" si="65"/>
        <v>3117500</v>
      </c>
      <c r="AW165" s="98">
        <f t="shared" si="66"/>
        <v>3117500</v>
      </c>
      <c r="AX165" s="99">
        <f>(TRIMMEAN((E165,N165,W165),75%))</f>
        <v>3117500</v>
      </c>
      <c r="AY165" s="99">
        <f>(TRIMMEAN((F165,O165,X165),75%))</f>
        <v>3117500</v>
      </c>
      <c r="AZ165" s="99">
        <f>(TRIMMEAN((G165,P165,Y165),75%))</f>
        <v>3117500</v>
      </c>
      <c r="BA165" s="99">
        <f>(TRIMMEAN((H165,Q165,Z165),75%))</f>
        <v>3117500</v>
      </c>
      <c r="BB165" s="98">
        <f t="shared" si="67"/>
        <v>3335000</v>
      </c>
      <c r="BC165" s="98">
        <f t="shared" si="68"/>
        <v>3335000</v>
      </c>
      <c r="BD165" s="98">
        <f t="shared" si="69"/>
        <v>3335000</v>
      </c>
      <c r="BE165" s="98">
        <f t="shared" si="70"/>
        <v>3335000</v>
      </c>
      <c r="BF165" s="98">
        <f t="shared" si="71"/>
        <v>2900000</v>
      </c>
      <c r="BG165" s="109">
        <f t="shared" si="72"/>
        <v>2900000</v>
      </c>
      <c r="BH165" s="109">
        <f t="shared" si="73"/>
        <v>2900000</v>
      </c>
      <c r="BI165" s="100">
        <f t="shared" si="74"/>
        <v>2900000</v>
      </c>
    </row>
    <row r="166" spans="1:61" ht="39.6" x14ac:dyDescent="0.3">
      <c r="A166" s="14">
        <v>146</v>
      </c>
      <c r="B166" s="15" t="s">
        <v>167</v>
      </c>
      <c r="C166" s="160" t="s">
        <v>1132</v>
      </c>
      <c r="D166" s="17">
        <v>1</v>
      </c>
      <c r="E166" s="38">
        <v>4170000</v>
      </c>
      <c r="F166" s="38">
        <v>2550000</v>
      </c>
      <c r="G166" s="38">
        <v>4170000</v>
      </c>
      <c r="H166" s="38">
        <v>4170000</v>
      </c>
      <c r="I166" s="363"/>
      <c r="J166" s="364"/>
      <c r="K166" s="14">
        <v>146</v>
      </c>
      <c r="L166" s="15" t="s">
        <v>167</v>
      </c>
      <c r="M166" s="17">
        <v>1</v>
      </c>
      <c r="N166" s="54">
        <v>2320000</v>
      </c>
      <c r="O166" s="55">
        <v>2320000</v>
      </c>
      <c r="P166" s="55">
        <v>2320000</v>
      </c>
      <c r="Q166" s="55">
        <v>2320000</v>
      </c>
      <c r="R166" s="363"/>
      <c r="S166" s="364"/>
      <c r="T166" s="14">
        <v>146</v>
      </c>
      <c r="U166" s="15" t="s">
        <v>167</v>
      </c>
      <c r="V166" s="17">
        <v>1</v>
      </c>
      <c r="W166" s="54">
        <v>2668000</v>
      </c>
      <c r="X166" s="54">
        <v>2668000</v>
      </c>
      <c r="Y166" s="54">
        <v>2668000</v>
      </c>
      <c r="Z166" s="54">
        <v>2668000</v>
      </c>
      <c r="AA166" s="363"/>
      <c r="AB166" s="364"/>
      <c r="AC166" s="97">
        <f t="shared" si="51"/>
        <v>2494000</v>
      </c>
      <c r="AD166" s="106">
        <f t="shared" si="52"/>
        <v>2494000</v>
      </c>
      <c r="AE166" s="106">
        <f t="shared" si="53"/>
        <v>2494000</v>
      </c>
      <c r="AF166" s="98">
        <f t="shared" si="54"/>
        <v>2494000</v>
      </c>
      <c r="AG166" s="99">
        <f>(TRIMMEAN((N166,W166),75%))</f>
        <v>2494000</v>
      </c>
      <c r="AH166" s="99">
        <f>(TRIMMEAN((O166,X166),75%))</f>
        <v>2494000</v>
      </c>
      <c r="AI166" s="99">
        <f>(TRIMMEAN((P166,Y166),75%))</f>
        <v>2494000</v>
      </c>
      <c r="AJ166" s="99">
        <f>(TRIMMEAN((Q166,Z166),75%))</f>
        <v>2494000</v>
      </c>
      <c r="AK166" s="98">
        <f t="shared" si="55"/>
        <v>2668000</v>
      </c>
      <c r="AL166" s="98">
        <f t="shared" si="56"/>
        <v>2668000</v>
      </c>
      <c r="AM166" s="98">
        <f t="shared" si="57"/>
        <v>2668000</v>
      </c>
      <c r="AN166" s="98">
        <f t="shared" si="58"/>
        <v>2668000</v>
      </c>
      <c r="AO166" s="98">
        <f t="shared" si="59"/>
        <v>2320000</v>
      </c>
      <c r="AP166" s="109">
        <f t="shared" si="60"/>
        <v>2320000</v>
      </c>
      <c r="AQ166" s="109">
        <f t="shared" si="61"/>
        <v>2320000</v>
      </c>
      <c r="AR166" s="100">
        <f t="shared" si="62"/>
        <v>2320000</v>
      </c>
      <c r="AT166" s="97">
        <f t="shared" si="63"/>
        <v>3052666.6666666665</v>
      </c>
      <c r="AU166" s="106">
        <f t="shared" si="64"/>
        <v>2512666.6666666665</v>
      </c>
      <c r="AV166" s="106">
        <f t="shared" si="65"/>
        <v>3052666.6666666665</v>
      </c>
      <c r="AW166" s="98">
        <f t="shared" si="66"/>
        <v>3052666.6666666665</v>
      </c>
      <c r="AX166" s="99">
        <f>(TRIMMEAN((E166,N166,W166),75%))</f>
        <v>2668000</v>
      </c>
      <c r="AY166" s="99">
        <f>(TRIMMEAN((F166,O166,X166),75%))</f>
        <v>2550000</v>
      </c>
      <c r="AZ166" s="99">
        <f>(TRIMMEAN((G166,P166,Y166),75%))</f>
        <v>2668000</v>
      </c>
      <c r="BA166" s="99">
        <f>(TRIMMEAN((H166,Q166,Z166),75%))</f>
        <v>2668000</v>
      </c>
      <c r="BB166" s="98">
        <f t="shared" si="67"/>
        <v>4170000</v>
      </c>
      <c r="BC166" s="98">
        <f t="shared" si="68"/>
        <v>2668000</v>
      </c>
      <c r="BD166" s="98">
        <f t="shared" si="69"/>
        <v>4170000</v>
      </c>
      <c r="BE166" s="98">
        <f t="shared" si="70"/>
        <v>4170000</v>
      </c>
      <c r="BF166" s="98">
        <f t="shared" si="71"/>
        <v>2320000</v>
      </c>
      <c r="BG166" s="109">
        <f t="shared" si="72"/>
        <v>2320000</v>
      </c>
      <c r="BH166" s="109">
        <f t="shared" si="73"/>
        <v>2320000</v>
      </c>
      <c r="BI166" s="100">
        <f t="shared" si="74"/>
        <v>2320000</v>
      </c>
    </row>
    <row r="167" spans="1:61" ht="39.6" x14ac:dyDescent="0.3">
      <c r="A167" s="39">
        <v>147</v>
      </c>
      <c r="B167" s="15" t="s">
        <v>168</v>
      </c>
      <c r="C167" s="160" t="s">
        <v>1154</v>
      </c>
      <c r="D167" s="17">
        <v>1</v>
      </c>
      <c r="E167" s="38">
        <v>1710000</v>
      </c>
      <c r="F167" s="38">
        <v>1710000</v>
      </c>
      <c r="G167" s="38">
        <v>1710000</v>
      </c>
      <c r="H167" s="38">
        <v>1710000</v>
      </c>
      <c r="I167" s="363"/>
      <c r="J167" s="364"/>
      <c r="K167" s="39">
        <v>147</v>
      </c>
      <c r="L167" s="15" t="s">
        <v>168</v>
      </c>
      <c r="M167" s="17">
        <v>1</v>
      </c>
      <c r="N167" s="54">
        <v>520000</v>
      </c>
      <c r="O167" s="55">
        <v>520000</v>
      </c>
      <c r="P167" s="55">
        <v>520000</v>
      </c>
      <c r="Q167" s="55">
        <v>520000</v>
      </c>
      <c r="R167" s="363"/>
      <c r="S167" s="364"/>
      <c r="T167" s="39">
        <v>147</v>
      </c>
      <c r="U167" s="15" t="s">
        <v>168</v>
      </c>
      <c r="V167" s="17">
        <v>1</v>
      </c>
      <c r="W167" s="54">
        <v>598000</v>
      </c>
      <c r="X167" s="54">
        <v>598000</v>
      </c>
      <c r="Y167" s="54">
        <v>598000</v>
      </c>
      <c r="Z167" s="54">
        <v>598000</v>
      </c>
      <c r="AA167" s="363"/>
      <c r="AB167" s="364"/>
      <c r="AC167" s="97">
        <f t="shared" si="51"/>
        <v>559000</v>
      </c>
      <c r="AD167" s="106">
        <f t="shared" si="52"/>
        <v>559000</v>
      </c>
      <c r="AE167" s="106">
        <f t="shared" si="53"/>
        <v>559000</v>
      </c>
      <c r="AF167" s="98">
        <f t="shared" si="54"/>
        <v>559000</v>
      </c>
      <c r="AG167" s="99">
        <f>(TRIMMEAN((N167,W167),75%))</f>
        <v>559000</v>
      </c>
      <c r="AH167" s="99">
        <f>(TRIMMEAN((O167,X167),75%))</f>
        <v>559000</v>
      </c>
      <c r="AI167" s="99">
        <f>(TRIMMEAN((P167,Y167),75%))</f>
        <v>559000</v>
      </c>
      <c r="AJ167" s="99">
        <f>(TRIMMEAN((Q167,Z167),75%))</f>
        <v>559000</v>
      </c>
      <c r="AK167" s="98">
        <f t="shared" si="55"/>
        <v>598000</v>
      </c>
      <c r="AL167" s="98">
        <f t="shared" si="56"/>
        <v>598000</v>
      </c>
      <c r="AM167" s="98">
        <f t="shared" si="57"/>
        <v>598000</v>
      </c>
      <c r="AN167" s="98">
        <f t="shared" si="58"/>
        <v>598000</v>
      </c>
      <c r="AO167" s="98">
        <f t="shared" si="59"/>
        <v>520000</v>
      </c>
      <c r="AP167" s="109">
        <f t="shared" si="60"/>
        <v>520000</v>
      </c>
      <c r="AQ167" s="109">
        <f t="shared" si="61"/>
        <v>520000</v>
      </c>
      <c r="AR167" s="100">
        <f t="shared" si="62"/>
        <v>520000</v>
      </c>
      <c r="AT167" s="97">
        <f t="shared" si="63"/>
        <v>942666.66666666663</v>
      </c>
      <c r="AU167" s="106">
        <f t="shared" si="64"/>
        <v>942666.66666666663</v>
      </c>
      <c r="AV167" s="106">
        <f t="shared" si="65"/>
        <v>942666.66666666663</v>
      </c>
      <c r="AW167" s="98">
        <f t="shared" si="66"/>
        <v>942666.66666666663</v>
      </c>
      <c r="AX167" s="99">
        <f>(TRIMMEAN((E167,N167,W167),75%))</f>
        <v>598000</v>
      </c>
      <c r="AY167" s="99">
        <f>(TRIMMEAN((F167,O167,X167),75%))</f>
        <v>598000</v>
      </c>
      <c r="AZ167" s="99">
        <f>(TRIMMEAN((G167,P167,Y167),75%))</f>
        <v>598000</v>
      </c>
      <c r="BA167" s="99">
        <f>(TRIMMEAN((H167,Q167,Z167),75%))</f>
        <v>598000</v>
      </c>
      <c r="BB167" s="98">
        <f t="shared" si="67"/>
        <v>1710000</v>
      </c>
      <c r="BC167" s="98">
        <f t="shared" si="68"/>
        <v>1710000</v>
      </c>
      <c r="BD167" s="98">
        <f t="shared" si="69"/>
        <v>1710000</v>
      </c>
      <c r="BE167" s="98">
        <f t="shared" si="70"/>
        <v>1710000</v>
      </c>
      <c r="BF167" s="98">
        <f t="shared" si="71"/>
        <v>520000</v>
      </c>
      <c r="BG167" s="109">
        <f t="shared" si="72"/>
        <v>520000</v>
      </c>
      <c r="BH167" s="109">
        <f t="shared" si="73"/>
        <v>520000</v>
      </c>
      <c r="BI167" s="100">
        <f t="shared" si="74"/>
        <v>520000</v>
      </c>
    </row>
    <row r="168" spans="1:61" ht="26.4" x14ac:dyDescent="0.3">
      <c r="A168" s="14">
        <v>148</v>
      </c>
      <c r="B168" s="15" t="s">
        <v>169</v>
      </c>
      <c r="C168" s="160" t="s">
        <v>1323</v>
      </c>
      <c r="D168" s="17">
        <v>1</v>
      </c>
      <c r="E168" s="38" t="s">
        <v>1034</v>
      </c>
      <c r="F168" s="38" t="s">
        <v>1034</v>
      </c>
      <c r="G168" s="38" t="s">
        <v>1034</v>
      </c>
      <c r="H168" s="38" t="s">
        <v>1034</v>
      </c>
      <c r="I168" s="363"/>
      <c r="J168" s="364"/>
      <c r="K168" s="14">
        <v>148</v>
      </c>
      <c r="L168" s="15" t="s">
        <v>169</v>
      </c>
      <c r="M168" s="17">
        <v>1</v>
      </c>
      <c r="N168" s="54">
        <v>1500000</v>
      </c>
      <c r="O168" s="55">
        <v>1500000</v>
      </c>
      <c r="P168" s="55">
        <v>1500000</v>
      </c>
      <c r="Q168" s="55">
        <v>1500000</v>
      </c>
      <c r="R168" s="363"/>
      <c r="S168" s="364"/>
      <c r="T168" s="14">
        <v>148</v>
      </c>
      <c r="U168" s="15" t="s">
        <v>169</v>
      </c>
      <c r="V168" s="17">
        <v>1</v>
      </c>
      <c r="W168" s="54">
        <v>1725000</v>
      </c>
      <c r="X168" s="54">
        <v>1725000</v>
      </c>
      <c r="Y168" s="54">
        <v>1725000</v>
      </c>
      <c r="Z168" s="54">
        <v>1725000</v>
      </c>
      <c r="AA168" s="363"/>
      <c r="AB168" s="364"/>
      <c r="AC168" s="97">
        <f t="shared" si="51"/>
        <v>1612500</v>
      </c>
      <c r="AD168" s="106">
        <f t="shared" si="52"/>
        <v>1612500</v>
      </c>
      <c r="AE168" s="106">
        <f t="shared" si="53"/>
        <v>1612500</v>
      </c>
      <c r="AF168" s="98">
        <f t="shared" si="54"/>
        <v>1612500</v>
      </c>
      <c r="AG168" s="99">
        <f>(TRIMMEAN((N168,W168),75%))</f>
        <v>1612500</v>
      </c>
      <c r="AH168" s="99">
        <f>(TRIMMEAN((O168,X168),75%))</f>
        <v>1612500</v>
      </c>
      <c r="AI168" s="99">
        <f>(TRIMMEAN((P168,Y168),75%))</f>
        <v>1612500</v>
      </c>
      <c r="AJ168" s="99">
        <f>(TRIMMEAN((Q168,Z168),75%))</f>
        <v>1612500</v>
      </c>
      <c r="AK168" s="98">
        <f t="shared" si="55"/>
        <v>1725000</v>
      </c>
      <c r="AL168" s="98">
        <f t="shared" si="56"/>
        <v>1725000</v>
      </c>
      <c r="AM168" s="98">
        <f t="shared" si="57"/>
        <v>1725000</v>
      </c>
      <c r="AN168" s="98">
        <f t="shared" si="58"/>
        <v>1725000</v>
      </c>
      <c r="AO168" s="98">
        <f t="shared" si="59"/>
        <v>1500000</v>
      </c>
      <c r="AP168" s="109">
        <f t="shared" si="60"/>
        <v>1500000</v>
      </c>
      <c r="AQ168" s="109">
        <f t="shared" si="61"/>
        <v>1500000</v>
      </c>
      <c r="AR168" s="100">
        <f t="shared" si="62"/>
        <v>1500000</v>
      </c>
      <c r="AT168" s="97">
        <f t="shared" si="63"/>
        <v>1612500</v>
      </c>
      <c r="AU168" s="106">
        <f t="shared" si="64"/>
        <v>1612500</v>
      </c>
      <c r="AV168" s="106">
        <f t="shared" si="65"/>
        <v>1612500</v>
      </c>
      <c r="AW168" s="98">
        <f t="shared" si="66"/>
        <v>1612500</v>
      </c>
      <c r="AX168" s="99">
        <f>(TRIMMEAN((E168,N168,W168),75%))</f>
        <v>1612500</v>
      </c>
      <c r="AY168" s="99">
        <f>(TRIMMEAN((F168,O168,X168),75%))</f>
        <v>1612500</v>
      </c>
      <c r="AZ168" s="99">
        <f>(TRIMMEAN((G168,P168,Y168),75%))</f>
        <v>1612500</v>
      </c>
      <c r="BA168" s="99">
        <f>(TRIMMEAN((H168,Q168,Z168),75%))</f>
        <v>1612500</v>
      </c>
      <c r="BB168" s="98">
        <f t="shared" si="67"/>
        <v>1725000</v>
      </c>
      <c r="BC168" s="98">
        <f t="shared" si="68"/>
        <v>1725000</v>
      </c>
      <c r="BD168" s="98">
        <f t="shared" si="69"/>
        <v>1725000</v>
      </c>
      <c r="BE168" s="98">
        <f t="shared" si="70"/>
        <v>1725000</v>
      </c>
      <c r="BF168" s="98">
        <f t="shared" si="71"/>
        <v>1500000</v>
      </c>
      <c r="BG168" s="109">
        <f t="shared" si="72"/>
        <v>1500000</v>
      </c>
      <c r="BH168" s="109">
        <f t="shared" si="73"/>
        <v>1500000</v>
      </c>
      <c r="BI168" s="100">
        <f t="shared" si="74"/>
        <v>1500000</v>
      </c>
    </row>
    <row r="169" spans="1:61" ht="39.6" x14ac:dyDescent="0.3">
      <c r="A169" s="39">
        <v>149</v>
      </c>
      <c r="B169" s="15" t="s">
        <v>170</v>
      </c>
      <c r="C169" s="160" t="s">
        <v>1190</v>
      </c>
      <c r="D169" s="17">
        <v>1</v>
      </c>
      <c r="E169" s="38">
        <v>106000</v>
      </c>
      <c r="F169" s="38">
        <v>97000</v>
      </c>
      <c r="G169" s="38">
        <v>106000</v>
      </c>
      <c r="H169" s="38">
        <v>106000</v>
      </c>
      <c r="I169" s="363"/>
      <c r="J169" s="364"/>
      <c r="K169" s="39">
        <v>149</v>
      </c>
      <c r="L169" s="15" t="s">
        <v>170</v>
      </c>
      <c r="M169" s="17">
        <v>1</v>
      </c>
      <c r="N169" s="54">
        <v>180000</v>
      </c>
      <c r="O169" s="55">
        <v>180000</v>
      </c>
      <c r="P169" s="55">
        <v>180000</v>
      </c>
      <c r="Q169" s="55">
        <v>180000</v>
      </c>
      <c r="R169" s="363"/>
      <c r="S169" s="364"/>
      <c r="T169" s="39">
        <v>149</v>
      </c>
      <c r="U169" s="15" t="s">
        <v>170</v>
      </c>
      <c r="V169" s="17">
        <v>1</v>
      </c>
      <c r="W169" s="54">
        <v>207000</v>
      </c>
      <c r="X169" s="54">
        <v>207000</v>
      </c>
      <c r="Y169" s="54">
        <v>207000</v>
      </c>
      <c r="Z169" s="54">
        <v>207000</v>
      </c>
      <c r="AA169" s="363"/>
      <c r="AB169" s="364"/>
      <c r="AC169" s="97">
        <f t="shared" si="51"/>
        <v>193500</v>
      </c>
      <c r="AD169" s="106">
        <f t="shared" si="52"/>
        <v>193500</v>
      </c>
      <c r="AE169" s="106">
        <f t="shared" si="53"/>
        <v>193500</v>
      </c>
      <c r="AF169" s="98">
        <f t="shared" si="54"/>
        <v>193500</v>
      </c>
      <c r="AG169" s="99">
        <f>(TRIMMEAN((N169,W169),75%))</f>
        <v>193500</v>
      </c>
      <c r="AH169" s="99">
        <f>(TRIMMEAN((O169,X169),75%))</f>
        <v>193500</v>
      </c>
      <c r="AI169" s="99">
        <f>(TRIMMEAN((P169,Y169),75%))</f>
        <v>193500</v>
      </c>
      <c r="AJ169" s="99">
        <f>(TRIMMEAN((Q169,Z169),75%))</f>
        <v>193500</v>
      </c>
      <c r="AK169" s="98">
        <f t="shared" si="55"/>
        <v>207000</v>
      </c>
      <c r="AL169" s="98">
        <f t="shared" si="56"/>
        <v>207000</v>
      </c>
      <c r="AM169" s="98">
        <f t="shared" si="57"/>
        <v>207000</v>
      </c>
      <c r="AN169" s="98">
        <f t="shared" si="58"/>
        <v>207000</v>
      </c>
      <c r="AO169" s="98">
        <f t="shared" si="59"/>
        <v>180000</v>
      </c>
      <c r="AP169" s="109">
        <f t="shared" si="60"/>
        <v>180000</v>
      </c>
      <c r="AQ169" s="109">
        <f t="shared" si="61"/>
        <v>180000</v>
      </c>
      <c r="AR169" s="100">
        <f t="shared" si="62"/>
        <v>180000</v>
      </c>
      <c r="AT169" s="97">
        <f t="shared" si="63"/>
        <v>164333.33333333334</v>
      </c>
      <c r="AU169" s="106">
        <f t="shared" si="64"/>
        <v>161333.33333333334</v>
      </c>
      <c r="AV169" s="106">
        <f t="shared" si="65"/>
        <v>164333.33333333334</v>
      </c>
      <c r="AW169" s="98">
        <f t="shared" si="66"/>
        <v>164333.33333333334</v>
      </c>
      <c r="AX169" s="99">
        <f>(TRIMMEAN((E169,N169,W169),75%))</f>
        <v>180000</v>
      </c>
      <c r="AY169" s="99">
        <f>(TRIMMEAN((F169,O169,X169),75%))</f>
        <v>180000</v>
      </c>
      <c r="AZ169" s="99">
        <f>(TRIMMEAN((G169,P169,Y169),75%))</f>
        <v>180000</v>
      </c>
      <c r="BA169" s="99">
        <f>(TRIMMEAN((H169,Q169,Z169),75%))</f>
        <v>180000</v>
      </c>
      <c r="BB169" s="98">
        <f t="shared" si="67"/>
        <v>207000</v>
      </c>
      <c r="BC169" s="98">
        <f t="shared" si="68"/>
        <v>207000</v>
      </c>
      <c r="BD169" s="98">
        <f t="shared" si="69"/>
        <v>207000</v>
      </c>
      <c r="BE169" s="98">
        <f t="shared" si="70"/>
        <v>207000</v>
      </c>
      <c r="BF169" s="98">
        <f t="shared" si="71"/>
        <v>106000</v>
      </c>
      <c r="BG169" s="109">
        <f t="shared" si="72"/>
        <v>97000</v>
      </c>
      <c r="BH169" s="109">
        <f t="shared" si="73"/>
        <v>106000</v>
      </c>
      <c r="BI169" s="100">
        <f t="shared" si="74"/>
        <v>106000</v>
      </c>
    </row>
    <row r="170" spans="1:61" ht="39.6" x14ac:dyDescent="0.3">
      <c r="A170" s="14">
        <v>150</v>
      </c>
      <c r="B170" s="15" t="s">
        <v>171</v>
      </c>
      <c r="C170" s="160" t="s">
        <v>1252</v>
      </c>
      <c r="D170" s="17">
        <v>1</v>
      </c>
      <c r="E170" s="38">
        <v>194000</v>
      </c>
      <c r="F170" s="38">
        <v>194000</v>
      </c>
      <c r="G170" s="38">
        <v>194000</v>
      </c>
      <c r="H170" s="38">
        <v>194000</v>
      </c>
      <c r="I170" s="363"/>
      <c r="J170" s="364"/>
      <c r="K170" s="14">
        <v>150</v>
      </c>
      <c r="L170" s="15" t="s">
        <v>171</v>
      </c>
      <c r="M170" s="17">
        <v>1</v>
      </c>
      <c r="N170" s="54">
        <v>172000</v>
      </c>
      <c r="O170" s="55">
        <v>172000</v>
      </c>
      <c r="P170" s="55">
        <v>172000</v>
      </c>
      <c r="Q170" s="55">
        <v>172000</v>
      </c>
      <c r="R170" s="363"/>
      <c r="S170" s="364"/>
      <c r="T170" s="14">
        <v>150</v>
      </c>
      <c r="U170" s="15" t="s">
        <v>171</v>
      </c>
      <c r="V170" s="17">
        <v>1</v>
      </c>
      <c r="W170" s="54">
        <v>197800</v>
      </c>
      <c r="X170" s="54">
        <v>197800</v>
      </c>
      <c r="Y170" s="54">
        <v>197800</v>
      </c>
      <c r="Z170" s="54">
        <v>197800</v>
      </c>
      <c r="AA170" s="363"/>
      <c r="AB170" s="364"/>
      <c r="AC170" s="97">
        <f t="shared" si="51"/>
        <v>184900</v>
      </c>
      <c r="AD170" s="106">
        <f t="shared" si="52"/>
        <v>184900</v>
      </c>
      <c r="AE170" s="106">
        <f t="shared" si="53"/>
        <v>184900</v>
      </c>
      <c r="AF170" s="98">
        <f t="shared" si="54"/>
        <v>184900</v>
      </c>
      <c r="AG170" s="99">
        <f>(TRIMMEAN((N170,W170),75%))</f>
        <v>184900</v>
      </c>
      <c r="AH170" s="99">
        <f>(TRIMMEAN((O170,X170),75%))</f>
        <v>184900</v>
      </c>
      <c r="AI170" s="99">
        <f>(TRIMMEAN((P170,Y170),75%))</f>
        <v>184900</v>
      </c>
      <c r="AJ170" s="99">
        <f>(TRIMMEAN((Q170,Z170),75%))</f>
        <v>184900</v>
      </c>
      <c r="AK170" s="98">
        <f t="shared" si="55"/>
        <v>197800</v>
      </c>
      <c r="AL170" s="98">
        <f t="shared" si="56"/>
        <v>197800</v>
      </c>
      <c r="AM170" s="98">
        <f t="shared" si="57"/>
        <v>197800</v>
      </c>
      <c r="AN170" s="98">
        <f t="shared" si="58"/>
        <v>197800</v>
      </c>
      <c r="AO170" s="98">
        <f t="shared" si="59"/>
        <v>172000</v>
      </c>
      <c r="AP170" s="109">
        <f t="shared" si="60"/>
        <v>172000</v>
      </c>
      <c r="AQ170" s="109">
        <f t="shared" si="61"/>
        <v>172000</v>
      </c>
      <c r="AR170" s="100">
        <f t="shared" si="62"/>
        <v>172000</v>
      </c>
      <c r="AT170" s="97">
        <f t="shared" si="63"/>
        <v>187933.33333333334</v>
      </c>
      <c r="AU170" s="106">
        <f t="shared" si="64"/>
        <v>187933.33333333334</v>
      </c>
      <c r="AV170" s="106">
        <f t="shared" si="65"/>
        <v>187933.33333333334</v>
      </c>
      <c r="AW170" s="98">
        <f t="shared" si="66"/>
        <v>187933.33333333334</v>
      </c>
      <c r="AX170" s="99">
        <f>(TRIMMEAN((E170,N170,W170),75%))</f>
        <v>194000</v>
      </c>
      <c r="AY170" s="99">
        <f>(TRIMMEAN((F170,O170,X170),75%))</f>
        <v>194000</v>
      </c>
      <c r="AZ170" s="99">
        <f>(TRIMMEAN((G170,P170,Y170),75%))</f>
        <v>194000</v>
      </c>
      <c r="BA170" s="99">
        <f>(TRIMMEAN((H170,Q170,Z170),75%))</f>
        <v>194000</v>
      </c>
      <c r="BB170" s="98">
        <f t="shared" si="67"/>
        <v>197800</v>
      </c>
      <c r="BC170" s="98">
        <f t="shared" si="68"/>
        <v>197800</v>
      </c>
      <c r="BD170" s="98">
        <f t="shared" si="69"/>
        <v>197800</v>
      </c>
      <c r="BE170" s="98">
        <f t="shared" si="70"/>
        <v>197800</v>
      </c>
      <c r="BF170" s="98">
        <f t="shared" si="71"/>
        <v>172000</v>
      </c>
      <c r="BG170" s="109">
        <f t="shared" si="72"/>
        <v>172000</v>
      </c>
      <c r="BH170" s="109">
        <f t="shared" si="73"/>
        <v>172000</v>
      </c>
      <c r="BI170" s="100">
        <f t="shared" si="74"/>
        <v>172000</v>
      </c>
    </row>
    <row r="171" spans="1:61" ht="26.4" x14ac:dyDescent="0.3">
      <c r="A171" s="39">
        <v>151</v>
      </c>
      <c r="B171" s="15" t="s">
        <v>172</v>
      </c>
      <c r="C171" s="160" t="s">
        <v>1160</v>
      </c>
      <c r="D171" s="17">
        <v>1</v>
      </c>
      <c r="E171" s="38">
        <v>93000</v>
      </c>
      <c r="F171" s="38">
        <v>109000</v>
      </c>
      <c r="G171" s="38">
        <v>93000</v>
      </c>
      <c r="H171" s="38">
        <v>93000</v>
      </c>
      <c r="I171" s="363"/>
      <c r="J171" s="364"/>
      <c r="K171" s="39">
        <v>151</v>
      </c>
      <c r="L171" s="15" t="s">
        <v>172</v>
      </c>
      <c r="M171" s="17">
        <v>1</v>
      </c>
      <c r="N171" s="54">
        <v>220000</v>
      </c>
      <c r="O171" s="55">
        <v>220000</v>
      </c>
      <c r="P171" s="55">
        <v>220000</v>
      </c>
      <c r="Q171" s="55">
        <v>220000</v>
      </c>
      <c r="R171" s="363"/>
      <c r="S171" s="364"/>
      <c r="T171" s="39">
        <v>151</v>
      </c>
      <c r="U171" s="15" t="s">
        <v>172</v>
      </c>
      <c r="V171" s="17">
        <v>1</v>
      </c>
      <c r="W171" s="54">
        <v>253000</v>
      </c>
      <c r="X171" s="54">
        <v>253000</v>
      </c>
      <c r="Y171" s="54">
        <v>253000</v>
      </c>
      <c r="Z171" s="54">
        <v>253000</v>
      </c>
      <c r="AA171" s="363"/>
      <c r="AB171" s="364"/>
      <c r="AC171" s="97">
        <f t="shared" si="51"/>
        <v>236500</v>
      </c>
      <c r="AD171" s="106">
        <f t="shared" si="52"/>
        <v>236500</v>
      </c>
      <c r="AE171" s="106">
        <f t="shared" si="53"/>
        <v>236500</v>
      </c>
      <c r="AF171" s="98">
        <f t="shared" si="54"/>
        <v>236500</v>
      </c>
      <c r="AG171" s="99">
        <f>(TRIMMEAN((N171,W171),75%))</f>
        <v>236500</v>
      </c>
      <c r="AH171" s="99">
        <f>(TRIMMEAN((O171,X171),75%))</f>
        <v>236500</v>
      </c>
      <c r="AI171" s="99">
        <f>(TRIMMEAN((P171,Y171),75%))</f>
        <v>236500</v>
      </c>
      <c r="AJ171" s="99">
        <f>(TRIMMEAN((Q171,Z171),75%))</f>
        <v>236500</v>
      </c>
      <c r="AK171" s="98">
        <f t="shared" si="55"/>
        <v>253000</v>
      </c>
      <c r="AL171" s="98">
        <f t="shared" si="56"/>
        <v>253000</v>
      </c>
      <c r="AM171" s="98">
        <f t="shared" si="57"/>
        <v>253000</v>
      </c>
      <c r="AN171" s="98">
        <f t="shared" si="58"/>
        <v>253000</v>
      </c>
      <c r="AO171" s="98">
        <f t="shared" si="59"/>
        <v>220000</v>
      </c>
      <c r="AP171" s="109">
        <f t="shared" si="60"/>
        <v>220000</v>
      </c>
      <c r="AQ171" s="109">
        <f t="shared" si="61"/>
        <v>220000</v>
      </c>
      <c r="AR171" s="100">
        <f t="shared" si="62"/>
        <v>220000</v>
      </c>
      <c r="AT171" s="97">
        <f t="shared" si="63"/>
        <v>188666.66666666666</v>
      </c>
      <c r="AU171" s="106">
        <f t="shared" si="64"/>
        <v>194000</v>
      </c>
      <c r="AV171" s="106">
        <f t="shared" si="65"/>
        <v>188666.66666666666</v>
      </c>
      <c r="AW171" s="98">
        <f t="shared" si="66"/>
        <v>188666.66666666666</v>
      </c>
      <c r="AX171" s="99">
        <f>(TRIMMEAN((E171,N171,W171),75%))</f>
        <v>220000</v>
      </c>
      <c r="AY171" s="99">
        <f>(TRIMMEAN((F171,O171,X171),75%))</f>
        <v>220000</v>
      </c>
      <c r="AZ171" s="99">
        <f>(TRIMMEAN((G171,P171,Y171),75%))</f>
        <v>220000</v>
      </c>
      <c r="BA171" s="99">
        <f>(TRIMMEAN((H171,Q171,Z171),75%))</f>
        <v>220000</v>
      </c>
      <c r="BB171" s="98">
        <f t="shared" si="67"/>
        <v>253000</v>
      </c>
      <c r="BC171" s="98">
        <f t="shared" si="68"/>
        <v>253000</v>
      </c>
      <c r="BD171" s="98">
        <f t="shared" si="69"/>
        <v>253000</v>
      </c>
      <c r="BE171" s="98">
        <f t="shared" si="70"/>
        <v>253000</v>
      </c>
      <c r="BF171" s="98">
        <f t="shared" si="71"/>
        <v>93000</v>
      </c>
      <c r="BG171" s="109">
        <f t="shared" si="72"/>
        <v>109000</v>
      </c>
      <c r="BH171" s="109">
        <f t="shared" si="73"/>
        <v>93000</v>
      </c>
      <c r="BI171" s="100">
        <f t="shared" si="74"/>
        <v>93000</v>
      </c>
    </row>
    <row r="172" spans="1:61" ht="39.6" x14ac:dyDescent="0.3">
      <c r="A172" s="14">
        <v>152</v>
      </c>
      <c r="B172" s="15" t="s">
        <v>173</v>
      </c>
      <c r="C172" s="160" t="s">
        <v>1169</v>
      </c>
      <c r="D172" s="17">
        <v>1</v>
      </c>
      <c r="E172" s="38">
        <v>74000</v>
      </c>
      <c r="F172" s="38">
        <v>74000</v>
      </c>
      <c r="G172" s="38">
        <v>74000</v>
      </c>
      <c r="H172" s="38">
        <v>74000</v>
      </c>
      <c r="I172" s="363"/>
      <c r="J172" s="364"/>
      <c r="K172" s="14">
        <v>152</v>
      </c>
      <c r="L172" s="15" t="s">
        <v>173</v>
      </c>
      <c r="M172" s="17">
        <v>1</v>
      </c>
      <c r="N172" s="54">
        <v>220000</v>
      </c>
      <c r="O172" s="55">
        <v>220000</v>
      </c>
      <c r="P172" s="55">
        <v>220000</v>
      </c>
      <c r="Q172" s="55">
        <v>220000</v>
      </c>
      <c r="R172" s="363"/>
      <c r="S172" s="364"/>
      <c r="T172" s="14">
        <v>152</v>
      </c>
      <c r="U172" s="15" t="s">
        <v>173</v>
      </c>
      <c r="V172" s="17">
        <v>1</v>
      </c>
      <c r="W172" s="54">
        <v>253000</v>
      </c>
      <c r="X172" s="54">
        <v>253000</v>
      </c>
      <c r="Y172" s="54">
        <v>253000</v>
      </c>
      <c r="Z172" s="54">
        <v>253000</v>
      </c>
      <c r="AA172" s="363"/>
      <c r="AB172" s="364"/>
      <c r="AC172" s="97">
        <f t="shared" si="51"/>
        <v>236500</v>
      </c>
      <c r="AD172" s="106">
        <f t="shared" si="52"/>
        <v>236500</v>
      </c>
      <c r="AE172" s="106">
        <f t="shared" si="53"/>
        <v>236500</v>
      </c>
      <c r="AF172" s="98">
        <f t="shared" si="54"/>
        <v>236500</v>
      </c>
      <c r="AG172" s="99">
        <f>(TRIMMEAN((N172,W172),75%))</f>
        <v>236500</v>
      </c>
      <c r="AH172" s="99">
        <f>(TRIMMEAN((O172,X172),75%))</f>
        <v>236500</v>
      </c>
      <c r="AI172" s="99">
        <f>(TRIMMEAN((P172,Y172),75%))</f>
        <v>236500</v>
      </c>
      <c r="AJ172" s="99">
        <f>(TRIMMEAN((Q172,Z172),75%))</f>
        <v>236500</v>
      </c>
      <c r="AK172" s="98">
        <f t="shared" si="55"/>
        <v>253000</v>
      </c>
      <c r="AL172" s="98">
        <f t="shared" si="56"/>
        <v>253000</v>
      </c>
      <c r="AM172" s="98">
        <f t="shared" si="57"/>
        <v>253000</v>
      </c>
      <c r="AN172" s="98">
        <f t="shared" si="58"/>
        <v>253000</v>
      </c>
      <c r="AO172" s="98">
        <f t="shared" si="59"/>
        <v>220000</v>
      </c>
      <c r="AP172" s="109">
        <f t="shared" si="60"/>
        <v>220000</v>
      </c>
      <c r="AQ172" s="109">
        <f t="shared" si="61"/>
        <v>220000</v>
      </c>
      <c r="AR172" s="100">
        <f t="shared" si="62"/>
        <v>220000</v>
      </c>
      <c r="AT172" s="97">
        <f t="shared" si="63"/>
        <v>182333.33333333334</v>
      </c>
      <c r="AU172" s="106">
        <f t="shared" si="64"/>
        <v>182333.33333333334</v>
      </c>
      <c r="AV172" s="106">
        <f t="shared" si="65"/>
        <v>182333.33333333334</v>
      </c>
      <c r="AW172" s="98">
        <f t="shared" si="66"/>
        <v>182333.33333333334</v>
      </c>
      <c r="AX172" s="99">
        <f>(TRIMMEAN((E172,N172,W172),75%))</f>
        <v>220000</v>
      </c>
      <c r="AY172" s="99">
        <f>(TRIMMEAN((F172,O172,X172),75%))</f>
        <v>220000</v>
      </c>
      <c r="AZ172" s="99">
        <f>(TRIMMEAN((G172,P172,Y172),75%))</f>
        <v>220000</v>
      </c>
      <c r="BA172" s="99">
        <f>(TRIMMEAN((H172,Q172,Z172),75%))</f>
        <v>220000</v>
      </c>
      <c r="BB172" s="98">
        <f t="shared" si="67"/>
        <v>253000</v>
      </c>
      <c r="BC172" s="98">
        <f t="shared" si="68"/>
        <v>253000</v>
      </c>
      <c r="BD172" s="98">
        <f t="shared" si="69"/>
        <v>253000</v>
      </c>
      <c r="BE172" s="98">
        <f t="shared" si="70"/>
        <v>253000</v>
      </c>
      <c r="BF172" s="98">
        <f t="shared" si="71"/>
        <v>74000</v>
      </c>
      <c r="BG172" s="109">
        <f t="shared" si="72"/>
        <v>74000</v>
      </c>
      <c r="BH172" s="109">
        <f t="shared" si="73"/>
        <v>74000</v>
      </c>
      <c r="BI172" s="100">
        <f t="shared" si="74"/>
        <v>74000</v>
      </c>
    </row>
    <row r="173" spans="1:61" ht="39.6" x14ac:dyDescent="0.3">
      <c r="A173" s="39">
        <v>153</v>
      </c>
      <c r="B173" s="15" t="s">
        <v>174</v>
      </c>
      <c r="C173" s="160" t="s">
        <v>1325</v>
      </c>
      <c r="D173" s="17">
        <v>1</v>
      </c>
      <c r="E173" s="38" t="s">
        <v>1034</v>
      </c>
      <c r="F173" s="38" t="s">
        <v>1034</v>
      </c>
      <c r="G173" s="38" t="s">
        <v>1034</v>
      </c>
      <c r="H173" s="38" t="s">
        <v>1034</v>
      </c>
      <c r="I173" s="363"/>
      <c r="J173" s="364"/>
      <c r="K173" s="39">
        <v>153</v>
      </c>
      <c r="L173" s="15" t="s">
        <v>174</v>
      </c>
      <c r="M173" s="17">
        <v>1</v>
      </c>
      <c r="N173" s="54">
        <v>1200000</v>
      </c>
      <c r="O173" s="55">
        <v>1200000</v>
      </c>
      <c r="P173" s="55">
        <v>1200000</v>
      </c>
      <c r="Q173" s="55">
        <v>1200000</v>
      </c>
      <c r="R173" s="363"/>
      <c r="S173" s="364"/>
      <c r="T173" s="39">
        <v>153</v>
      </c>
      <c r="U173" s="15" t="s">
        <v>174</v>
      </c>
      <c r="V173" s="17">
        <v>1</v>
      </c>
      <c r="W173" s="54">
        <v>1380000</v>
      </c>
      <c r="X173" s="54">
        <v>1380000</v>
      </c>
      <c r="Y173" s="54">
        <v>1380000</v>
      </c>
      <c r="Z173" s="54">
        <v>1380000</v>
      </c>
      <c r="AA173" s="363"/>
      <c r="AB173" s="364"/>
      <c r="AC173" s="97">
        <f t="shared" si="51"/>
        <v>1290000</v>
      </c>
      <c r="AD173" s="106">
        <f t="shared" si="52"/>
        <v>1290000</v>
      </c>
      <c r="AE173" s="106">
        <f t="shared" si="53"/>
        <v>1290000</v>
      </c>
      <c r="AF173" s="98">
        <f t="shared" si="54"/>
        <v>1290000</v>
      </c>
      <c r="AG173" s="99">
        <f>(TRIMMEAN((N173,W173),75%))</f>
        <v>1290000</v>
      </c>
      <c r="AH173" s="99">
        <f>(TRIMMEAN((O173,X173),75%))</f>
        <v>1290000</v>
      </c>
      <c r="AI173" s="99">
        <f>(TRIMMEAN((P173,Y173),75%))</f>
        <v>1290000</v>
      </c>
      <c r="AJ173" s="99">
        <f>(TRIMMEAN((Q173,Z173),75%))</f>
        <v>1290000</v>
      </c>
      <c r="AK173" s="98">
        <f t="shared" si="55"/>
        <v>1380000</v>
      </c>
      <c r="AL173" s="98">
        <f t="shared" si="56"/>
        <v>1380000</v>
      </c>
      <c r="AM173" s="98">
        <f t="shared" si="57"/>
        <v>1380000</v>
      </c>
      <c r="AN173" s="98">
        <f t="shared" si="58"/>
        <v>1380000</v>
      </c>
      <c r="AO173" s="98">
        <f t="shared" si="59"/>
        <v>1200000</v>
      </c>
      <c r="AP173" s="109">
        <f t="shared" si="60"/>
        <v>1200000</v>
      </c>
      <c r="AQ173" s="109">
        <f t="shared" si="61"/>
        <v>1200000</v>
      </c>
      <c r="AR173" s="100">
        <f t="shared" si="62"/>
        <v>1200000</v>
      </c>
      <c r="AT173" s="97">
        <f t="shared" si="63"/>
        <v>1290000</v>
      </c>
      <c r="AU173" s="106">
        <f t="shared" si="64"/>
        <v>1290000</v>
      </c>
      <c r="AV173" s="106">
        <f t="shared" si="65"/>
        <v>1290000</v>
      </c>
      <c r="AW173" s="98">
        <f t="shared" si="66"/>
        <v>1290000</v>
      </c>
      <c r="AX173" s="99">
        <f>(TRIMMEAN((E173,N173,W173),75%))</f>
        <v>1290000</v>
      </c>
      <c r="AY173" s="99">
        <f>(TRIMMEAN((F173,O173,X173),75%))</f>
        <v>1290000</v>
      </c>
      <c r="AZ173" s="99">
        <f>(TRIMMEAN((G173,P173,Y173),75%))</f>
        <v>1290000</v>
      </c>
      <c r="BA173" s="99">
        <f>(TRIMMEAN((H173,Q173,Z173),75%))</f>
        <v>1290000</v>
      </c>
      <c r="BB173" s="98">
        <f t="shared" si="67"/>
        <v>1380000</v>
      </c>
      <c r="BC173" s="98">
        <f t="shared" si="68"/>
        <v>1380000</v>
      </c>
      <c r="BD173" s="98">
        <f t="shared" si="69"/>
        <v>1380000</v>
      </c>
      <c r="BE173" s="98">
        <f t="shared" si="70"/>
        <v>1380000</v>
      </c>
      <c r="BF173" s="98">
        <f t="shared" si="71"/>
        <v>1200000</v>
      </c>
      <c r="BG173" s="109">
        <f t="shared" si="72"/>
        <v>1200000</v>
      </c>
      <c r="BH173" s="109">
        <f t="shared" si="73"/>
        <v>1200000</v>
      </c>
      <c r="BI173" s="100">
        <f t="shared" si="74"/>
        <v>1200000</v>
      </c>
    </row>
    <row r="174" spans="1:61" ht="39.6" x14ac:dyDescent="0.3">
      <c r="A174" s="14">
        <v>154</v>
      </c>
      <c r="B174" s="15" t="s">
        <v>175</v>
      </c>
      <c r="C174" s="160" t="s">
        <v>1390</v>
      </c>
      <c r="D174" s="17">
        <v>1</v>
      </c>
      <c r="E174" s="38" t="s">
        <v>1135</v>
      </c>
      <c r="F174" s="38" t="s">
        <v>1135</v>
      </c>
      <c r="G174" s="38" t="s">
        <v>1135</v>
      </c>
      <c r="H174" s="38" t="s">
        <v>1135</v>
      </c>
      <c r="I174" s="363"/>
      <c r="J174" s="364"/>
      <c r="K174" s="14">
        <v>154</v>
      </c>
      <c r="L174" s="15" t="s">
        <v>175</v>
      </c>
      <c r="M174" s="17">
        <v>1</v>
      </c>
      <c r="N174" s="54">
        <v>140000</v>
      </c>
      <c r="O174" s="55">
        <v>140000</v>
      </c>
      <c r="P174" s="55">
        <v>140000</v>
      </c>
      <c r="Q174" s="55">
        <v>140000</v>
      </c>
      <c r="R174" s="363"/>
      <c r="S174" s="364"/>
      <c r="T174" s="14">
        <v>154</v>
      </c>
      <c r="U174" s="15" t="s">
        <v>175</v>
      </c>
      <c r="V174" s="17">
        <v>1</v>
      </c>
      <c r="W174" s="54">
        <v>161000</v>
      </c>
      <c r="X174" s="54">
        <v>161000</v>
      </c>
      <c r="Y174" s="54">
        <v>161000</v>
      </c>
      <c r="Z174" s="54">
        <v>161000</v>
      </c>
      <c r="AA174" s="363"/>
      <c r="AB174" s="364"/>
      <c r="AC174" s="97">
        <f t="shared" si="51"/>
        <v>150500</v>
      </c>
      <c r="AD174" s="106">
        <f t="shared" si="52"/>
        <v>150500</v>
      </c>
      <c r="AE174" s="106">
        <f t="shared" si="53"/>
        <v>150500</v>
      </c>
      <c r="AF174" s="98">
        <f t="shared" si="54"/>
        <v>150500</v>
      </c>
      <c r="AG174" s="99">
        <f>(TRIMMEAN((N174,W174),75%))</f>
        <v>150500</v>
      </c>
      <c r="AH174" s="99">
        <f>(TRIMMEAN((O174,X174),75%))</f>
        <v>150500</v>
      </c>
      <c r="AI174" s="99">
        <f>(TRIMMEAN((P174,Y174),75%))</f>
        <v>150500</v>
      </c>
      <c r="AJ174" s="99">
        <f>(TRIMMEAN((Q174,Z174),75%))</f>
        <v>150500</v>
      </c>
      <c r="AK174" s="98">
        <f t="shared" si="55"/>
        <v>161000</v>
      </c>
      <c r="AL174" s="98">
        <f t="shared" si="56"/>
        <v>161000</v>
      </c>
      <c r="AM174" s="98">
        <f t="shared" si="57"/>
        <v>161000</v>
      </c>
      <c r="AN174" s="98">
        <f t="shared" si="58"/>
        <v>161000</v>
      </c>
      <c r="AO174" s="98">
        <f t="shared" si="59"/>
        <v>140000</v>
      </c>
      <c r="AP174" s="109">
        <f t="shared" si="60"/>
        <v>140000</v>
      </c>
      <c r="AQ174" s="109">
        <f t="shared" si="61"/>
        <v>140000</v>
      </c>
      <c r="AR174" s="100">
        <f t="shared" si="62"/>
        <v>140000</v>
      </c>
      <c r="AT174" s="97">
        <f t="shared" si="63"/>
        <v>150500</v>
      </c>
      <c r="AU174" s="106">
        <f t="shared" si="64"/>
        <v>150500</v>
      </c>
      <c r="AV174" s="106">
        <f t="shared" si="65"/>
        <v>150500</v>
      </c>
      <c r="AW174" s="98">
        <f t="shared" si="66"/>
        <v>150500</v>
      </c>
      <c r="AX174" s="99">
        <f>(TRIMMEAN((E174,N174,W174),75%))</f>
        <v>150500</v>
      </c>
      <c r="AY174" s="99">
        <f>(TRIMMEAN((F174,O174,X174),75%))</f>
        <v>150500</v>
      </c>
      <c r="AZ174" s="99">
        <f>(TRIMMEAN((G174,P174,Y174),75%))</f>
        <v>150500</v>
      </c>
      <c r="BA174" s="99">
        <f>(TRIMMEAN((H174,Q174,Z174),75%))</f>
        <v>150500</v>
      </c>
      <c r="BB174" s="98">
        <f t="shared" si="67"/>
        <v>161000</v>
      </c>
      <c r="BC174" s="98">
        <f t="shared" si="68"/>
        <v>161000</v>
      </c>
      <c r="BD174" s="98">
        <f t="shared" si="69"/>
        <v>161000</v>
      </c>
      <c r="BE174" s="98">
        <f t="shared" si="70"/>
        <v>161000</v>
      </c>
      <c r="BF174" s="98">
        <f t="shared" si="71"/>
        <v>140000</v>
      </c>
      <c r="BG174" s="109">
        <f t="shared" si="72"/>
        <v>140000</v>
      </c>
      <c r="BH174" s="109">
        <f t="shared" si="73"/>
        <v>140000</v>
      </c>
      <c r="BI174" s="100">
        <f t="shared" si="74"/>
        <v>140000</v>
      </c>
    </row>
    <row r="175" spans="1:61" ht="52.8" x14ac:dyDescent="0.3">
      <c r="A175" s="39">
        <v>155</v>
      </c>
      <c r="B175" s="15" t="s">
        <v>176</v>
      </c>
      <c r="C175" s="160" t="s">
        <v>1327</v>
      </c>
      <c r="D175" s="17">
        <v>1</v>
      </c>
      <c r="E175" s="38" t="s">
        <v>1034</v>
      </c>
      <c r="F175" s="38" t="s">
        <v>1034</v>
      </c>
      <c r="G175" s="38" t="s">
        <v>1034</v>
      </c>
      <c r="H175" s="38" t="s">
        <v>1034</v>
      </c>
      <c r="I175" s="363"/>
      <c r="J175" s="364"/>
      <c r="K175" s="39">
        <v>155</v>
      </c>
      <c r="L175" s="15" t="s">
        <v>176</v>
      </c>
      <c r="M175" s="17">
        <v>1</v>
      </c>
      <c r="N175" s="54">
        <v>1360000</v>
      </c>
      <c r="O175" s="55">
        <v>1360000</v>
      </c>
      <c r="P175" s="55">
        <v>1360000</v>
      </c>
      <c r="Q175" s="55">
        <v>1360000</v>
      </c>
      <c r="R175" s="363"/>
      <c r="S175" s="364"/>
      <c r="T175" s="39">
        <v>155</v>
      </c>
      <c r="U175" s="15" t="s">
        <v>176</v>
      </c>
      <c r="V175" s="17">
        <v>1</v>
      </c>
      <c r="W175" s="54">
        <v>1564000</v>
      </c>
      <c r="X175" s="54">
        <v>1564000</v>
      </c>
      <c r="Y175" s="54">
        <v>1564000</v>
      </c>
      <c r="Z175" s="54">
        <v>1564000</v>
      </c>
      <c r="AA175" s="363"/>
      <c r="AB175" s="364"/>
      <c r="AC175" s="97">
        <f t="shared" si="51"/>
        <v>1462000</v>
      </c>
      <c r="AD175" s="106">
        <f t="shared" si="52"/>
        <v>1462000</v>
      </c>
      <c r="AE175" s="106">
        <f t="shared" si="53"/>
        <v>1462000</v>
      </c>
      <c r="AF175" s="98">
        <f t="shared" si="54"/>
        <v>1462000</v>
      </c>
      <c r="AG175" s="99">
        <f>(TRIMMEAN((N175,W175),75%))</f>
        <v>1462000</v>
      </c>
      <c r="AH175" s="99">
        <f>(TRIMMEAN((O175,X175),75%))</f>
        <v>1462000</v>
      </c>
      <c r="AI175" s="99">
        <f>(TRIMMEAN((P175,Y175),75%))</f>
        <v>1462000</v>
      </c>
      <c r="AJ175" s="99">
        <f>(TRIMMEAN((Q175,Z175),75%))</f>
        <v>1462000</v>
      </c>
      <c r="AK175" s="98">
        <f t="shared" si="55"/>
        <v>1564000</v>
      </c>
      <c r="AL175" s="98">
        <f t="shared" si="56"/>
        <v>1564000</v>
      </c>
      <c r="AM175" s="98">
        <f t="shared" si="57"/>
        <v>1564000</v>
      </c>
      <c r="AN175" s="98">
        <f t="shared" si="58"/>
        <v>1564000</v>
      </c>
      <c r="AO175" s="98">
        <f t="shared" si="59"/>
        <v>1360000</v>
      </c>
      <c r="AP175" s="109">
        <f t="shared" si="60"/>
        <v>1360000</v>
      </c>
      <c r="AQ175" s="109">
        <f t="shared" si="61"/>
        <v>1360000</v>
      </c>
      <c r="AR175" s="100">
        <f t="shared" si="62"/>
        <v>1360000</v>
      </c>
      <c r="AT175" s="97">
        <f t="shared" si="63"/>
        <v>1462000</v>
      </c>
      <c r="AU175" s="106">
        <f t="shared" si="64"/>
        <v>1462000</v>
      </c>
      <c r="AV175" s="106">
        <f t="shared" si="65"/>
        <v>1462000</v>
      </c>
      <c r="AW175" s="98">
        <f t="shared" si="66"/>
        <v>1462000</v>
      </c>
      <c r="AX175" s="99">
        <f>(TRIMMEAN((E175,N175,W175),75%))</f>
        <v>1462000</v>
      </c>
      <c r="AY175" s="99">
        <f>(TRIMMEAN((F175,O175,X175),75%))</f>
        <v>1462000</v>
      </c>
      <c r="AZ175" s="99">
        <f>(TRIMMEAN((G175,P175,Y175),75%))</f>
        <v>1462000</v>
      </c>
      <c r="BA175" s="99">
        <f>(TRIMMEAN((H175,Q175,Z175),75%))</f>
        <v>1462000</v>
      </c>
      <c r="BB175" s="98">
        <f t="shared" si="67"/>
        <v>1564000</v>
      </c>
      <c r="BC175" s="98">
        <f t="shared" si="68"/>
        <v>1564000</v>
      </c>
      <c r="BD175" s="98">
        <f t="shared" si="69"/>
        <v>1564000</v>
      </c>
      <c r="BE175" s="98">
        <f t="shared" si="70"/>
        <v>1564000</v>
      </c>
      <c r="BF175" s="98">
        <f t="shared" si="71"/>
        <v>1360000</v>
      </c>
      <c r="BG175" s="109">
        <f t="shared" si="72"/>
        <v>1360000</v>
      </c>
      <c r="BH175" s="109">
        <f t="shared" si="73"/>
        <v>1360000</v>
      </c>
      <c r="BI175" s="100">
        <f t="shared" si="74"/>
        <v>1360000</v>
      </c>
    </row>
    <row r="176" spans="1:61" ht="26.4" x14ac:dyDescent="0.3">
      <c r="A176" s="14">
        <v>156</v>
      </c>
      <c r="B176" s="15" t="s">
        <v>177</v>
      </c>
      <c r="C176" s="160" t="s">
        <v>1180</v>
      </c>
      <c r="D176" s="17">
        <v>1</v>
      </c>
      <c r="E176" s="38" t="s">
        <v>1135</v>
      </c>
      <c r="F176" s="38" t="s">
        <v>1135</v>
      </c>
      <c r="G176" s="38" t="s">
        <v>1135</v>
      </c>
      <c r="H176" s="38" t="s">
        <v>1135</v>
      </c>
      <c r="I176" s="363"/>
      <c r="J176" s="364"/>
      <c r="K176" s="14">
        <v>156</v>
      </c>
      <c r="L176" s="15" t="s">
        <v>177</v>
      </c>
      <c r="M176" s="17">
        <v>1</v>
      </c>
      <c r="N176" s="54">
        <v>120000</v>
      </c>
      <c r="O176" s="55">
        <v>120000</v>
      </c>
      <c r="P176" s="55">
        <v>120000</v>
      </c>
      <c r="Q176" s="55">
        <v>120000</v>
      </c>
      <c r="R176" s="363"/>
      <c r="S176" s="364"/>
      <c r="T176" s="14">
        <v>156</v>
      </c>
      <c r="U176" s="15" t="s">
        <v>177</v>
      </c>
      <c r="V176" s="17">
        <v>1</v>
      </c>
      <c r="W176" s="54">
        <v>138000</v>
      </c>
      <c r="X176" s="54">
        <v>138000</v>
      </c>
      <c r="Y176" s="54">
        <v>138000</v>
      </c>
      <c r="Z176" s="54">
        <v>138000</v>
      </c>
      <c r="AA176" s="363"/>
      <c r="AB176" s="364"/>
      <c r="AC176" s="97">
        <f t="shared" si="51"/>
        <v>129000</v>
      </c>
      <c r="AD176" s="106">
        <f t="shared" si="52"/>
        <v>129000</v>
      </c>
      <c r="AE176" s="106">
        <f t="shared" si="53"/>
        <v>129000</v>
      </c>
      <c r="AF176" s="98">
        <f t="shared" si="54"/>
        <v>129000</v>
      </c>
      <c r="AG176" s="99">
        <f>(TRIMMEAN((N176,W176),75%))</f>
        <v>129000</v>
      </c>
      <c r="AH176" s="99">
        <f>(TRIMMEAN((O176,X176),75%))</f>
        <v>129000</v>
      </c>
      <c r="AI176" s="99">
        <f>(TRIMMEAN((P176,Y176),75%))</f>
        <v>129000</v>
      </c>
      <c r="AJ176" s="99">
        <f>(TRIMMEAN((Q176,Z176),75%))</f>
        <v>129000</v>
      </c>
      <c r="AK176" s="98">
        <f t="shared" si="55"/>
        <v>138000</v>
      </c>
      <c r="AL176" s="98">
        <f t="shared" si="56"/>
        <v>138000</v>
      </c>
      <c r="AM176" s="98">
        <f t="shared" si="57"/>
        <v>138000</v>
      </c>
      <c r="AN176" s="98">
        <f t="shared" si="58"/>
        <v>138000</v>
      </c>
      <c r="AO176" s="98">
        <f t="shared" si="59"/>
        <v>120000</v>
      </c>
      <c r="AP176" s="109">
        <f t="shared" si="60"/>
        <v>120000</v>
      </c>
      <c r="AQ176" s="109">
        <f t="shared" si="61"/>
        <v>120000</v>
      </c>
      <c r="AR176" s="100">
        <f t="shared" si="62"/>
        <v>120000</v>
      </c>
      <c r="AT176" s="97">
        <f t="shared" si="63"/>
        <v>129000</v>
      </c>
      <c r="AU176" s="106">
        <f t="shared" si="64"/>
        <v>129000</v>
      </c>
      <c r="AV176" s="106">
        <f t="shared" si="65"/>
        <v>129000</v>
      </c>
      <c r="AW176" s="98">
        <f t="shared" si="66"/>
        <v>129000</v>
      </c>
      <c r="AX176" s="99">
        <f>(TRIMMEAN((E176,N176,W176),75%))</f>
        <v>129000</v>
      </c>
      <c r="AY176" s="99">
        <f>(TRIMMEAN((F176,O176,X176),75%))</f>
        <v>129000</v>
      </c>
      <c r="AZ176" s="99">
        <f>(TRIMMEAN((G176,P176,Y176),75%))</f>
        <v>129000</v>
      </c>
      <c r="BA176" s="99">
        <f>(TRIMMEAN((H176,Q176,Z176),75%))</f>
        <v>129000</v>
      </c>
      <c r="BB176" s="98">
        <f t="shared" si="67"/>
        <v>138000</v>
      </c>
      <c r="BC176" s="98">
        <f t="shared" si="68"/>
        <v>138000</v>
      </c>
      <c r="BD176" s="98">
        <f t="shared" si="69"/>
        <v>138000</v>
      </c>
      <c r="BE176" s="98">
        <f t="shared" si="70"/>
        <v>138000</v>
      </c>
      <c r="BF176" s="98">
        <f t="shared" si="71"/>
        <v>120000</v>
      </c>
      <c r="BG176" s="109">
        <f t="shared" si="72"/>
        <v>120000</v>
      </c>
      <c r="BH176" s="109">
        <f t="shared" si="73"/>
        <v>120000</v>
      </c>
      <c r="BI176" s="100">
        <f t="shared" si="74"/>
        <v>120000</v>
      </c>
    </row>
    <row r="177" spans="1:61" ht="39.6" x14ac:dyDescent="0.3">
      <c r="A177" s="39">
        <v>157</v>
      </c>
      <c r="B177" s="15" t="s">
        <v>178</v>
      </c>
      <c r="C177" s="160" t="s">
        <v>1328</v>
      </c>
      <c r="D177" s="17">
        <v>1</v>
      </c>
      <c r="E177" s="38" t="s">
        <v>1034</v>
      </c>
      <c r="F177" s="38" t="s">
        <v>1034</v>
      </c>
      <c r="G177" s="38" t="s">
        <v>1034</v>
      </c>
      <c r="H177" s="38" t="s">
        <v>1034</v>
      </c>
      <c r="I177" s="363"/>
      <c r="J177" s="364"/>
      <c r="K177" s="39">
        <v>157</v>
      </c>
      <c r="L177" s="15" t="s">
        <v>178</v>
      </c>
      <c r="M177" s="17">
        <v>1</v>
      </c>
      <c r="N177" s="54">
        <v>2920000</v>
      </c>
      <c r="O177" s="55">
        <v>2920000</v>
      </c>
      <c r="P177" s="55">
        <v>2920000</v>
      </c>
      <c r="Q177" s="55">
        <v>2920000</v>
      </c>
      <c r="R177" s="363"/>
      <c r="S177" s="364"/>
      <c r="T177" s="39">
        <v>157</v>
      </c>
      <c r="U177" s="15" t="s">
        <v>178</v>
      </c>
      <c r="V177" s="17">
        <v>1</v>
      </c>
      <c r="W177" s="54">
        <v>3358000</v>
      </c>
      <c r="X177" s="54">
        <v>3358000</v>
      </c>
      <c r="Y177" s="54">
        <v>3358000</v>
      </c>
      <c r="Z177" s="54">
        <v>3358000</v>
      </c>
      <c r="AA177" s="363"/>
      <c r="AB177" s="364"/>
      <c r="AC177" s="97">
        <f t="shared" si="51"/>
        <v>3139000</v>
      </c>
      <c r="AD177" s="106">
        <f t="shared" si="52"/>
        <v>3139000</v>
      </c>
      <c r="AE177" s="106">
        <f t="shared" si="53"/>
        <v>3139000</v>
      </c>
      <c r="AF177" s="98">
        <f t="shared" si="54"/>
        <v>3139000</v>
      </c>
      <c r="AG177" s="99">
        <f>(TRIMMEAN((N177,W177),75%))</f>
        <v>3139000</v>
      </c>
      <c r="AH177" s="99">
        <f>(TRIMMEAN((O177,X177),75%))</f>
        <v>3139000</v>
      </c>
      <c r="AI177" s="99">
        <f>(TRIMMEAN((P177,Y177),75%))</f>
        <v>3139000</v>
      </c>
      <c r="AJ177" s="99">
        <f>(TRIMMEAN((Q177,Z177),75%))</f>
        <v>3139000</v>
      </c>
      <c r="AK177" s="98">
        <f t="shared" si="55"/>
        <v>3358000</v>
      </c>
      <c r="AL177" s="98">
        <f t="shared" si="56"/>
        <v>3358000</v>
      </c>
      <c r="AM177" s="98">
        <f t="shared" si="57"/>
        <v>3358000</v>
      </c>
      <c r="AN177" s="98">
        <f t="shared" si="58"/>
        <v>3358000</v>
      </c>
      <c r="AO177" s="98">
        <f t="shared" si="59"/>
        <v>2920000</v>
      </c>
      <c r="AP177" s="109">
        <f t="shared" si="60"/>
        <v>2920000</v>
      </c>
      <c r="AQ177" s="109">
        <f t="shared" si="61"/>
        <v>2920000</v>
      </c>
      <c r="AR177" s="100">
        <f t="shared" si="62"/>
        <v>2920000</v>
      </c>
      <c r="AT177" s="97">
        <f t="shared" si="63"/>
        <v>3139000</v>
      </c>
      <c r="AU177" s="106">
        <f t="shared" si="64"/>
        <v>3139000</v>
      </c>
      <c r="AV177" s="106">
        <f t="shared" si="65"/>
        <v>3139000</v>
      </c>
      <c r="AW177" s="98">
        <f t="shared" si="66"/>
        <v>3139000</v>
      </c>
      <c r="AX177" s="99">
        <f>(TRIMMEAN((E177,N177,W177),75%))</f>
        <v>3139000</v>
      </c>
      <c r="AY177" s="99">
        <f>(TRIMMEAN((F177,O177,X177),75%))</f>
        <v>3139000</v>
      </c>
      <c r="AZ177" s="99">
        <f>(TRIMMEAN((G177,P177,Y177),75%))</f>
        <v>3139000</v>
      </c>
      <c r="BA177" s="99">
        <f>(TRIMMEAN((H177,Q177,Z177),75%))</f>
        <v>3139000</v>
      </c>
      <c r="BB177" s="98">
        <f t="shared" si="67"/>
        <v>3358000</v>
      </c>
      <c r="BC177" s="98">
        <f t="shared" si="68"/>
        <v>3358000</v>
      </c>
      <c r="BD177" s="98">
        <f t="shared" si="69"/>
        <v>3358000</v>
      </c>
      <c r="BE177" s="98">
        <f t="shared" si="70"/>
        <v>3358000</v>
      </c>
      <c r="BF177" s="98">
        <f t="shared" si="71"/>
        <v>2920000</v>
      </c>
      <c r="BG177" s="109">
        <f t="shared" si="72"/>
        <v>2920000</v>
      </c>
      <c r="BH177" s="109">
        <f t="shared" si="73"/>
        <v>2920000</v>
      </c>
      <c r="BI177" s="100">
        <f t="shared" si="74"/>
        <v>2920000</v>
      </c>
    </row>
    <row r="178" spans="1:61" ht="39.6" x14ac:dyDescent="0.3">
      <c r="A178" s="14">
        <v>158</v>
      </c>
      <c r="B178" s="15" t="s">
        <v>179</v>
      </c>
      <c r="C178" s="160" t="s">
        <v>1329</v>
      </c>
      <c r="D178" s="17">
        <v>1</v>
      </c>
      <c r="E178" s="38" t="s">
        <v>1034</v>
      </c>
      <c r="F178" s="38" t="s">
        <v>1034</v>
      </c>
      <c r="G178" s="38" t="s">
        <v>1034</v>
      </c>
      <c r="H178" s="38" t="s">
        <v>1034</v>
      </c>
      <c r="I178" s="363"/>
      <c r="J178" s="364"/>
      <c r="K178" s="14">
        <v>158</v>
      </c>
      <c r="L178" s="15" t="s">
        <v>179</v>
      </c>
      <c r="M178" s="17">
        <v>1</v>
      </c>
      <c r="N178" s="54">
        <v>1912000</v>
      </c>
      <c r="O178" s="55">
        <v>1912000</v>
      </c>
      <c r="P178" s="55">
        <v>1912000</v>
      </c>
      <c r="Q178" s="55">
        <v>1912000</v>
      </c>
      <c r="R178" s="363"/>
      <c r="S178" s="364"/>
      <c r="T178" s="14">
        <v>158</v>
      </c>
      <c r="U178" s="15" t="s">
        <v>179</v>
      </c>
      <c r="V178" s="17">
        <v>1</v>
      </c>
      <c r="W178" s="54">
        <v>2198800</v>
      </c>
      <c r="X178" s="54">
        <v>2198800</v>
      </c>
      <c r="Y178" s="54">
        <v>2198800</v>
      </c>
      <c r="Z178" s="54">
        <v>2198800</v>
      </c>
      <c r="AA178" s="363"/>
      <c r="AB178" s="364"/>
      <c r="AC178" s="97">
        <f t="shared" si="51"/>
        <v>2055400</v>
      </c>
      <c r="AD178" s="106">
        <f t="shared" si="52"/>
        <v>2055400</v>
      </c>
      <c r="AE178" s="106">
        <f t="shared" si="53"/>
        <v>2055400</v>
      </c>
      <c r="AF178" s="98">
        <f t="shared" si="54"/>
        <v>2055400</v>
      </c>
      <c r="AG178" s="99">
        <f>(TRIMMEAN((N178,W178),75%))</f>
        <v>2055400</v>
      </c>
      <c r="AH178" s="99">
        <f>(TRIMMEAN((O178,X178),75%))</f>
        <v>2055400</v>
      </c>
      <c r="AI178" s="99">
        <f>(TRIMMEAN((P178,Y178),75%))</f>
        <v>2055400</v>
      </c>
      <c r="AJ178" s="99">
        <f>(TRIMMEAN((Q178,Z178),75%))</f>
        <v>2055400</v>
      </c>
      <c r="AK178" s="98">
        <f t="shared" si="55"/>
        <v>2198800</v>
      </c>
      <c r="AL178" s="98">
        <f t="shared" si="56"/>
        <v>2198800</v>
      </c>
      <c r="AM178" s="98">
        <f t="shared" si="57"/>
        <v>2198800</v>
      </c>
      <c r="AN178" s="98">
        <f t="shared" si="58"/>
        <v>2198800</v>
      </c>
      <c r="AO178" s="98">
        <f t="shared" si="59"/>
        <v>1912000</v>
      </c>
      <c r="AP178" s="109">
        <f t="shared" si="60"/>
        <v>1912000</v>
      </c>
      <c r="AQ178" s="109">
        <f t="shared" si="61"/>
        <v>1912000</v>
      </c>
      <c r="AR178" s="100">
        <f t="shared" si="62"/>
        <v>1912000</v>
      </c>
      <c r="AT178" s="97">
        <f t="shared" si="63"/>
        <v>2055400</v>
      </c>
      <c r="AU178" s="106">
        <f t="shared" si="64"/>
        <v>2055400</v>
      </c>
      <c r="AV178" s="106">
        <f t="shared" si="65"/>
        <v>2055400</v>
      </c>
      <c r="AW178" s="98">
        <f t="shared" si="66"/>
        <v>2055400</v>
      </c>
      <c r="AX178" s="99">
        <f>(TRIMMEAN((E178,N178,W178),75%))</f>
        <v>2055400</v>
      </c>
      <c r="AY178" s="99">
        <f>(TRIMMEAN((F178,O178,X178),75%))</f>
        <v>2055400</v>
      </c>
      <c r="AZ178" s="99">
        <f>(TRIMMEAN((G178,P178,Y178),75%))</f>
        <v>2055400</v>
      </c>
      <c r="BA178" s="99">
        <f>(TRIMMEAN((H178,Q178,Z178),75%))</f>
        <v>2055400</v>
      </c>
      <c r="BB178" s="98">
        <f t="shared" si="67"/>
        <v>2198800</v>
      </c>
      <c r="BC178" s="98">
        <f t="shared" si="68"/>
        <v>2198800</v>
      </c>
      <c r="BD178" s="98">
        <f t="shared" si="69"/>
        <v>2198800</v>
      </c>
      <c r="BE178" s="98">
        <f t="shared" si="70"/>
        <v>2198800</v>
      </c>
      <c r="BF178" s="98">
        <f t="shared" si="71"/>
        <v>1912000</v>
      </c>
      <c r="BG178" s="109">
        <f t="shared" si="72"/>
        <v>1912000</v>
      </c>
      <c r="BH178" s="109">
        <f t="shared" si="73"/>
        <v>1912000</v>
      </c>
      <c r="BI178" s="100">
        <f t="shared" si="74"/>
        <v>1912000</v>
      </c>
    </row>
    <row r="179" spans="1:61" ht="26.4" x14ac:dyDescent="0.3">
      <c r="A179" s="39">
        <v>159</v>
      </c>
      <c r="B179" s="15" t="s">
        <v>180</v>
      </c>
      <c r="C179" s="160" t="s">
        <v>1330</v>
      </c>
      <c r="D179" s="17">
        <v>1</v>
      </c>
      <c r="E179" s="38" t="s">
        <v>1034</v>
      </c>
      <c r="F179" s="38" t="s">
        <v>1034</v>
      </c>
      <c r="G179" s="38" t="s">
        <v>1034</v>
      </c>
      <c r="H179" s="38" t="s">
        <v>1034</v>
      </c>
      <c r="I179" s="363"/>
      <c r="J179" s="364"/>
      <c r="K179" s="39">
        <v>159</v>
      </c>
      <c r="L179" s="15" t="s">
        <v>180</v>
      </c>
      <c r="M179" s="17">
        <v>1</v>
      </c>
      <c r="N179" s="54">
        <v>900000</v>
      </c>
      <c r="O179" s="55">
        <v>900000</v>
      </c>
      <c r="P179" s="55">
        <v>900000</v>
      </c>
      <c r="Q179" s="55">
        <v>900000</v>
      </c>
      <c r="R179" s="363"/>
      <c r="S179" s="364"/>
      <c r="T179" s="39">
        <v>159</v>
      </c>
      <c r="U179" s="15" t="s">
        <v>180</v>
      </c>
      <c r="V179" s="17">
        <v>1</v>
      </c>
      <c r="W179" s="54">
        <v>1035000</v>
      </c>
      <c r="X179" s="54">
        <v>1035000</v>
      </c>
      <c r="Y179" s="54">
        <v>1035000</v>
      </c>
      <c r="Z179" s="54">
        <v>1035000</v>
      </c>
      <c r="AA179" s="363"/>
      <c r="AB179" s="364"/>
      <c r="AC179" s="97">
        <f t="shared" si="51"/>
        <v>967500</v>
      </c>
      <c r="AD179" s="106">
        <f t="shared" si="52"/>
        <v>967500</v>
      </c>
      <c r="AE179" s="106">
        <f t="shared" si="53"/>
        <v>967500</v>
      </c>
      <c r="AF179" s="98">
        <f t="shared" si="54"/>
        <v>967500</v>
      </c>
      <c r="AG179" s="99">
        <f>(TRIMMEAN((N179,W179),75%))</f>
        <v>967500</v>
      </c>
      <c r="AH179" s="99">
        <f>(TRIMMEAN((O179,X179),75%))</f>
        <v>967500</v>
      </c>
      <c r="AI179" s="99">
        <f>(TRIMMEAN((P179,Y179),75%))</f>
        <v>967500</v>
      </c>
      <c r="AJ179" s="99">
        <f>(TRIMMEAN((Q179,Z179),75%))</f>
        <v>967500</v>
      </c>
      <c r="AK179" s="98">
        <f t="shared" si="55"/>
        <v>1035000</v>
      </c>
      <c r="AL179" s="98">
        <f t="shared" si="56"/>
        <v>1035000</v>
      </c>
      <c r="AM179" s="98">
        <f t="shared" si="57"/>
        <v>1035000</v>
      </c>
      <c r="AN179" s="98">
        <f t="shared" si="58"/>
        <v>1035000</v>
      </c>
      <c r="AO179" s="98">
        <f t="shared" si="59"/>
        <v>900000</v>
      </c>
      <c r="AP179" s="109">
        <f t="shared" si="60"/>
        <v>900000</v>
      </c>
      <c r="AQ179" s="109">
        <f t="shared" si="61"/>
        <v>900000</v>
      </c>
      <c r="AR179" s="100">
        <f t="shared" si="62"/>
        <v>900000</v>
      </c>
      <c r="AT179" s="97">
        <f t="shared" si="63"/>
        <v>967500</v>
      </c>
      <c r="AU179" s="106">
        <f t="shared" si="64"/>
        <v>967500</v>
      </c>
      <c r="AV179" s="106">
        <f t="shared" si="65"/>
        <v>967500</v>
      </c>
      <c r="AW179" s="98">
        <f t="shared" si="66"/>
        <v>967500</v>
      </c>
      <c r="AX179" s="99">
        <f>(TRIMMEAN((E179,N179,W179),75%))</f>
        <v>967500</v>
      </c>
      <c r="AY179" s="99">
        <f>(TRIMMEAN((F179,O179,X179),75%))</f>
        <v>967500</v>
      </c>
      <c r="AZ179" s="99">
        <f>(TRIMMEAN((G179,P179,Y179),75%))</f>
        <v>967500</v>
      </c>
      <c r="BA179" s="99">
        <f>(TRIMMEAN((H179,Q179,Z179),75%))</f>
        <v>967500</v>
      </c>
      <c r="BB179" s="98">
        <f t="shared" si="67"/>
        <v>1035000</v>
      </c>
      <c r="BC179" s="98">
        <f t="shared" si="68"/>
        <v>1035000</v>
      </c>
      <c r="BD179" s="98">
        <f t="shared" si="69"/>
        <v>1035000</v>
      </c>
      <c r="BE179" s="98">
        <f t="shared" si="70"/>
        <v>1035000</v>
      </c>
      <c r="BF179" s="98">
        <f t="shared" si="71"/>
        <v>900000</v>
      </c>
      <c r="BG179" s="109">
        <f t="shared" si="72"/>
        <v>900000</v>
      </c>
      <c r="BH179" s="109">
        <f t="shared" si="73"/>
        <v>900000</v>
      </c>
      <c r="BI179" s="100">
        <f t="shared" si="74"/>
        <v>900000</v>
      </c>
    </row>
    <row r="180" spans="1:61" ht="39.6" x14ac:dyDescent="0.3">
      <c r="A180" s="14">
        <v>160</v>
      </c>
      <c r="B180" s="15" t="s">
        <v>181</v>
      </c>
      <c r="C180" s="160" t="s">
        <v>1152</v>
      </c>
      <c r="D180" s="17">
        <v>1</v>
      </c>
      <c r="E180" s="38" t="s">
        <v>1135</v>
      </c>
      <c r="F180" s="38" t="s">
        <v>1135</v>
      </c>
      <c r="G180" s="38" t="s">
        <v>1135</v>
      </c>
      <c r="H180" s="38" t="s">
        <v>1135</v>
      </c>
      <c r="I180" s="363"/>
      <c r="J180" s="364"/>
      <c r="K180" s="14">
        <v>160</v>
      </c>
      <c r="L180" s="15" t="s">
        <v>181</v>
      </c>
      <c r="M180" s="17">
        <v>1</v>
      </c>
      <c r="N180" s="54">
        <v>340000</v>
      </c>
      <c r="O180" s="55">
        <v>340000</v>
      </c>
      <c r="P180" s="55">
        <v>340000</v>
      </c>
      <c r="Q180" s="55">
        <v>340000</v>
      </c>
      <c r="R180" s="363"/>
      <c r="S180" s="364"/>
      <c r="T180" s="14">
        <v>160</v>
      </c>
      <c r="U180" s="15" t="s">
        <v>181</v>
      </c>
      <c r="V180" s="17">
        <v>1</v>
      </c>
      <c r="W180" s="54">
        <v>391000</v>
      </c>
      <c r="X180" s="54">
        <v>391000</v>
      </c>
      <c r="Y180" s="54">
        <v>391000</v>
      </c>
      <c r="Z180" s="54">
        <v>391000</v>
      </c>
      <c r="AA180" s="363"/>
      <c r="AB180" s="364"/>
      <c r="AC180" s="97">
        <f t="shared" si="51"/>
        <v>365500</v>
      </c>
      <c r="AD180" s="106">
        <f t="shared" si="52"/>
        <v>365500</v>
      </c>
      <c r="AE180" s="106">
        <f t="shared" si="53"/>
        <v>365500</v>
      </c>
      <c r="AF180" s="98">
        <f t="shared" si="54"/>
        <v>365500</v>
      </c>
      <c r="AG180" s="99">
        <f>(TRIMMEAN((N180,W180),75%))</f>
        <v>365500</v>
      </c>
      <c r="AH180" s="99">
        <f>(TRIMMEAN((O180,X180),75%))</f>
        <v>365500</v>
      </c>
      <c r="AI180" s="99">
        <f>(TRIMMEAN((P180,Y180),75%))</f>
        <v>365500</v>
      </c>
      <c r="AJ180" s="99">
        <f>(TRIMMEAN((Q180,Z180),75%))</f>
        <v>365500</v>
      </c>
      <c r="AK180" s="98">
        <f t="shared" si="55"/>
        <v>391000</v>
      </c>
      <c r="AL180" s="98">
        <f t="shared" si="56"/>
        <v>391000</v>
      </c>
      <c r="AM180" s="98">
        <f t="shared" si="57"/>
        <v>391000</v>
      </c>
      <c r="AN180" s="98">
        <f t="shared" si="58"/>
        <v>391000</v>
      </c>
      <c r="AO180" s="98">
        <f t="shared" si="59"/>
        <v>340000</v>
      </c>
      <c r="AP180" s="109">
        <f t="shared" si="60"/>
        <v>340000</v>
      </c>
      <c r="AQ180" s="109">
        <f t="shared" si="61"/>
        <v>340000</v>
      </c>
      <c r="AR180" s="100">
        <f t="shared" si="62"/>
        <v>340000</v>
      </c>
      <c r="AT180" s="97">
        <f t="shared" si="63"/>
        <v>365500</v>
      </c>
      <c r="AU180" s="106">
        <f t="shared" si="64"/>
        <v>365500</v>
      </c>
      <c r="AV180" s="106">
        <f t="shared" si="65"/>
        <v>365500</v>
      </c>
      <c r="AW180" s="98">
        <f t="shared" si="66"/>
        <v>365500</v>
      </c>
      <c r="AX180" s="99">
        <f>(TRIMMEAN((E180,N180,W180),75%))</f>
        <v>365500</v>
      </c>
      <c r="AY180" s="99">
        <f>(TRIMMEAN((F180,O180,X180),75%))</f>
        <v>365500</v>
      </c>
      <c r="AZ180" s="99">
        <f>(TRIMMEAN((G180,P180,Y180),75%))</f>
        <v>365500</v>
      </c>
      <c r="BA180" s="99">
        <f>(TRIMMEAN((H180,Q180,Z180),75%))</f>
        <v>365500</v>
      </c>
      <c r="BB180" s="98">
        <f t="shared" si="67"/>
        <v>391000</v>
      </c>
      <c r="BC180" s="98">
        <f t="shared" si="68"/>
        <v>391000</v>
      </c>
      <c r="BD180" s="98">
        <f t="shared" si="69"/>
        <v>391000</v>
      </c>
      <c r="BE180" s="98">
        <f t="shared" si="70"/>
        <v>391000</v>
      </c>
      <c r="BF180" s="98">
        <f t="shared" si="71"/>
        <v>340000</v>
      </c>
      <c r="BG180" s="109">
        <f t="shared" si="72"/>
        <v>340000</v>
      </c>
      <c r="BH180" s="109">
        <f t="shared" si="73"/>
        <v>340000</v>
      </c>
      <c r="BI180" s="100">
        <f t="shared" si="74"/>
        <v>340000</v>
      </c>
    </row>
    <row r="181" spans="1:61" ht="52.8" x14ac:dyDescent="0.3">
      <c r="A181" s="39">
        <v>161</v>
      </c>
      <c r="B181" s="15" t="s">
        <v>182</v>
      </c>
      <c r="C181" s="160" t="s">
        <v>1223</v>
      </c>
      <c r="D181" s="17">
        <v>1</v>
      </c>
      <c r="E181" s="38" t="s">
        <v>1135</v>
      </c>
      <c r="F181" s="38" t="s">
        <v>1135</v>
      </c>
      <c r="G181" s="38" t="s">
        <v>1135</v>
      </c>
      <c r="H181" s="38" t="s">
        <v>1135</v>
      </c>
      <c r="I181" s="363"/>
      <c r="J181" s="364"/>
      <c r="K181" s="39">
        <v>161</v>
      </c>
      <c r="L181" s="15" t="s">
        <v>182</v>
      </c>
      <c r="M181" s="17">
        <v>1</v>
      </c>
      <c r="N181" s="54">
        <v>180000</v>
      </c>
      <c r="O181" s="55">
        <v>180000</v>
      </c>
      <c r="P181" s="55">
        <v>180000</v>
      </c>
      <c r="Q181" s="55">
        <v>180000</v>
      </c>
      <c r="R181" s="363"/>
      <c r="S181" s="364"/>
      <c r="T181" s="39">
        <v>161</v>
      </c>
      <c r="U181" s="15" t="s">
        <v>182</v>
      </c>
      <c r="V181" s="17">
        <v>1</v>
      </c>
      <c r="W181" s="54">
        <v>207000</v>
      </c>
      <c r="X181" s="54">
        <v>207000</v>
      </c>
      <c r="Y181" s="54">
        <v>207000</v>
      </c>
      <c r="Z181" s="54">
        <v>207000</v>
      </c>
      <c r="AA181" s="363"/>
      <c r="AB181" s="364"/>
      <c r="AC181" s="97">
        <f t="shared" si="51"/>
        <v>193500</v>
      </c>
      <c r="AD181" s="106">
        <f t="shared" si="52"/>
        <v>193500</v>
      </c>
      <c r="AE181" s="106">
        <f t="shared" si="53"/>
        <v>193500</v>
      </c>
      <c r="AF181" s="98">
        <f t="shared" si="54"/>
        <v>193500</v>
      </c>
      <c r="AG181" s="99">
        <f>(TRIMMEAN((N181,W181),75%))</f>
        <v>193500</v>
      </c>
      <c r="AH181" s="99">
        <f>(TRIMMEAN((O181,X181),75%))</f>
        <v>193500</v>
      </c>
      <c r="AI181" s="99">
        <f>(TRIMMEAN((P181,Y181),75%))</f>
        <v>193500</v>
      </c>
      <c r="AJ181" s="99">
        <f>(TRIMMEAN((Q181,Z181),75%))</f>
        <v>193500</v>
      </c>
      <c r="AK181" s="98">
        <f t="shared" si="55"/>
        <v>207000</v>
      </c>
      <c r="AL181" s="98">
        <f t="shared" si="56"/>
        <v>207000</v>
      </c>
      <c r="AM181" s="98">
        <f t="shared" si="57"/>
        <v>207000</v>
      </c>
      <c r="AN181" s="98">
        <f t="shared" si="58"/>
        <v>207000</v>
      </c>
      <c r="AO181" s="98">
        <f t="shared" si="59"/>
        <v>180000</v>
      </c>
      <c r="AP181" s="109">
        <f t="shared" si="60"/>
        <v>180000</v>
      </c>
      <c r="AQ181" s="109">
        <f t="shared" si="61"/>
        <v>180000</v>
      </c>
      <c r="AR181" s="100">
        <f t="shared" si="62"/>
        <v>180000</v>
      </c>
      <c r="AT181" s="97">
        <f t="shared" si="63"/>
        <v>193500</v>
      </c>
      <c r="AU181" s="106">
        <f t="shared" si="64"/>
        <v>193500</v>
      </c>
      <c r="AV181" s="106">
        <f t="shared" si="65"/>
        <v>193500</v>
      </c>
      <c r="AW181" s="98">
        <f t="shared" si="66"/>
        <v>193500</v>
      </c>
      <c r="AX181" s="99">
        <f>(TRIMMEAN((E181,N181,W181),75%))</f>
        <v>193500</v>
      </c>
      <c r="AY181" s="99">
        <f>(TRIMMEAN((F181,O181,X181),75%))</f>
        <v>193500</v>
      </c>
      <c r="AZ181" s="99">
        <f>(TRIMMEAN((G181,P181,Y181),75%))</f>
        <v>193500</v>
      </c>
      <c r="BA181" s="99">
        <f>(TRIMMEAN((H181,Q181,Z181),75%))</f>
        <v>193500</v>
      </c>
      <c r="BB181" s="98">
        <f t="shared" si="67"/>
        <v>207000</v>
      </c>
      <c r="BC181" s="98">
        <f t="shared" si="68"/>
        <v>207000</v>
      </c>
      <c r="BD181" s="98">
        <f t="shared" si="69"/>
        <v>207000</v>
      </c>
      <c r="BE181" s="98">
        <f t="shared" si="70"/>
        <v>207000</v>
      </c>
      <c r="BF181" s="98">
        <f t="shared" si="71"/>
        <v>180000</v>
      </c>
      <c r="BG181" s="109">
        <f t="shared" si="72"/>
        <v>180000</v>
      </c>
      <c r="BH181" s="109">
        <f t="shared" si="73"/>
        <v>180000</v>
      </c>
      <c r="BI181" s="100">
        <f t="shared" si="74"/>
        <v>180000</v>
      </c>
    </row>
    <row r="182" spans="1:61" ht="52.8" x14ac:dyDescent="0.3">
      <c r="A182" s="14">
        <v>162</v>
      </c>
      <c r="B182" s="15" t="s">
        <v>183</v>
      </c>
      <c r="C182" s="160" t="s">
        <v>1184</v>
      </c>
      <c r="D182" s="17">
        <v>1</v>
      </c>
      <c r="E182" s="38">
        <v>959000</v>
      </c>
      <c r="F182" s="38">
        <v>959000</v>
      </c>
      <c r="G182" s="38">
        <v>959000</v>
      </c>
      <c r="H182" s="38">
        <v>959000</v>
      </c>
      <c r="I182" s="363"/>
      <c r="J182" s="364"/>
      <c r="K182" s="14">
        <v>162</v>
      </c>
      <c r="L182" s="15" t="s">
        <v>183</v>
      </c>
      <c r="M182" s="17">
        <v>1</v>
      </c>
      <c r="N182" s="54">
        <v>210000</v>
      </c>
      <c r="O182" s="55">
        <v>210000</v>
      </c>
      <c r="P182" s="55">
        <v>210000</v>
      </c>
      <c r="Q182" s="55">
        <v>210000</v>
      </c>
      <c r="R182" s="363"/>
      <c r="S182" s="364"/>
      <c r="T182" s="14">
        <v>162</v>
      </c>
      <c r="U182" s="15" t="s">
        <v>183</v>
      </c>
      <c r="V182" s="17">
        <v>1</v>
      </c>
      <c r="W182" s="54">
        <v>241500</v>
      </c>
      <c r="X182" s="54">
        <v>241500</v>
      </c>
      <c r="Y182" s="54">
        <v>241500</v>
      </c>
      <c r="Z182" s="54">
        <v>241500</v>
      </c>
      <c r="AA182" s="363"/>
      <c r="AB182" s="364"/>
      <c r="AC182" s="97">
        <f t="shared" si="51"/>
        <v>225750</v>
      </c>
      <c r="AD182" s="106">
        <f t="shared" si="52"/>
        <v>225750</v>
      </c>
      <c r="AE182" s="106">
        <f t="shared" si="53"/>
        <v>225750</v>
      </c>
      <c r="AF182" s="98">
        <f t="shared" si="54"/>
        <v>225750</v>
      </c>
      <c r="AG182" s="99">
        <f>(TRIMMEAN((N182,W182),75%))</f>
        <v>225750</v>
      </c>
      <c r="AH182" s="99">
        <f>(TRIMMEAN((O182,X182),75%))</f>
        <v>225750</v>
      </c>
      <c r="AI182" s="99">
        <f>(TRIMMEAN((P182,Y182),75%))</f>
        <v>225750</v>
      </c>
      <c r="AJ182" s="99">
        <f>(TRIMMEAN((Q182,Z182),75%))</f>
        <v>225750</v>
      </c>
      <c r="AK182" s="98">
        <f t="shared" si="55"/>
        <v>241500</v>
      </c>
      <c r="AL182" s="98">
        <f t="shared" si="56"/>
        <v>241500</v>
      </c>
      <c r="AM182" s="98">
        <f t="shared" si="57"/>
        <v>241500</v>
      </c>
      <c r="AN182" s="98">
        <f t="shared" si="58"/>
        <v>241500</v>
      </c>
      <c r="AO182" s="98">
        <f t="shared" si="59"/>
        <v>210000</v>
      </c>
      <c r="AP182" s="109">
        <f t="shared" si="60"/>
        <v>210000</v>
      </c>
      <c r="AQ182" s="109">
        <f t="shared" si="61"/>
        <v>210000</v>
      </c>
      <c r="AR182" s="100">
        <f t="shared" si="62"/>
        <v>210000</v>
      </c>
      <c r="AT182" s="97">
        <f t="shared" si="63"/>
        <v>470166.66666666669</v>
      </c>
      <c r="AU182" s="106">
        <f t="shared" si="64"/>
        <v>470166.66666666669</v>
      </c>
      <c r="AV182" s="106">
        <f t="shared" si="65"/>
        <v>470166.66666666669</v>
      </c>
      <c r="AW182" s="98">
        <f t="shared" si="66"/>
        <v>470166.66666666669</v>
      </c>
      <c r="AX182" s="99">
        <f>(TRIMMEAN((E182,N182,W182),75%))</f>
        <v>241500</v>
      </c>
      <c r="AY182" s="99">
        <f>(TRIMMEAN((F182,O182,X182),75%))</f>
        <v>241500</v>
      </c>
      <c r="AZ182" s="99">
        <f>(TRIMMEAN((G182,P182,Y182),75%))</f>
        <v>241500</v>
      </c>
      <c r="BA182" s="99">
        <f>(TRIMMEAN((H182,Q182,Z182),75%))</f>
        <v>241500</v>
      </c>
      <c r="BB182" s="98">
        <f t="shared" si="67"/>
        <v>959000</v>
      </c>
      <c r="BC182" s="98">
        <f t="shared" si="68"/>
        <v>959000</v>
      </c>
      <c r="BD182" s="98">
        <f t="shared" si="69"/>
        <v>959000</v>
      </c>
      <c r="BE182" s="98">
        <f t="shared" si="70"/>
        <v>959000</v>
      </c>
      <c r="BF182" s="98">
        <f t="shared" si="71"/>
        <v>210000</v>
      </c>
      <c r="BG182" s="109">
        <f t="shared" si="72"/>
        <v>210000</v>
      </c>
      <c r="BH182" s="109">
        <f t="shared" si="73"/>
        <v>210000</v>
      </c>
      <c r="BI182" s="100">
        <f t="shared" si="74"/>
        <v>210000</v>
      </c>
    </row>
    <row r="183" spans="1:61" ht="26.4" x14ac:dyDescent="0.3">
      <c r="A183" s="39">
        <v>163</v>
      </c>
      <c r="B183" s="15" t="s">
        <v>184</v>
      </c>
      <c r="C183" s="160" t="s">
        <v>1220</v>
      </c>
      <c r="D183" s="17">
        <v>1</v>
      </c>
      <c r="E183" s="38">
        <v>42999</v>
      </c>
      <c r="F183" s="38">
        <v>42999</v>
      </c>
      <c r="G183" s="38">
        <v>42999</v>
      </c>
      <c r="H183" s="38">
        <v>42999</v>
      </c>
      <c r="I183" s="363"/>
      <c r="J183" s="364"/>
      <c r="K183" s="39">
        <v>163</v>
      </c>
      <c r="L183" s="15" t="s">
        <v>184</v>
      </c>
      <c r="M183" s="17">
        <v>1</v>
      </c>
      <c r="N183" s="54">
        <v>180000</v>
      </c>
      <c r="O183" s="55">
        <v>180000</v>
      </c>
      <c r="P183" s="55">
        <v>180000</v>
      </c>
      <c r="Q183" s="55">
        <v>180000</v>
      </c>
      <c r="R183" s="363"/>
      <c r="S183" s="364"/>
      <c r="T183" s="39">
        <v>163</v>
      </c>
      <c r="U183" s="15" t="s">
        <v>184</v>
      </c>
      <c r="V183" s="17">
        <v>1</v>
      </c>
      <c r="W183" s="54">
        <v>207000</v>
      </c>
      <c r="X183" s="54">
        <v>207000</v>
      </c>
      <c r="Y183" s="54">
        <v>207000</v>
      </c>
      <c r="Z183" s="54">
        <v>207000</v>
      </c>
      <c r="AA183" s="363"/>
      <c r="AB183" s="364"/>
      <c r="AC183" s="97">
        <f t="shared" si="51"/>
        <v>193500</v>
      </c>
      <c r="AD183" s="106">
        <f t="shared" si="52"/>
        <v>193500</v>
      </c>
      <c r="AE183" s="106">
        <f t="shared" si="53"/>
        <v>193500</v>
      </c>
      <c r="AF183" s="98">
        <f t="shared" si="54"/>
        <v>193500</v>
      </c>
      <c r="AG183" s="99">
        <f>(TRIMMEAN((N183,W183),75%))</f>
        <v>193500</v>
      </c>
      <c r="AH183" s="99">
        <f>(TRIMMEAN((O183,X183),75%))</f>
        <v>193500</v>
      </c>
      <c r="AI183" s="99">
        <f>(TRIMMEAN((P183,Y183),75%))</f>
        <v>193500</v>
      </c>
      <c r="AJ183" s="99">
        <f>(TRIMMEAN((Q183,Z183),75%))</f>
        <v>193500</v>
      </c>
      <c r="AK183" s="98">
        <f t="shared" si="55"/>
        <v>207000</v>
      </c>
      <c r="AL183" s="98">
        <f t="shared" si="56"/>
        <v>207000</v>
      </c>
      <c r="AM183" s="98">
        <f t="shared" si="57"/>
        <v>207000</v>
      </c>
      <c r="AN183" s="98">
        <f t="shared" si="58"/>
        <v>207000</v>
      </c>
      <c r="AO183" s="98">
        <f t="shared" si="59"/>
        <v>180000</v>
      </c>
      <c r="AP183" s="109">
        <f t="shared" si="60"/>
        <v>180000</v>
      </c>
      <c r="AQ183" s="109">
        <f t="shared" si="61"/>
        <v>180000</v>
      </c>
      <c r="AR183" s="100">
        <f t="shared" si="62"/>
        <v>180000</v>
      </c>
      <c r="AT183" s="97">
        <f t="shared" si="63"/>
        <v>143333</v>
      </c>
      <c r="AU183" s="106">
        <f t="shared" si="64"/>
        <v>143333</v>
      </c>
      <c r="AV183" s="106">
        <f t="shared" si="65"/>
        <v>143333</v>
      </c>
      <c r="AW183" s="98">
        <f t="shared" si="66"/>
        <v>143333</v>
      </c>
      <c r="AX183" s="99">
        <f>(TRIMMEAN((E183,N183,W183),75%))</f>
        <v>180000</v>
      </c>
      <c r="AY183" s="99">
        <f>(TRIMMEAN((F183,O183,X183),75%))</f>
        <v>180000</v>
      </c>
      <c r="AZ183" s="99">
        <f>(TRIMMEAN((G183,P183,Y183),75%))</f>
        <v>180000</v>
      </c>
      <c r="BA183" s="99">
        <f>(TRIMMEAN((H183,Q183,Z183),75%))</f>
        <v>180000</v>
      </c>
      <c r="BB183" s="98">
        <f t="shared" si="67"/>
        <v>207000</v>
      </c>
      <c r="BC183" s="98">
        <f t="shared" si="68"/>
        <v>207000</v>
      </c>
      <c r="BD183" s="98">
        <f t="shared" si="69"/>
        <v>207000</v>
      </c>
      <c r="BE183" s="98">
        <f t="shared" si="70"/>
        <v>207000</v>
      </c>
      <c r="BF183" s="98">
        <f t="shared" si="71"/>
        <v>42999</v>
      </c>
      <c r="BG183" s="109">
        <f t="shared" si="72"/>
        <v>42999</v>
      </c>
      <c r="BH183" s="109">
        <f t="shared" si="73"/>
        <v>42999</v>
      </c>
      <c r="BI183" s="100">
        <f t="shared" si="74"/>
        <v>42999</v>
      </c>
    </row>
    <row r="184" spans="1:61" ht="39.6" x14ac:dyDescent="0.3">
      <c r="A184" s="14">
        <v>164</v>
      </c>
      <c r="B184" s="15" t="s">
        <v>185</v>
      </c>
      <c r="C184" s="160" t="s">
        <v>1413</v>
      </c>
      <c r="D184" s="17">
        <v>1</v>
      </c>
      <c r="E184" s="38">
        <v>31000</v>
      </c>
      <c r="F184" s="38">
        <v>31000</v>
      </c>
      <c r="G184" s="38">
        <v>31000</v>
      </c>
      <c r="H184" s="38">
        <v>31000</v>
      </c>
      <c r="I184" s="363"/>
      <c r="J184" s="364"/>
      <c r="K184" s="14">
        <v>164</v>
      </c>
      <c r="L184" s="15" t="s">
        <v>185</v>
      </c>
      <c r="M184" s="17">
        <v>1</v>
      </c>
      <c r="N184" s="54">
        <v>210000</v>
      </c>
      <c r="O184" s="55">
        <v>210000</v>
      </c>
      <c r="P184" s="55">
        <v>210000</v>
      </c>
      <c r="Q184" s="55">
        <v>210000</v>
      </c>
      <c r="R184" s="363"/>
      <c r="S184" s="364"/>
      <c r="T184" s="14">
        <v>164</v>
      </c>
      <c r="U184" s="15" t="s">
        <v>185</v>
      </c>
      <c r="V184" s="17">
        <v>1</v>
      </c>
      <c r="W184" s="54">
        <v>241500</v>
      </c>
      <c r="X184" s="54">
        <v>241500</v>
      </c>
      <c r="Y184" s="54">
        <v>241500</v>
      </c>
      <c r="Z184" s="54">
        <v>241500</v>
      </c>
      <c r="AA184" s="363"/>
      <c r="AB184" s="364"/>
      <c r="AC184" s="97">
        <f t="shared" si="51"/>
        <v>225750</v>
      </c>
      <c r="AD184" s="106">
        <f t="shared" si="52"/>
        <v>225750</v>
      </c>
      <c r="AE184" s="106">
        <f t="shared" si="53"/>
        <v>225750</v>
      </c>
      <c r="AF184" s="98">
        <f t="shared" si="54"/>
        <v>225750</v>
      </c>
      <c r="AG184" s="99">
        <f>(TRIMMEAN((N184,W184),75%))</f>
        <v>225750</v>
      </c>
      <c r="AH184" s="99">
        <f>(TRIMMEAN((O184,X184),75%))</f>
        <v>225750</v>
      </c>
      <c r="AI184" s="99">
        <f>(TRIMMEAN((P184,Y184),75%))</f>
        <v>225750</v>
      </c>
      <c r="AJ184" s="99">
        <f>(TRIMMEAN((Q184,Z184),75%))</f>
        <v>225750</v>
      </c>
      <c r="AK184" s="98">
        <f t="shared" si="55"/>
        <v>241500</v>
      </c>
      <c r="AL184" s="98">
        <f t="shared" si="56"/>
        <v>241500</v>
      </c>
      <c r="AM184" s="98">
        <f t="shared" si="57"/>
        <v>241500</v>
      </c>
      <c r="AN184" s="98">
        <f t="shared" si="58"/>
        <v>241500</v>
      </c>
      <c r="AO184" s="98">
        <f t="shared" si="59"/>
        <v>210000</v>
      </c>
      <c r="AP184" s="109">
        <f t="shared" si="60"/>
        <v>210000</v>
      </c>
      <c r="AQ184" s="109">
        <f t="shared" si="61"/>
        <v>210000</v>
      </c>
      <c r="AR184" s="100">
        <f t="shared" si="62"/>
        <v>210000</v>
      </c>
      <c r="AT184" s="97">
        <f t="shared" si="63"/>
        <v>160833.33333333334</v>
      </c>
      <c r="AU184" s="106">
        <f t="shared" si="64"/>
        <v>160833.33333333334</v>
      </c>
      <c r="AV184" s="106">
        <f t="shared" si="65"/>
        <v>160833.33333333334</v>
      </c>
      <c r="AW184" s="98">
        <f t="shared" si="66"/>
        <v>160833.33333333334</v>
      </c>
      <c r="AX184" s="99">
        <f>(TRIMMEAN((E184,N184,W184),75%))</f>
        <v>210000</v>
      </c>
      <c r="AY184" s="99">
        <f>(TRIMMEAN((F184,O184,X184),75%))</f>
        <v>210000</v>
      </c>
      <c r="AZ184" s="99">
        <f>(TRIMMEAN((G184,P184,Y184),75%))</f>
        <v>210000</v>
      </c>
      <c r="BA184" s="99">
        <f>(TRIMMEAN((H184,Q184,Z184),75%))</f>
        <v>210000</v>
      </c>
      <c r="BB184" s="98">
        <f t="shared" si="67"/>
        <v>241500</v>
      </c>
      <c r="BC184" s="98">
        <f t="shared" si="68"/>
        <v>241500</v>
      </c>
      <c r="BD184" s="98">
        <f t="shared" si="69"/>
        <v>241500</v>
      </c>
      <c r="BE184" s="98">
        <f t="shared" si="70"/>
        <v>241500</v>
      </c>
      <c r="BF184" s="98">
        <f t="shared" si="71"/>
        <v>31000</v>
      </c>
      <c r="BG184" s="109">
        <f t="shared" si="72"/>
        <v>31000</v>
      </c>
      <c r="BH184" s="109">
        <f t="shared" si="73"/>
        <v>31000</v>
      </c>
      <c r="BI184" s="100">
        <f t="shared" si="74"/>
        <v>31000</v>
      </c>
    </row>
    <row r="185" spans="1:61" ht="52.8" x14ac:dyDescent="0.3">
      <c r="A185" s="39">
        <v>165</v>
      </c>
      <c r="B185" s="15" t="s">
        <v>186</v>
      </c>
      <c r="C185" s="160" t="s">
        <v>1414</v>
      </c>
      <c r="D185" s="17">
        <v>1</v>
      </c>
      <c r="E185" s="38">
        <v>175000</v>
      </c>
      <c r="F185" s="38">
        <v>176000</v>
      </c>
      <c r="G185" s="38">
        <v>175000</v>
      </c>
      <c r="H185" s="38">
        <v>175000</v>
      </c>
      <c r="I185" s="363"/>
      <c r="J185" s="364"/>
      <c r="K185" s="39">
        <v>165</v>
      </c>
      <c r="L185" s="15" t="s">
        <v>186</v>
      </c>
      <c r="M185" s="17">
        <v>1</v>
      </c>
      <c r="N185" s="54">
        <v>220000</v>
      </c>
      <c r="O185" s="55">
        <v>220000</v>
      </c>
      <c r="P185" s="55">
        <v>220000</v>
      </c>
      <c r="Q185" s="55">
        <v>220000</v>
      </c>
      <c r="R185" s="363"/>
      <c r="S185" s="364"/>
      <c r="T185" s="39">
        <v>165</v>
      </c>
      <c r="U185" s="15" t="s">
        <v>186</v>
      </c>
      <c r="V185" s="17">
        <v>1</v>
      </c>
      <c r="W185" s="54">
        <v>253000</v>
      </c>
      <c r="X185" s="54">
        <v>253000</v>
      </c>
      <c r="Y185" s="54">
        <v>253000</v>
      </c>
      <c r="Z185" s="54">
        <v>253000</v>
      </c>
      <c r="AA185" s="363"/>
      <c r="AB185" s="364"/>
      <c r="AC185" s="97">
        <f t="shared" si="51"/>
        <v>236500</v>
      </c>
      <c r="AD185" s="106">
        <f t="shared" si="52"/>
        <v>236500</v>
      </c>
      <c r="AE185" s="106">
        <f t="shared" si="53"/>
        <v>236500</v>
      </c>
      <c r="AF185" s="98">
        <f t="shared" si="54"/>
        <v>236500</v>
      </c>
      <c r="AG185" s="99">
        <f>(TRIMMEAN((N185,W185),75%))</f>
        <v>236500</v>
      </c>
      <c r="AH185" s="99">
        <f>(TRIMMEAN((O185,X185),75%))</f>
        <v>236500</v>
      </c>
      <c r="AI185" s="99">
        <f>(TRIMMEAN((P185,Y185),75%))</f>
        <v>236500</v>
      </c>
      <c r="AJ185" s="99">
        <f>(TRIMMEAN((Q185,Z185),75%))</f>
        <v>236500</v>
      </c>
      <c r="AK185" s="98">
        <f t="shared" si="55"/>
        <v>253000</v>
      </c>
      <c r="AL185" s="98">
        <f t="shared" si="56"/>
        <v>253000</v>
      </c>
      <c r="AM185" s="98">
        <f t="shared" si="57"/>
        <v>253000</v>
      </c>
      <c r="AN185" s="98">
        <f t="shared" si="58"/>
        <v>253000</v>
      </c>
      <c r="AO185" s="98">
        <f t="shared" si="59"/>
        <v>220000</v>
      </c>
      <c r="AP185" s="109">
        <f t="shared" si="60"/>
        <v>220000</v>
      </c>
      <c r="AQ185" s="109">
        <f t="shared" si="61"/>
        <v>220000</v>
      </c>
      <c r="AR185" s="100">
        <f t="shared" si="62"/>
        <v>220000</v>
      </c>
      <c r="AT185" s="97">
        <f t="shared" si="63"/>
        <v>216000</v>
      </c>
      <c r="AU185" s="106">
        <f t="shared" si="64"/>
        <v>216333.33333333334</v>
      </c>
      <c r="AV185" s="106">
        <f t="shared" si="65"/>
        <v>216000</v>
      </c>
      <c r="AW185" s="98">
        <f t="shared" si="66"/>
        <v>216000</v>
      </c>
      <c r="AX185" s="99">
        <f>(TRIMMEAN((E185,N185,W185),75%))</f>
        <v>220000</v>
      </c>
      <c r="AY185" s="99">
        <f>(TRIMMEAN((F185,O185,X185),75%))</f>
        <v>220000</v>
      </c>
      <c r="AZ185" s="99">
        <f>(TRIMMEAN((G185,P185,Y185),75%))</f>
        <v>220000</v>
      </c>
      <c r="BA185" s="99">
        <f>(TRIMMEAN((H185,Q185,Z185),75%))</f>
        <v>220000</v>
      </c>
      <c r="BB185" s="98">
        <f t="shared" si="67"/>
        <v>253000</v>
      </c>
      <c r="BC185" s="98">
        <f t="shared" si="68"/>
        <v>253000</v>
      </c>
      <c r="BD185" s="98">
        <f t="shared" si="69"/>
        <v>253000</v>
      </c>
      <c r="BE185" s="98">
        <f t="shared" si="70"/>
        <v>253000</v>
      </c>
      <c r="BF185" s="98">
        <f t="shared" si="71"/>
        <v>175000</v>
      </c>
      <c r="BG185" s="109">
        <f t="shared" si="72"/>
        <v>176000</v>
      </c>
      <c r="BH185" s="109">
        <f t="shared" si="73"/>
        <v>175000</v>
      </c>
      <c r="BI185" s="100">
        <f t="shared" si="74"/>
        <v>175000</v>
      </c>
    </row>
    <row r="186" spans="1:61" ht="39.6" x14ac:dyDescent="0.3">
      <c r="A186" s="14">
        <v>166</v>
      </c>
      <c r="B186" s="15" t="s">
        <v>187</v>
      </c>
      <c r="C186" s="160" t="s">
        <v>1335</v>
      </c>
      <c r="D186" s="17">
        <v>1</v>
      </c>
      <c r="E186" s="38" t="s">
        <v>1034</v>
      </c>
      <c r="F186" s="38" t="s">
        <v>1034</v>
      </c>
      <c r="G186" s="38" t="s">
        <v>1034</v>
      </c>
      <c r="H186" s="38" t="s">
        <v>1034</v>
      </c>
      <c r="I186" s="363"/>
      <c r="J186" s="364"/>
      <c r="K186" s="14">
        <v>166</v>
      </c>
      <c r="L186" s="15" t="s">
        <v>187</v>
      </c>
      <c r="M186" s="17">
        <v>1</v>
      </c>
      <c r="N186" s="54">
        <v>280000</v>
      </c>
      <c r="O186" s="55">
        <v>280000</v>
      </c>
      <c r="P186" s="55">
        <v>280000</v>
      </c>
      <c r="Q186" s="55">
        <v>280000</v>
      </c>
      <c r="R186" s="363"/>
      <c r="S186" s="364"/>
      <c r="T186" s="14">
        <v>166</v>
      </c>
      <c r="U186" s="15" t="s">
        <v>187</v>
      </c>
      <c r="V186" s="17">
        <v>1</v>
      </c>
      <c r="W186" s="54">
        <v>322000</v>
      </c>
      <c r="X186" s="54">
        <v>322000</v>
      </c>
      <c r="Y186" s="54">
        <v>322000</v>
      </c>
      <c r="Z186" s="54">
        <v>322000</v>
      </c>
      <c r="AA186" s="363"/>
      <c r="AB186" s="364"/>
      <c r="AC186" s="97">
        <f t="shared" si="51"/>
        <v>301000</v>
      </c>
      <c r="AD186" s="106">
        <f t="shared" si="52"/>
        <v>301000</v>
      </c>
      <c r="AE186" s="106">
        <f t="shared" si="53"/>
        <v>301000</v>
      </c>
      <c r="AF186" s="98">
        <f t="shared" si="54"/>
        <v>301000</v>
      </c>
      <c r="AG186" s="99">
        <f>(TRIMMEAN((N186,W186),75%))</f>
        <v>301000</v>
      </c>
      <c r="AH186" s="99">
        <f>(TRIMMEAN((O186,X186),75%))</f>
        <v>301000</v>
      </c>
      <c r="AI186" s="99">
        <f>(TRIMMEAN((P186,Y186),75%))</f>
        <v>301000</v>
      </c>
      <c r="AJ186" s="99">
        <f>(TRIMMEAN((Q186,Z186),75%))</f>
        <v>301000</v>
      </c>
      <c r="AK186" s="98">
        <f t="shared" si="55"/>
        <v>322000</v>
      </c>
      <c r="AL186" s="98">
        <f t="shared" si="56"/>
        <v>322000</v>
      </c>
      <c r="AM186" s="98">
        <f t="shared" si="57"/>
        <v>322000</v>
      </c>
      <c r="AN186" s="98">
        <f t="shared" si="58"/>
        <v>322000</v>
      </c>
      <c r="AO186" s="98">
        <f t="shared" si="59"/>
        <v>280000</v>
      </c>
      <c r="AP186" s="109">
        <f t="shared" si="60"/>
        <v>280000</v>
      </c>
      <c r="AQ186" s="109">
        <f t="shared" si="61"/>
        <v>280000</v>
      </c>
      <c r="AR186" s="100">
        <f t="shared" si="62"/>
        <v>280000</v>
      </c>
      <c r="AT186" s="97">
        <f t="shared" si="63"/>
        <v>301000</v>
      </c>
      <c r="AU186" s="106">
        <f t="shared" si="64"/>
        <v>301000</v>
      </c>
      <c r="AV186" s="106">
        <f t="shared" si="65"/>
        <v>301000</v>
      </c>
      <c r="AW186" s="98">
        <f t="shared" si="66"/>
        <v>301000</v>
      </c>
      <c r="AX186" s="99">
        <f>(TRIMMEAN((E186,N186,W186),75%))</f>
        <v>301000</v>
      </c>
      <c r="AY186" s="99">
        <f>(TRIMMEAN((F186,O186,X186),75%))</f>
        <v>301000</v>
      </c>
      <c r="AZ186" s="99">
        <f>(TRIMMEAN((G186,P186,Y186),75%))</f>
        <v>301000</v>
      </c>
      <c r="BA186" s="99">
        <f>(TRIMMEAN((H186,Q186,Z186),75%))</f>
        <v>301000</v>
      </c>
      <c r="BB186" s="98">
        <f t="shared" si="67"/>
        <v>322000</v>
      </c>
      <c r="BC186" s="98">
        <f t="shared" si="68"/>
        <v>322000</v>
      </c>
      <c r="BD186" s="98">
        <f t="shared" si="69"/>
        <v>322000</v>
      </c>
      <c r="BE186" s="98">
        <f t="shared" si="70"/>
        <v>322000</v>
      </c>
      <c r="BF186" s="98">
        <f t="shared" si="71"/>
        <v>280000</v>
      </c>
      <c r="BG186" s="109">
        <f t="shared" si="72"/>
        <v>280000</v>
      </c>
      <c r="BH186" s="109">
        <f t="shared" si="73"/>
        <v>280000</v>
      </c>
      <c r="BI186" s="100">
        <f t="shared" si="74"/>
        <v>280000</v>
      </c>
    </row>
    <row r="187" spans="1:61" ht="39.6" x14ac:dyDescent="0.3">
      <c r="A187" s="39">
        <v>167</v>
      </c>
      <c r="B187" s="15" t="s">
        <v>188</v>
      </c>
      <c r="C187" s="160" t="s">
        <v>1336</v>
      </c>
      <c r="D187" s="17">
        <v>1</v>
      </c>
      <c r="E187" s="38" t="s">
        <v>1034</v>
      </c>
      <c r="F187" s="38" t="s">
        <v>1034</v>
      </c>
      <c r="G187" s="38" t="s">
        <v>1034</v>
      </c>
      <c r="H187" s="38" t="s">
        <v>1034</v>
      </c>
      <c r="I187" s="363"/>
      <c r="J187" s="364"/>
      <c r="K187" s="39">
        <v>167</v>
      </c>
      <c r="L187" s="15" t="s">
        <v>188</v>
      </c>
      <c r="M187" s="17">
        <v>1</v>
      </c>
      <c r="N187" s="54">
        <v>460000</v>
      </c>
      <c r="O187" s="55">
        <v>460000</v>
      </c>
      <c r="P187" s="55">
        <v>460000</v>
      </c>
      <c r="Q187" s="55">
        <v>460000</v>
      </c>
      <c r="R187" s="363"/>
      <c r="S187" s="364"/>
      <c r="T187" s="39">
        <v>167</v>
      </c>
      <c r="U187" s="15" t="s">
        <v>188</v>
      </c>
      <c r="V187" s="17">
        <v>1</v>
      </c>
      <c r="W187" s="54">
        <v>529000</v>
      </c>
      <c r="X187" s="54">
        <v>529000</v>
      </c>
      <c r="Y187" s="54">
        <v>529000</v>
      </c>
      <c r="Z187" s="54">
        <v>529000</v>
      </c>
      <c r="AA187" s="363"/>
      <c r="AB187" s="364"/>
      <c r="AC187" s="97">
        <f t="shared" si="51"/>
        <v>494500</v>
      </c>
      <c r="AD187" s="106">
        <f t="shared" si="52"/>
        <v>494500</v>
      </c>
      <c r="AE187" s="106">
        <f t="shared" si="53"/>
        <v>494500</v>
      </c>
      <c r="AF187" s="98">
        <f t="shared" si="54"/>
        <v>494500</v>
      </c>
      <c r="AG187" s="99">
        <f>(TRIMMEAN((N187,W187),75%))</f>
        <v>494500</v>
      </c>
      <c r="AH187" s="99">
        <f>(TRIMMEAN((O187,X187),75%))</f>
        <v>494500</v>
      </c>
      <c r="AI187" s="99">
        <f>(TRIMMEAN((P187,Y187),75%))</f>
        <v>494500</v>
      </c>
      <c r="AJ187" s="99">
        <f>(TRIMMEAN((Q187,Z187),75%))</f>
        <v>494500</v>
      </c>
      <c r="AK187" s="98">
        <f t="shared" si="55"/>
        <v>529000</v>
      </c>
      <c r="AL187" s="98">
        <f t="shared" si="56"/>
        <v>529000</v>
      </c>
      <c r="AM187" s="98">
        <f t="shared" si="57"/>
        <v>529000</v>
      </c>
      <c r="AN187" s="98">
        <f t="shared" si="58"/>
        <v>529000</v>
      </c>
      <c r="AO187" s="98">
        <f t="shared" si="59"/>
        <v>460000</v>
      </c>
      <c r="AP187" s="109">
        <f t="shared" si="60"/>
        <v>460000</v>
      </c>
      <c r="AQ187" s="109">
        <f t="shared" si="61"/>
        <v>460000</v>
      </c>
      <c r="AR187" s="100">
        <f t="shared" si="62"/>
        <v>460000</v>
      </c>
      <c r="AT187" s="97">
        <f t="shared" si="63"/>
        <v>494500</v>
      </c>
      <c r="AU187" s="106">
        <f t="shared" si="64"/>
        <v>494500</v>
      </c>
      <c r="AV187" s="106">
        <f t="shared" si="65"/>
        <v>494500</v>
      </c>
      <c r="AW187" s="98">
        <f t="shared" si="66"/>
        <v>494500</v>
      </c>
      <c r="AX187" s="99">
        <f>(TRIMMEAN((E187,N187,W187),75%))</f>
        <v>494500</v>
      </c>
      <c r="AY187" s="99">
        <f>(TRIMMEAN((F187,O187,X187),75%))</f>
        <v>494500</v>
      </c>
      <c r="AZ187" s="99">
        <f>(TRIMMEAN((G187,P187,Y187),75%))</f>
        <v>494500</v>
      </c>
      <c r="BA187" s="99">
        <f>(TRIMMEAN((H187,Q187,Z187),75%))</f>
        <v>494500</v>
      </c>
      <c r="BB187" s="98">
        <f t="shared" si="67"/>
        <v>529000</v>
      </c>
      <c r="BC187" s="98">
        <f t="shared" si="68"/>
        <v>529000</v>
      </c>
      <c r="BD187" s="98">
        <f t="shared" si="69"/>
        <v>529000</v>
      </c>
      <c r="BE187" s="98">
        <f t="shared" si="70"/>
        <v>529000</v>
      </c>
      <c r="BF187" s="98">
        <f t="shared" si="71"/>
        <v>460000</v>
      </c>
      <c r="BG187" s="109">
        <f t="shared" si="72"/>
        <v>460000</v>
      </c>
      <c r="BH187" s="109">
        <f t="shared" si="73"/>
        <v>460000</v>
      </c>
      <c r="BI187" s="100">
        <f t="shared" si="74"/>
        <v>460000</v>
      </c>
    </row>
    <row r="188" spans="1:61" ht="39.6" x14ac:dyDescent="0.3">
      <c r="A188" s="14">
        <v>168</v>
      </c>
      <c r="B188" s="15" t="s">
        <v>395</v>
      </c>
      <c r="C188" s="160" t="s">
        <v>1337</v>
      </c>
      <c r="D188" s="17">
        <v>1</v>
      </c>
      <c r="E188" s="38" t="s">
        <v>1034</v>
      </c>
      <c r="F188" s="38" t="s">
        <v>1034</v>
      </c>
      <c r="G188" s="38" t="s">
        <v>1034</v>
      </c>
      <c r="H188" s="38" t="s">
        <v>1034</v>
      </c>
      <c r="I188" s="363"/>
      <c r="J188" s="364"/>
      <c r="K188" s="14">
        <v>168</v>
      </c>
      <c r="L188" s="15" t="s">
        <v>395</v>
      </c>
      <c r="M188" s="17">
        <v>1</v>
      </c>
      <c r="N188" s="54">
        <v>460000</v>
      </c>
      <c r="O188" s="54">
        <v>460000</v>
      </c>
      <c r="P188" s="54">
        <v>460000</v>
      </c>
      <c r="Q188" s="54">
        <v>460000</v>
      </c>
      <c r="R188" s="363"/>
      <c r="S188" s="364"/>
      <c r="T188" s="14">
        <v>168</v>
      </c>
      <c r="U188" s="15" t="s">
        <v>395</v>
      </c>
      <c r="V188" s="17">
        <v>1</v>
      </c>
      <c r="W188" s="54">
        <v>529000</v>
      </c>
      <c r="X188" s="54">
        <v>529000</v>
      </c>
      <c r="Y188" s="54">
        <v>529000</v>
      </c>
      <c r="Z188" s="54">
        <v>529000</v>
      </c>
      <c r="AA188" s="363"/>
      <c r="AB188" s="364"/>
      <c r="AC188" s="97">
        <f t="shared" si="51"/>
        <v>494500</v>
      </c>
      <c r="AD188" s="106">
        <f t="shared" si="52"/>
        <v>494500</v>
      </c>
      <c r="AE188" s="106">
        <f t="shared" si="53"/>
        <v>494500</v>
      </c>
      <c r="AF188" s="98">
        <f t="shared" si="54"/>
        <v>494500</v>
      </c>
      <c r="AG188" s="99">
        <f>(TRIMMEAN((N188,W188),75%))</f>
        <v>494500</v>
      </c>
      <c r="AH188" s="99">
        <f>(TRIMMEAN((O188,X188),75%))</f>
        <v>494500</v>
      </c>
      <c r="AI188" s="99">
        <f>(TRIMMEAN((P188,Y188),75%))</f>
        <v>494500</v>
      </c>
      <c r="AJ188" s="99">
        <f>(TRIMMEAN((Q188,Z188),75%))</f>
        <v>494500</v>
      </c>
      <c r="AK188" s="98">
        <f t="shared" si="55"/>
        <v>529000</v>
      </c>
      <c r="AL188" s="98">
        <f t="shared" si="56"/>
        <v>529000</v>
      </c>
      <c r="AM188" s="98">
        <f t="shared" si="57"/>
        <v>529000</v>
      </c>
      <c r="AN188" s="98">
        <f t="shared" si="58"/>
        <v>529000</v>
      </c>
      <c r="AO188" s="98">
        <f t="shared" si="59"/>
        <v>460000</v>
      </c>
      <c r="AP188" s="109">
        <f t="shared" si="60"/>
        <v>460000</v>
      </c>
      <c r="AQ188" s="109">
        <f t="shared" si="61"/>
        <v>460000</v>
      </c>
      <c r="AR188" s="100">
        <f t="shared" si="62"/>
        <v>460000</v>
      </c>
      <c r="AT188" s="97">
        <f t="shared" si="63"/>
        <v>494500</v>
      </c>
      <c r="AU188" s="106">
        <f t="shared" si="64"/>
        <v>494500</v>
      </c>
      <c r="AV188" s="106">
        <f t="shared" si="65"/>
        <v>494500</v>
      </c>
      <c r="AW188" s="98">
        <f t="shared" si="66"/>
        <v>494500</v>
      </c>
      <c r="AX188" s="99">
        <f>(TRIMMEAN((E188,N188,W188),75%))</f>
        <v>494500</v>
      </c>
      <c r="AY188" s="99">
        <f>(TRIMMEAN((F188,O188,X188),75%))</f>
        <v>494500</v>
      </c>
      <c r="AZ188" s="99">
        <f>(TRIMMEAN((G188,P188,Y188),75%))</f>
        <v>494500</v>
      </c>
      <c r="BA188" s="99">
        <f>(TRIMMEAN((H188,Q188,Z188),75%))</f>
        <v>494500</v>
      </c>
      <c r="BB188" s="98">
        <f t="shared" si="67"/>
        <v>529000</v>
      </c>
      <c r="BC188" s="98">
        <f t="shared" si="68"/>
        <v>529000</v>
      </c>
      <c r="BD188" s="98">
        <f t="shared" si="69"/>
        <v>529000</v>
      </c>
      <c r="BE188" s="98">
        <f t="shared" si="70"/>
        <v>529000</v>
      </c>
      <c r="BF188" s="98">
        <f t="shared" si="71"/>
        <v>460000</v>
      </c>
      <c r="BG188" s="109">
        <f t="shared" si="72"/>
        <v>460000</v>
      </c>
      <c r="BH188" s="109">
        <f t="shared" si="73"/>
        <v>460000</v>
      </c>
      <c r="BI188" s="100">
        <f t="shared" si="74"/>
        <v>460000</v>
      </c>
    </row>
    <row r="189" spans="1:61" ht="52.8" x14ac:dyDescent="0.3">
      <c r="A189" s="39">
        <v>169</v>
      </c>
      <c r="B189" s="15" t="s">
        <v>189</v>
      </c>
      <c r="C189" s="160" t="s">
        <v>1338</v>
      </c>
      <c r="D189" s="17">
        <v>1</v>
      </c>
      <c r="E189" s="38" t="s">
        <v>1034</v>
      </c>
      <c r="F189" s="38" t="s">
        <v>1034</v>
      </c>
      <c r="G189" s="38" t="s">
        <v>1034</v>
      </c>
      <c r="H189" s="38" t="s">
        <v>1034</v>
      </c>
      <c r="I189" s="363"/>
      <c r="J189" s="364"/>
      <c r="K189" s="39">
        <v>169</v>
      </c>
      <c r="L189" s="15" t="s">
        <v>189</v>
      </c>
      <c r="M189" s="17">
        <v>1</v>
      </c>
      <c r="N189" s="54">
        <v>216000</v>
      </c>
      <c r="O189" s="55">
        <v>216000</v>
      </c>
      <c r="P189" s="55">
        <v>216000</v>
      </c>
      <c r="Q189" s="55">
        <v>216000</v>
      </c>
      <c r="R189" s="363"/>
      <c r="S189" s="364"/>
      <c r="T189" s="39">
        <v>169</v>
      </c>
      <c r="U189" s="15" t="s">
        <v>189</v>
      </c>
      <c r="V189" s="17">
        <v>1</v>
      </c>
      <c r="W189" s="54">
        <v>248400</v>
      </c>
      <c r="X189" s="54">
        <v>248400</v>
      </c>
      <c r="Y189" s="54">
        <v>248400</v>
      </c>
      <c r="Z189" s="54">
        <v>248400</v>
      </c>
      <c r="AA189" s="363"/>
      <c r="AB189" s="364"/>
      <c r="AC189" s="97">
        <f t="shared" si="51"/>
        <v>232200</v>
      </c>
      <c r="AD189" s="106">
        <f t="shared" si="52"/>
        <v>232200</v>
      </c>
      <c r="AE189" s="106">
        <f t="shared" si="53"/>
        <v>232200</v>
      </c>
      <c r="AF189" s="98">
        <f t="shared" si="54"/>
        <v>232200</v>
      </c>
      <c r="AG189" s="99">
        <f>(TRIMMEAN((N189,W189),75%))</f>
        <v>232200</v>
      </c>
      <c r="AH189" s="99">
        <f>(TRIMMEAN((O189,X189),75%))</f>
        <v>232200</v>
      </c>
      <c r="AI189" s="99">
        <f>(TRIMMEAN((P189,Y189),75%))</f>
        <v>232200</v>
      </c>
      <c r="AJ189" s="99">
        <f>(TRIMMEAN((Q189,Z189),75%))</f>
        <v>232200</v>
      </c>
      <c r="AK189" s="98">
        <f t="shared" si="55"/>
        <v>248400</v>
      </c>
      <c r="AL189" s="98">
        <f t="shared" si="56"/>
        <v>248400</v>
      </c>
      <c r="AM189" s="98">
        <f t="shared" si="57"/>
        <v>248400</v>
      </c>
      <c r="AN189" s="98">
        <f t="shared" si="58"/>
        <v>248400</v>
      </c>
      <c r="AO189" s="98">
        <f t="shared" si="59"/>
        <v>216000</v>
      </c>
      <c r="AP189" s="109">
        <f t="shared" si="60"/>
        <v>216000</v>
      </c>
      <c r="AQ189" s="109">
        <f t="shared" si="61"/>
        <v>216000</v>
      </c>
      <c r="AR189" s="100">
        <f t="shared" si="62"/>
        <v>216000</v>
      </c>
      <c r="AT189" s="97">
        <f t="shared" si="63"/>
        <v>232200</v>
      </c>
      <c r="AU189" s="106">
        <f t="shared" si="64"/>
        <v>232200</v>
      </c>
      <c r="AV189" s="106">
        <f t="shared" si="65"/>
        <v>232200</v>
      </c>
      <c r="AW189" s="98">
        <f t="shared" si="66"/>
        <v>232200</v>
      </c>
      <c r="AX189" s="99">
        <f>(TRIMMEAN((E189,N189,W189),75%))</f>
        <v>232200</v>
      </c>
      <c r="AY189" s="99">
        <f>(TRIMMEAN((F189,O189,X189),75%))</f>
        <v>232200</v>
      </c>
      <c r="AZ189" s="99">
        <f>(TRIMMEAN((G189,P189,Y189),75%))</f>
        <v>232200</v>
      </c>
      <c r="BA189" s="99">
        <f>(TRIMMEAN((H189,Q189,Z189),75%))</f>
        <v>232200</v>
      </c>
      <c r="BB189" s="98">
        <f t="shared" si="67"/>
        <v>248400</v>
      </c>
      <c r="BC189" s="98">
        <f t="shared" si="68"/>
        <v>248400</v>
      </c>
      <c r="BD189" s="98">
        <f t="shared" si="69"/>
        <v>248400</v>
      </c>
      <c r="BE189" s="98">
        <f t="shared" si="70"/>
        <v>248400</v>
      </c>
      <c r="BF189" s="98">
        <f t="shared" si="71"/>
        <v>216000</v>
      </c>
      <c r="BG189" s="109">
        <f t="shared" si="72"/>
        <v>216000</v>
      </c>
      <c r="BH189" s="109">
        <f t="shared" si="73"/>
        <v>216000</v>
      </c>
      <c r="BI189" s="100">
        <f t="shared" si="74"/>
        <v>216000</v>
      </c>
    </row>
    <row r="190" spans="1:61" ht="39.6" x14ac:dyDescent="0.3">
      <c r="A190" s="14">
        <v>170</v>
      </c>
      <c r="B190" s="15" t="s">
        <v>190</v>
      </c>
      <c r="C190" s="160" t="s">
        <v>1339</v>
      </c>
      <c r="D190" s="17">
        <v>1</v>
      </c>
      <c r="E190" s="38" t="s">
        <v>1034</v>
      </c>
      <c r="F190" s="38" t="s">
        <v>1034</v>
      </c>
      <c r="G190" s="38" t="s">
        <v>1034</v>
      </c>
      <c r="H190" s="38" t="s">
        <v>1034</v>
      </c>
      <c r="I190" s="363"/>
      <c r="J190" s="364"/>
      <c r="K190" s="14">
        <v>170</v>
      </c>
      <c r="L190" s="15" t="s">
        <v>190</v>
      </c>
      <c r="M190" s="17">
        <v>1</v>
      </c>
      <c r="N190" s="54">
        <v>170000</v>
      </c>
      <c r="O190" s="55">
        <v>170000</v>
      </c>
      <c r="P190" s="55">
        <v>170000</v>
      </c>
      <c r="Q190" s="55">
        <v>170000</v>
      </c>
      <c r="R190" s="363"/>
      <c r="S190" s="364"/>
      <c r="T190" s="14">
        <v>170</v>
      </c>
      <c r="U190" s="15" t="s">
        <v>190</v>
      </c>
      <c r="V190" s="17">
        <v>1</v>
      </c>
      <c r="W190" s="54">
        <v>195500</v>
      </c>
      <c r="X190" s="54">
        <v>195500</v>
      </c>
      <c r="Y190" s="54">
        <v>195500</v>
      </c>
      <c r="Z190" s="54">
        <v>195500</v>
      </c>
      <c r="AA190" s="363"/>
      <c r="AB190" s="364"/>
      <c r="AC190" s="97">
        <f t="shared" si="51"/>
        <v>182750</v>
      </c>
      <c r="AD190" s="106">
        <f t="shared" si="52"/>
        <v>182750</v>
      </c>
      <c r="AE190" s="106">
        <f t="shared" si="53"/>
        <v>182750</v>
      </c>
      <c r="AF190" s="98">
        <f t="shared" si="54"/>
        <v>182750</v>
      </c>
      <c r="AG190" s="99">
        <f>(TRIMMEAN((N190,W190),75%))</f>
        <v>182750</v>
      </c>
      <c r="AH190" s="99">
        <f>(TRIMMEAN((O190,X190),75%))</f>
        <v>182750</v>
      </c>
      <c r="AI190" s="99">
        <f>(TRIMMEAN((P190,Y190),75%))</f>
        <v>182750</v>
      </c>
      <c r="AJ190" s="99">
        <f>(TRIMMEAN((Q190,Z190),75%))</f>
        <v>182750</v>
      </c>
      <c r="AK190" s="98">
        <f t="shared" si="55"/>
        <v>195500</v>
      </c>
      <c r="AL190" s="98">
        <f t="shared" si="56"/>
        <v>195500</v>
      </c>
      <c r="AM190" s="98">
        <f t="shared" si="57"/>
        <v>195500</v>
      </c>
      <c r="AN190" s="98">
        <f t="shared" si="58"/>
        <v>195500</v>
      </c>
      <c r="AO190" s="98">
        <f t="shared" si="59"/>
        <v>170000</v>
      </c>
      <c r="AP190" s="109">
        <f t="shared" si="60"/>
        <v>170000</v>
      </c>
      <c r="AQ190" s="109">
        <f t="shared" si="61"/>
        <v>170000</v>
      </c>
      <c r="AR190" s="100">
        <f t="shared" si="62"/>
        <v>170000</v>
      </c>
      <c r="AT190" s="97">
        <f t="shared" si="63"/>
        <v>182750</v>
      </c>
      <c r="AU190" s="106">
        <f t="shared" si="64"/>
        <v>182750</v>
      </c>
      <c r="AV190" s="106">
        <f t="shared" si="65"/>
        <v>182750</v>
      </c>
      <c r="AW190" s="98">
        <f t="shared" si="66"/>
        <v>182750</v>
      </c>
      <c r="AX190" s="99">
        <f>(TRIMMEAN((E190,N190,W190),75%))</f>
        <v>182750</v>
      </c>
      <c r="AY190" s="99">
        <f>(TRIMMEAN((F190,O190,X190),75%))</f>
        <v>182750</v>
      </c>
      <c r="AZ190" s="99">
        <f>(TRIMMEAN((G190,P190,Y190),75%))</f>
        <v>182750</v>
      </c>
      <c r="BA190" s="99">
        <f>(TRIMMEAN((H190,Q190,Z190),75%))</f>
        <v>182750</v>
      </c>
      <c r="BB190" s="98">
        <f t="shared" si="67"/>
        <v>195500</v>
      </c>
      <c r="BC190" s="98">
        <f t="shared" si="68"/>
        <v>195500</v>
      </c>
      <c r="BD190" s="98">
        <f t="shared" si="69"/>
        <v>195500</v>
      </c>
      <c r="BE190" s="98">
        <f t="shared" si="70"/>
        <v>195500</v>
      </c>
      <c r="BF190" s="98">
        <f t="shared" si="71"/>
        <v>170000</v>
      </c>
      <c r="BG190" s="109">
        <f t="shared" si="72"/>
        <v>170000</v>
      </c>
      <c r="BH190" s="109">
        <f t="shared" si="73"/>
        <v>170000</v>
      </c>
      <c r="BI190" s="100">
        <f t="shared" si="74"/>
        <v>170000</v>
      </c>
    </row>
    <row r="191" spans="1:61" ht="39.6" x14ac:dyDescent="0.3">
      <c r="A191" s="39">
        <v>171</v>
      </c>
      <c r="B191" s="15" t="s">
        <v>191</v>
      </c>
      <c r="C191" s="160" t="s">
        <v>1146</v>
      </c>
      <c r="D191" s="17">
        <v>1</v>
      </c>
      <c r="E191" s="38">
        <v>475000</v>
      </c>
      <c r="F191" s="38">
        <v>3440000</v>
      </c>
      <c r="G191" s="38">
        <v>475000</v>
      </c>
      <c r="H191" s="38">
        <v>475000</v>
      </c>
      <c r="I191" s="363"/>
      <c r="J191" s="364"/>
      <c r="K191" s="39">
        <v>171</v>
      </c>
      <c r="L191" s="15" t="s">
        <v>191</v>
      </c>
      <c r="M191" s="17">
        <v>1</v>
      </c>
      <c r="N191" s="54">
        <v>680000</v>
      </c>
      <c r="O191" s="55">
        <v>680000</v>
      </c>
      <c r="P191" s="55">
        <v>680000</v>
      </c>
      <c r="Q191" s="55">
        <v>680000</v>
      </c>
      <c r="R191" s="363"/>
      <c r="S191" s="364"/>
      <c r="T191" s="39">
        <v>171</v>
      </c>
      <c r="U191" s="15" t="s">
        <v>191</v>
      </c>
      <c r="V191" s="17">
        <v>1</v>
      </c>
      <c r="W191" s="54">
        <v>782000</v>
      </c>
      <c r="X191" s="54">
        <v>782000</v>
      </c>
      <c r="Y191" s="54">
        <v>782000</v>
      </c>
      <c r="Z191" s="54">
        <v>782000</v>
      </c>
      <c r="AA191" s="363"/>
      <c r="AB191" s="364"/>
      <c r="AC191" s="97">
        <f t="shared" si="51"/>
        <v>731000</v>
      </c>
      <c r="AD191" s="106">
        <f t="shared" si="52"/>
        <v>731000</v>
      </c>
      <c r="AE191" s="106">
        <f t="shared" si="53"/>
        <v>731000</v>
      </c>
      <c r="AF191" s="98">
        <f t="shared" si="54"/>
        <v>731000</v>
      </c>
      <c r="AG191" s="99">
        <f>(TRIMMEAN((N191,W191),75%))</f>
        <v>731000</v>
      </c>
      <c r="AH191" s="99">
        <f>(TRIMMEAN((O191,X191),75%))</f>
        <v>731000</v>
      </c>
      <c r="AI191" s="99">
        <f>(TRIMMEAN((P191,Y191),75%))</f>
        <v>731000</v>
      </c>
      <c r="AJ191" s="99">
        <f>(TRIMMEAN((Q191,Z191),75%))</f>
        <v>731000</v>
      </c>
      <c r="AK191" s="98">
        <f t="shared" si="55"/>
        <v>782000</v>
      </c>
      <c r="AL191" s="98">
        <f t="shared" si="56"/>
        <v>782000</v>
      </c>
      <c r="AM191" s="98">
        <f t="shared" si="57"/>
        <v>782000</v>
      </c>
      <c r="AN191" s="98">
        <f t="shared" si="58"/>
        <v>782000</v>
      </c>
      <c r="AO191" s="98">
        <f t="shared" si="59"/>
        <v>680000</v>
      </c>
      <c r="AP191" s="109">
        <f t="shared" si="60"/>
        <v>680000</v>
      </c>
      <c r="AQ191" s="109">
        <f t="shared" si="61"/>
        <v>680000</v>
      </c>
      <c r="AR191" s="100">
        <f t="shared" si="62"/>
        <v>680000</v>
      </c>
      <c r="AT191" s="97">
        <f t="shared" si="63"/>
        <v>645666.66666666663</v>
      </c>
      <c r="AU191" s="106">
        <f t="shared" si="64"/>
        <v>1634000</v>
      </c>
      <c r="AV191" s="106">
        <f t="shared" si="65"/>
        <v>645666.66666666663</v>
      </c>
      <c r="AW191" s="98">
        <f t="shared" si="66"/>
        <v>645666.66666666663</v>
      </c>
      <c r="AX191" s="99">
        <f>(TRIMMEAN((E191,N191,W191),75%))</f>
        <v>680000</v>
      </c>
      <c r="AY191" s="99">
        <f>(TRIMMEAN((F191,O191,X191),75%))</f>
        <v>782000</v>
      </c>
      <c r="AZ191" s="99">
        <f>(TRIMMEAN((G191,P191,Y191),75%))</f>
        <v>680000</v>
      </c>
      <c r="BA191" s="99">
        <f>(TRIMMEAN((H191,Q191,Z191),75%))</f>
        <v>680000</v>
      </c>
      <c r="BB191" s="98">
        <f t="shared" si="67"/>
        <v>782000</v>
      </c>
      <c r="BC191" s="98">
        <f t="shared" si="68"/>
        <v>3440000</v>
      </c>
      <c r="BD191" s="98">
        <f t="shared" si="69"/>
        <v>782000</v>
      </c>
      <c r="BE191" s="98">
        <f t="shared" si="70"/>
        <v>782000</v>
      </c>
      <c r="BF191" s="98">
        <f t="shared" si="71"/>
        <v>475000</v>
      </c>
      <c r="BG191" s="109">
        <f t="shared" si="72"/>
        <v>680000</v>
      </c>
      <c r="BH191" s="109">
        <f t="shared" si="73"/>
        <v>475000</v>
      </c>
      <c r="BI191" s="100">
        <f t="shared" si="74"/>
        <v>475000</v>
      </c>
    </row>
    <row r="192" spans="1:61" ht="39.6" x14ac:dyDescent="0.3">
      <c r="A192" s="14">
        <v>172</v>
      </c>
      <c r="B192" s="15" t="s">
        <v>192</v>
      </c>
      <c r="C192" s="160" t="s">
        <v>1340</v>
      </c>
      <c r="D192" s="17">
        <v>1</v>
      </c>
      <c r="E192" s="38" t="s">
        <v>1034</v>
      </c>
      <c r="F192" s="38" t="s">
        <v>1034</v>
      </c>
      <c r="G192" s="38" t="s">
        <v>1034</v>
      </c>
      <c r="H192" s="38" t="s">
        <v>1034</v>
      </c>
      <c r="I192" s="363"/>
      <c r="J192" s="364"/>
      <c r="K192" s="14">
        <v>172</v>
      </c>
      <c r="L192" s="15" t="s">
        <v>192</v>
      </c>
      <c r="M192" s="17">
        <v>1</v>
      </c>
      <c r="N192" s="54">
        <v>1020000</v>
      </c>
      <c r="O192" s="55">
        <v>1020000</v>
      </c>
      <c r="P192" s="55">
        <v>1020000</v>
      </c>
      <c r="Q192" s="55">
        <v>1020000</v>
      </c>
      <c r="R192" s="363"/>
      <c r="S192" s="364"/>
      <c r="T192" s="14">
        <v>172</v>
      </c>
      <c r="U192" s="15" t="s">
        <v>192</v>
      </c>
      <c r="V192" s="17">
        <v>1</v>
      </c>
      <c r="W192" s="54">
        <v>1173000</v>
      </c>
      <c r="X192" s="54">
        <v>1173000</v>
      </c>
      <c r="Y192" s="54">
        <v>1173000</v>
      </c>
      <c r="Z192" s="54">
        <v>1173000</v>
      </c>
      <c r="AA192" s="363"/>
      <c r="AB192" s="364"/>
      <c r="AC192" s="97">
        <f t="shared" si="51"/>
        <v>1096500</v>
      </c>
      <c r="AD192" s="106">
        <f t="shared" si="52"/>
        <v>1096500</v>
      </c>
      <c r="AE192" s="106">
        <f t="shared" si="53"/>
        <v>1096500</v>
      </c>
      <c r="AF192" s="98">
        <f t="shared" si="54"/>
        <v>1096500</v>
      </c>
      <c r="AG192" s="99">
        <f>(TRIMMEAN((N192,W192),75%))</f>
        <v>1096500</v>
      </c>
      <c r="AH192" s="99">
        <f>(TRIMMEAN((O192,X192),75%))</f>
        <v>1096500</v>
      </c>
      <c r="AI192" s="99">
        <f>(TRIMMEAN((P192,Y192),75%))</f>
        <v>1096500</v>
      </c>
      <c r="AJ192" s="99">
        <f>(TRIMMEAN((Q192,Z192),75%))</f>
        <v>1096500</v>
      </c>
      <c r="AK192" s="98">
        <f t="shared" si="55"/>
        <v>1173000</v>
      </c>
      <c r="AL192" s="98">
        <f t="shared" si="56"/>
        <v>1173000</v>
      </c>
      <c r="AM192" s="98">
        <f t="shared" si="57"/>
        <v>1173000</v>
      </c>
      <c r="AN192" s="98">
        <f t="shared" si="58"/>
        <v>1173000</v>
      </c>
      <c r="AO192" s="98">
        <f t="shared" si="59"/>
        <v>1020000</v>
      </c>
      <c r="AP192" s="109">
        <f t="shared" si="60"/>
        <v>1020000</v>
      </c>
      <c r="AQ192" s="109">
        <f t="shared" si="61"/>
        <v>1020000</v>
      </c>
      <c r="AR192" s="100">
        <f t="shared" si="62"/>
        <v>1020000</v>
      </c>
      <c r="AT192" s="97">
        <f t="shared" si="63"/>
        <v>1096500</v>
      </c>
      <c r="AU192" s="106">
        <f t="shared" si="64"/>
        <v>1096500</v>
      </c>
      <c r="AV192" s="106">
        <f t="shared" si="65"/>
        <v>1096500</v>
      </c>
      <c r="AW192" s="98">
        <f t="shared" si="66"/>
        <v>1096500</v>
      </c>
      <c r="AX192" s="99">
        <f>(TRIMMEAN((E192,N192,W192),75%))</f>
        <v>1096500</v>
      </c>
      <c r="AY192" s="99">
        <f>(TRIMMEAN((F192,O192,X192),75%))</f>
        <v>1096500</v>
      </c>
      <c r="AZ192" s="99">
        <f>(TRIMMEAN((G192,P192,Y192),75%))</f>
        <v>1096500</v>
      </c>
      <c r="BA192" s="99">
        <f>(TRIMMEAN((H192,Q192,Z192),75%))</f>
        <v>1096500</v>
      </c>
      <c r="BB192" s="98">
        <f t="shared" si="67"/>
        <v>1173000</v>
      </c>
      <c r="BC192" s="98">
        <f t="shared" si="68"/>
        <v>1173000</v>
      </c>
      <c r="BD192" s="98">
        <f t="shared" si="69"/>
        <v>1173000</v>
      </c>
      <c r="BE192" s="98">
        <f t="shared" si="70"/>
        <v>1173000</v>
      </c>
      <c r="BF192" s="98">
        <f t="shared" si="71"/>
        <v>1020000</v>
      </c>
      <c r="BG192" s="109">
        <f t="shared" si="72"/>
        <v>1020000</v>
      </c>
      <c r="BH192" s="109">
        <f t="shared" si="73"/>
        <v>1020000</v>
      </c>
      <c r="BI192" s="100">
        <f t="shared" si="74"/>
        <v>1020000</v>
      </c>
    </row>
    <row r="193" spans="1:61" ht="39.6" x14ac:dyDescent="0.3">
      <c r="A193" s="39">
        <v>173</v>
      </c>
      <c r="B193" s="15" t="s">
        <v>193</v>
      </c>
      <c r="C193" s="160" t="s">
        <v>1157</v>
      </c>
      <c r="D193" s="17">
        <v>1</v>
      </c>
      <c r="E193" s="38" t="s">
        <v>1098</v>
      </c>
      <c r="F193" s="38" t="s">
        <v>1098</v>
      </c>
      <c r="G193" s="38" t="s">
        <v>1098</v>
      </c>
      <c r="H193" s="38" t="s">
        <v>1098</v>
      </c>
      <c r="I193" s="363"/>
      <c r="J193" s="364"/>
      <c r="K193" s="39">
        <v>173</v>
      </c>
      <c r="L193" s="15" t="s">
        <v>193</v>
      </c>
      <c r="M193" s="17">
        <v>1</v>
      </c>
      <c r="N193" s="54">
        <v>640000</v>
      </c>
      <c r="O193" s="55">
        <v>640000</v>
      </c>
      <c r="P193" s="55">
        <v>640000</v>
      </c>
      <c r="Q193" s="55">
        <v>640000</v>
      </c>
      <c r="R193" s="363"/>
      <c r="S193" s="364"/>
      <c r="T193" s="39">
        <v>173</v>
      </c>
      <c r="U193" s="15" t="s">
        <v>193</v>
      </c>
      <c r="V193" s="17">
        <v>1</v>
      </c>
      <c r="W193" s="54">
        <v>736000</v>
      </c>
      <c r="X193" s="54">
        <v>736000</v>
      </c>
      <c r="Y193" s="54">
        <v>736000</v>
      </c>
      <c r="Z193" s="54">
        <v>736000</v>
      </c>
      <c r="AA193" s="363"/>
      <c r="AB193" s="364"/>
      <c r="AC193" s="97">
        <f t="shared" si="51"/>
        <v>688000</v>
      </c>
      <c r="AD193" s="106">
        <f t="shared" si="52"/>
        <v>688000</v>
      </c>
      <c r="AE193" s="106">
        <f t="shared" si="53"/>
        <v>688000</v>
      </c>
      <c r="AF193" s="98">
        <f t="shared" si="54"/>
        <v>688000</v>
      </c>
      <c r="AG193" s="99">
        <f>(TRIMMEAN((N193,W193),75%))</f>
        <v>688000</v>
      </c>
      <c r="AH193" s="99">
        <f>(TRIMMEAN((O193,X193),75%))</f>
        <v>688000</v>
      </c>
      <c r="AI193" s="99">
        <f>(TRIMMEAN((P193,Y193),75%))</f>
        <v>688000</v>
      </c>
      <c r="AJ193" s="99">
        <f>(TRIMMEAN((Q193,Z193),75%))</f>
        <v>688000</v>
      </c>
      <c r="AK193" s="98">
        <f t="shared" si="55"/>
        <v>736000</v>
      </c>
      <c r="AL193" s="98">
        <f t="shared" si="56"/>
        <v>736000</v>
      </c>
      <c r="AM193" s="98">
        <f t="shared" si="57"/>
        <v>736000</v>
      </c>
      <c r="AN193" s="98">
        <f t="shared" si="58"/>
        <v>736000</v>
      </c>
      <c r="AO193" s="98">
        <f t="shared" si="59"/>
        <v>640000</v>
      </c>
      <c r="AP193" s="109">
        <f t="shared" si="60"/>
        <v>640000</v>
      </c>
      <c r="AQ193" s="109">
        <f t="shared" si="61"/>
        <v>640000</v>
      </c>
      <c r="AR193" s="100">
        <f t="shared" si="62"/>
        <v>640000</v>
      </c>
      <c r="AT193" s="97">
        <f t="shared" si="63"/>
        <v>688000</v>
      </c>
      <c r="AU193" s="106">
        <f t="shared" si="64"/>
        <v>688000</v>
      </c>
      <c r="AV193" s="106">
        <f t="shared" si="65"/>
        <v>688000</v>
      </c>
      <c r="AW193" s="98">
        <f t="shared" si="66"/>
        <v>688000</v>
      </c>
      <c r="AX193" s="99">
        <f>(TRIMMEAN((E193,N193,W193),75%))</f>
        <v>688000</v>
      </c>
      <c r="AY193" s="99">
        <f>(TRIMMEAN((F193,O193,X193),75%))</f>
        <v>688000</v>
      </c>
      <c r="AZ193" s="99">
        <f>(TRIMMEAN((G193,P193,Y193),75%))</f>
        <v>688000</v>
      </c>
      <c r="BA193" s="99">
        <f>(TRIMMEAN((H193,Q193,Z193),75%))</f>
        <v>688000</v>
      </c>
      <c r="BB193" s="98">
        <f t="shared" si="67"/>
        <v>736000</v>
      </c>
      <c r="BC193" s="98">
        <f t="shared" si="68"/>
        <v>736000</v>
      </c>
      <c r="BD193" s="98">
        <f t="shared" si="69"/>
        <v>736000</v>
      </c>
      <c r="BE193" s="98">
        <f t="shared" si="70"/>
        <v>736000</v>
      </c>
      <c r="BF193" s="98">
        <f t="shared" si="71"/>
        <v>640000</v>
      </c>
      <c r="BG193" s="109">
        <f t="shared" si="72"/>
        <v>640000</v>
      </c>
      <c r="BH193" s="109">
        <f t="shared" si="73"/>
        <v>640000</v>
      </c>
      <c r="BI193" s="100">
        <f t="shared" si="74"/>
        <v>640000</v>
      </c>
    </row>
    <row r="194" spans="1:61" ht="39.6" x14ac:dyDescent="0.3">
      <c r="A194" s="14">
        <v>174</v>
      </c>
      <c r="B194" s="15" t="s">
        <v>194</v>
      </c>
      <c r="C194" s="160" t="s">
        <v>1148</v>
      </c>
      <c r="D194" s="17">
        <v>1</v>
      </c>
      <c r="E194" s="38">
        <v>640999</v>
      </c>
      <c r="F194" s="38">
        <v>577000</v>
      </c>
      <c r="G194" s="38">
        <v>640999</v>
      </c>
      <c r="H194" s="38">
        <v>640999</v>
      </c>
      <c r="I194" s="363"/>
      <c r="J194" s="364"/>
      <c r="K194" s="14">
        <v>174</v>
      </c>
      <c r="L194" s="15" t="s">
        <v>194</v>
      </c>
      <c r="M194" s="17">
        <v>1</v>
      </c>
      <c r="N194" s="54">
        <v>820000</v>
      </c>
      <c r="O194" s="55">
        <v>820000</v>
      </c>
      <c r="P194" s="55">
        <v>820000</v>
      </c>
      <c r="Q194" s="55">
        <v>820000</v>
      </c>
      <c r="R194" s="363"/>
      <c r="S194" s="364"/>
      <c r="T194" s="14">
        <v>174</v>
      </c>
      <c r="U194" s="15" t="s">
        <v>194</v>
      </c>
      <c r="V194" s="17">
        <v>1</v>
      </c>
      <c r="W194" s="54">
        <v>943000</v>
      </c>
      <c r="X194" s="54">
        <v>943000</v>
      </c>
      <c r="Y194" s="54">
        <v>943000</v>
      </c>
      <c r="Z194" s="54">
        <v>943000</v>
      </c>
      <c r="AA194" s="363"/>
      <c r="AB194" s="364"/>
      <c r="AC194" s="97">
        <f t="shared" si="51"/>
        <v>881500</v>
      </c>
      <c r="AD194" s="106">
        <f t="shared" si="52"/>
        <v>881500</v>
      </c>
      <c r="AE194" s="106">
        <f t="shared" si="53"/>
        <v>881500</v>
      </c>
      <c r="AF194" s="98">
        <f t="shared" si="54"/>
        <v>881500</v>
      </c>
      <c r="AG194" s="99">
        <f>(TRIMMEAN((N194,W194),75%))</f>
        <v>881500</v>
      </c>
      <c r="AH194" s="99">
        <f>(TRIMMEAN((O194,X194),75%))</f>
        <v>881500</v>
      </c>
      <c r="AI194" s="99">
        <f>(TRIMMEAN((P194,Y194),75%))</f>
        <v>881500</v>
      </c>
      <c r="AJ194" s="99">
        <f>(TRIMMEAN((Q194,Z194),75%))</f>
        <v>881500</v>
      </c>
      <c r="AK194" s="98">
        <f t="shared" si="55"/>
        <v>943000</v>
      </c>
      <c r="AL194" s="98">
        <f t="shared" si="56"/>
        <v>943000</v>
      </c>
      <c r="AM194" s="98">
        <f t="shared" si="57"/>
        <v>943000</v>
      </c>
      <c r="AN194" s="98">
        <f t="shared" si="58"/>
        <v>943000</v>
      </c>
      <c r="AO194" s="98">
        <f t="shared" si="59"/>
        <v>820000</v>
      </c>
      <c r="AP194" s="109">
        <f t="shared" si="60"/>
        <v>820000</v>
      </c>
      <c r="AQ194" s="109">
        <f t="shared" si="61"/>
        <v>820000</v>
      </c>
      <c r="AR194" s="100">
        <f t="shared" si="62"/>
        <v>820000</v>
      </c>
      <c r="AT194" s="97">
        <f t="shared" si="63"/>
        <v>801333</v>
      </c>
      <c r="AU194" s="106">
        <f t="shared" si="64"/>
        <v>780000</v>
      </c>
      <c r="AV194" s="106">
        <f t="shared" si="65"/>
        <v>801333</v>
      </c>
      <c r="AW194" s="98">
        <f t="shared" si="66"/>
        <v>801333</v>
      </c>
      <c r="AX194" s="99">
        <f>(TRIMMEAN((E194,N194,W194),75%))</f>
        <v>820000</v>
      </c>
      <c r="AY194" s="99">
        <f>(TRIMMEAN((F194,O194,X194),75%))</f>
        <v>820000</v>
      </c>
      <c r="AZ194" s="99">
        <f>(TRIMMEAN((G194,P194,Y194),75%))</f>
        <v>820000</v>
      </c>
      <c r="BA194" s="99">
        <f>(TRIMMEAN((H194,Q194,Z194),75%))</f>
        <v>820000</v>
      </c>
      <c r="BB194" s="98">
        <f t="shared" si="67"/>
        <v>943000</v>
      </c>
      <c r="BC194" s="98">
        <f t="shared" si="68"/>
        <v>943000</v>
      </c>
      <c r="BD194" s="98">
        <f t="shared" si="69"/>
        <v>943000</v>
      </c>
      <c r="BE194" s="98">
        <f t="shared" si="70"/>
        <v>943000</v>
      </c>
      <c r="BF194" s="98">
        <f t="shared" si="71"/>
        <v>640999</v>
      </c>
      <c r="BG194" s="109">
        <f t="shared" si="72"/>
        <v>577000</v>
      </c>
      <c r="BH194" s="109">
        <f t="shared" si="73"/>
        <v>640999</v>
      </c>
      <c r="BI194" s="100">
        <f t="shared" si="74"/>
        <v>640999</v>
      </c>
    </row>
    <row r="195" spans="1:61" ht="26.4" x14ac:dyDescent="0.3">
      <c r="A195" s="39">
        <v>175</v>
      </c>
      <c r="B195" s="15" t="s">
        <v>195</v>
      </c>
      <c r="C195" s="160" t="s">
        <v>1150</v>
      </c>
      <c r="D195" s="17">
        <v>1</v>
      </c>
      <c r="E195" s="38" t="s">
        <v>1135</v>
      </c>
      <c r="F195" s="38" t="s">
        <v>1135</v>
      </c>
      <c r="G195" s="38" t="s">
        <v>1135</v>
      </c>
      <c r="H195" s="38" t="s">
        <v>1135</v>
      </c>
      <c r="I195" s="363"/>
      <c r="J195" s="364"/>
      <c r="K195" s="39">
        <v>175</v>
      </c>
      <c r="L195" s="15" t="s">
        <v>195</v>
      </c>
      <c r="M195" s="17">
        <v>1</v>
      </c>
      <c r="N195" s="54">
        <v>1680000</v>
      </c>
      <c r="O195" s="55">
        <v>1680000</v>
      </c>
      <c r="P195" s="55">
        <v>1680000</v>
      </c>
      <c r="Q195" s="55">
        <v>1680000</v>
      </c>
      <c r="R195" s="363"/>
      <c r="S195" s="364"/>
      <c r="T195" s="39">
        <v>175</v>
      </c>
      <c r="U195" s="15" t="s">
        <v>195</v>
      </c>
      <c r="V195" s="17">
        <v>1</v>
      </c>
      <c r="W195" s="54">
        <v>1932000</v>
      </c>
      <c r="X195" s="54">
        <v>1932000</v>
      </c>
      <c r="Y195" s="54">
        <v>1932000</v>
      </c>
      <c r="Z195" s="54">
        <v>1932000</v>
      </c>
      <c r="AA195" s="363"/>
      <c r="AB195" s="364"/>
      <c r="AC195" s="97">
        <f t="shared" si="51"/>
        <v>1806000</v>
      </c>
      <c r="AD195" s="106">
        <f t="shared" si="52"/>
        <v>1806000</v>
      </c>
      <c r="AE195" s="106">
        <f t="shared" si="53"/>
        <v>1806000</v>
      </c>
      <c r="AF195" s="98">
        <f t="shared" si="54"/>
        <v>1806000</v>
      </c>
      <c r="AG195" s="99">
        <f>(TRIMMEAN((N195,W195),75%))</f>
        <v>1806000</v>
      </c>
      <c r="AH195" s="99">
        <f>(TRIMMEAN((O195,X195),75%))</f>
        <v>1806000</v>
      </c>
      <c r="AI195" s="99">
        <f>(TRIMMEAN((P195,Y195),75%))</f>
        <v>1806000</v>
      </c>
      <c r="AJ195" s="99">
        <f>(TRIMMEAN((Q195,Z195),75%))</f>
        <v>1806000</v>
      </c>
      <c r="AK195" s="98">
        <f t="shared" si="55"/>
        <v>1932000</v>
      </c>
      <c r="AL195" s="98">
        <f t="shared" si="56"/>
        <v>1932000</v>
      </c>
      <c r="AM195" s="98">
        <f t="shared" si="57"/>
        <v>1932000</v>
      </c>
      <c r="AN195" s="98">
        <f t="shared" si="58"/>
        <v>1932000</v>
      </c>
      <c r="AO195" s="98">
        <f t="shared" si="59"/>
        <v>1680000</v>
      </c>
      <c r="AP195" s="109">
        <f t="shared" si="60"/>
        <v>1680000</v>
      </c>
      <c r="AQ195" s="109">
        <f t="shared" si="61"/>
        <v>1680000</v>
      </c>
      <c r="AR195" s="100">
        <f t="shared" si="62"/>
        <v>1680000</v>
      </c>
      <c r="AT195" s="97">
        <f t="shared" si="63"/>
        <v>1806000</v>
      </c>
      <c r="AU195" s="106">
        <f t="shared" si="64"/>
        <v>1806000</v>
      </c>
      <c r="AV195" s="106">
        <f t="shared" si="65"/>
        <v>1806000</v>
      </c>
      <c r="AW195" s="98">
        <f t="shared" si="66"/>
        <v>1806000</v>
      </c>
      <c r="AX195" s="99">
        <f>(TRIMMEAN((E195,N195,W195),75%))</f>
        <v>1806000</v>
      </c>
      <c r="AY195" s="99">
        <f>(TRIMMEAN((F195,O195,X195),75%))</f>
        <v>1806000</v>
      </c>
      <c r="AZ195" s="99">
        <f>(TRIMMEAN((G195,P195,Y195),75%))</f>
        <v>1806000</v>
      </c>
      <c r="BA195" s="99">
        <f>(TRIMMEAN((H195,Q195,Z195),75%))</f>
        <v>1806000</v>
      </c>
      <c r="BB195" s="98">
        <f t="shared" si="67"/>
        <v>1932000</v>
      </c>
      <c r="BC195" s="98">
        <f t="shared" si="68"/>
        <v>1932000</v>
      </c>
      <c r="BD195" s="98">
        <f t="shared" si="69"/>
        <v>1932000</v>
      </c>
      <c r="BE195" s="98">
        <f t="shared" si="70"/>
        <v>1932000</v>
      </c>
      <c r="BF195" s="98">
        <f t="shared" si="71"/>
        <v>1680000</v>
      </c>
      <c r="BG195" s="109">
        <f t="shared" si="72"/>
        <v>1680000</v>
      </c>
      <c r="BH195" s="109">
        <f t="shared" si="73"/>
        <v>1680000</v>
      </c>
      <c r="BI195" s="100">
        <f t="shared" si="74"/>
        <v>1680000</v>
      </c>
    </row>
    <row r="196" spans="1:61" ht="26.4" x14ac:dyDescent="0.3">
      <c r="A196" s="14">
        <v>176</v>
      </c>
      <c r="B196" s="15" t="s">
        <v>196</v>
      </c>
      <c r="C196" s="160" t="s">
        <v>1341</v>
      </c>
      <c r="D196" s="17">
        <v>1</v>
      </c>
      <c r="E196" s="38" t="s">
        <v>1034</v>
      </c>
      <c r="F196" s="38" t="s">
        <v>1034</v>
      </c>
      <c r="G196" s="38" t="s">
        <v>1034</v>
      </c>
      <c r="H196" s="38" t="s">
        <v>1034</v>
      </c>
      <c r="I196" s="363"/>
      <c r="J196" s="364"/>
      <c r="K196" s="14">
        <v>176</v>
      </c>
      <c r="L196" s="15" t="s">
        <v>196</v>
      </c>
      <c r="M196" s="17">
        <v>1</v>
      </c>
      <c r="N196" s="54">
        <v>1220000</v>
      </c>
      <c r="O196" s="55">
        <v>1220000</v>
      </c>
      <c r="P196" s="55">
        <v>1220000</v>
      </c>
      <c r="Q196" s="55">
        <v>1220000</v>
      </c>
      <c r="R196" s="363"/>
      <c r="S196" s="364"/>
      <c r="T196" s="14">
        <v>176</v>
      </c>
      <c r="U196" s="15" t="s">
        <v>196</v>
      </c>
      <c r="V196" s="17">
        <v>1</v>
      </c>
      <c r="W196" s="54">
        <v>1403000</v>
      </c>
      <c r="X196" s="54">
        <v>1403000</v>
      </c>
      <c r="Y196" s="54">
        <v>1403000</v>
      </c>
      <c r="Z196" s="54">
        <v>1403000</v>
      </c>
      <c r="AA196" s="363"/>
      <c r="AB196" s="364"/>
      <c r="AC196" s="97">
        <f t="shared" si="51"/>
        <v>1311500</v>
      </c>
      <c r="AD196" s="106">
        <f t="shared" si="52"/>
        <v>1311500</v>
      </c>
      <c r="AE196" s="106">
        <f t="shared" si="53"/>
        <v>1311500</v>
      </c>
      <c r="AF196" s="98">
        <f t="shared" si="54"/>
        <v>1311500</v>
      </c>
      <c r="AG196" s="99">
        <f>(TRIMMEAN((N196,W196),75%))</f>
        <v>1311500</v>
      </c>
      <c r="AH196" s="99">
        <f>(TRIMMEAN((O196,X196),75%))</f>
        <v>1311500</v>
      </c>
      <c r="AI196" s="99">
        <f>(TRIMMEAN((P196,Y196),75%))</f>
        <v>1311500</v>
      </c>
      <c r="AJ196" s="99">
        <f>(TRIMMEAN((Q196,Z196),75%))</f>
        <v>1311500</v>
      </c>
      <c r="AK196" s="98">
        <f t="shared" si="55"/>
        <v>1403000</v>
      </c>
      <c r="AL196" s="98">
        <f t="shared" si="56"/>
        <v>1403000</v>
      </c>
      <c r="AM196" s="98">
        <f t="shared" si="57"/>
        <v>1403000</v>
      </c>
      <c r="AN196" s="98">
        <f t="shared" si="58"/>
        <v>1403000</v>
      </c>
      <c r="AO196" s="98">
        <f t="shared" si="59"/>
        <v>1220000</v>
      </c>
      <c r="AP196" s="109">
        <f t="shared" si="60"/>
        <v>1220000</v>
      </c>
      <c r="AQ196" s="109">
        <f t="shared" si="61"/>
        <v>1220000</v>
      </c>
      <c r="AR196" s="100">
        <f t="shared" si="62"/>
        <v>1220000</v>
      </c>
      <c r="AT196" s="97">
        <f t="shared" si="63"/>
        <v>1311500</v>
      </c>
      <c r="AU196" s="106">
        <f t="shared" si="64"/>
        <v>1311500</v>
      </c>
      <c r="AV196" s="106">
        <f t="shared" si="65"/>
        <v>1311500</v>
      </c>
      <c r="AW196" s="98">
        <f t="shared" si="66"/>
        <v>1311500</v>
      </c>
      <c r="AX196" s="99">
        <f>(TRIMMEAN((E196,N196,W196),75%))</f>
        <v>1311500</v>
      </c>
      <c r="AY196" s="99">
        <f>(TRIMMEAN((F196,O196,X196),75%))</f>
        <v>1311500</v>
      </c>
      <c r="AZ196" s="99">
        <f>(TRIMMEAN((G196,P196,Y196),75%))</f>
        <v>1311500</v>
      </c>
      <c r="BA196" s="99">
        <f>(TRIMMEAN((H196,Q196,Z196),75%))</f>
        <v>1311500</v>
      </c>
      <c r="BB196" s="98">
        <f t="shared" si="67"/>
        <v>1403000</v>
      </c>
      <c r="BC196" s="98">
        <f t="shared" si="68"/>
        <v>1403000</v>
      </c>
      <c r="BD196" s="98">
        <f t="shared" si="69"/>
        <v>1403000</v>
      </c>
      <c r="BE196" s="98">
        <f t="shared" si="70"/>
        <v>1403000</v>
      </c>
      <c r="BF196" s="98">
        <f t="shared" si="71"/>
        <v>1220000</v>
      </c>
      <c r="BG196" s="109">
        <f t="shared" si="72"/>
        <v>1220000</v>
      </c>
      <c r="BH196" s="109">
        <f t="shared" si="73"/>
        <v>1220000</v>
      </c>
      <c r="BI196" s="100">
        <f t="shared" si="74"/>
        <v>1220000</v>
      </c>
    </row>
    <row r="197" spans="1:61" ht="39.6" x14ac:dyDescent="0.3">
      <c r="A197" s="39">
        <v>177</v>
      </c>
      <c r="B197" s="15" t="s">
        <v>197</v>
      </c>
      <c r="C197" s="160" t="s">
        <v>1212</v>
      </c>
      <c r="D197" s="17">
        <v>1</v>
      </c>
      <c r="E197" s="38">
        <v>1740000</v>
      </c>
      <c r="F197" s="38">
        <v>2250000</v>
      </c>
      <c r="G197" s="38">
        <v>1740000</v>
      </c>
      <c r="H197" s="38">
        <v>1740000</v>
      </c>
      <c r="I197" s="363"/>
      <c r="J197" s="364"/>
      <c r="K197" s="39">
        <v>177</v>
      </c>
      <c r="L197" s="15" t="s">
        <v>197</v>
      </c>
      <c r="M197" s="17">
        <v>1</v>
      </c>
      <c r="N197" s="54">
        <v>1570000</v>
      </c>
      <c r="O197" s="55">
        <v>1570000</v>
      </c>
      <c r="P197" s="55">
        <v>1570000</v>
      </c>
      <c r="Q197" s="55">
        <v>1570000</v>
      </c>
      <c r="R197" s="363"/>
      <c r="S197" s="364"/>
      <c r="T197" s="39">
        <v>177</v>
      </c>
      <c r="U197" s="15" t="s">
        <v>197</v>
      </c>
      <c r="V197" s="17">
        <v>1</v>
      </c>
      <c r="W197" s="54">
        <v>1805500</v>
      </c>
      <c r="X197" s="54">
        <v>1805500</v>
      </c>
      <c r="Y197" s="54">
        <v>1805500</v>
      </c>
      <c r="Z197" s="54">
        <v>1805500</v>
      </c>
      <c r="AA197" s="363"/>
      <c r="AB197" s="364"/>
      <c r="AC197" s="97">
        <f t="shared" si="51"/>
        <v>1687750</v>
      </c>
      <c r="AD197" s="106">
        <f t="shared" si="52"/>
        <v>1687750</v>
      </c>
      <c r="AE197" s="106">
        <f t="shared" si="53"/>
        <v>1687750</v>
      </c>
      <c r="AF197" s="98">
        <f t="shared" si="54"/>
        <v>1687750</v>
      </c>
      <c r="AG197" s="99">
        <f>(TRIMMEAN((N197,W197),75%))</f>
        <v>1687750</v>
      </c>
      <c r="AH197" s="99">
        <f>(TRIMMEAN((O197,X197),75%))</f>
        <v>1687750</v>
      </c>
      <c r="AI197" s="99">
        <f>(TRIMMEAN((P197,Y197),75%))</f>
        <v>1687750</v>
      </c>
      <c r="AJ197" s="99">
        <f>(TRIMMEAN((Q197,Z197),75%))</f>
        <v>1687750</v>
      </c>
      <c r="AK197" s="98">
        <f t="shared" si="55"/>
        <v>1805500</v>
      </c>
      <c r="AL197" s="98">
        <f t="shared" si="56"/>
        <v>1805500</v>
      </c>
      <c r="AM197" s="98">
        <f t="shared" si="57"/>
        <v>1805500</v>
      </c>
      <c r="AN197" s="98">
        <f t="shared" si="58"/>
        <v>1805500</v>
      </c>
      <c r="AO197" s="98">
        <f t="shared" si="59"/>
        <v>1570000</v>
      </c>
      <c r="AP197" s="109">
        <f t="shared" si="60"/>
        <v>1570000</v>
      </c>
      <c r="AQ197" s="109">
        <f t="shared" si="61"/>
        <v>1570000</v>
      </c>
      <c r="AR197" s="100">
        <f t="shared" si="62"/>
        <v>1570000</v>
      </c>
      <c r="AT197" s="97">
        <f t="shared" si="63"/>
        <v>1705166.6666666667</v>
      </c>
      <c r="AU197" s="106">
        <f t="shared" si="64"/>
        <v>1875166.6666666667</v>
      </c>
      <c r="AV197" s="106">
        <f t="shared" si="65"/>
        <v>1705166.6666666667</v>
      </c>
      <c r="AW197" s="98">
        <f t="shared" si="66"/>
        <v>1705166.6666666667</v>
      </c>
      <c r="AX197" s="99">
        <f>(TRIMMEAN((E197,N197,W197),75%))</f>
        <v>1740000</v>
      </c>
      <c r="AY197" s="99">
        <f>(TRIMMEAN((F197,O197,X197),75%))</f>
        <v>1805500</v>
      </c>
      <c r="AZ197" s="99">
        <f>(TRIMMEAN((G197,P197,Y197),75%))</f>
        <v>1740000</v>
      </c>
      <c r="BA197" s="99">
        <f>(TRIMMEAN((H197,Q197,Z197),75%))</f>
        <v>1740000</v>
      </c>
      <c r="BB197" s="98">
        <f t="shared" si="67"/>
        <v>1805500</v>
      </c>
      <c r="BC197" s="98">
        <f t="shared" si="68"/>
        <v>2250000</v>
      </c>
      <c r="BD197" s="98">
        <f t="shared" si="69"/>
        <v>1805500</v>
      </c>
      <c r="BE197" s="98">
        <f t="shared" si="70"/>
        <v>1805500</v>
      </c>
      <c r="BF197" s="98">
        <f t="shared" si="71"/>
        <v>1570000</v>
      </c>
      <c r="BG197" s="109">
        <f t="shared" si="72"/>
        <v>1570000</v>
      </c>
      <c r="BH197" s="109">
        <f t="shared" si="73"/>
        <v>1570000</v>
      </c>
      <c r="BI197" s="100">
        <f t="shared" si="74"/>
        <v>1570000</v>
      </c>
    </row>
    <row r="198" spans="1:61" ht="26.4" x14ac:dyDescent="0.3">
      <c r="A198" s="14">
        <v>178</v>
      </c>
      <c r="B198" s="15" t="s">
        <v>198</v>
      </c>
      <c r="C198" s="160" t="s">
        <v>1343</v>
      </c>
      <c r="D198" s="17">
        <v>1</v>
      </c>
      <c r="E198" s="38" t="s">
        <v>1034</v>
      </c>
      <c r="F198" s="38" t="s">
        <v>1034</v>
      </c>
      <c r="G198" s="38" t="s">
        <v>1034</v>
      </c>
      <c r="H198" s="38" t="s">
        <v>1034</v>
      </c>
      <c r="I198" s="363"/>
      <c r="J198" s="364"/>
      <c r="K198" s="14">
        <v>178</v>
      </c>
      <c r="L198" s="15" t="s">
        <v>198</v>
      </c>
      <c r="M198" s="17">
        <v>1</v>
      </c>
      <c r="N198" s="54">
        <v>480000</v>
      </c>
      <c r="O198" s="55">
        <v>480000</v>
      </c>
      <c r="P198" s="55">
        <v>480000</v>
      </c>
      <c r="Q198" s="55">
        <v>480000</v>
      </c>
      <c r="R198" s="363"/>
      <c r="S198" s="364"/>
      <c r="T198" s="14">
        <v>178</v>
      </c>
      <c r="U198" s="15" t="s">
        <v>198</v>
      </c>
      <c r="V198" s="17">
        <v>1</v>
      </c>
      <c r="W198" s="54">
        <v>552000</v>
      </c>
      <c r="X198" s="54">
        <v>552000</v>
      </c>
      <c r="Y198" s="54">
        <v>552000</v>
      </c>
      <c r="Z198" s="54">
        <v>552000</v>
      </c>
      <c r="AA198" s="363"/>
      <c r="AB198" s="364"/>
      <c r="AC198" s="97">
        <f t="shared" si="51"/>
        <v>516000</v>
      </c>
      <c r="AD198" s="106">
        <f t="shared" si="52"/>
        <v>516000</v>
      </c>
      <c r="AE198" s="106">
        <f t="shared" si="53"/>
        <v>516000</v>
      </c>
      <c r="AF198" s="98">
        <f t="shared" si="54"/>
        <v>516000</v>
      </c>
      <c r="AG198" s="99">
        <f>(TRIMMEAN((N198,W198),75%))</f>
        <v>516000</v>
      </c>
      <c r="AH198" s="99">
        <f>(TRIMMEAN((O198,X198),75%))</f>
        <v>516000</v>
      </c>
      <c r="AI198" s="99">
        <f>(TRIMMEAN((P198,Y198),75%))</f>
        <v>516000</v>
      </c>
      <c r="AJ198" s="99">
        <f>(TRIMMEAN((Q198,Z198),75%))</f>
        <v>516000</v>
      </c>
      <c r="AK198" s="98">
        <f t="shared" si="55"/>
        <v>552000</v>
      </c>
      <c r="AL198" s="98">
        <f t="shared" si="56"/>
        <v>552000</v>
      </c>
      <c r="AM198" s="98">
        <f t="shared" si="57"/>
        <v>552000</v>
      </c>
      <c r="AN198" s="98">
        <f t="shared" si="58"/>
        <v>552000</v>
      </c>
      <c r="AO198" s="98">
        <f t="shared" si="59"/>
        <v>480000</v>
      </c>
      <c r="AP198" s="109">
        <f t="shared" si="60"/>
        <v>480000</v>
      </c>
      <c r="AQ198" s="109">
        <f t="shared" si="61"/>
        <v>480000</v>
      </c>
      <c r="AR198" s="100">
        <f t="shared" si="62"/>
        <v>480000</v>
      </c>
      <c r="AT198" s="97">
        <f t="shared" si="63"/>
        <v>516000</v>
      </c>
      <c r="AU198" s="106">
        <f t="shared" si="64"/>
        <v>516000</v>
      </c>
      <c r="AV198" s="106">
        <f t="shared" si="65"/>
        <v>516000</v>
      </c>
      <c r="AW198" s="98">
        <f t="shared" si="66"/>
        <v>516000</v>
      </c>
      <c r="AX198" s="99">
        <f>(TRIMMEAN((E198,N198,W198),75%))</f>
        <v>516000</v>
      </c>
      <c r="AY198" s="99">
        <f>(TRIMMEAN((F198,O198,X198),75%))</f>
        <v>516000</v>
      </c>
      <c r="AZ198" s="99">
        <f>(TRIMMEAN((G198,P198,Y198),75%))</f>
        <v>516000</v>
      </c>
      <c r="BA198" s="99">
        <f>(TRIMMEAN((H198,Q198,Z198),75%))</f>
        <v>516000</v>
      </c>
      <c r="BB198" s="98">
        <f t="shared" si="67"/>
        <v>552000</v>
      </c>
      <c r="BC198" s="98">
        <f t="shared" si="68"/>
        <v>552000</v>
      </c>
      <c r="BD198" s="98">
        <f t="shared" si="69"/>
        <v>552000</v>
      </c>
      <c r="BE198" s="98">
        <f t="shared" si="70"/>
        <v>552000</v>
      </c>
      <c r="BF198" s="98">
        <f t="shared" si="71"/>
        <v>480000</v>
      </c>
      <c r="BG198" s="109">
        <f t="shared" si="72"/>
        <v>480000</v>
      </c>
      <c r="BH198" s="109">
        <f t="shared" si="73"/>
        <v>480000</v>
      </c>
      <c r="BI198" s="100">
        <f t="shared" si="74"/>
        <v>480000</v>
      </c>
    </row>
    <row r="199" spans="1:61" ht="52.8" x14ac:dyDescent="0.3">
      <c r="A199" s="39">
        <v>179</v>
      </c>
      <c r="B199" s="15" t="s">
        <v>199</v>
      </c>
      <c r="C199" s="160" t="s">
        <v>1379</v>
      </c>
      <c r="D199" s="17">
        <v>1</v>
      </c>
      <c r="E199" s="38">
        <v>263000</v>
      </c>
      <c r="F199" s="38">
        <v>263000</v>
      </c>
      <c r="G199" s="38">
        <v>263000</v>
      </c>
      <c r="H199" s="38">
        <v>263000</v>
      </c>
      <c r="I199" s="363"/>
      <c r="J199" s="364"/>
      <c r="K199" s="39">
        <v>179</v>
      </c>
      <c r="L199" s="15" t="s">
        <v>199</v>
      </c>
      <c r="M199" s="17">
        <v>1</v>
      </c>
      <c r="N199" s="54">
        <v>391200</v>
      </c>
      <c r="O199" s="55">
        <v>391200</v>
      </c>
      <c r="P199" s="55">
        <v>391200</v>
      </c>
      <c r="Q199" s="55">
        <v>391200</v>
      </c>
      <c r="R199" s="363"/>
      <c r="S199" s="364"/>
      <c r="T199" s="39">
        <v>179</v>
      </c>
      <c r="U199" s="15" t="s">
        <v>199</v>
      </c>
      <c r="V199" s="17">
        <v>1</v>
      </c>
      <c r="W199" s="54">
        <v>449880</v>
      </c>
      <c r="X199" s="54">
        <v>449880</v>
      </c>
      <c r="Y199" s="54">
        <v>449880</v>
      </c>
      <c r="Z199" s="54">
        <v>449880</v>
      </c>
      <c r="AA199" s="363"/>
      <c r="AB199" s="364"/>
      <c r="AC199" s="97">
        <f t="shared" si="51"/>
        <v>420540</v>
      </c>
      <c r="AD199" s="106">
        <f t="shared" si="52"/>
        <v>420540</v>
      </c>
      <c r="AE199" s="106">
        <f t="shared" si="53"/>
        <v>420540</v>
      </c>
      <c r="AF199" s="98">
        <f t="shared" si="54"/>
        <v>420540</v>
      </c>
      <c r="AG199" s="99">
        <f>(TRIMMEAN((N199,W199),75%))</f>
        <v>420540</v>
      </c>
      <c r="AH199" s="99">
        <f>(TRIMMEAN((O199,X199),75%))</f>
        <v>420540</v>
      </c>
      <c r="AI199" s="99">
        <f>(TRIMMEAN((P199,Y199),75%))</f>
        <v>420540</v>
      </c>
      <c r="AJ199" s="99">
        <f>(TRIMMEAN((Q199,Z199),75%))</f>
        <v>420540</v>
      </c>
      <c r="AK199" s="98">
        <f t="shared" si="55"/>
        <v>449880</v>
      </c>
      <c r="AL199" s="98">
        <f t="shared" si="56"/>
        <v>449880</v>
      </c>
      <c r="AM199" s="98">
        <f t="shared" si="57"/>
        <v>449880</v>
      </c>
      <c r="AN199" s="98">
        <f t="shared" si="58"/>
        <v>449880</v>
      </c>
      <c r="AO199" s="98">
        <f t="shared" si="59"/>
        <v>391200</v>
      </c>
      <c r="AP199" s="109">
        <f t="shared" si="60"/>
        <v>391200</v>
      </c>
      <c r="AQ199" s="109">
        <f t="shared" si="61"/>
        <v>391200</v>
      </c>
      <c r="AR199" s="100">
        <f t="shared" si="62"/>
        <v>391200</v>
      </c>
      <c r="AT199" s="97">
        <f t="shared" si="63"/>
        <v>368026.66666666669</v>
      </c>
      <c r="AU199" s="106">
        <f t="shared" si="64"/>
        <v>368026.66666666669</v>
      </c>
      <c r="AV199" s="106">
        <f t="shared" si="65"/>
        <v>368026.66666666669</v>
      </c>
      <c r="AW199" s="98">
        <f t="shared" si="66"/>
        <v>368026.66666666669</v>
      </c>
      <c r="AX199" s="99">
        <f>(TRIMMEAN((E199,N199,W199),75%))</f>
        <v>391200</v>
      </c>
      <c r="AY199" s="99">
        <f>(TRIMMEAN((F199,O199,X199),75%))</f>
        <v>391200</v>
      </c>
      <c r="AZ199" s="99">
        <f>(TRIMMEAN((G199,P199,Y199),75%))</f>
        <v>391200</v>
      </c>
      <c r="BA199" s="99">
        <f>(TRIMMEAN((H199,Q199,Z199),75%))</f>
        <v>391200</v>
      </c>
      <c r="BB199" s="98">
        <f t="shared" si="67"/>
        <v>449880</v>
      </c>
      <c r="BC199" s="98">
        <f t="shared" si="68"/>
        <v>449880</v>
      </c>
      <c r="BD199" s="98">
        <f t="shared" si="69"/>
        <v>449880</v>
      </c>
      <c r="BE199" s="98">
        <f t="shared" si="70"/>
        <v>449880</v>
      </c>
      <c r="BF199" s="98">
        <f t="shared" si="71"/>
        <v>263000</v>
      </c>
      <c r="BG199" s="109">
        <f t="shared" si="72"/>
        <v>263000</v>
      </c>
      <c r="BH199" s="109">
        <f t="shared" si="73"/>
        <v>263000</v>
      </c>
      <c r="BI199" s="100">
        <f t="shared" si="74"/>
        <v>263000</v>
      </c>
    </row>
    <row r="200" spans="1:61" ht="39.6" x14ac:dyDescent="0.3">
      <c r="A200" s="14">
        <v>180</v>
      </c>
      <c r="B200" s="15" t="s">
        <v>200</v>
      </c>
      <c r="C200" s="160" t="s">
        <v>1345</v>
      </c>
      <c r="D200" s="17">
        <v>1</v>
      </c>
      <c r="E200" s="38" t="s">
        <v>1034</v>
      </c>
      <c r="F200" s="38" t="s">
        <v>1034</v>
      </c>
      <c r="G200" s="38" t="s">
        <v>1034</v>
      </c>
      <c r="H200" s="38" t="s">
        <v>1034</v>
      </c>
      <c r="I200" s="363"/>
      <c r="J200" s="364"/>
      <c r="K200" s="14">
        <v>180</v>
      </c>
      <c r="L200" s="15" t="s">
        <v>200</v>
      </c>
      <c r="M200" s="17">
        <v>1</v>
      </c>
      <c r="N200" s="54">
        <v>1640000</v>
      </c>
      <c r="O200" s="55">
        <v>1640000</v>
      </c>
      <c r="P200" s="55">
        <v>1640000</v>
      </c>
      <c r="Q200" s="55">
        <v>1640000</v>
      </c>
      <c r="R200" s="363"/>
      <c r="S200" s="364"/>
      <c r="T200" s="14">
        <v>180</v>
      </c>
      <c r="U200" s="15" t="s">
        <v>200</v>
      </c>
      <c r="V200" s="17">
        <v>1</v>
      </c>
      <c r="W200" s="54">
        <v>1886000</v>
      </c>
      <c r="X200" s="54">
        <v>1886000</v>
      </c>
      <c r="Y200" s="54">
        <v>1886000</v>
      </c>
      <c r="Z200" s="54">
        <v>1886000</v>
      </c>
      <c r="AA200" s="363"/>
      <c r="AB200" s="364"/>
      <c r="AC200" s="97">
        <f t="shared" si="51"/>
        <v>1763000</v>
      </c>
      <c r="AD200" s="106">
        <f t="shared" si="52"/>
        <v>1763000</v>
      </c>
      <c r="AE200" s="106">
        <f t="shared" si="53"/>
        <v>1763000</v>
      </c>
      <c r="AF200" s="98">
        <f t="shared" si="54"/>
        <v>1763000</v>
      </c>
      <c r="AG200" s="99">
        <f>(TRIMMEAN((N200,W200),75%))</f>
        <v>1763000</v>
      </c>
      <c r="AH200" s="99">
        <f>(TRIMMEAN((O200,X200),75%))</f>
        <v>1763000</v>
      </c>
      <c r="AI200" s="99">
        <f>(TRIMMEAN((P200,Y200),75%))</f>
        <v>1763000</v>
      </c>
      <c r="AJ200" s="99">
        <f>(TRIMMEAN((Q200,Z200),75%))</f>
        <v>1763000</v>
      </c>
      <c r="AK200" s="98">
        <f t="shared" si="55"/>
        <v>1886000</v>
      </c>
      <c r="AL200" s="98">
        <f t="shared" si="56"/>
        <v>1886000</v>
      </c>
      <c r="AM200" s="98">
        <f t="shared" si="57"/>
        <v>1886000</v>
      </c>
      <c r="AN200" s="98">
        <f t="shared" si="58"/>
        <v>1886000</v>
      </c>
      <c r="AO200" s="98">
        <f t="shared" si="59"/>
        <v>1640000</v>
      </c>
      <c r="AP200" s="109">
        <f t="shared" si="60"/>
        <v>1640000</v>
      </c>
      <c r="AQ200" s="109">
        <f t="shared" si="61"/>
        <v>1640000</v>
      </c>
      <c r="AR200" s="100">
        <f t="shared" si="62"/>
        <v>1640000</v>
      </c>
      <c r="AT200" s="97">
        <f t="shared" si="63"/>
        <v>1763000</v>
      </c>
      <c r="AU200" s="106">
        <f t="shared" si="64"/>
        <v>1763000</v>
      </c>
      <c r="AV200" s="106">
        <f t="shared" si="65"/>
        <v>1763000</v>
      </c>
      <c r="AW200" s="98">
        <f t="shared" si="66"/>
        <v>1763000</v>
      </c>
      <c r="AX200" s="99">
        <f>(TRIMMEAN((E200,N200,W200),75%))</f>
        <v>1763000</v>
      </c>
      <c r="AY200" s="99">
        <f>(TRIMMEAN((F200,O200,X200),75%))</f>
        <v>1763000</v>
      </c>
      <c r="AZ200" s="99">
        <f>(TRIMMEAN((G200,P200,Y200),75%))</f>
        <v>1763000</v>
      </c>
      <c r="BA200" s="99">
        <f>(TRIMMEAN((H200,Q200,Z200),75%))</f>
        <v>1763000</v>
      </c>
      <c r="BB200" s="98">
        <f t="shared" si="67"/>
        <v>1886000</v>
      </c>
      <c r="BC200" s="98">
        <f t="shared" si="68"/>
        <v>1886000</v>
      </c>
      <c r="BD200" s="98">
        <f t="shared" si="69"/>
        <v>1886000</v>
      </c>
      <c r="BE200" s="98">
        <f t="shared" si="70"/>
        <v>1886000</v>
      </c>
      <c r="BF200" s="98">
        <f t="shared" si="71"/>
        <v>1640000</v>
      </c>
      <c r="BG200" s="109">
        <f t="shared" si="72"/>
        <v>1640000</v>
      </c>
      <c r="BH200" s="109">
        <f t="shared" si="73"/>
        <v>1640000</v>
      </c>
      <c r="BI200" s="100">
        <f t="shared" si="74"/>
        <v>1640000</v>
      </c>
    </row>
    <row r="201" spans="1:61" ht="39.6" x14ac:dyDescent="0.3">
      <c r="A201" s="39">
        <v>181</v>
      </c>
      <c r="B201" s="15" t="s">
        <v>201</v>
      </c>
      <c r="C201" s="160" t="s">
        <v>1156</v>
      </c>
      <c r="D201" s="17">
        <v>1</v>
      </c>
      <c r="E201" s="38">
        <v>745000</v>
      </c>
      <c r="F201" s="38">
        <v>745000</v>
      </c>
      <c r="G201" s="38">
        <v>745000</v>
      </c>
      <c r="H201" s="38">
        <v>745000</v>
      </c>
      <c r="I201" s="363"/>
      <c r="J201" s="364"/>
      <c r="K201" s="39">
        <v>181</v>
      </c>
      <c r="L201" s="15" t="s">
        <v>201</v>
      </c>
      <c r="M201" s="17">
        <v>1</v>
      </c>
      <c r="N201" s="54">
        <v>720000</v>
      </c>
      <c r="O201" s="55">
        <v>720000</v>
      </c>
      <c r="P201" s="55">
        <v>720000</v>
      </c>
      <c r="Q201" s="55">
        <v>720000</v>
      </c>
      <c r="R201" s="363"/>
      <c r="S201" s="364"/>
      <c r="T201" s="39">
        <v>181</v>
      </c>
      <c r="U201" s="15" t="s">
        <v>201</v>
      </c>
      <c r="V201" s="17">
        <v>1</v>
      </c>
      <c r="W201" s="54">
        <v>828000</v>
      </c>
      <c r="X201" s="54">
        <v>828000</v>
      </c>
      <c r="Y201" s="54">
        <v>828000</v>
      </c>
      <c r="Z201" s="54">
        <v>828000</v>
      </c>
      <c r="AA201" s="363"/>
      <c r="AB201" s="364"/>
      <c r="AC201" s="97">
        <f t="shared" si="51"/>
        <v>774000</v>
      </c>
      <c r="AD201" s="106">
        <f t="shared" si="52"/>
        <v>774000</v>
      </c>
      <c r="AE201" s="106">
        <f t="shared" si="53"/>
        <v>774000</v>
      </c>
      <c r="AF201" s="98">
        <f t="shared" si="54"/>
        <v>774000</v>
      </c>
      <c r="AG201" s="99">
        <f>(TRIMMEAN((N201,W201),75%))</f>
        <v>774000</v>
      </c>
      <c r="AH201" s="99">
        <f>(TRIMMEAN((O201,X201),75%))</f>
        <v>774000</v>
      </c>
      <c r="AI201" s="99">
        <f>(TRIMMEAN((P201,Y201),75%))</f>
        <v>774000</v>
      </c>
      <c r="AJ201" s="99">
        <f>(TRIMMEAN((Q201,Z201),75%))</f>
        <v>774000</v>
      </c>
      <c r="AK201" s="98">
        <f t="shared" si="55"/>
        <v>828000</v>
      </c>
      <c r="AL201" s="98">
        <f t="shared" si="56"/>
        <v>828000</v>
      </c>
      <c r="AM201" s="98">
        <f t="shared" si="57"/>
        <v>828000</v>
      </c>
      <c r="AN201" s="98">
        <f t="shared" si="58"/>
        <v>828000</v>
      </c>
      <c r="AO201" s="98">
        <f t="shared" si="59"/>
        <v>720000</v>
      </c>
      <c r="AP201" s="109">
        <f t="shared" si="60"/>
        <v>720000</v>
      </c>
      <c r="AQ201" s="109">
        <f t="shared" si="61"/>
        <v>720000</v>
      </c>
      <c r="AR201" s="100">
        <f t="shared" si="62"/>
        <v>720000</v>
      </c>
      <c r="AT201" s="97">
        <f t="shared" si="63"/>
        <v>764333.33333333337</v>
      </c>
      <c r="AU201" s="106">
        <f t="shared" si="64"/>
        <v>764333.33333333337</v>
      </c>
      <c r="AV201" s="106">
        <f t="shared" si="65"/>
        <v>764333.33333333337</v>
      </c>
      <c r="AW201" s="98">
        <f t="shared" si="66"/>
        <v>764333.33333333337</v>
      </c>
      <c r="AX201" s="99">
        <f>(TRIMMEAN((E201,N201,W201),75%))</f>
        <v>745000</v>
      </c>
      <c r="AY201" s="99">
        <f>(TRIMMEAN((F201,O201,X201),75%))</f>
        <v>745000</v>
      </c>
      <c r="AZ201" s="99">
        <f>(TRIMMEAN((G201,P201,Y201),75%))</f>
        <v>745000</v>
      </c>
      <c r="BA201" s="99">
        <f>(TRIMMEAN((H201,Q201,Z201),75%))</f>
        <v>745000</v>
      </c>
      <c r="BB201" s="98">
        <f t="shared" si="67"/>
        <v>828000</v>
      </c>
      <c r="BC201" s="98">
        <f t="shared" si="68"/>
        <v>828000</v>
      </c>
      <c r="BD201" s="98">
        <f t="shared" si="69"/>
        <v>828000</v>
      </c>
      <c r="BE201" s="98">
        <f t="shared" si="70"/>
        <v>828000</v>
      </c>
      <c r="BF201" s="98">
        <f t="shared" si="71"/>
        <v>720000</v>
      </c>
      <c r="BG201" s="109">
        <f t="shared" si="72"/>
        <v>720000</v>
      </c>
      <c r="BH201" s="109">
        <f t="shared" si="73"/>
        <v>720000</v>
      </c>
      <c r="BI201" s="100">
        <f t="shared" si="74"/>
        <v>720000</v>
      </c>
    </row>
    <row r="202" spans="1:61" ht="39.6" x14ac:dyDescent="0.3">
      <c r="A202" s="14">
        <v>182</v>
      </c>
      <c r="B202" s="15" t="s">
        <v>202</v>
      </c>
      <c r="C202" s="160" t="s">
        <v>1162</v>
      </c>
      <c r="D202" s="17">
        <v>1</v>
      </c>
      <c r="E202" s="38">
        <v>524000</v>
      </c>
      <c r="F202" s="38">
        <v>524000</v>
      </c>
      <c r="G202" s="38">
        <v>524000</v>
      </c>
      <c r="H202" s="38">
        <v>524000</v>
      </c>
      <c r="I202" s="363"/>
      <c r="J202" s="364"/>
      <c r="K202" s="14">
        <v>182</v>
      </c>
      <c r="L202" s="15" t="s">
        <v>202</v>
      </c>
      <c r="M202" s="17">
        <v>1</v>
      </c>
      <c r="N202" s="54">
        <v>1480000</v>
      </c>
      <c r="O202" s="55">
        <v>1480000</v>
      </c>
      <c r="P202" s="55">
        <v>1480000</v>
      </c>
      <c r="Q202" s="55">
        <v>1480000</v>
      </c>
      <c r="R202" s="363"/>
      <c r="S202" s="364"/>
      <c r="T202" s="14">
        <v>182</v>
      </c>
      <c r="U202" s="15" t="s">
        <v>202</v>
      </c>
      <c r="V202" s="17">
        <v>1</v>
      </c>
      <c r="W202" s="54">
        <v>1702000</v>
      </c>
      <c r="X202" s="54">
        <v>1702000</v>
      </c>
      <c r="Y202" s="54">
        <v>1702000</v>
      </c>
      <c r="Z202" s="54">
        <v>1702000</v>
      </c>
      <c r="AA202" s="363"/>
      <c r="AB202" s="364"/>
      <c r="AC202" s="97">
        <f t="shared" si="51"/>
        <v>1591000</v>
      </c>
      <c r="AD202" s="106">
        <f t="shared" si="52"/>
        <v>1591000</v>
      </c>
      <c r="AE202" s="106">
        <f t="shared" si="53"/>
        <v>1591000</v>
      </c>
      <c r="AF202" s="98">
        <f t="shared" si="54"/>
        <v>1591000</v>
      </c>
      <c r="AG202" s="99">
        <f>(TRIMMEAN((N202,W202),75%))</f>
        <v>1591000</v>
      </c>
      <c r="AH202" s="99">
        <f>(TRIMMEAN((O202,X202),75%))</f>
        <v>1591000</v>
      </c>
      <c r="AI202" s="99">
        <f>(TRIMMEAN((P202,Y202),75%))</f>
        <v>1591000</v>
      </c>
      <c r="AJ202" s="99">
        <f>(TRIMMEAN((Q202,Z202),75%))</f>
        <v>1591000</v>
      </c>
      <c r="AK202" s="98">
        <f t="shared" si="55"/>
        <v>1702000</v>
      </c>
      <c r="AL202" s="98">
        <f t="shared" si="56"/>
        <v>1702000</v>
      </c>
      <c r="AM202" s="98">
        <f t="shared" si="57"/>
        <v>1702000</v>
      </c>
      <c r="AN202" s="98">
        <f t="shared" si="58"/>
        <v>1702000</v>
      </c>
      <c r="AO202" s="98">
        <f t="shared" si="59"/>
        <v>1480000</v>
      </c>
      <c r="AP202" s="109">
        <f t="shared" si="60"/>
        <v>1480000</v>
      </c>
      <c r="AQ202" s="109">
        <f t="shared" si="61"/>
        <v>1480000</v>
      </c>
      <c r="AR202" s="100">
        <f t="shared" si="62"/>
        <v>1480000</v>
      </c>
      <c r="AT202" s="97">
        <f t="shared" si="63"/>
        <v>1235333.3333333333</v>
      </c>
      <c r="AU202" s="106">
        <f t="shared" si="64"/>
        <v>1235333.3333333333</v>
      </c>
      <c r="AV202" s="106">
        <f t="shared" si="65"/>
        <v>1235333.3333333333</v>
      </c>
      <c r="AW202" s="98">
        <f t="shared" si="66"/>
        <v>1235333.3333333333</v>
      </c>
      <c r="AX202" s="99">
        <f>(TRIMMEAN((E202,N202,W202),75%))</f>
        <v>1480000</v>
      </c>
      <c r="AY202" s="99">
        <f>(TRIMMEAN((F202,O202,X202),75%))</f>
        <v>1480000</v>
      </c>
      <c r="AZ202" s="99">
        <f>(TRIMMEAN((G202,P202,Y202),75%))</f>
        <v>1480000</v>
      </c>
      <c r="BA202" s="99">
        <f>(TRIMMEAN((H202,Q202,Z202),75%))</f>
        <v>1480000</v>
      </c>
      <c r="BB202" s="98">
        <f t="shared" si="67"/>
        <v>1702000</v>
      </c>
      <c r="BC202" s="98">
        <f t="shared" si="68"/>
        <v>1702000</v>
      </c>
      <c r="BD202" s="98">
        <f t="shared" si="69"/>
        <v>1702000</v>
      </c>
      <c r="BE202" s="98">
        <f t="shared" si="70"/>
        <v>1702000</v>
      </c>
      <c r="BF202" s="98">
        <f t="shared" si="71"/>
        <v>524000</v>
      </c>
      <c r="BG202" s="109">
        <f t="shared" si="72"/>
        <v>524000</v>
      </c>
      <c r="BH202" s="109">
        <f t="shared" si="73"/>
        <v>524000</v>
      </c>
      <c r="BI202" s="100">
        <f t="shared" si="74"/>
        <v>524000</v>
      </c>
    </row>
    <row r="203" spans="1:61" ht="39.6" x14ac:dyDescent="0.3">
      <c r="A203" s="39">
        <v>183</v>
      </c>
      <c r="B203" s="15" t="s">
        <v>203</v>
      </c>
      <c r="C203" s="160" t="s">
        <v>1161</v>
      </c>
      <c r="D203" s="17">
        <v>1</v>
      </c>
      <c r="E203" s="38">
        <v>289000</v>
      </c>
      <c r="F203" s="38">
        <v>377000</v>
      </c>
      <c r="G203" s="38">
        <v>289000</v>
      </c>
      <c r="H203" s="38">
        <v>289000</v>
      </c>
      <c r="I203" s="363"/>
      <c r="J203" s="364"/>
      <c r="K203" s="39">
        <v>183</v>
      </c>
      <c r="L203" s="15" t="s">
        <v>203</v>
      </c>
      <c r="M203" s="17">
        <v>1</v>
      </c>
      <c r="N203" s="54">
        <v>1360000</v>
      </c>
      <c r="O203" s="55">
        <v>1360000</v>
      </c>
      <c r="P203" s="55">
        <v>1360000</v>
      </c>
      <c r="Q203" s="55">
        <v>1360000</v>
      </c>
      <c r="R203" s="363"/>
      <c r="S203" s="364"/>
      <c r="T203" s="39">
        <v>183</v>
      </c>
      <c r="U203" s="15" t="s">
        <v>203</v>
      </c>
      <c r="V203" s="17">
        <v>1</v>
      </c>
      <c r="W203" s="54">
        <v>1564000</v>
      </c>
      <c r="X203" s="54">
        <v>1564000</v>
      </c>
      <c r="Y203" s="54">
        <v>1564000</v>
      </c>
      <c r="Z203" s="54">
        <v>1564000</v>
      </c>
      <c r="AA203" s="363"/>
      <c r="AB203" s="364"/>
      <c r="AC203" s="97">
        <f t="shared" si="51"/>
        <v>1462000</v>
      </c>
      <c r="AD203" s="106">
        <f t="shared" si="52"/>
        <v>1462000</v>
      </c>
      <c r="AE203" s="106">
        <f t="shared" si="53"/>
        <v>1462000</v>
      </c>
      <c r="AF203" s="98">
        <f t="shared" si="54"/>
        <v>1462000</v>
      </c>
      <c r="AG203" s="99">
        <f>(TRIMMEAN((N203,W203),75%))</f>
        <v>1462000</v>
      </c>
      <c r="AH203" s="99">
        <f>(TRIMMEAN((O203,X203),75%))</f>
        <v>1462000</v>
      </c>
      <c r="AI203" s="99">
        <f>(TRIMMEAN((P203,Y203),75%))</f>
        <v>1462000</v>
      </c>
      <c r="AJ203" s="99">
        <f>(TRIMMEAN((Q203,Z203),75%))</f>
        <v>1462000</v>
      </c>
      <c r="AK203" s="98">
        <f t="shared" si="55"/>
        <v>1564000</v>
      </c>
      <c r="AL203" s="98">
        <f t="shared" si="56"/>
        <v>1564000</v>
      </c>
      <c r="AM203" s="98">
        <f t="shared" si="57"/>
        <v>1564000</v>
      </c>
      <c r="AN203" s="98">
        <f t="shared" si="58"/>
        <v>1564000</v>
      </c>
      <c r="AO203" s="98">
        <f t="shared" si="59"/>
        <v>1360000</v>
      </c>
      <c r="AP203" s="109">
        <f t="shared" si="60"/>
        <v>1360000</v>
      </c>
      <c r="AQ203" s="109">
        <f t="shared" si="61"/>
        <v>1360000</v>
      </c>
      <c r="AR203" s="100">
        <f t="shared" si="62"/>
        <v>1360000</v>
      </c>
      <c r="AT203" s="97">
        <f t="shared" si="63"/>
        <v>1071000</v>
      </c>
      <c r="AU203" s="106">
        <f t="shared" si="64"/>
        <v>1100333.3333333333</v>
      </c>
      <c r="AV203" s="106">
        <f t="shared" si="65"/>
        <v>1071000</v>
      </c>
      <c r="AW203" s="98">
        <f t="shared" si="66"/>
        <v>1071000</v>
      </c>
      <c r="AX203" s="99">
        <f>(TRIMMEAN((E203,N203,W203),75%))</f>
        <v>1360000</v>
      </c>
      <c r="AY203" s="99">
        <f>(TRIMMEAN((F203,O203,X203),75%))</f>
        <v>1360000</v>
      </c>
      <c r="AZ203" s="99">
        <f>(TRIMMEAN((G203,P203,Y203),75%))</f>
        <v>1360000</v>
      </c>
      <c r="BA203" s="99">
        <f>(TRIMMEAN((H203,Q203,Z203),75%))</f>
        <v>1360000</v>
      </c>
      <c r="BB203" s="98">
        <f t="shared" si="67"/>
        <v>1564000</v>
      </c>
      <c r="BC203" s="98">
        <f t="shared" si="68"/>
        <v>1564000</v>
      </c>
      <c r="BD203" s="98">
        <f t="shared" si="69"/>
        <v>1564000</v>
      </c>
      <c r="BE203" s="98">
        <f t="shared" si="70"/>
        <v>1564000</v>
      </c>
      <c r="BF203" s="98">
        <f t="shared" si="71"/>
        <v>289000</v>
      </c>
      <c r="BG203" s="109">
        <f t="shared" si="72"/>
        <v>377000</v>
      </c>
      <c r="BH203" s="109">
        <f t="shared" si="73"/>
        <v>289000</v>
      </c>
      <c r="BI203" s="100">
        <f t="shared" si="74"/>
        <v>289000</v>
      </c>
    </row>
    <row r="204" spans="1:61" ht="39.6" x14ac:dyDescent="0.3">
      <c r="A204" s="14">
        <v>184</v>
      </c>
      <c r="B204" s="15" t="s">
        <v>204</v>
      </c>
      <c r="C204" s="160" t="s">
        <v>1346</v>
      </c>
      <c r="D204" s="17">
        <v>1</v>
      </c>
      <c r="E204" s="38" t="s">
        <v>1034</v>
      </c>
      <c r="F204" s="38" t="s">
        <v>1034</v>
      </c>
      <c r="G204" s="38" t="s">
        <v>1034</v>
      </c>
      <c r="H204" s="38" t="s">
        <v>1034</v>
      </c>
      <c r="I204" s="363"/>
      <c r="J204" s="364"/>
      <c r="K204" s="14">
        <v>184</v>
      </c>
      <c r="L204" s="15" t="s">
        <v>204</v>
      </c>
      <c r="M204" s="17">
        <v>1</v>
      </c>
      <c r="N204" s="54">
        <v>720000</v>
      </c>
      <c r="O204" s="55">
        <v>720000</v>
      </c>
      <c r="P204" s="55">
        <v>720000</v>
      </c>
      <c r="Q204" s="55">
        <v>720000</v>
      </c>
      <c r="R204" s="363"/>
      <c r="S204" s="364"/>
      <c r="T204" s="14">
        <v>184</v>
      </c>
      <c r="U204" s="15" t="s">
        <v>204</v>
      </c>
      <c r="V204" s="17">
        <v>1</v>
      </c>
      <c r="W204" s="54">
        <v>828000</v>
      </c>
      <c r="X204" s="54">
        <v>828000</v>
      </c>
      <c r="Y204" s="54">
        <v>828000</v>
      </c>
      <c r="Z204" s="54">
        <v>828000</v>
      </c>
      <c r="AA204" s="363"/>
      <c r="AB204" s="364"/>
      <c r="AC204" s="97">
        <f t="shared" si="51"/>
        <v>774000</v>
      </c>
      <c r="AD204" s="106">
        <f t="shared" si="52"/>
        <v>774000</v>
      </c>
      <c r="AE204" s="106">
        <f t="shared" si="53"/>
        <v>774000</v>
      </c>
      <c r="AF204" s="98">
        <f t="shared" si="54"/>
        <v>774000</v>
      </c>
      <c r="AG204" s="99">
        <f>(TRIMMEAN((N204,W204),75%))</f>
        <v>774000</v>
      </c>
      <c r="AH204" s="99">
        <f>(TRIMMEAN((O204,X204),75%))</f>
        <v>774000</v>
      </c>
      <c r="AI204" s="99">
        <f>(TRIMMEAN((P204,Y204),75%))</f>
        <v>774000</v>
      </c>
      <c r="AJ204" s="99">
        <f>(TRIMMEAN((Q204,Z204),75%))</f>
        <v>774000</v>
      </c>
      <c r="AK204" s="98">
        <f t="shared" si="55"/>
        <v>828000</v>
      </c>
      <c r="AL204" s="98">
        <f t="shared" si="56"/>
        <v>828000</v>
      </c>
      <c r="AM204" s="98">
        <f t="shared" si="57"/>
        <v>828000</v>
      </c>
      <c r="AN204" s="98">
        <f t="shared" si="58"/>
        <v>828000</v>
      </c>
      <c r="AO204" s="98">
        <f t="shared" si="59"/>
        <v>720000</v>
      </c>
      <c r="AP204" s="109">
        <f t="shared" si="60"/>
        <v>720000</v>
      </c>
      <c r="AQ204" s="109">
        <f t="shared" si="61"/>
        <v>720000</v>
      </c>
      <c r="AR204" s="100">
        <f t="shared" si="62"/>
        <v>720000</v>
      </c>
      <c r="AT204" s="97">
        <f t="shared" si="63"/>
        <v>774000</v>
      </c>
      <c r="AU204" s="106">
        <f t="shared" si="64"/>
        <v>774000</v>
      </c>
      <c r="AV204" s="106">
        <f t="shared" si="65"/>
        <v>774000</v>
      </c>
      <c r="AW204" s="98">
        <f t="shared" si="66"/>
        <v>774000</v>
      </c>
      <c r="AX204" s="99">
        <f>(TRIMMEAN((E204,N204,W204),75%))</f>
        <v>774000</v>
      </c>
      <c r="AY204" s="99">
        <f>(TRIMMEAN((F204,O204,X204),75%))</f>
        <v>774000</v>
      </c>
      <c r="AZ204" s="99">
        <f>(TRIMMEAN((G204,P204,Y204),75%))</f>
        <v>774000</v>
      </c>
      <c r="BA204" s="99">
        <f>(TRIMMEAN((H204,Q204,Z204),75%))</f>
        <v>774000</v>
      </c>
      <c r="BB204" s="98">
        <f t="shared" si="67"/>
        <v>828000</v>
      </c>
      <c r="BC204" s="98">
        <f t="shared" si="68"/>
        <v>828000</v>
      </c>
      <c r="BD204" s="98">
        <f t="shared" si="69"/>
        <v>828000</v>
      </c>
      <c r="BE204" s="98">
        <f t="shared" si="70"/>
        <v>828000</v>
      </c>
      <c r="BF204" s="98">
        <f t="shared" si="71"/>
        <v>720000</v>
      </c>
      <c r="BG204" s="109">
        <f t="shared" si="72"/>
        <v>720000</v>
      </c>
      <c r="BH204" s="109">
        <f t="shared" si="73"/>
        <v>720000</v>
      </c>
      <c r="BI204" s="100">
        <f t="shared" si="74"/>
        <v>720000</v>
      </c>
    </row>
    <row r="205" spans="1:61" ht="26.4" x14ac:dyDescent="0.3">
      <c r="A205" s="39">
        <v>185</v>
      </c>
      <c r="B205" s="15" t="s">
        <v>205</v>
      </c>
      <c r="C205" s="160" t="s">
        <v>1216</v>
      </c>
      <c r="D205" s="17">
        <v>1</v>
      </c>
      <c r="E205" s="38">
        <v>54999</v>
      </c>
      <c r="F205" s="38">
        <v>50000</v>
      </c>
      <c r="G205" s="38">
        <v>54999</v>
      </c>
      <c r="H205" s="38">
        <v>54999</v>
      </c>
      <c r="I205" s="363"/>
      <c r="J205" s="364"/>
      <c r="K205" s="39">
        <v>185</v>
      </c>
      <c r="L205" s="15" t="s">
        <v>205</v>
      </c>
      <c r="M205" s="17">
        <v>1</v>
      </c>
      <c r="N205" s="54">
        <v>380000</v>
      </c>
      <c r="O205" s="55">
        <v>380000</v>
      </c>
      <c r="P205" s="55">
        <v>380000</v>
      </c>
      <c r="Q205" s="55">
        <v>380000</v>
      </c>
      <c r="R205" s="363"/>
      <c r="S205" s="364"/>
      <c r="T205" s="39">
        <v>185</v>
      </c>
      <c r="U205" s="15" t="s">
        <v>205</v>
      </c>
      <c r="V205" s="17">
        <v>1</v>
      </c>
      <c r="W205" s="54">
        <v>437000</v>
      </c>
      <c r="X205" s="54">
        <v>437000</v>
      </c>
      <c r="Y205" s="54">
        <v>437000</v>
      </c>
      <c r="Z205" s="54">
        <v>437000</v>
      </c>
      <c r="AA205" s="363"/>
      <c r="AB205" s="364"/>
      <c r="AC205" s="97">
        <f t="shared" si="51"/>
        <v>408500</v>
      </c>
      <c r="AD205" s="106">
        <f t="shared" si="52"/>
        <v>408500</v>
      </c>
      <c r="AE205" s="106">
        <f t="shared" si="53"/>
        <v>408500</v>
      </c>
      <c r="AF205" s="98">
        <f t="shared" si="54"/>
        <v>408500</v>
      </c>
      <c r="AG205" s="99">
        <f>(TRIMMEAN((N205,W205),75%))</f>
        <v>408500</v>
      </c>
      <c r="AH205" s="99">
        <f>(TRIMMEAN((O205,X205),75%))</f>
        <v>408500</v>
      </c>
      <c r="AI205" s="99">
        <f>(TRIMMEAN((P205,Y205),75%))</f>
        <v>408500</v>
      </c>
      <c r="AJ205" s="99">
        <f>(TRIMMEAN((Q205,Z205),75%))</f>
        <v>408500</v>
      </c>
      <c r="AK205" s="98">
        <f t="shared" si="55"/>
        <v>437000</v>
      </c>
      <c r="AL205" s="98">
        <f t="shared" si="56"/>
        <v>437000</v>
      </c>
      <c r="AM205" s="98">
        <f t="shared" si="57"/>
        <v>437000</v>
      </c>
      <c r="AN205" s="98">
        <f t="shared" si="58"/>
        <v>437000</v>
      </c>
      <c r="AO205" s="98">
        <f t="shared" si="59"/>
        <v>380000</v>
      </c>
      <c r="AP205" s="109">
        <f t="shared" si="60"/>
        <v>380000</v>
      </c>
      <c r="AQ205" s="109">
        <f t="shared" si="61"/>
        <v>380000</v>
      </c>
      <c r="AR205" s="100">
        <f t="shared" si="62"/>
        <v>380000</v>
      </c>
      <c r="AT205" s="97">
        <f t="shared" si="63"/>
        <v>290666.33333333331</v>
      </c>
      <c r="AU205" s="106">
        <f t="shared" si="64"/>
        <v>289000</v>
      </c>
      <c r="AV205" s="106">
        <f t="shared" si="65"/>
        <v>290666.33333333331</v>
      </c>
      <c r="AW205" s="98">
        <f t="shared" si="66"/>
        <v>290666.33333333331</v>
      </c>
      <c r="AX205" s="99">
        <f>(TRIMMEAN((E205,N205,W205),75%))</f>
        <v>380000</v>
      </c>
      <c r="AY205" s="99">
        <f>(TRIMMEAN((F205,O205,X205),75%))</f>
        <v>380000</v>
      </c>
      <c r="AZ205" s="99">
        <f>(TRIMMEAN((G205,P205,Y205),75%))</f>
        <v>380000</v>
      </c>
      <c r="BA205" s="99">
        <f>(TRIMMEAN((H205,Q205,Z205),75%))</f>
        <v>380000</v>
      </c>
      <c r="BB205" s="98">
        <f t="shared" si="67"/>
        <v>437000</v>
      </c>
      <c r="BC205" s="98">
        <f t="shared" si="68"/>
        <v>437000</v>
      </c>
      <c r="BD205" s="98">
        <f t="shared" si="69"/>
        <v>437000</v>
      </c>
      <c r="BE205" s="98">
        <f t="shared" si="70"/>
        <v>437000</v>
      </c>
      <c r="BF205" s="98">
        <f t="shared" si="71"/>
        <v>54999</v>
      </c>
      <c r="BG205" s="109">
        <f t="shared" si="72"/>
        <v>50000</v>
      </c>
      <c r="BH205" s="109">
        <f t="shared" si="73"/>
        <v>54999</v>
      </c>
      <c r="BI205" s="100">
        <f t="shared" si="74"/>
        <v>54999</v>
      </c>
    </row>
    <row r="206" spans="1:61" ht="26.4" x14ac:dyDescent="0.3">
      <c r="A206" s="14">
        <v>186</v>
      </c>
      <c r="B206" s="15" t="s">
        <v>206</v>
      </c>
      <c r="C206" s="160" t="s">
        <v>1256</v>
      </c>
      <c r="D206" s="17">
        <v>1</v>
      </c>
      <c r="E206" s="38">
        <v>106000</v>
      </c>
      <c r="F206" s="38">
        <v>106000</v>
      </c>
      <c r="G206" s="38">
        <v>106000</v>
      </c>
      <c r="H206" s="38">
        <v>106000</v>
      </c>
      <c r="I206" s="363"/>
      <c r="J206" s="364"/>
      <c r="K206" s="14">
        <v>186</v>
      </c>
      <c r="L206" s="15" t="s">
        <v>206</v>
      </c>
      <c r="M206" s="17">
        <v>1</v>
      </c>
      <c r="N206" s="54">
        <v>96000</v>
      </c>
      <c r="O206" s="55">
        <v>96000</v>
      </c>
      <c r="P206" s="55">
        <v>96000</v>
      </c>
      <c r="Q206" s="55">
        <v>96000</v>
      </c>
      <c r="R206" s="363"/>
      <c r="S206" s="364"/>
      <c r="T206" s="14">
        <v>186</v>
      </c>
      <c r="U206" s="15" t="s">
        <v>206</v>
      </c>
      <c r="V206" s="17">
        <v>1</v>
      </c>
      <c r="W206" s="54">
        <v>110400</v>
      </c>
      <c r="X206" s="54">
        <v>110400</v>
      </c>
      <c r="Y206" s="54">
        <v>110400</v>
      </c>
      <c r="Z206" s="54">
        <v>110400</v>
      </c>
      <c r="AA206" s="363"/>
      <c r="AB206" s="364"/>
      <c r="AC206" s="97">
        <f t="shared" si="51"/>
        <v>103200</v>
      </c>
      <c r="AD206" s="106">
        <f t="shared" si="52"/>
        <v>103200</v>
      </c>
      <c r="AE206" s="106">
        <f t="shared" si="53"/>
        <v>103200</v>
      </c>
      <c r="AF206" s="98">
        <f t="shared" si="54"/>
        <v>103200</v>
      </c>
      <c r="AG206" s="99">
        <f>(TRIMMEAN((N206,W206),75%))</f>
        <v>103200</v>
      </c>
      <c r="AH206" s="99">
        <f>(TRIMMEAN((O206,X206),75%))</f>
        <v>103200</v>
      </c>
      <c r="AI206" s="99">
        <f>(TRIMMEAN((P206,Y206),75%))</f>
        <v>103200</v>
      </c>
      <c r="AJ206" s="99">
        <f>(TRIMMEAN((Q206,Z206),75%))</f>
        <v>103200</v>
      </c>
      <c r="AK206" s="98">
        <f t="shared" si="55"/>
        <v>110400</v>
      </c>
      <c r="AL206" s="98">
        <f t="shared" si="56"/>
        <v>110400</v>
      </c>
      <c r="AM206" s="98">
        <f t="shared" si="57"/>
        <v>110400</v>
      </c>
      <c r="AN206" s="98">
        <f t="shared" si="58"/>
        <v>110400</v>
      </c>
      <c r="AO206" s="98">
        <f t="shared" si="59"/>
        <v>96000</v>
      </c>
      <c r="AP206" s="109">
        <f t="shared" si="60"/>
        <v>96000</v>
      </c>
      <c r="AQ206" s="109">
        <f t="shared" si="61"/>
        <v>96000</v>
      </c>
      <c r="AR206" s="100">
        <f t="shared" si="62"/>
        <v>96000</v>
      </c>
      <c r="AT206" s="97">
        <f t="shared" si="63"/>
        <v>104133.33333333333</v>
      </c>
      <c r="AU206" s="106">
        <f t="shared" si="64"/>
        <v>104133.33333333333</v>
      </c>
      <c r="AV206" s="106">
        <f t="shared" si="65"/>
        <v>104133.33333333333</v>
      </c>
      <c r="AW206" s="98">
        <f t="shared" si="66"/>
        <v>104133.33333333333</v>
      </c>
      <c r="AX206" s="99">
        <f>(TRIMMEAN((E206,N206,W206),75%))</f>
        <v>106000</v>
      </c>
      <c r="AY206" s="99">
        <f>(TRIMMEAN((F206,O206,X206),75%))</f>
        <v>106000</v>
      </c>
      <c r="AZ206" s="99">
        <f>(TRIMMEAN((G206,P206,Y206),75%))</f>
        <v>106000</v>
      </c>
      <c r="BA206" s="99">
        <f>(TRIMMEAN((H206,Q206,Z206),75%))</f>
        <v>106000</v>
      </c>
      <c r="BB206" s="98">
        <f t="shared" si="67"/>
        <v>110400</v>
      </c>
      <c r="BC206" s="98">
        <f t="shared" si="68"/>
        <v>110400</v>
      </c>
      <c r="BD206" s="98">
        <f t="shared" si="69"/>
        <v>110400</v>
      </c>
      <c r="BE206" s="98">
        <f t="shared" si="70"/>
        <v>110400</v>
      </c>
      <c r="BF206" s="98">
        <f t="shared" si="71"/>
        <v>96000</v>
      </c>
      <c r="BG206" s="109">
        <f t="shared" si="72"/>
        <v>96000</v>
      </c>
      <c r="BH206" s="109">
        <f t="shared" si="73"/>
        <v>96000</v>
      </c>
      <c r="BI206" s="100">
        <f t="shared" si="74"/>
        <v>96000</v>
      </c>
    </row>
    <row r="207" spans="1:61" ht="39.6" x14ac:dyDescent="0.3">
      <c r="A207" s="39">
        <v>187</v>
      </c>
      <c r="B207" s="15" t="s">
        <v>207</v>
      </c>
      <c r="C207" s="160" t="s">
        <v>1348</v>
      </c>
      <c r="D207" s="17">
        <v>1</v>
      </c>
      <c r="E207" s="38" t="s">
        <v>1034</v>
      </c>
      <c r="F207" s="38" t="s">
        <v>1034</v>
      </c>
      <c r="G207" s="38" t="s">
        <v>1034</v>
      </c>
      <c r="H207" s="38" t="s">
        <v>1034</v>
      </c>
      <c r="I207" s="363"/>
      <c r="J207" s="364"/>
      <c r="K207" s="39">
        <v>187</v>
      </c>
      <c r="L207" s="15" t="s">
        <v>207</v>
      </c>
      <c r="M207" s="17">
        <v>1</v>
      </c>
      <c r="N207" s="54">
        <v>820000</v>
      </c>
      <c r="O207" s="55">
        <v>820000</v>
      </c>
      <c r="P207" s="55">
        <v>820000</v>
      </c>
      <c r="Q207" s="55">
        <v>820000</v>
      </c>
      <c r="R207" s="363"/>
      <c r="S207" s="364"/>
      <c r="T207" s="39">
        <v>187</v>
      </c>
      <c r="U207" s="15" t="s">
        <v>207</v>
      </c>
      <c r="V207" s="17">
        <v>1</v>
      </c>
      <c r="W207" s="54">
        <v>943000</v>
      </c>
      <c r="X207" s="54">
        <v>943000</v>
      </c>
      <c r="Y207" s="54">
        <v>943000</v>
      </c>
      <c r="Z207" s="54">
        <v>943000</v>
      </c>
      <c r="AA207" s="363"/>
      <c r="AB207" s="364"/>
      <c r="AC207" s="97">
        <f t="shared" si="51"/>
        <v>881500</v>
      </c>
      <c r="AD207" s="106">
        <f t="shared" si="52"/>
        <v>881500</v>
      </c>
      <c r="AE207" s="106">
        <f t="shared" si="53"/>
        <v>881500</v>
      </c>
      <c r="AF207" s="98">
        <f t="shared" si="54"/>
        <v>881500</v>
      </c>
      <c r="AG207" s="99">
        <f>(TRIMMEAN((N207,W207),75%))</f>
        <v>881500</v>
      </c>
      <c r="AH207" s="99">
        <f>(TRIMMEAN((O207,X207),75%))</f>
        <v>881500</v>
      </c>
      <c r="AI207" s="99">
        <f>(TRIMMEAN((P207,Y207),75%))</f>
        <v>881500</v>
      </c>
      <c r="AJ207" s="99">
        <f>(TRIMMEAN((Q207,Z207),75%))</f>
        <v>881500</v>
      </c>
      <c r="AK207" s="98">
        <f t="shared" si="55"/>
        <v>943000</v>
      </c>
      <c r="AL207" s="98">
        <f t="shared" si="56"/>
        <v>943000</v>
      </c>
      <c r="AM207" s="98">
        <f t="shared" si="57"/>
        <v>943000</v>
      </c>
      <c r="AN207" s="98">
        <f t="shared" si="58"/>
        <v>943000</v>
      </c>
      <c r="AO207" s="98">
        <f t="shared" si="59"/>
        <v>820000</v>
      </c>
      <c r="AP207" s="109">
        <f t="shared" si="60"/>
        <v>820000</v>
      </c>
      <c r="AQ207" s="109">
        <f t="shared" si="61"/>
        <v>820000</v>
      </c>
      <c r="AR207" s="100">
        <f t="shared" si="62"/>
        <v>820000</v>
      </c>
      <c r="AT207" s="97">
        <f t="shared" si="63"/>
        <v>881500</v>
      </c>
      <c r="AU207" s="106">
        <f t="shared" si="64"/>
        <v>881500</v>
      </c>
      <c r="AV207" s="106">
        <f t="shared" si="65"/>
        <v>881500</v>
      </c>
      <c r="AW207" s="98">
        <f t="shared" si="66"/>
        <v>881500</v>
      </c>
      <c r="AX207" s="99">
        <f>(TRIMMEAN((E207,N207,W207),75%))</f>
        <v>881500</v>
      </c>
      <c r="AY207" s="99">
        <f>(TRIMMEAN((F207,O207,X207),75%))</f>
        <v>881500</v>
      </c>
      <c r="AZ207" s="99">
        <f>(TRIMMEAN((G207,P207,Y207),75%))</f>
        <v>881500</v>
      </c>
      <c r="BA207" s="99">
        <f>(TRIMMEAN((H207,Q207,Z207),75%))</f>
        <v>881500</v>
      </c>
      <c r="BB207" s="98">
        <f t="shared" si="67"/>
        <v>943000</v>
      </c>
      <c r="BC207" s="98">
        <f t="shared" si="68"/>
        <v>943000</v>
      </c>
      <c r="BD207" s="98">
        <f t="shared" si="69"/>
        <v>943000</v>
      </c>
      <c r="BE207" s="98">
        <f t="shared" si="70"/>
        <v>943000</v>
      </c>
      <c r="BF207" s="98">
        <f t="shared" si="71"/>
        <v>820000</v>
      </c>
      <c r="BG207" s="109">
        <f t="shared" si="72"/>
        <v>820000</v>
      </c>
      <c r="BH207" s="109">
        <f t="shared" si="73"/>
        <v>820000</v>
      </c>
      <c r="BI207" s="100">
        <f t="shared" si="74"/>
        <v>820000</v>
      </c>
    </row>
    <row r="208" spans="1:61" ht="39.6" x14ac:dyDescent="0.3">
      <c r="A208" s="14">
        <v>188</v>
      </c>
      <c r="B208" s="15" t="s">
        <v>208</v>
      </c>
      <c r="C208" s="160" t="s">
        <v>1181</v>
      </c>
      <c r="D208" s="17">
        <v>1</v>
      </c>
      <c r="E208" s="38">
        <v>74400</v>
      </c>
      <c r="F208" s="38">
        <v>74400</v>
      </c>
      <c r="G208" s="38">
        <v>74400</v>
      </c>
      <c r="H208" s="38">
        <v>74400</v>
      </c>
      <c r="I208" s="363"/>
      <c r="J208" s="364"/>
      <c r="K208" s="14">
        <v>188</v>
      </c>
      <c r="L208" s="15" t="s">
        <v>208</v>
      </c>
      <c r="M208" s="17">
        <v>1</v>
      </c>
      <c r="N208" s="54">
        <v>880000</v>
      </c>
      <c r="O208" s="55">
        <v>880000</v>
      </c>
      <c r="P208" s="55">
        <v>880000</v>
      </c>
      <c r="Q208" s="55">
        <v>880000</v>
      </c>
      <c r="R208" s="363"/>
      <c r="S208" s="364"/>
      <c r="T208" s="14">
        <v>188</v>
      </c>
      <c r="U208" s="15" t="s">
        <v>208</v>
      </c>
      <c r="V208" s="17">
        <v>1</v>
      </c>
      <c r="W208" s="54">
        <v>1012000</v>
      </c>
      <c r="X208" s="54">
        <v>1012000</v>
      </c>
      <c r="Y208" s="54">
        <v>1012000</v>
      </c>
      <c r="Z208" s="54">
        <v>1012000</v>
      </c>
      <c r="AA208" s="363"/>
      <c r="AB208" s="364"/>
      <c r="AC208" s="97">
        <f t="shared" si="51"/>
        <v>946000</v>
      </c>
      <c r="AD208" s="106">
        <f t="shared" si="52"/>
        <v>946000</v>
      </c>
      <c r="AE208" s="106">
        <f t="shared" si="53"/>
        <v>946000</v>
      </c>
      <c r="AF208" s="98">
        <f t="shared" si="54"/>
        <v>946000</v>
      </c>
      <c r="AG208" s="99">
        <f>(TRIMMEAN((N208,W208),75%))</f>
        <v>946000</v>
      </c>
      <c r="AH208" s="99">
        <f>(TRIMMEAN((O208,X208),75%))</f>
        <v>946000</v>
      </c>
      <c r="AI208" s="99">
        <f>(TRIMMEAN((P208,Y208),75%))</f>
        <v>946000</v>
      </c>
      <c r="AJ208" s="99">
        <f>(TRIMMEAN((Q208,Z208),75%))</f>
        <v>946000</v>
      </c>
      <c r="AK208" s="98">
        <f t="shared" si="55"/>
        <v>1012000</v>
      </c>
      <c r="AL208" s="98">
        <f t="shared" si="56"/>
        <v>1012000</v>
      </c>
      <c r="AM208" s="98">
        <f t="shared" si="57"/>
        <v>1012000</v>
      </c>
      <c r="AN208" s="98">
        <f t="shared" si="58"/>
        <v>1012000</v>
      </c>
      <c r="AO208" s="98">
        <f t="shared" si="59"/>
        <v>880000</v>
      </c>
      <c r="AP208" s="109">
        <f t="shared" si="60"/>
        <v>880000</v>
      </c>
      <c r="AQ208" s="109">
        <f t="shared" si="61"/>
        <v>880000</v>
      </c>
      <c r="AR208" s="100">
        <f t="shared" si="62"/>
        <v>880000</v>
      </c>
      <c r="AT208" s="97">
        <f t="shared" si="63"/>
        <v>655466.66666666663</v>
      </c>
      <c r="AU208" s="106">
        <f t="shared" si="64"/>
        <v>655466.66666666663</v>
      </c>
      <c r="AV208" s="106">
        <f t="shared" si="65"/>
        <v>655466.66666666663</v>
      </c>
      <c r="AW208" s="98">
        <f t="shared" si="66"/>
        <v>655466.66666666663</v>
      </c>
      <c r="AX208" s="99">
        <f>(TRIMMEAN((E208,N208,W208),75%))</f>
        <v>880000</v>
      </c>
      <c r="AY208" s="99">
        <f>(TRIMMEAN((F208,O208,X208),75%))</f>
        <v>880000</v>
      </c>
      <c r="AZ208" s="99">
        <f>(TRIMMEAN((G208,P208,Y208),75%))</f>
        <v>880000</v>
      </c>
      <c r="BA208" s="99">
        <f>(TRIMMEAN((H208,Q208,Z208),75%))</f>
        <v>880000</v>
      </c>
      <c r="BB208" s="98">
        <f t="shared" si="67"/>
        <v>1012000</v>
      </c>
      <c r="BC208" s="98">
        <f t="shared" si="68"/>
        <v>1012000</v>
      </c>
      <c r="BD208" s="98">
        <f t="shared" si="69"/>
        <v>1012000</v>
      </c>
      <c r="BE208" s="98">
        <f t="shared" si="70"/>
        <v>1012000</v>
      </c>
      <c r="BF208" s="98">
        <f t="shared" si="71"/>
        <v>74400</v>
      </c>
      <c r="BG208" s="109">
        <f t="shared" si="72"/>
        <v>74400</v>
      </c>
      <c r="BH208" s="109">
        <f t="shared" si="73"/>
        <v>74400</v>
      </c>
      <c r="BI208" s="100">
        <f t="shared" si="74"/>
        <v>74400</v>
      </c>
    </row>
    <row r="209" spans="1:61" ht="52.8" x14ac:dyDescent="0.3">
      <c r="A209" s="39">
        <v>189</v>
      </c>
      <c r="B209" s="15" t="s">
        <v>209</v>
      </c>
      <c r="C209" s="160" t="s">
        <v>1349</v>
      </c>
      <c r="D209" s="17">
        <v>1</v>
      </c>
      <c r="E209" s="38">
        <v>192001</v>
      </c>
      <c r="F209" s="38">
        <v>192001</v>
      </c>
      <c r="G209" s="38">
        <v>192001</v>
      </c>
      <c r="H209" s="38">
        <v>192001</v>
      </c>
      <c r="I209" s="363"/>
      <c r="J209" s="364"/>
      <c r="K209" s="39">
        <v>189</v>
      </c>
      <c r="L209" s="15" t="s">
        <v>209</v>
      </c>
      <c r="M209" s="17">
        <v>1</v>
      </c>
      <c r="N209" s="54">
        <v>270000</v>
      </c>
      <c r="O209" s="55">
        <v>270000</v>
      </c>
      <c r="P209" s="55">
        <v>270000</v>
      </c>
      <c r="Q209" s="55">
        <v>270000</v>
      </c>
      <c r="R209" s="363"/>
      <c r="S209" s="364"/>
      <c r="T209" s="39">
        <v>189</v>
      </c>
      <c r="U209" s="15" t="s">
        <v>209</v>
      </c>
      <c r="V209" s="17">
        <v>1</v>
      </c>
      <c r="W209" s="54">
        <v>310500</v>
      </c>
      <c r="X209" s="54">
        <v>310500</v>
      </c>
      <c r="Y209" s="54">
        <v>310500</v>
      </c>
      <c r="Z209" s="54">
        <v>310500</v>
      </c>
      <c r="AA209" s="363"/>
      <c r="AB209" s="364"/>
      <c r="AC209" s="97">
        <f t="shared" si="51"/>
        <v>290250</v>
      </c>
      <c r="AD209" s="106">
        <f t="shared" si="52"/>
        <v>290250</v>
      </c>
      <c r="AE209" s="106">
        <f t="shared" si="53"/>
        <v>290250</v>
      </c>
      <c r="AF209" s="98">
        <f t="shared" si="54"/>
        <v>290250</v>
      </c>
      <c r="AG209" s="99">
        <f>(TRIMMEAN((N209,W209),75%))</f>
        <v>290250</v>
      </c>
      <c r="AH209" s="99">
        <f>(TRIMMEAN((O209,X209),75%))</f>
        <v>290250</v>
      </c>
      <c r="AI209" s="99">
        <f>(TRIMMEAN((P209,Y209),75%))</f>
        <v>290250</v>
      </c>
      <c r="AJ209" s="99">
        <f>(TRIMMEAN((Q209,Z209),75%))</f>
        <v>290250</v>
      </c>
      <c r="AK209" s="98">
        <f t="shared" si="55"/>
        <v>310500</v>
      </c>
      <c r="AL209" s="98">
        <f t="shared" si="56"/>
        <v>310500</v>
      </c>
      <c r="AM209" s="98">
        <f t="shared" si="57"/>
        <v>310500</v>
      </c>
      <c r="AN209" s="98">
        <f t="shared" si="58"/>
        <v>310500</v>
      </c>
      <c r="AO209" s="98">
        <f t="shared" si="59"/>
        <v>270000</v>
      </c>
      <c r="AP209" s="109">
        <f t="shared" si="60"/>
        <v>270000</v>
      </c>
      <c r="AQ209" s="109">
        <f t="shared" si="61"/>
        <v>270000</v>
      </c>
      <c r="AR209" s="100">
        <f t="shared" si="62"/>
        <v>270000</v>
      </c>
      <c r="AT209" s="97">
        <f t="shared" si="63"/>
        <v>257500.33333333334</v>
      </c>
      <c r="AU209" s="106">
        <f t="shared" si="64"/>
        <v>257500.33333333334</v>
      </c>
      <c r="AV209" s="106">
        <f t="shared" si="65"/>
        <v>257500.33333333334</v>
      </c>
      <c r="AW209" s="98">
        <f t="shared" si="66"/>
        <v>257500.33333333334</v>
      </c>
      <c r="AX209" s="99">
        <f>(TRIMMEAN((E209,N209,W209),75%))</f>
        <v>270000</v>
      </c>
      <c r="AY209" s="99">
        <f>(TRIMMEAN((F209,O209,X209),75%))</f>
        <v>270000</v>
      </c>
      <c r="AZ209" s="99">
        <f>(TRIMMEAN((G209,P209,Y209),75%))</f>
        <v>270000</v>
      </c>
      <c r="BA209" s="99">
        <f>(TRIMMEAN((H209,Q209,Z209),75%))</f>
        <v>270000</v>
      </c>
      <c r="BB209" s="98">
        <f t="shared" si="67"/>
        <v>310500</v>
      </c>
      <c r="BC209" s="98">
        <f t="shared" si="68"/>
        <v>310500</v>
      </c>
      <c r="BD209" s="98">
        <f t="shared" si="69"/>
        <v>310500</v>
      </c>
      <c r="BE209" s="98">
        <f t="shared" si="70"/>
        <v>310500</v>
      </c>
      <c r="BF209" s="98">
        <f t="shared" si="71"/>
        <v>192001</v>
      </c>
      <c r="BG209" s="109">
        <f t="shared" si="72"/>
        <v>192001</v>
      </c>
      <c r="BH209" s="109">
        <f t="shared" si="73"/>
        <v>192001</v>
      </c>
      <c r="BI209" s="100">
        <f t="shared" si="74"/>
        <v>192001</v>
      </c>
    </row>
    <row r="210" spans="1:61" ht="26.4" x14ac:dyDescent="0.3">
      <c r="A210" s="14">
        <v>190</v>
      </c>
      <c r="B210" s="15" t="s">
        <v>210</v>
      </c>
      <c r="C210" s="160" t="s">
        <v>1258</v>
      </c>
      <c r="D210" s="17">
        <v>1</v>
      </c>
      <c r="E210" s="38">
        <v>94000</v>
      </c>
      <c r="F210" s="38">
        <v>169000</v>
      </c>
      <c r="G210" s="38">
        <v>94000</v>
      </c>
      <c r="H210" s="38">
        <v>94000</v>
      </c>
      <c r="I210" s="363"/>
      <c r="J210" s="364"/>
      <c r="K210" s="14">
        <v>190</v>
      </c>
      <c r="L210" s="15" t="s">
        <v>210</v>
      </c>
      <c r="M210" s="17">
        <v>1</v>
      </c>
      <c r="N210" s="54">
        <v>560000</v>
      </c>
      <c r="O210" s="55">
        <v>560000</v>
      </c>
      <c r="P210" s="55">
        <v>560000</v>
      </c>
      <c r="Q210" s="55">
        <v>560000</v>
      </c>
      <c r="R210" s="363"/>
      <c r="S210" s="364"/>
      <c r="T210" s="14">
        <v>190</v>
      </c>
      <c r="U210" s="15" t="s">
        <v>210</v>
      </c>
      <c r="V210" s="17">
        <v>1</v>
      </c>
      <c r="W210" s="54">
        <v>644000</v>
      </c>
      <c r="X210" s="54">
        <v>644000</v>
      </c>
      <c r="Y210" s="54">
        <v>644000</v>
      </c>
      <c r="Z210" s="54">
        <v>644000</v>
      </c>
      <c r="AA210" s="363"/>
      <c r="AB210" s="364"/>
      <c r="AC210" s="97">
        <f t="shared" si="51"/>
        <v>602000</v>
      </c>
      <c r="AD210" s="106">
        <f t="shared" si="52"/>
        <v>602000</v>
      </c>
      <c r="AE210" s="106">
        <f t="shared" si="53"/>
        <v>602000</v>
      </c>
      <c r="AF210" s="98">
        <f t="shared" si="54"/>
        <v>602000</v>
      </c>
      <c r="AG210" s="99">
        <f>(TRIMMEAN((N210,W210),75%))</f>
        <v>602000</v>
      </c>
      <c r="AH210" s="99">
        <f>(TRIMMEAN((O210,X210),75%))</f>
        <v>602000</v>
      </c>
      <c r="AI210" s="99">
        <f>(TRIMMEAN((P210,Y210),75%))</f>
        <v>602000</v>
      </c>
      <c r="AJ210" s="99">
        <f>(TRIMMEAN((Q210,Z210),75%))</f>
        <v>602000</v>
      </c>
      <c r="AK210" s="98">
        <f t="shared" si="55"/>
        <v>644000</v>
      </c>
      <c r="AL210" s="98">
        <f t="shared" si="56"/>
        <v>644000</v>
      </c>
      <c r="AM210" s="98">
        <f t="shared" si="57"/>
        <v>644000</v>
      </c>
      <c r="AN210" s="98">
        <f t="shared" si="58"/>
        <v>644000</v>
      </c>
      <c r="AO210" s="98">
        <f t="shared" si="59"/>
        <v>560000</v>
      </c>
      <c r="AP210" s="109">
        <f t="shared" si="60"/>
        <v>560000</v>
      </c>
      <c r="AQ210" s="109">
        <f t="shared" si="61"/>
        <v>560000</v>
      </c>
      <c r="AR210" s="100">
        <f t="shared" si="62"/>
        <v>560000</v>
      </c>
      <c r="AT210" s="97">
        <f t="shared" si="63"/>
        <v>432666.66666666669</v>
      </c>
      <c r="AU210" s="106">
        <f t="shared" si="64"/>
        <v>457666.66666666669</v>
      </c>
      <c r="AV210" s="106">
        <f t="shared" si="65"/>
        <v>432666.66666666669</v>
      </c>
      <c r="AW210" s="98">
        <f t="shared" si="66"/>
        <v>432666.66666666669</v>
      </c>
      <c r="AX210" s="99">
        <f>(TRIMMEAN((E210,N210,W210),75%))</f>
        <v>560000</v>
      </c>
      <c r="AY210" s="99">
        <f>(TRIMMEAN((F210,O210,X210),75%))</f>
        <v>560000</v>
      </c>
      <c r="AZ210" s="99">
        <f>(TRIMMEAN((G210,P210,Y210),75%))</f>
        <v>560000</v>
      </c>
      <c r="BA210" s="99">
        <f>(TRIMMEAN((H210,Q210,Z210),75%))</f>
        <v>560000</v>
      </c>
      <c r="BB210" s="98">
        <f t="shared" si="67"/>
        <v>644000</v>
      </c>
      <c r="BC210" s="98">
        <f t="shared" si="68"/>
        <v>644000</v>
      </c>
      <c r="BD210" s="98">
        <f t="shared" si="69"/>
        <v>644000</v>
      </c>
      <c r="BE210" s="98">
        <f t="shared" si="70"/>
        <v>644000</v>
      </c>
      <c r="BF210" s="98">
        <f t="shared" si="71"/>
        <v>94000</v>
      </c>
      <c r="BG210" s="109">
        <f t="shared" si="72"/>
        <v>169000</v>
      </c>
      <c r="BH210" s="109">
        <f t="shared" si="73"/>
        <v>94000</v>
      </c>
      <c r="BI210" s="100">
        <f t="shared" si="74"/>
        <v>94000</v>
      </c>
    </row>
    <row r="211" spans="1:61" ht="39.6" x14ac:dyDescent="0.3">
      <c r="A211" s="39">
        <v>191</v>
      </c>
      <c r="B211" s="15" t="s">
        <v>211</v>
      </c>
      <c r="C211" s="160" t="s">
        <v>1351</v>
      </c>
      <c r="D211" s="17">
        <v>1</v>
      </c>
      <c r="E211" s="38" t="s">
        <v>1034</v>
      </c>
      <c r="F211" s="38" t="s">
        <v>1034</v>
      </c>
      <c r="G211" s="38" t="s">
        <v>1034</v>
      </c>
      <c r="H211" s="38" t="s">
        <v>1034</v>
      </c>
      <c r="I211" s="363"/>
      <c r="J211" s="364"/>
      <c r="K211" s="39">
        <v>191</v>
      </c>
      <c r="L211" s="15" t="s">
        <v>211</v>
      </c>
      <c r="M211" s="17">
        <v>1</v>
      </c>
      <c r="N211" s="54">
        <v>820000</v>
      </c>
      <c r="O211" s="55">
        <v>820000</v>
      </c>
      <c r="P211" s="55">
        <v>820000</v>
      </c>
      <c r="Q211" s="55">
        <v>820000</v>
      </c>
      <c r="R211" s="363"/>
      <c r="S211" s="364"/>
      <c r="T211" s="39">
        <v>191</v>
      </c>
      <c r="U211" s="15" t="s">
        <v>211</v>
      </c>
      <c r="V211" s="17">
        <v>1</v>
      </c>
      <c r="W211" s="54">
        <v>943000</v>
      </c>
      <c r="X211" s="54">
        <v>943000</v>
      </c>
      <c r="Y211" s="54">
        <v>943000</v>
      </c>
      <c r="Z211" s="54">
        <v>943000</v>
      </c>
      <c r="AA211" s="363"/>
      <c r="AB211" s="364"/>
      <c r="AC211" s="97">
        <f t="shared" si="51"/>
        <v>881500</v>
      </c>
      <c r="AD211" s="106">
        <f t="shared" si="52"/>
        <v>881500</v>
      </c>
      <c r="AE211" s="106">
        <f t="shared" si="53"/>
        <v>881500</v>
      </c>
      <c r="AF211" s="98">
        <f t="shared" si="54"/>
        <v>881500</v>
      </c>
      <c r="AG211" s="99">
        <f>(TRIMMEAN((N211,W211),75%))</f>
        <v>881500</v>
      </c>
      <c r="AH211" s="99">
        <f>(TRIMMEAN((O211,X211),75%))</f>
        <v>881500</v>
      </c>
      <c r="AI211" s="99">
        <f>(TRIMMEAN((P211,Y211),75%))</f>
        <v>881500</v>
      </c>
      <c r="AJ211" s="99">
        <f>(TRIMMEAN((Q211,Z211),75%))</f>
        <v>881500</v>
      </c>
      <c r="AK211" s="98">
        <f t="shared" si="55"/>
        <v>943000</v>
      </c>
      <c r="AL211" s="98">
        <f t="shared" si="56"/>
        <v>943000</v>
      </c>
      <c r="AM211" s="98">
        <f t="shared" si="57"/>
        <v>943000</v>
      </c>
      <c r="AN211" s="98">
        <f t="shared" si="58"/>
        <v>943000</v>
      </c>
      <c r="AO211" s="98">
        <f t="shared" si="59"/>
        <v>820000</v>
      </c>
      <c r="AP211" s="109">
        <f t="shared" si="60"/>
        <v>820000</v>
      </c>
      <c r="AQ211" s="109">
        <f t="shared" si="61"/>
        <v>820000</v>
      </c>
      <c r="AR211" s="100">
        <f t="shared" si="62"/>
        <v>820000</v>
      </c>
      <c r="AT211" s="97">
        <f t="shared" si="63"/>
        <v>881500</v>
      </c>
      <c r="AU211" s="106">
        <f t="shared" si="64"/>
        <v>881500</v>
      </c>
      <c r="AV211" s="106">
        <f t="shared" si="65"/>
        <v>881500</v>
      </c>
      <c r="AW211" s="98">
        <f t="shared" si="66"/>
        <v>881500</v>
      </c>
      <c r="AX211" s="99">
        <f>(TRIMMEAN((E211,N211,W211),75%))</f>
        <v>881500</v>
      </c>
      <c r="AY211" s="99">
        <f>(TRIMMEAN((F211,O211,X211),75%))</f>
        <v>881500</v>
      </c>
      <c r="AZ211" s="99">
        <f>(TRIMMEAN((G211,P211,Y211),75%))</f>
        <v>881500</v>
      </c>
      <c r="BA211" s="99">
        <f>(TRIMMEAN((H211,Q211,Z211),75%))</f>
        <v>881500</v>
      </c>
      <c r="BB211" s="98">
        <f t="shared" si="67"/>
        <v>943000</v>
      </c>
      <c r="BC211" s="98">
        <f t="shared" si="68"/>
        <v>943000</v>
      </c>
      <c r="BD211" s="98">
        <f t="shared" si="69"/>
        <v>943000</v>
      </c>
      <c r="BE211" s="98">
        <f t="shared" si="70"/>
        <v>943000</v>
      </c>
      <c r="BF211" s="98">
        <f t="shared" si="71"/>
        <v>820000</v>
      </c>
      <c r="BG211" s="109">
        <f t="shared" si="72"/>
        <v>820000</v>
      </c>
      <c r="BH211" s="109">
        <f t="shared" si="73"/>
        <v>820000</v>
      </c>
      <c r="BI211" s="100">
        <f t="shared" si="74"/>
        <v>820000</v>
      </c>
    </row>
    <row r="212" spans="1:61" ht="39.6" x14ac:dyDescent="0.3">
      <c r="A212" s="14">
        <v>192</v>
      </c>
      <c r="B212" s="15" t="s">
        <v>212</v>
      </c>
      <c r="C212" s="160" t="s">
        <v>1352</v>
      </c>
      <c r="D212" s="17">
        <v>1</v>
      </c>
      <c r="E212" s="38" t="s">
        <v>1034</v>
      </c>
      <c r="F212" s="38" t="s">
        <v>1034</v>
      </c>
      <c r="G212" s="38" t="s">
        <v>1034</v>
      </c>
      <c r="H212" s="38" t="s">
        <v>1034</v>
      </c>
      <c r="I212" s="363"/>
      <c r="J212" s="364"/>
      <c r="K212" s="14">
        <v>192</v>
      </c>
      <c r="L212" s="15" t="s">
        <v>212</v>
      </c>
      <c r="M212" s="17">
        <v>1</v>
      </c>
      <c r="N212" s="54">
        <v>820000</v>
      </c>
      <c r="O212" s="55">
        <v>820000</v>
      </c>
      <c r="P212" s="55">
        <v>820000</v>
      </c>
      <c r="Q212" s="55">
        <v>820000</v>
      </c>
      <c r="R212" s="363"/>
      <c r="S212" s="364"/>
      <c r="T212" s="14">
        <v>192</v>
      </c>
      <c r="U212" s="15" t="s">
        <v>212</v>
      </c>
      <c r="V212" s="17">
        <v>1</v>
      </c>
      <c r="W212" s="54">
        <v>943000</v>
      </c>
      <c r="X212" s="54">
        <v>943000</v>
      </c>
      <c r="Y212" s="54">
        <v>943000</v>
      </c>
      <c r="Z212" s="54">
        <v>943000</v>
      </c>
      <c r="AA212" s="363"/>
      <c r="AB212" s="364"/>
      <c r="AC212" s="97">
        <f t="shared" si="51"/>
        <v>881500</v>
      </c>
      <c r="AD212" s="106">
        <f t="shared" si="52"/>
        <v>881500</v>
      </c>
      <c r="AE212" s="106">
        <f t="shared" si="53"/>
        <v>881500</v>
      </c>
      <c r="AF212" s="98">
        <f t="shared" si="54"/>
        <v>881500</v>
      </c>
      <c r="AG212" s="99">
        <f>(TRIMMEAN((N212,W212),75%))</f>
        <v>881500</v>
      </c>
      <c r="AH212" s="99">
        <f>(TRIMMEAN((O212,X212),75%))</f>
        <v>881500</v>
      </c>
      <c r="AI212" s="99">
        <f>(TRIMMEAN((P212,Y212),75%))</f>
        <v>881500</v>
      </c>
      <c r="AJ212" s="99">
        <f>(TRIMMEAN((Q212,Z212),75%))</f>
        <v>881500</v>
      </c>
      <c r="AK212" s="98">
        <f t="shared" si="55"/>
        <v>943000</v>
      </c>
      <c r="AL212" s="98">
        <f t="shared" si="56"/>
        <v>943000</v>
      </c>
      <c r="AM212" s="98">
        <f t="shared" si="57"/>
        <v>943000</v>
      </c>
      <c r="AN212" s="98">
        <f t="shared" si="58"/>
        <v>943000</v>
      </c>
      <c r="AO212" s="98">
        <f t="shared" si="59"/>
        <v>820000</v>
      </c>
      <c r="AP212" s="109">
        <f t="shared" si="60"/>
        <v>820000</v>
      </c>
      <c r="AQ212" s="109">
        <f t="shared" si="61"/>
        <v>820000</v>
      </c>
      <c r="AR212" s="100">
        <f t="shared" si="62"/>
        <v>820000</v>
      </c>
      <c r="AT212" s="97">
        <f t="shared" si="63"/>
        <v>881500</v>
      </c>
      <c r="AU212" s="106">
        <f t="shared" si="64"/>
        <v>881500</v>
      </c>
      <c r="AV212" s="106">
        <f t="shared" si="65"/>
        <v>881500</v>
      </c>
      <c r="AW212" s="98">
        <f t="shared" si="66"/>
        <v>881500</v>
      </c>
      <c r="AX212" s="99">
        <f>(TRIMMEAN((E212,N212,W212),75%))</f>
        <v>881500</v>
      </c>
      <c r="AY212" s="99">
        <f>(TRIMMEAN((F212,O212,X212),75%))</f>
        <v>881500</v>
      </c>
      <c r="AZ212" s="99">
        <f>(TRIMMEAN((G212,P212,Y212),75%))</f>
        <v>881500</v>
      </c>
      <c r="BA212" s="99">
        <f>(TRIMMEAN((H212,Q212,Z212),75%))</f>
        <v>881500</v>
      </c>
      <c r="BB212" s="98">
        <f t="shared" si="67"/>
        <v>943000</v>
      </c>
      <c r="BC212" s="98">
        <f t="shared" si="68"/>
        <v>943000</v>
      </c>
      <c r="BD212" s="98">
        <f t="shared" si="69"/>
        <v>943000</v>
      </c>
      <c r="BE212" s="98">
        <f t="shared" si="70"/>
        <v>943000</v>
      </c>
      <c r="BF212" s="98">
        <f t="shared" si="71"/>
        <v>820000</v>
      </c>
      <c r="BG212" s="109">
        <f t="shared" si="72"/>
        <v>820000</v>
      </c>
      <c r="BH212" s="109">
        <f t="shared" si="73"/>
        <v>820000</v>
      </c>
      <c r="BI212" s="100">
        <f t="shared" si="74"/>
        <v>820000</v>
      </c>
    </row>
    <row r="213" spans="1:61" ht="39.6" x14ac:dyDescent="0.3">
      <c r="A213" s="39">
        <v>193</v>
      </c>
      <c r="B213" s="15" t="s">
        <v>213</v>
      </c>
      <c r="C213" s="160" t="s">
        <v>1175</v>
      </c>
      <c r="D213" s="17">
        <v>1</v>
      </c>
      <c r="E213" s="38">
        <v>117000</v>
      </c>
      <c r="F213" s="38">
        <v>117000</v>
      </c>
      <c r="G213" s="38">
        <v>117000</v>
      </c>
      <c r="H213" s="38">
        <v>117000</v>
      </c>
      <c r="I213" s="363"/>
      <c r="J213" s="364"/>
      <c r="K213" s="39">
        <v>193</v>
      </c>
      <c r="L213" s="15" t="s">
        <v>213</v>
      </c>
      <c r="M213" s="17">
        <v>1</v>
      </c>
      <c r="N213" s="54">
        <v>220000</v>
      </c>
      <c r="O213" s="55">
        <v>220000</v>
      </c>
      <c r="P213" s="55">
        <v>220000</v>
      </c>
      <c r="Q213" s="55">
        <v>220000</v>
      </c>
      <c r="R213" s="363"/>
      <c r="S213" s="364"/>
      <c r="T213" s="39">
        <v>193</v>
      </c>
      <c r="U213" s="15" t="s">
        <v>213</v>
      </c>
      <c r="V213" s="17">
        <v>1</v>
      </c>
      <c r="W213" s="54">
        <v>253000</v>
      </c>
      <c r="X213" s="54">
        <v>253000</v>
      </c>
      <c r="Y213" s="54">
        <v>253000</v>
      </c>
      <c r="Z213" s="54">
        <v>253000</v>
      </c>
      <c r="AA213" s="363"/>
      <c r="AB213" s="364"/>
      <c r="AC213" s="97">
        <f t="shared" si="51"/>
        <v>236500</v>
      </c>
      <c r="AD213" s="106">
        <f t="shared" si="52"/>
        <v>236500</v>
      </c>
      <c r="AE213" s="106">
        <f t="shared" si="53"/>
        <v>236500</v>
      </c>
      <c r="AF213" s="98">
        <f t="shared" si="54"/>
        <v>236500</v>
      </c>
      <c r="AG213" s="99">
        <f>(TRIMMEAN((N213,W213),75%))</f>
        <v>236500</v>
      </c>
      <c r="AH213" s="99">
        <f>(TRIMMEAN((O213,X213),75%))</f>
        <v>236500</v>
      </c>
      <c r="AI213" s="99">
        <f>(TRIMMEAN((P213,Y213),75%))</f>
        <v>236500</v>
      </c>
      <c r="AJ213" s="99">
        <f>(TRIMMEAN((Q213,Z213),75%))</f>
        <v>236500</v>
      </c>
      <c r="AK213" s="98">
        <f t="shared" si="55"/>
        <v>253000</v>
      </c>
      <c r="AL213" s="98">
        <f t="shared" si="56"/>
        <v>253000</v>
      </c>
      <c r="AM213" s="98">
        <f t="shared" si="57"/>
        <v>253000</v>
      </c>
      <c r="AN213" s="98">
        <f t="shared" si="58"/>
        <v>253000</v>
      </c>
      <c r="AO213" s="98">
        <f t="shared" si="59"/>
        <v>220000</v>
      </c>
      <c r="AP213" s="109">
        <f t="shared" si="60"/>
        <v>220000</v>
      </c>
      <c r="AQ213" s="109">
        <f t="shared" si="61"/>
        <v>220000</v>
      </c>
      <c r="AR213" s="100">
        <f t="shared" si="62"/>
        <v>220000</v>
      </c>
      <c r="AT213" s="97">
        <f t="shared" si="63"/>
        <v>196666.66666666666</v>
      </c>
      <c r="AU213" s="106">
        <f t="shared" si="64"/>
        <v>196666.66666666666</v>
      </c>
      <c r="AV213" s="106">
        <f t="shared" si="65"/>
        <v>196666.66666666666</v>
      </c>
      <c r="AW213" s="98">
        <f t="shared" si="66"/>
        <v>196666.66666666666</v>
      </c>
      <c r="AX213" s="99">
        <f>(TRIMMEAN((E213,N213,W213),75%))</f>
        <v>220000</v>
      </c>
      <c r="AY213" s="99">
        <f>(TRIMMEAN((F213,O213,X213),75%))</f>
        <v>220000</v>
      </c>
      <c r="AZ213" s="99">
        <f>(TRIMMEAN((G213,P213,Y213),75%))</f>
        <v>220000</v>
      </c>
      <c r="BA213" s="99">
        <f>(TRIMMEAN((H213,Q213,Z213),75%))</f>
        <v>220000</v>
      </c>
      <c r="BB213" s="98">
        <f t="shared" si="67"/>
        <v>253000</v>
      </c>
      <c r="BC213" s="98">
        <f t="shared" si="68"/>
        <v>253000</v>
      </c>
      <c r="BD213" s="98">
        <f t="shared" si="69"/>
        <v>253000</v>
      </c>
      <c r="BE213" s="98">
        <f t="shared" si="70"/>
        <v>253000</v>
      </c>
      <c r="BF213" s="98">
        <f t="shared" si="71"/>
        <v>117000</v>
      </c>
      <c r="BG213" s="109">
        <f t="shared" si="72"/>
        <v>117000</v>
      </c>
      <c r="BH213" s="109">
        <f t="shared" si="73"/>
        <v>117000</v>
      </c>
      <c r="BI213" s="100">
        <f t="shared" si="74"/>
        <v>117000</v>
      </c>
    </row>
    <row r="214" spans="1:61" ht="26.4" x14ac:dyDescent="0.3">
      <c r="A214" s="14">
        <v>194</v>
      </c>
      <c r="B214" s="15" t="s">
        <v>396</v>
      </c>
      <c r="C214" s="160" t="s">
        <v>1353</v>
      </c>
      <c r="D214" s="17">
        <v>1</v>
      </c>
      <c r="E214" s="38" t="s">
        <v>1034</v>
      </c>
      <c r="F214" s="38" t="s">
        <v>1034</v>
      </c>
      <c r="G214" s="38" t="s">
        <v>1034</v>
      </c>
      <c r="H214" s="38" t="s">
        <v>1034</v>
      </c>
      <c r="I214" s="363"/>
      <c r="J214" s="364"/>
      <c r="K214" s="14">
        <v>194</v>
      </c>
      <c r="L214" s="15" t="s">
        <v>396</v>
      </c>
      <c r="M214" s="17">
        <v>1</v>
      </c>
      <c r="N214" s="54">
        <v>2300000</v>
      </c>
      <c r="O214" s="54">
        <v>2300000</v>
      </c>
      <c r="P214" s="54">
        <v>2300000</v>
      </c>
      <c r="Q214" s="54">
        <v>2300000</v>
      </c>
      <c r="R214" s="363"/>
      <c r="S214" s="364"/>
      <c r="T214" s="14">
        <v>194</v>
      </c>
      <c r="U214" s="15" t="s">
        <v>396</v>
      </c>
      <c r="V214" s="17">
        <v>1</v>
      </c>
      <c r="W214" s="54">
        <v>2645000</v>
      </c>
      <c r="X214" s="54">
        <v>2645000</v>
      </c>
      <c r="Y214" s="54">
        <v>2645000</v>
      </c>
      <c r="Z214" s="54">
        <v>2645000</v>
      </c>
      <c r="AA214" s="363"/>
      <c r="AB214" s="364"/>
      <c r="AC214" s="97">
        <f t="shared" si="51"/>
        <v>2472500</v>
      </c>
      <c r="AD214" s="106">
        <f t="shared" si="52"/>
        <v>2472500</v>
      </c>
      <c r="AE214" s="106">
        <f t="shared" si="53"/>
        <v>2472500</v>
      </c>
      <c r="AF214" s="98">
        <f t="shared" si="54"/>
        <v>2472500</v>
      </c>
      <c r="AG214" s="99">
        <f>(TRIMMEAN((N214,W214),75%))</f>
        <v>2472500</v>
      </c>
      <c r="AH214" s="99">
        <f>(TRIMMEAN((O214,X214),75%))</f>
        <v>2472500</v>
      </c>
      <c r="AI214" s="99">
        <f>(TRIMMEAN((P214,Y214),75%))</f>
        <v>2472500</v>
      </c>
      <c r="AJ214" s="99">
        <f>(TRIMMEAN((Q214,Z214),75%))</f>
        <v>2472500</v>
      </c>
      <c r="AK214" s="98">
        <f t="shared" si="55"/>
        <v>2645000</v>
      </c>
      <c r="AL214" s="98">
        <f t="shared" si="56"/>
        <v>2645000</v>
      </c>
      <c r="AM214" s="98">
        <f t="shared" si="57"/>
        <v>2645000</v>
      </c>
      <c r="AN214" s="98">
        <f t="shared" si="58"/>
        <v>2645000</v>
      </c>
      <c r="AO214" s="98">
        <f t="shared" si="59"/>
        <v>2300000</v>
      </c>
      <c r="AP214" s="109">
        <f t="shared" si="60"/>
        <v>2300000</v>
      </c>
      <c r="AQ214" s="109">
        <f t="shared" si="61"/>
        <v>2300000</v>
      </c>
      <c r="AR214" s="100">
        <f t="shared" si="62"/>
        <v>2300000</v>
      </c>
      <c r="AT214" s="97">
        <f t="shared" si="63"/>
        <v>2472500</v>
      </c>
      <c r="AU214" s="106">
        <f t="shared" si="64"/>
        <v>2472500</v>
      </c>
      <c r="AV214" s="106">
        <f t="shared" si="65"/>
        <v>2472500</v>
      </c>
      <c r="AW214" s="98">
        <f t="shared" si="66"/>
        <v>2472500</v>
      </c>
      <c r="AX214" s="99">
        <f>(TRIMMEAN((E214,N214,W214),75%))</f>
        <v>2472500</v>
      </c>
      <c r="AY214" s="99">
        <f>(TRIMMEAN((F214,O214,X214),75%))</f>
        <v>2472500</v>
      </c>
      <c r="AZ214" s="99">
        <f>(TRIMMEAN((G214,P214,Y214),75%))</f>
        <v>2472500</v>
      </c>
      <c r="BA214" s="99">
        <f>(TRIMMEAN((H214,Q214,Z214),75%))</f>
        <v>2472500</v>
      </c>
      <c r="BB214" s="98">
        <f t="shared" si="67"/>
        <v>2645000</v>
      </c>
      <c r="BC214" s="98">
        <f t="shared" si="68"/>
        <v>2645000</v>
      </c>
      <c r="BD214" s="98">
        <f t="shared" si="69"/>
        <v>2645000</v>
      </c>
      <c r="BE214" s="98">
        <f t="shared" si="70"/>
        <v>2645000</v>
      </c>
      <c r="BF214" s="98">
        <f t="shared" si="71"/>
        <v>2300000</v>
      </c>
      <c r="BG214" s="109">
        <f t="shared" si="72"/>
        <v>2300000</v>
      </c>
      <c r="BH214" s="109">
        <f t="shared" si="73"/>
        <v>2300000</v>
      </c>
      <c r="BI214" s="100">
        <f t="shared" si="74"/>
        <v>2300000</v>
      </c>
    </row>
    <row r="215" spans="1:61" ht="39.6" x14ac:dyDescent="0.3">
      <c r="A215" s="39">
        <v>195</v>
      </c>
      <c r="B215" s="15" t="s">
        <v>214</v>
      </c>
      <c r="C215" s="160" t="s">
        <v>1354</v>
      </c>
      <c r="D215" s="17">
        <v>1</v>
      </c>
      <c r="E215" s="38" t="s">
        <v>1034</v>
      </c>
      <c r="F215" s="38" t="s">
        <v>1034</v>
      </c>
      <c r="G215" s="38" t="s">
        <v>1034</v>
      </c>
      <c r="H215" s="38" t="s">
        <v>1034</v>
      </c>
      <c r="I215" s="363"/>
      <c r="J215" s="364"/>
      <c r="K215" s="39">
        <v>195</v>
      </c>
      <c r="L215" s="15" t="s">
        <v>214</v>
      </c>
      <c r="M215" s="17">
        <v>1</v>
      </c>
      <c r="N215" s="54">
        <v>360000</v>
      </c>
      <c r="O215" s="55">
        <v>360000</v>
      </c>
      <c r="P215" s="55">
        <v>360000</v>
      </c>
      <c r="Q215" s="55">
        <v>360000</v>
      </c>
      <c r="R215" s="363"/>
      <c r="S215" s="364"/>
      <c r="T215" s="39">
        <v>195</v>
      </c>
      <c r="U215" s="15" t="s">
        <v>214</v>
      </c>
      <c r="V215" s="17">
        <v>1</v>
      </c>
      <c r="W215" s="54">
        <v>414000</v>
      </c>
      <c r="X215" s="54">
        <v>414000</v>
      </c>
      <c r="Y215" s="54">
        <v>414000</v>
      </c>
      <c r="Z215" s="54">
        <v>414000</v>
      </c>
      <c r="AA215" s="363"/>
      <c r="AB215" s="364"/>
      <c r="AC215" s="97">
        <f t="shared" si="51"/>
        <v>387000</v>
      </c>
      <c r="AD215" s="106">
        <f t="shared" si="52"/>
        <v>387000</v>
      </c>
      <c r="AE215" s="106">
        <f t="shared" si="53"/>
        <v>387000</v>
      </c>
      <c r="AF215" s="98">
        <f t="shared" si="54"/>
        <v>387000</v>
      </c>
      <c r="AG215" s="99">
        <f>(TRIMMEAN((N215,W215),75%))</f>
        <v>387000</v>
      </c>
      <c r="AH215" s="99">
        <f>(TRIMMEAN((O215,X215),75%))</f>
        <v>387000</v>
      </c>
      <c r="AI215" s="99">
        <f>(TRIMMEAN((P215,Y215),75%))</f>
        <v>387000</v>
      </c>
      <c r="AJ215" s="99">
        <f>(TRIMMEAN((Q215,Z215),75%))</f>
        <v>387000</v>
      </c>
      <c r="AK215" s="98">
        <f t="shared" si="55"/>
        <v>414000</v>
      </c>
      <c r="AL215" s="98">
        <f t="shared" si="56"/>
        <v>414000</v>
      </c>
      <c r="AM215" s="98">
        <f t="shared" si="57"/>
        <v>414000</v>
      </c>
      <c r="AN215" s="98">
        <f t="shared" si="58"/>
        <v>414000</v>
      </c>
      <c r="AO215" s="98">
        <f t="shared" si="59"/>
        <v>360000</v>
      </c>
      <c r="AP215" s="109">
        <f t="shared" si="60"/>
        <v>360000</v>
      </c>
      <c r="AQ215" s="109">
        <f t="shared" si="61"/>
        <v>360000</v>
      </c>
      <c r="AR215" s="100">
        <f t="shared" si="62"/>
        <v>360000</v>
      </c>
      <c r="AT215" s="97">
        <f t="shared" si="63"/>
        <v>387000</v>
      </c>
      <c r="AU215" s="106">
        <f t="shared" si="64"/>
        <v>387000</v>
      </c>
      <c r="AV215" s="106">
        <f t="shared" si="65"/>
        <v>387000</v>
      </c>
      <c r="AW215" s="98">
        <f t="shared" si="66"/>
        <v>387000</v>
      </c>
      <c r="AX215" s="99">
        <f>(TRIMMEAN((E215,N215,W215),75%))</f>
        <v>387000</v>
      </c>
      <c r="AY215" s="99">
        <f>(TRIMMEAN((F215,O215,X215),75%))</f>
        <v>387000</v>
      </c>
      <c r="AZ215" s="99">
        <f>(TRIMMEAN((G215,P215,Y215),75%))</f>
        <v>387000</v>
      </c>
      <c r="BA215" s="99">
        <f>(TRIMMEAN((H215,Q215,Z215),75%))</f>
        <v>387000</v>
      </c>
      <c r="BB215" s="98">
        <f t="shared" si="67"/>
        <v>414000</v>
      </c>
      <c r="BC215" s="98">
        <f t="shared" si="68"/>
        <v>414000</v>
      </c>
      <c r="BD215" s="98">
        <f t="shared" si="69"/>
        <v>414000</v>
      </c>
      <c r="BE215" s="98">
        <f t="shared" si="70"/>
        <v>414000</v>
      </c>
      <c r="BF215" s="98">
        <f t="shared" si="71"/>
        <v>360000</v>
      </c>
      <c r="BG215" s="109">
        <f t="shared" si="72"/>
        <v>360000</v>
      </c>
      <c r="BH215" s="109">
        <f t="shared" si="73"/>
        <v>360000</v>
      </c>
      <c r="BI215" s="100">
        <f t="shared" si="74"/>
        <v>360000</v>
      </c>
    </row>
    <row r="216" spans="1:61" ht="52.8" x14ac:dyDescent="0.3">
      <c r="A216" s="14">
        <v>196</v>
      </c>
      <c r="B216" s="15" t="s">
        <v>397</v>
      </c>
      <c r="C216" s="160" t="s">
        <v>1355</v>
      </c>
      <c r="D216" s="17">
        <v>1</v>
      </c>
      <c r="E216" s="38" t="s">
        <v>1034</v>
      </c>
      <c r="F216" s="38" t="s">
        <v>1034</v>
      </c>
      <c r="G216" s="38" t="s">
        <v>1034</v>
      </c>
      <c r="H216" s="38" t="s">
        <v>1034</v>
      </c>
      <c r="I216" s="363"/>
      <c r="J216" s="364"/>
      <c r="K216" s="14">
        <v>196</v>
      </c>
      <c r="L216" s="15" t="s">
        <v>397</v>
      </c>
      <c r="M216" s="17">
        <v>1</v>
      </c>
      <c r="N216" s="54">
        <v>45000</v>
      </c>
      <c r="O216" s="54">
        <v>45000</v>
      </c>
      <c r="P216" s="54">
        <v>45000</v>
      </c>
      <c r="Q216" s="54">
        <v>45000</v>
      </c>
      <c r="R216" s="363"/>
      <c r="S216" s="364"/>
      <c r="T216" s="14">
        <v>196</v>
      </c>
      <c r="U216" s="15" t="s">
        <v>397</v>
      </c>
      <c r="V216" s="17">
        <v>1</v>
      </c>
      <c r="W216" s="54">
        <v>51750</v>
      </c>
      <c r="X216" s="54">
        <v>51750</v>
      </c>
      <c r="Y216" s="54">
        <v>51750</v>
      </c>
      <c r="Z216" s="54">
        <v>51750</v>
      </c>
      <c r="AA216" s="363"/>
      <c r="AB216" s="364"/>
      <c r="AC216" s="97">
        <f t="shared" ref="AC216:AC217" si="75">AVERAGE((AVERAGE(N216,W216)))</f>
        <v>48375</v>
      </c>
      <c r="AD216" s="106">
        <f t="shared" ref="AD216:AD217" si="76">AVERAGE((AVERAGE(O216,X216)))</f>
        <v>48375</v>
      </c>
      <c r="AE216" s="106">
        <f t="shared" ref="AE216:AE217" si="77">AVERAGE((AVERAGE(P216,Y216)))</f>
        <v>48375</v>
      </c>
      <c r="AF216" s="98">
        <f t="shared" ref="AF216:AF217" si="78">AVERAGE((AVERAGE(Q216,Z216)))</f>
        <v>48375</v>
      </c>
      <c r="AG216" s="99">
        <f>(TRIMMEAN((N216,W216),75%))</f>
        <v>48375</v>
      </c>
      <c r="AH216" s="99">
        <f>(TRIMMEAN((O216,X216),75%))</f>
        <v>48375</v>
      </c>
      <c r="AI216" s="99">
        <f>(TRIMMEAN((P216,Y216),75%))</f>
        <v>48375</v>
      </c>
      <c r="AJ216" s="99">
        <f>(TRIMMEAN((Q216,Z216),75%))</f>
        <v>48375</v>
      </c>
      <c r="AK216" s="98">
        <f t="shared" ref="AK216:AK217" si="79">MAX(N216,W216)</f>
        <v>51750</v>
      </c>
      <c r="AL216" s="98">
        <f t="shared" ref="AL216:AL217" si="80">MAX(O216,X216)</f>
        <v>51750</v>
      </c>
      <c r="AM216" s="98">
        <f t="shared" ref="AM216:AM217" si="81">MAX(P216,Y216)</f>
        <v>51750</v>
      </c>
      <c r="AN216" s="98">
        <f t="shared" ref="AN216:AN217" si="82">MAX(Q216,Z216)</f>
        <v>51750</v>
      </c>
      <c r="AO216" s="98">
        <f t="shared" ref="AO216:AO217" si="83">MIN(N216,W216)</f>
        <v>45000</v>
      </c>
      <c r="AP216" s="109">
        <f t="shared" ref="AP216:AP217" si="84">MIN(O216,X216)</f>
        <v>45000</v>
      </c>
      <c r="AQ216" s="109">
        <f t="shared" ref="AQ216:AQ217" si="85">MIN(P216,Y216)</f>
        <v>45000</v>
      </c>
      <c r="AR216" s="100">
        <f t="shared" ref="AR216:AR217" si="86">MIN(Q216,Z216)</f>
        <v>45000</v>
      </c>
      <c r="AT216" s="97">
        <f t="shared" ref="AT216:AT217" si="87">AVERAGE((AVERAGE(E216,N216,W216)))</f>
        <v>48375</v>
      </c>
      <c r="AU216" s="106">
        <f t="shared" ref="AU216:AU217" si="88">AVERAGE((AVERAGE(F216,O216,X216)))</f>
        <v>48375</v>
      </c>
      <c r="AV216" s="106">
        <f t="shared" ref="AV216:AV217" si="89">AVERAGE((AVERAGE(G216,P216,Y216)))</f>
        <v>48375</v>
      </c>
      <c r="AW216" s="98">
        <f t="shared" ref="AW216:AW217" si="90">AVERAGE((AVERAGE(H216,Q216,Z216)))</f>
        <v>48375</v>
      </c>
      <c r="AX216" s="99">
        <f>(TRIMMEAN((E216,N216,W216),75%))</f>
        <v>48375</v>
      </c>
      <c r="AY216" s="99">
        <f>(TRIMMEAN((F216,O216,X216),75%))</f>
        <v>48375</v>
      </c>
      <c r="AZ216" s="99">
        <f>(TRIMMEAN((G216,P216,Y216),75%))</f>
        <v>48375</v>
      </c>
      <c r="BA216" s="99">
        <f>(TRIMMEAN((H216,Q216,Z216),75%))</f>
        <v>48375</v>
      </c>
      <c r="BB216" s="98">
        <f t="shared" ref="BB216:BB217" si="91">MAX(E216,N216,W216)</f>
        <v>51750</v>
      </c>
      <c r="BC216" s="98">
        <f t="shared" ref="BC216:BC217" si="92">MAX(F216,O216,X216)</f>
        <v>51750</v>
      </c>
      <c r="BD216" s="98">
        <f t="shared" ref="BD216:BD217" si="93">MAX(G216,P216,Y216)</f>
        <v>51750</v>
      </c>
      <c r="BE216" s="98">
        <f t="shared" ref="BE216:BE217" si="94">MAX(H216,Q216,Z216)</f>
        <v>51750</v>
      </c>
      <c r="BF216" s="98">
        <f t="shared" ref="BF216:BF217" si="95">MIN(E216,N216,W216)</f>
        <v>45000</v>
      </c>
      <c r="BG216" s="109">
        <f t="shared" ref="BG216:BG217" si="96">MIN(F216,O216,X216)</f>
        <v>45000</v>
      </c>
      <c r="BH216" s="109">
        <f t="shared" ref="BH216:BH217" si="97">MIN(G216,P216,Y216)</f>
        <v>45000</v>
      </c>
      <c r="BI216" s="100">
        <f t="shared" ref="BI216:BI217" si="98">MIN(H216,Q216,Z216)</f>
        <v>45000</v>
      </c>
    </row>
    <row r="217" spans="1:61" ht="53.4" thickBot="1" x14ac:dyDescent="0.35">
      <c r="A217" s="39">
        <v>197</v>
      </c>
      <c r="B217" s="15" t="s">
        <v>215</v>
      </c>
      <c r="C217" s="160" t="s">
        <v>1166</v>
      </c>
      <c r="D217" s="17">
        <v>1</v>
      </c>
      <c r="E217" s="38">
        <v>1020000</v>
      </c>
      <c r="F217" s="38">
        <v>1030000</v>
      </c>
      <c r="G217" s="38">
        <v>1020000</v>
      </c>
      <c r="H217" s="38">
        <v>1020000</v>
      </c>
      <c r="I217" s="363"/>
      <c r="J217" s="364"/>
      <c r="K217" s="39">
        <v>197</v>
      </c>
      <c r="L217" s="15" t="s">
        <v>215</v>
      </c>
      <c r="M217" s="17">
        <v>1</v>
      </c>
      <c r="N217" s="54">
        <v>1220000</v>
      </c>
      <c r="O217" s="55">
        <v>1220000</v>
      </c>
      <c r="P217" s="55">
        <v>1220000</v>
      </c>
      <c r="Q217" s="55">
        <v>1220000</v>
      </c>
      <c r="R217" s="363"/>
      <c r="S217" s="364"/>
      <c r="T217" s="39">
        <v>197</v>
      </c>
      <c r="U217" s="15" t="s">
        <v>215</v>
      </c>
      <c r="V217" s="17">
        <v>1</v>
      </c>
      <c r="W217" s="54">
        <v>1403000</v>
      </c>
      <c r="X217" s="54">
        <v>1403000</v>
      </c>
      <c r="Y217" s="54">
        <v>1403000</v>
      </c>
      <c r="Z217" s="54">
        <v>1403000</v>
      </c>
      <c r="AA217" s="363"/>
      <c r="AB217" s="364"/>
      <c r="AC217" s="97">
        <f t="shared" si="75"/>
        <v>1311500</v>
      </c>
      <c r="AD217" s="106">
        <f t="shared" si="76"/>
        <v>1311500</v>
      </c>
      <c r="AE217" s="106">
        <f t="shared" si="77"/>
        <v>1311500</v>
      </c>
      <c r="AF217" s="98">
        <f t="shared" si="78"/>
        <v>1311500</v>
      </c>
      <c r="AG217" s="99">
        <f>(TRIMMEAN((N217,W217),75%))</f>
        <v>1311500</v>
      </c>
      <c r="AH217" s="99">
        <f>(TRIMMEAN((O217,X217),75%))</f>
        <v>1311500</v>
      </c>
      <c r="AI217" s="99">
        <f>(TRIMMEAN((P217,Y217),75%))</f>
        <v>1311500</v>
      </c>
      <c r="AJ217" s="99">
        <f>(TRIMMEAN((Q217,Z217),75%))</f>
        <v>1311500</v>
      </c>
      <c r="AK217" s="98">
        <f t="shared" si="79"/>
        <v>1403000</v>
      </c>
      <c r="AL217" s="98">
        <f t="shared" si="80"/>
        <v>1403000</v>
      </c>
      <c r="AM217" s="98">
        <f t="shared" si="81"/>
        <v>1403000</v>
      </c>
      <c r="AN217" s="98">
        <f t="shared" si="82"/>
        <v>1403000</v>
      </c>
      <c r="AO217" s="98">
        <f t="shared" si="83"/>
        <v>1220000</v>
      </c>
      <c r="AP217" s="109">
        <f t="shared" si="84"/>
        <v>1220000</v>
      </c>
      <c r="AQ217" s="109">
        <f t="shared" si="85"/>
        <v>1220000</v>
      </c>
      <c r="AR217" s="100">
        <f t="shared" si="86"/>
        <v>1220000</v>
      </c>
      <c r="AT217" s="97">
        <f t="shared" si="87"/>
        <v>1214333.3333333333</v>
      </c>
      <c r="AU217" s="106">
        <f t="shared" si="88"/>
        <v>1217666.6666666667</v>
      </c>
      <c r="AV217" s="106">
        <f t="shared" si="89"/>
        <v>1214333.3333333333</v>
      </c>
      <c r="AW217" s="98">
        <f t="shared" si="90"/>
        <v>1214333.3333333333</v>
      </c>
      <c r="AX217" s="99">
        <f>(TRIMMEAN((E217,N217,W217),75%))</f>
        <v>1220000</v>
      </c>
      <c r="AY217" s="99">
        <f>(TRIMMEAN((F217,O217,X217),75%))</f>
        <v>1220000</v>
      </c>
      <c r="AZ217" s="99">
        <f>(TRIMMEAN((G217,P217,Y217),75%))</f>
        <v>1220000</v>
      </c>
      <c r="BA217" s="99">
        <f>(TRIMMEAN((H217,Q217,Z217),75%))</f>
        <v>1220000</v>
      </c>
      <c r="BB217" s="98">
        <f t="shared" si="91"/>
        <v>1403000</v>
      </c>
      <c r="BC217" s="98">
        <f t="shared" si="92"/>
        <v>1403000</v>
      </c>
      <c r="BD217" s="98">
        <f t="shared" si="93"/>
        <v>1403000</v>
      </c>
      <c r="BE217" s="98">
        <f t="shared" si="94"/>
        <v>1403000</v>
      </c>
      <c r="BF217" s="98">
        <f t="shared" si="95"/>
        <v>1020000</v>
      </c>
      <c r="BG217" s="109">
        <f t="shared" si="96"/>
        <v>1030000</v>
      </c>
      <c r="BH217" s="109">
        <f t="shared" si="97"/>
        <v>1020000</v>
      </c>
      <c r="BI217" s="100">
        <f t="shared" si="98"/>
        <v>1020000</v>
      </c>
    </row>
    <row r="218" spans="1:61" ht="15" thickBot="1" x14ac:dyDescent="0.35">
      <c r="A218" s="378" t="s">
        <v>216</v>
      </c>
      <c r="B218" s="379"/>
      <c r="C218" s="379"/>
      <c r="D218" s="379"/>
      <c r="E218" s="342"/>
      <c r="F218" s="342"/>
      <c r="G218" s="342"/>
      <c r="H218" s="342"/>
      <c r="I218" s="379"/>
      <c r="J218" s="380"/>
      <c r="K218" s="378" t="s">
        <v>216</v>
      </c>
      <c r="L218" s="379"/>
      <c r="M218" s="379"/>
      <c r="N218" s="342"/>
      <c r="O218" s="342"/>
      <c r="P218" s="342"/>
      <c r="Q218" s="342"/>
      <c r="R218" s="379"/>
      <c r="S218" s="380"/>
      <c r="T218" s="378" t="s">
        <v>216</v>
      </c>
      <c r="U218" s="379"/>
      <c r="V218" s="379"/>
      <c r="W218" s="342"/>
      <c r="X218" s="342"/>
      <c r="Y218" s="342"/>
      <c r="Z218" s="342"/>
      <c r="AA218" s="379"/>
      <c r="AB218" s="380"/>
      <c r="AC218" s="252" t="s">
        <v>414</v>
      </c>
      <c r="AD218" s="271"/>
      <c r="AE218" s="271"/>
      <c r="AF218" s="253"/>
      <c r="AG218" s="254" t="s">
        <v>413</v>
      </c>
      <c r="AH218" s="254"/>
      <c r="AI218" s="254"/>
      <c r="AJ218" s="254"/>
      <c r="AK218" s="255" t="s">
        <v>411</v>
      </c>
      <c r="AL218" s="255"/>
      <c r="AM218" s="255"/>
      <c r="AN218" s="255"/>
      <c r="AO218" s="256" t="s">
        <v>412</v>
      </c>
      <c r="AP218" s="276"/>
      <c r="AQ218" s="276"/>
      <c r="AR218" s="327"/>
      <c r="AT218" s="252" t="s">
        <v>414</v>
      </c>
      <c r="AU218" s="271"/>
      <c r="AV218" s="271"/>
      <c r="AW218" s="253"/>
      <c r="AX218" s="254" t="s">
        <v>413</v>
      </c>
      <c r="AY218" s="254"/>
      <c r="AZ218" s="254"/>
      <c r="BA218" s="254"/>
      <c r="BB218" s="255" t="s">
        <v>411</v>
      </c>
      <c r="BC218" s="255"/>
      <c r="BD218" s="255"/>
      <c r="BE218" s="255"/>
      <c r="BF218" s="256" t="s">
        <v>412</v>
      </c>
      <c r="BG218" s="276"/>
      <c r="BH218" s="276"/>
      <c r="BI218" s="327"/>
    </row>
    <row r="219" spans="1:61" ht="159" thickBot="1" x14ac:dyDescent="0.35">
      <c r="A219" s="33" t="s">
        <v>15</v>
      </c>
      <c r="B219" s="34" t="s">
        <v>16</v>
      </c>
      <c r="C219" s="34"/>
      <c r="D219" s="33" t="s">
        <v>17</v>
      </c>
      <c r="E219" s="35" t="s">
        <v>385</v>
      </c>
      <c r="F219" s="35" t="s">
        <v>386</v>
      </c>
      <c r="G219" s="35" t="s">
        <v>387</v>
      </c>
      <c r="H219" s="35" t="s">
        <v>388</v>
      </c>
      <c r="I219" s="365" t="s">
        <v>19</v>
      </c>
      <c r="J219" s="365"/>
      <c r="K219" s="33" t="s">
        <v>15</v>
      </c>
      <c r="L219" s="34" t="s">
        <v>16</v>
      </c>
      <c r="M219" s="33" t="s">
        <v>17</v>
      </c>
      <c r="N219" s="53" t="s">
        <v>385</v>
      </c>
      <c r="O219" s="53" t="s">
        <v>386</v>
      </c>
      <c r="P219" s="53" t="s">
        <v>387</v>
      </c>
      <c r="Q219" s="53" t="s">
        <v>388</v>
      </c>
      <c r="R219" s="365" t="s">
        <v>19</v>
      </c>
      <c r="S219" s="365"/>
      <c r="T219" s="33" t="s">
        <v>15</v>
      </c>
      <c r="U219" s="34" t="s">
        <v>16</v>
      </c>
      <c r="V219" s="33" t="s">
        <v>17</v>
      </c>
      <c r="W219" s="53" t="s">
        <v>385</v>
      </c>
      <c r="X219" s="53" t="s">
        <v>386</v>
      </c>
      <c r="Y219" s="53" t="s">
        <v>387</v>
      </c>
      <c r="Z219" s="53" t="s">
        <v>388</v>
      </c>
      <c r="AA219" s="365" t="s">
        <v>19</v>
      </c>
      <c r="AB219" s="365"/>
      <c r="AC219" s="84" t="s">
        <v>415</v>
      </c>
      <c r="AD219" s="90" t="s">
        <v>416</v>
      </c>
      <c r="AE219" s="90" t="s">
        <v>417</v>
      </c>
      <c r="AF219" s="85" t="s">
        <v>418</v>
      </c>
      <c r="AG219" s="86" t="s">
        <v>415</v>
      </c>
      <c r="AH219" s="86" t="s">
        <v>416</v>
      </c>
      <c r="AI219" s="86" t="s">
        <v>417</v>
      </c>
      <c r="AJ219" s="86" t="s">
        <v>418</v>
      </c>
      <c r="AK219" s="87" t="s">
        <v>415</v>
      </c>
      <c r="AL219" s="87" t="s">
        <v>416</v>
      </c>
      <c r="AM219" s="87" t="s">
        <v>417</v>
      </c>
      <c r="AN219" s="87" t="s">
        <v>418</v>
      </c>
      <c r="AO219" s="88" t="s">
        <v>415</v>
      </c>
      <c r="AP219" s="91" t="s">
        <v>416</v>
      </c>
      <c r="AQ219" s="91" t="s">
        <v>417</v>
      </c>
      <c r="AR219" s="89" t="s">
        <v>418</v>
      </c>
      <c r="AT219" s="84" t="s">
        <v>415</v>
      </c>
      <c r="AU219" s="90" t="s">
        <v>416</v>
      </c>
      <c r="AV219" s="90" t="s">
        <v>417</v>
      </c>
      <c r="AW219" s="85" t="s">
        <v>418</v>
      </c>
      <c r="AX219" s="86" t="s">
        <v>415</v>
      </c>
      <c r="AY219" s="86" t="s">
        <v>416</v>
      </c>
      <c r="AZ219" s="86" t="s">
        <v>417</v>
      </c>
      <c r="BA219" s="86" t="s">
        <v>418</v>
      </c>
      <c r="BB219" s="87" t="s">
        <v>415</v>
      </c>
      <c r="BC219" s="87" t="s">
        <v>416</v>
      </c>
      <c r="BD219" s="87" t="s">
        <v>417</v>
      </c>
      <c r="BE219" s="87" t="s">
        <v>418</v>
      </c>
      <c r="BF219" s="88" t="s">
        <v>415</v>
      </c>
      <c r="BG219" s="91" t="s">
        <v>416</v>
      </c>
      <c r="BH219" s="91" t="s">
        <v>417</v>
      </c>
      <c r="BI219" s="89" t="s">
        <v>418</v>
      </c>
    </row>
    <row r="220" spans="1:61" ht="26.4" x14ac:dyDescent="0.3">
      <c r="A220" s="43">
        <v>198</v>
      </c>
      <c r="B220" s="44" t="s">
        <v>217</v>
      </c>
      <c r="C220" s="44" t="s">
        <v>217</v>
      </c>
      <c r="D220" s="43">
        <v>1</v>
      </c>
      <c r="E220" s="45" t="s">
        <v>1034</v>
      </c>
      <c r="F220" s="45" t="s">
        <v>1034</v>
      </c>
      <c r="G220" s="45" t="s">
        <v>1034</v>
      </c>
      <c r="H220" s="45" t="s">
        <v>1034</v>
      </c>
      <c r="I220" s="376"/>
      <c r="J220" s="377"/>
      <c r="K220" s="43">
        <v>198</v>
      </c>
      <c r="L220" s="44" t="s">
        <v>217</v>
      </c>
      <c r="M220" s="43">
        <v>1</v>
      </c>
      <c r="N220" s="56">
        <v>4200000</v>
      </c>
      <c r="O220" s="56">
        <v>4200000</v>
      </c>
      <c r="P220" s="56">
        <v>4200000</v>
      </c>
      <c r="Q220" s="56">
        <v>4200000</v>
      </c>
      <c r="R220" s="376"/>
      <c r="S220" s="377"/>
      <c r="T220" s="43">
        <v>198</v>
      </c>
      <c r="U220" s="44" t="s">
        <v>217</v>
      </c>
      <c r="V220" s="43">
        <v>1</v>
      </c>
      <c r="W220" s="56">
        <v>4830000</v>
      </c>
      <c r="X220" s="56">
        <v>4830000</v>
      </c>
      <c r="Y220" s="56">
        <v>4830000</v>
      </c>
      <c r="Z220" s="56">
        <v>4830000</v>
      </c>
      <c r="AA220" s="376"/>
      <c r="AB220" s="377"/>
      <c r="AC220" s="97">
        <f t="shared" ref="AC220:AC283" si="99">AVERAGE((AVERAGE(N220,W220)))</f>
        <v>4515000</v>
      </c>
      <c r="AD220" s="106">
        <f t="shared" ref="AD220:AD283" si="100">AVERAGE((AVERAGE(O220,X220)))</f>
        <v>4515000</v>
      </c>
      <c r="AE220" s="106">
        <f t="shared" ref="AE220:AE283" si="101">AVERAGE((AVERAGE(P220,Y220)))</f>
        <v>4515000</v>
      </c>
      <c r="AF220" s="98">
        <f t="shared" ref="AF220:AF283" si="102">AVERAGE((AVERAGE(Q220,Z220)))</f>
        <v>4515000</v>
      </c>
      <c r="AG220" s="99">
        <f>(TRIMMEAN((N220,W220),75%))</f>
        <v>4515000</v>
      </c>
      <c r="AH220" s="99">
        <f>(TRIMMEAN((O220,X220),75%))</f>
        <v>4515000</v>
      </c>
      <c r="AI220" s="99">
        <f>(TRIMMEAN((P220,Y220),75%))</f>
        <v>4515000</v>
      </c>
      <c r="AJ220" s="99">
        <f>(TRIMMEAN((Q220,Z220),75%))</f>
        <v>4515000</v>
      </c>
      <c r="AK220" s="98">
        <f t="shared" ref="AK220:AK283" si="103">MAX(N220,W220)</f>
        <v>4830000</v>
      </c>
      <c r="AL220" s="98">
        <f t="shared" ref="AL220:AL283" si="104">MAX(O220,X220)</f>
        <v>4830000</v>
      </c>
      <c r="AM220" s="98">
        <f t="shared" ref="AM220:AM283" si="105">MAX(P220,Y220)</f>
        <v>4830000</v>
      </c>
      <c r="AN220" s="98">
        <f t="shared" ref="AN220:AN283" si="106">MAX(Q220,Z220)</f>
        <v>4830000</v>
      </c>
      <c r="AO220" s="98">
        <f t="shared" ref="AO220:AO283" si="107">MIN(N220,W220)</f>
        <v>4200000</v>
      </c>
      <c r="AP220" s="109">
        <f t="shared" ref="AP220:AP283" si="108">MIN(O220,X220)</f>
        <v>4200000</v>
      </c>
      <c r="AQ220" s="109">
        <f t="shared" ref="AQ220:AQ283" si="109">MIN(P220,Y220)</f>
        <v>4200000</v>
      </c>
      <c r="AR220" s="100">
        <f t="shared" ref="AR220:AR283" si="110">MIN(Q220,Z220)</f>
        <v>4200000</v>
      </c>
      <c r="AT220" s="97">
        <f t="shared" ref="AT220:AT283" si="111">AVERAGE((AVERAGE(E220,N220,W220)))</f>
        <v>4515000</v>
      </c>
      <c r="AU220" s="106">
        <f t="shared" ref="AU220:AU283" si="112">AVERAGE((AVERAGE(F220,O220,X220)))</f>
        <v>4515000</v>
      </c>
      <c r="AV220" s="106">
        <f t="shared" ref="AV220:AV283" si="113">AVERAGE((AVERAGE(G220,P220,Y220)))</f>
        <v>4515000</v>
      </c>
      <c r="AW220" s="98">
        <f t="shared" ref="AW220:AW283" si="114">AVERAGE((AVERAGE(H220,Q220,Z220)))</f>
        <v>4515000</v>
      </c>
      <c r="AX220" s="99">
        <f>(TRIMMEAN((E220,N220,W220),75%))</f>
        <v>4515000</v>
      </c>
      <c r="AY220" s="99">
        <f>(TRIMMEAN((F220,O220,X220),75%))</f>
        <v>4515000</v>
      </c>
      <c r="AZ220" s="99">
        <f>(TRIMMEAN((G220,P220,Y220),75%))</f>
        <v>4515000</v>
      </c>
      <c r="BA220" s="99">
        <f>(TRIMMEAN((H220,Q220,Z220),75%))</f>
        <v>4515000</v>
      </c>
      <c r="BB220" s="98">
        <f t="shared" ref="BB220:BB283" si="115">MAX(E220,N220,W220)</f>
        <v>4830000</v>
      </c>
      <c r="BC220" s="98">
        <f t="shared" ref="BC220:BC283" si="116">MAX(F220,O220,X220)</f>
        <v>4830000</v>
      </c>
      <c r="BD220" s="98">
        <f t="shared" ref="BD220:BD283" si="117">MAX(G220,P220,Y220)</f>
        <v>4830000</v>
      </c>
      <c r="BE220" s="98">
        <f t="shared" ref="BE220:BE283" si="118">MAX(H220,Q220,Z220)</f>
        <v>4830000</v>
      </c>
      <c r="BF220" s="98">
        <f t="shared" ref="BF220:BF283" si="119">MIN(E220,N220,W220)</f>
        <v>4200000</v>
      </c>
      <c r="BG220" s="109">
        <f t="shared" ref="BG220:BG283" si="120">MIN(F220,O220,X220)</f>
        <v>4200000</v>
      </c>
      <c r="BH220" s="109">
        <f t="shared" ref="BH220:BH283" si="121">MIN(G220,P220,Y220)</f>
        <v>4200000</v>
      </c>
      <c r="BI220" s="100">
        <f t="shared" ref="BI220:BI283" si="122">MIN(H220,Q220,Z220)</f>
        <v>4200000</v>
      </c>
    </row>
    <row r="221" spans="1:61" ht="39.6" x14ac:dyDescent="0.3">
      <c r="A221" s="20">
        <v>199</v>
      </c>
      <c r="B221" s="21" t="s">
        <v>218</v>
      </c>
      <c r="C221" s="21" t="s">
        <v>218</v>
      </c>
      <c r="D221" s="20">
        <v>1</v>
      </c>
      <c r="E221" s="26" t="s">
        <v>1034</v>
      </c>
      <c r="F221" s="26" t="s">
        <v>1034</v>
      </c>
      <c r="G221" s="26" t="s">
        <v>1034</v>
      </c>
      <c r="H221" s="26" t="s">
        <v>1034</v>
      </c>
      <c r="I221" s="376"/>
      <c r="J221" s="377"/>
      <c r="K221" s="20">
        <v>199</v>
      </c>
      <c r="L221" s="21" t="s">
        <v>218</v>
      </c>
      <c r="M221" s="20">
        <v>1</v>
      </c>
      <c r="N221" s="57">
        <v>420000</v>
      </c>
      <c r="O221" s="57">
        <v>420000</v>
      </c>
      <c r="P221" s="57">
        <v>420000</v>
      </c>
      <c r="Q221" s="57">
        <v>420000</v>
      </c>
      <c r="R221" s="376"/>
      <c r="S221" s="377"/>
      <c r="T221" s="20">
        <v>199</v>
      </c>
      <c r="U221" s="21" t="s">
        <v>218</v>
      </c>
      <c r="V221" s="20">
        <v>1</v>
      </c>
      <c r="W221" s="57">
        <v>483000</v>
      </c>
      <c r="X221" s="57">
        <v>483000</v>
      </c>
      <c r="Y221" s="57">
        <v>483000</v>
      </c>
      <c r="Z221" s="57">
        <v>483000</v>
      </c>
      <c r="AA221" s="376"/>
      <c r="AB221" s="377"/>
      <c r="AC221" s="97">
        <f t="shared" si="99"/>
        <v>451500</v>
      </c>
      <c r="AD221" s="106">
        <f t="shared" si="100"/>
        <v>451500</v>
      </c>
      <c r="AE221" s="106">
        <f t="shared" si="101"/>
        <v>451500</v>
      </c>
      <c r="AF221" s="98">
        <f t="shared" si="102"/>
        <v>451500</v>
      </c>
      <c r="AG221" s="99">
        <f>(TRIMMEAN((N221,W221),75%))</f>
        <v>451500</v>
      </c>
      <c r="AH221" s="99">
        <f>(TRIMMEAN((O221,X221),75%))</f>
        <v>451500</v>
      </c>
      <c r="AI221" s="99">
        <f>(TRIMMEAN((P221,Y221),75%))</f>
        <v>451500</v>
      </c>
      <c r="AJ221" s="99">
        <f>(TRIMMEAN((Q221,Z221),75%))</f>
        <v>451500</v>
      </c>
      <c r="AK221" s="98">
        <f t="shared" si="103"/>
        <v>483000</v>
      </c>
      <c r="AL221" s="98">
        <f t="shared" si="104"/>
        <v>483000</v>
      </c>
      <c r="AM221" s="98">
        <f t="shared" si="105"/>
        <v>483000</v>
      </c>
      <c r="AN221" s="98">
        <f t="shared" si="106"/>
        <v>483000</v>
      </c>
      <c r="AO221" s="98">
        <f t="shared" si="107"/>
        <v>420000</v>
      </c>
      <c r="AP221" s="109">
        <f t="shared" si="108"/>
        <v>420000</v>
      </c>
      <c r="AQ221" s="109">
        <f t="shared" si="109"/>
        <v>420000</v>
      </c>
      <c r="AR221" s="100">
        <f t="shared" si="110"/>
        <v>420000</v>
      </c>
      <c r="AT221" s="97">
        <f t="shared" si="111"/>
        <v>451500</v>
      </c>
      <c r="AU221" s="106">
        <f t="shared" si="112"/>
        <v>451500</v>
      </c>
      <c r="AV221" s="106">
        <f t="shared" si="113"/>
        <v>451500</v>
      </c>
      <c r="AW221" s="98">
        <f t="shared" si="114"/>
        <v>451500</v>
      </c>
      <c r="AX221" s="99">
        <f>(TRIMMEAN((E221,N221,W221),75%))</f>
        <v>451500</v>
      </c>
      <c r="AY221" s="99">
        <f>(TRIMMEAN((F221,O221,X221),75%))</f>
        <v>451500</v>
      </c>
      <c r="AZ221" s="99">
        <f>(TRIMMEAN((G221,P221,Y221),75%))</f>
        <v>451500</v>
      </c>
      <c r="BA221" s="99">
        <f>(TRIMMEAN((H221,Q221,Z221),75%))</f>
        <v>451500</v>
      </c>
      <c r="BB221" s="98">
        <f t="shared" si="115"/>
        <v>483000</v>
      </c>
      <c r="BC221" s="98">
        <f t="shared" si="116"/>
        <v>483000</v>
      </c>
      <c r="BD221" s="98">
        <f t="shared" si="117"/>
        <v>483000</v>
      </c>
      <c r="BE221" s="98">
        <f t="shared" si="118"/>
        <v>483000</v>
      </c>
      <c r="BF221" s="98">
        <f t="shared" si="119"/>
        <v>420000</v>
      </c>
      <c r="BG221" s="109">
        <f t="shared" si="120"/>
        <v>420000</v>
      </c>
      <c r="BH221" s="109">
        <f t="shared" si="121"/>
        <v>420000</v>
      </c>
      <c r="BI221" s="100">
        <f t="shared" si="122"/>
        <v>420000</v>
      </c>
    </row>
    <row r="222" spans="1:61" ht="39.6" x14ac:dyDescent="0.3">
      <c r="A222" s="20">
        <v>200</v>
      </c>
      <c r="B222" s="21" t="s">
        <v>219</v>
      </c>
      <c r="C222" s="21" t="s">
        <v>219</v>
      </c>
      <c r="D222" s="20">
        <v>1</v>
      </c>
      <c r="E222" s="26" t="s">
        <v>1034</v>
      </c>
      <c r="F222" s="26" t="s">
        <v>1034</v>
      </c>
      <c r="G222" s="26" t="s">
        <v>1034</v>
      </c>
      <c r="H222" s="26" t="s">
        <v>1034</v>
      </c>
      <c r="I222" s="376"/>
      <c r="J222" s="377"/>
      <c r="K222" s="20">
        <v>200</v>
      </c>
      <c r="L222" s="21" t="s">
        <v>219</v>
      </c>
      <c r="M222" s="20">
        <v>1</v>
      </c>
      <c r="N222" s="57">
        <v>420000</v>
      </c>
      <c r="O222" s="57">
        <v>420000</v>
      </c>
      <c r="P222" s="57">
        <v>420000</v>
      </c>
      <c r="Q222" s="57">
        <v>420000</v>
      </c>
      <c r="R222" s="376"/>
      <c r="S222" s="377"/>
      <c r="T222" s="20">
        <v>200</v>
      </c>
      <c r="U222" s="21" t="s">
        <v>219</v>
      </c>
      <c r="V222" s="20">
        <v>1</v>
      </c>
      <c r="W222" s="57">
        <v>483000</v>
      </c>
      <c r="X222" s="57">
        <v>483000</v>
      </c>
      <c r="Y222" s="57">
        <v>483000</v>
      </c>
      <c r="Z222" s="57">
        <v>483000</v>
      </c>
      <c r="AA222" s="376"/>
      <c r="AB222" s="377"/>
      <c r="AC222" s="97">
        <f t="shared" si="99"/>
        <v>451500</v>
      </c>
      <c r="AD222" s="106">
        <f t="shared" si="100"/>
        <v>451500</v>
      </c>
      <c r="AE222" s="106">
        <f t="shared" si="101"/>
        <v>451500</v>
      </c>
      <c r="AF222" s="98">
        <f t="shared" si="102"/>
        <v>451500</v>
      </c>
      <c r="AG222" s="99">
        <f>(TRIMMEAN((N222,W222),75%))</f>
        <v>451500</v>
      </c>
      <c r="AH222" s="99">
        <f>(TRIMMEAN((O222,X222),75%))</f>
        <v>451500</v>
      </c>
      <c r="AI222" s="99">
        <f>(TRIMMEAN((P222,Y222),75%))</f>
        <v>451500</v>
      </c>
      <c r="AJ222" s="99">
        <f>(TRIMMEAN((Q222,Z222),75%))</f>
        <v>451500</v>
      </c>
      <c r="AK222" s="98">
        <f t="shared" si="103"/>
        <v>483000</v>
      </c>
      <c r="AL222" s="98">
        <f t="shared" si="104"/>
        <v>483000</v>
      </c>
      <c r="AM222" s="98">
        <f t="shared" si="105"/>
        <v>483000</v>
      </c>
      <c r="AN222" s="98">
        <f t="shared" si="106"/>
        <v>483000</v>
      </c>
      <c r="AO222" s="98">
        <f t="shared" si="107"/>
        <v>420000</v>
      </c>
      <c r="AP222" s="109">
        <f t="shared" si="108"/>
        <v>420000</v>
      </c>
      <c r="AQ222" s="109">
        <f t="shared" si="109"/>
        <v>420000</v>
      </c>
      <c r="AR222" s="100">
        <f t="shared" si="110"/>
        <v>420000</v>
      </c>
      <c r="AT222" s="97">
        <f t="shared" si="111"/>
        <v>451500</v>
      </c>
      <c r="AU222" s="106">
        <f t="shared" si="112"/>
        <v>451500</v>
      </c>
      <c r="AV222" s="106">
        <f t="shared" si="113"/>
        <v>451500</v>
      </c>
      <c r="AW222" s="98">
        <f t="shared" si="114"/>
        <v>451500</v>
      </c>
      <c r="AX222" s="99">
        <f>(TRIMMEAN((E222,N222,W222),75%))</f>
        <v>451500</v>
      </c>
      <c r="AY222" s="99">
        <f>(TRIMMEAN((F222,O222,X222),75%))</f>
        <v>451500</v>
      </c>
      <c r="AZ222" s="99">
        <f>(TRIMMEAN((G222,P222,Y222),75%))</f>
        <v>451500</v>
      </c>
      <c r="BA222" s="99">
        <f>(TRIMMEAN((H222,Q222,Z222),75%))</f>
        <v>451500</v>
      </c>
      <c r="BB222" s="98">
        <f t="shared" si="115"/>
        <v>483000</v>
      </c>
      <c r="BC222" s="98">
        <f t="shared" si="116"/>
        <v>483000</v>
      </c>
      <c r="BD222" s="98">
        <f t="shared" si="117"/>
        <v>483000</v>
      </c>
      <c r="BE222" s="98">
        <f t="shared" si="118"/>
        <v>483000</v>
      </c>
      <c r="BF222" s="98">
        <f t="shared" si="119"/>
        <v>420000</v>
      </c>
      <c r="BG222" s="109">
        <f t="shared" si="120"/>
        <v>420000</v>
      </c>
      <c r="BH222" s="109">
        <f t="shared" si="121"/>
        <v>420000</v>
      </c>
      <c r="BI222" s="100">
        <f t="shared" si="122"/>
        <v>420000</v>
      </c>
    </row>
    <row r="223" spans="1:61" ht="26.4" x14ac:dyDescent="0.3">
      <c r="A223" s="20">
        <v>201</v>
      </c>
      <c r="B223" s="21" t="s">
        <v>220</v>
      </c>
      <c r="C223" s="21" t="s">
        <v>220</v>
      </c>
      <c r="D223" s="20">
        <v>1</v>
      </c>
      <c r="E223" s="26">
        <v>82110</v>
      </c>
      <c r="F223" s="26">
        <v>82110</v>
      </c>
      <c r="G223" s="26">
        <v>82110</v>
      </c>
      <c r="H223" s="26">
        <v>82110</v>
      </c>
      <c r="I223" s="376"/>
      <c r="J223" s="377"/>
      <c r="K223" s="20">
        <v>201</v>
      </c>
      <c r="L223" s="21" t="s">
        <v>220</v>
      </c>
      <c r="M223" s="20">
        <v>1</v>
      </c>
      <c r="N223" s="57">
        <v>120000</v>
      </c>
      <c r="O223" s="57">
        <v>120000</v>
      </c>
      <c r="P223" s="57">
        <v>120000</v>
      </c>
      <c r="Q223" s="57">
        <v>120000</v>
      </c>
      <c r="R223" s="376"/>
      <c r="S223" s="377"/>
      <c r="T223" s="20">
        <v>201</v>
      </c>
      <c r="U223" s="21" t="s">
        <v>220</v>
      </c>
      <c r="V223" s="20">
        <v>1</v>
      </c>
      <c r="W223" s="57">
        <v>138000</v>
      </c>
      <c r="X223" s="57">
        <v>138000</v>
      </c>
      <c r="Y223" s="57">
        <v>138000</v>
      </c>
      <c r="Z223" s="57">
        <v>138000</v>
      </c>
      <c r="AA223" s="376"/>
      <c r="AB223" s="377"/>
      <c r="AC223" s="97">
        <f t="shared" si="99"/>
        <v>129000</v>
      </c>
      <c r="AD223" s="106">
        <f t="shared" si="100"/>
        <v>129000</v>
      </c>
      <c r="AE223" s="106">
        <f t="shared" si="101"/>
        <v>129000</v>
      </c>
      <c r="AF223" s="98">
        <f t="shared" si="102"/>
        <v>129000</v>
      </c>
      <c r="AG223" s="99">
        <f>(TRIMMEAN((N223,W223),75%))</f>
        <v>129000</v>
      </c>
      <c r="AH223" s="99">
        <f>(TRIMMEAN((O223,X223),75%))</f>
        <v>129000</v>
      </c>
      <c r="AI223" s="99">
        <f>(TRIMMEAN((P223,Y223),75%))</f>
        <v>129000</v>
      </c>
      <c r="AJ223" s="99">
        <f>(TRIMMEAN((Q223,Z223),75%))</f>
        <v>129000</v>
      </c>
      <c r="AK223" s="98">
        <f t="shared" si="103"/>
        <v>138000</v>
      </c>
      <c r="AL223" s="98">
        <f t="shared" si="104"/>
        <v>138000</v>
      </c>
      <c r="AM223" s="98">
        <f t="shared" si="105"/>
        <v>138000</v>
      </c>
      <c r="AN223" s="98">
        <f t="shared" si="106"/>
        <v>138000</v>
      </c>
      <c r="AO223" s="98">
        <f t="shared" si="107"/>
        <v>120000</v>
      </c>
      <c r="AP223" s="109">
        <f t="shared" si="108"/>
        <v>120000</v>
      </c>
      <c r="AQ223" s="109">
        <f t="shared" si="109"/>
        <v>120000</v>
      </c>
      <c r="AR223" s="100">
        <f t="shared" si="110"/>
        <v>120000</v>
      </c>
      <c r="AT223" s="97">
        <f t="shared" si="111"/>
        <v>113370</v>
      </c>
      <c r="AU223" s="106">
        <f t="shared" si="112"/>
        <v>113370</v>
      </c>
      <c r="AV223" s="106">
        <f t="shared" si="113"/>
        <v>113370</v>
      </c>
      <c r="AW223" s="98">
        <f t="shared" si="114"/>
        <v>113370</v>
      </c>
      <c r="AX223" s="99">
        <f>(TRIMMEAN((E223,N223,W223),75%))</f>
        <v>120000</v>
      </c>
      <c r="AY223" s="99">
        <f>(TRIMMEAN((F223,O223,X223),75%))</f>
        <v>120000</v>
      </c>
      <c r="AZ223" s="99">
        <f>(TRIMMEAN((G223,P223,Y223),75%))</f>
        <v>120000</v>
      </c>
      <c r="BA223" s="99">
        <f>(TRIMMEAN((H223,Q223,Z223),75%))</f>
        <v>120000</v>
      </c>
      <c r="BB223" s="98">
        <f t="shared" si="115"/>
        <v>138000</v>
      </c>
      <c r="BC223" s="98">
        <f t="shared" si="116"/>
        <v>138000</v>
      </c>
      <c r="BD223" s="98">
        <f t="shared" si="117"/>
        <v>138000</v>
      </c>
      <c r="BE223" s="98">
        <f t="shared" si="118"/>
        <v>138000</v>
      </c>
      <c r="BF223" s="98">
        <f t="shared" si="119"/>
        <v>82110</v>
      </c>
      <c r="BG223" s="109">
        <f t="shared" si="120"/>
        <v>82110</v>
      </c>
      <c r="BH223" s="109">
        <f t="shared" si="121"/>
        <v>82110</v>
      </c>
      <c r="BI223" s="100">
        <f t="shared" si="122"/>
        <v>82110</v>
      </c>
    </row>
    <row r="224" spans="1:61" ht="26.4" x14ac:dyDescent="0.3">
      <c r="A224" s="20">
        <v>202</v>
      </c>
      <c r="B224" s="21" t="s">
        <v>221</v>
      </c>
      <c r="C224" s="21" t="s">
        <v>221</v>
      </c>
      <c r="D224" s="20">
        <v>1</v>
      </c>
      <c r="E224" s="26" t="s">
        <v>1034</v>
      </c>
      <c r="F224" s="26" t="s">
        <v>1034</v>
      </c>
      <c r="G224" s="26" t="s">
        <v>1034</v>
      </c>
      <c r="H224" s="26" t="s">
        <v>1034</v>
      </c>
      <c r="I224" s="376"/>
      <c r="J224" s="377"/>
      <c r="K224" s="20">
        <v>202</v>
      </c>
      <c r="L224" s="21" t="s">
        <v>221</v>
      </c>
      <c r="M224" s="20">
        <v>1</v>
      </c>
      <c r="N224" s="57">
        <v>90000</v>
      </c>
      <c r="O224" s="57">
        <v>90000</v>
      </c>
      <c r="P224" s="57">
        <v>90000</v>
      </c>
      <c r="Q224" s="57">
        <v>90000</v>
      </c>
      <c r="R224" s="376"/>
      <c r="S224" s="377"/>
      <c r="T224" s="20">
        <v>202</v>
      </c>
      <c r="U224" s="21" t="s">
        <v>221</v>
      </c>
      <c r="V224" s="20">
        <v>1</v>
      </c>
      <c r="W224" s="57">
        <v>103500</v>
      </c>
      <c r="X224" s="57">
        <v>103500</v>
      </c>
      <c r="Y224" s="57">
        <v>103500</v>
      </c>
      <c r="Z224" s="57">
        <v>103500</v>
      </c>
      <c r="AA224" s="376"/>
      <c r="AB224" s="377"/>
      <c r="AC224" s="97">
        <f t="shared" si="99"/>
        <v>96750</v>
      </c>
      <c r="AD224" s="106">
        <f t="shared" si="100"/>
        <v>96750</v>
      </c>
      <c r="AE224" s="106">
        <f t="shared" si="101"/>
        <v>96750</v>
      </c>
      <c r="AF224" s="98">
        <f t="shared" si="102"/>
        <v>96750</v>
      </c>
      <c r="AG224" s="99">
        <f>(TRIMMEAN((N224,W224),75%))</f>
        <v>96750</v>
      </c>
      <c r="AH224" s="99">
        <f>(TRIMMEAN((O224,X224),75%))</f>
        <v>96750</v>
      </c>
      <c r="AI224" s="99">
        <f>(TRIMMEAN((P224,Y224),75%))</f>
        <v>96750</v>
      </c>
      <c r="AJ224" s="99">
        <f>(TRIMMEAN((Q224,Z224),75%))</f>
        <v>96750</v>
      </c>
      <c r="AK224" s="98">
        <f t="shared" si="103"/>
        <v>103500</v>
      </c>
      <c r="AL224" s="98">
        <f t="shared" si="104"/>
        <v>103500</v>
      </c>
      <c r="AM224" s="98">
        <f t="shared" si="105"/>
        <v>103500</v>
      </c>
      <c r="AN224" s="98">
        <f t="shared" si="106"/>
        <v>103500</v>
      </c>
      <c r="AO224" s="98">
        <f t="shared" si="107"/>
        <v>90000</v>
      </c>
      <c r="AP224" s="109">
        <f t="shared" si="108"/>
        <v>90000</v>
      </c>
      <c r="AQ224" s="109">
        <f t="shared" si="109"/>
        <v>90000</v>
      </c>
      <c r="AR224" s="100">
        <f t="shared" si="110"/>
        <v>90000</v>
      </c>
      <c r="AT224" s="97">
        <f t="shared" si="111"/>
        <v>96750</v>
      </c>
      <c r="AU224" s="106">
        <f t="shared" si="112"/>
        <v>96750</v>
      </c>
      <c r="AV224" s="106">
        <f t="shared" si="113"/>
        <v>96750</v>
      </c>
      <c r="AW224" s="98">
        <f t="shared" si="114"/>
        <v>96750</v>
      </c>
      <c r="AX224" s="99">
        <f>(TRIMMEAN((E224,N224,W224),75%))</f>
        <v>96750</v>
      </c>
      <c r="AY224" s="99">
        <f>(TRIMMEAN((F224,O224,X224),75%))</f>
        <v>96750</v>
      </c>
      <c r="AZ224" s="99">
        <f>(TRIMMEAN((G224,P224,Y224),75%))</f>
        <v>96750</v>
      </c>
      <c r="BA224" s="99">
        <f>(TRIMMEAN((H224,Q224,Z224),75%))</f>
        <v>96750</v>
      </c>
      <c r="BB224" s="98">
        <f t="shared" si="115"/>
        <v>103500</v>
      </c>
      <c r="BC224" s="98">
        <f t="shared" si="116"/>
        <v>103500</v>
      </c>
      <c r="BD224" s="98">
        <f t="shared" si="117"/>
        <v>103500</v>
      </c>
      <c r="BE224" s="98">
        <f t="shared" si="118"/>
        <v>103500</v>
      </c>
      <c r="BF224" s="98">
        <f t="shared" si="119"/>
        <v>90000</v>
      </c>
      <c r="BG224" s="109">
        <f t="shared" si="120"/>
        <v>90000</v>
      </c>
      <c r="BH224" s="109">
        <f t="shared" si="121"/>
        <v>90000</v>
      </c>
      <c r="BI224" s="100">
        <f t="shared" si="122"/>
        <v>90000</v>
      </c>
    </row>
    <row r="225" spans="1:61" ht="26.4" x14ac:dyDescent="0.3">
      <c r="A225" s="20">
        <v>203</v>
      </c>
      <c r="B225" s="21" t="s">
        <v>222</v>
      </c>
      <c r="C225" s="21" t="s">
        <v>222</v>
      </c>
      <c r="D225" s="20">
        <v>1</v>
      </c>
      <c r="E225" s="26" t="s">
        <v>1034</v>
      </c>
      <c r="F225" s="26" t="s">
        <v>1034</v>
      </c>
      <c r="G225" s="26" t="s">
        <v>1034</v>
      </c>
      <c r="H225" s="26" t="s">
        <v>1034</v>
      </c>
      <c r="I225" s="376"/>
      <c r="J225" s="377"/>
      <c r="K225" s="20">
        <v>203</v>
      </c>
      <c r="L225" s="21" t="s">
        <v>222</v>
      </c>
      <c r="M225" s="20">
        <v>1</v>
      </c>
      <c r="N225" s="57">
        <v>2100000</v>
      </c>
      <c r="O225" s="57">
        <v>2100000</v>
      </c>
      <c r="P225" s="57">
        <v>2100000</v>
      </c>
      <c r="Q225" s="57">
        <v>2100000</v>
      </c>
      <c r="R225" s="376"/>
      <c r="S225" s="377"/>
      <c r="T225" s="20">
        <v>203</v>
      </c>
      <c r="U225" s="21" t="s">
        <v>222</v>
      </c>
      <c r="V225" s="20">
        <v>1</v>
      </c>
      <c r="W225" s="57">
        <v>2415000</v>
      </c>
      <c r="X225" s="57">
        <v>2415000</v>
      </c>
      <c r="Y225" s="57">
        <v>2415000</v>
      </c>
      <c r="Z225" s="57">
        <v>2415000</v>
      </c>
      <c r="AA225" s="376"/>
      <c r="AB225" s="377"/>
      <c r="AC225" s="97">
        <f t="shared" si="99"/>
        <v>2257500</v>
      </c>
      <c r="AD225" s="106">
        <f t="shared" si="100"/>
        <v>2257500</v>
      </c>
      <c r="AE225" s="106">
        <f t="shared" si="101"/>
        <v>2257500</v>
      </c>
      <c r="AF225" s="98">
        <f t="shared" si="102"/>
        <v>2257500</v>
      </c>
      <c r="AG225" s="99">
        <f>(TRIMMEAN((N225,W225),75%))</f>
        <v>2257500</v>
      </c>
      <c r="AH225" s="99">
        <f>(TRIMMEAN((O225,X225),75%))</f>
        <v>2257500</v>
      </c>
      <c r="AI225" s="99">
        <f>(TRIMMEAN((P225,Y225),75%))</f>
        <v>2257500</v>
      </c>
      <c r="AJ225" s="99">
        <f>(TRIMMEAN((Q225,Z225),75%))</f>
        <v>2257500</v>
      </c>
      <c r="AK225" s="98">
        <f t="shared" si="103"/>
        <v>2415000</v>
      </c>
      <c r="AL225" s="98">
        <f t="shared" si="104"/>
        <v>2415000</v>
      </c>
      <c r="AM225" s="98">
        <f t="shared" si="105"/>
        <v>2415000</v>
      </c>
      <c r="AN225" s="98">
        <f t="shared" si="106"/>
        <v>2415000</v>
      </c>
      <c r="AO225" s="98">
        <f t="shared" si="107"/>
        <v>2100000</v>
      </c>
      <c r="AP225" s="109">
        <f t="shared" si="108"/>
        <v>2100000</v>
      </c>
      <c r="AQ225" s="109">
        <f t="shared" si="109"/>
        <v>2100000</v>
      </c>
      <c r="AR225" s="100">
        <f t="shared" si="110"/>
        <v>2100000</v>
      </c>
      <c r="AT225" s="97">
        <f t="shared" si="111"/>
        <v>2257500</v>
      </c>
      <c r="AU225" s="106">
        <f t="shared" si="112"/>
        <v>2257500</v>
      </c>
      <c r="AV225" s="106">
        <f t="shared" si="113"/>
        <v>2257500</v>
      </c>
      <c r="AW225" s="98">
        <f t="shared" si="114"/>
        <v>2257500</v>
      </c>
      <c r="AX225" s="99">
        <f>(TRIMMEAN((E225,N225,W225),75%))</f>
        <v>2257500</v>
      </c>
      <c r="AY225" s="99">
        <f>(TRIMMEAN((F225,O225,X225),75%))</f>
        <v>2257500</v>
      </c>
      <c r="AZ225" s="99">
        <f>(TRIMMEAN((G225,P225,Y225),75%))</f>
        <v>2257500</v>
      </c>
      <c r="BA225" s="99">
        <f>(TRIMMEAN((H225,Q225,Z225),75%))</f>
        <v>2257500</v>
      </c>
      <c r="BB225" s="98">
        <f t="shared" si="115"/>
        <v>2415000</v>
      </c>
      <c r="BC225" s="98">
        <f t="shared" si="116"/>
        <v>2415000</v>
      </c>
      <c r="BD225" s="98">
        <f t="shared" si="117"/>
        <v>2415000</v>
      </c>
      <c r="BE225" s="98">
        <f t="shared" si="118"/>
        <v>2415000</v>
      </c>
      <c r="BF225" s="98">
        <f t="shared" si="119"/>
        <v>2100000</v>
      </c>
      <c r="BG225" s="109">
        <f t="shared" si="120"/>
        <v>2100000</v>
      </c>
      <c r="BH225" s="109">
        <f t="shared" si="121"/>
        <v>2100000</v>
      </c>
      <c r="BI225" s="100">
        <f t="shared" si="122"/>
        <v>2100000</v>
      </c>
    </row>
    <row r="226" spans="1:61" ht="39.6" x14ac:dyDescent="0.3">
      <c r="A226" s="20">
        <v>204</v>
      </c>
      <c r="B226" s="21" t="s">
        <v>223</v>
      </c>
      <c r="C226" s="21" t="s">
        <v>223</v>
      </c>
      <c r="D226" s="20">
        <v>1</v>
      </c>
      <c r="E226" s="26" t="s">
        <v>1034</v>
      </c>
      <c r="F226" s="26" t="s">
        <v>1034</v>
      </c>
      <c r="G226" s="26" t="s">
        <v>1034</v>
      </c>
      <c r="H226" s="26" t="s">
        <v>1034</v>
      </c>
      <c r="I226" s="376"/>
      <c r="J226" s="377"/>
      <c r="K226" s="20">
        <v>204</v>
      </c>
      <c r="L226" s="21" t="s">
        <v>223</v>
      </c>
      <c r="M226" s="20">
        <v>1</v>
      </c>
      <c r="N226" s="57">
        <v>700000</v>
      </c>
      <c r="O226" s="57">
        <v>700000</v>
      </c>
      <c r="P226" s="57">
        <v>700000</v>
      </c>
      <c r="Q226" s="57">
        <v>700000</v>
      </c>
      <c r="R226" s="376"/>
      <c r="S226" s="377"/>
      <c r="T226" s="20">
        <v>204</v>
      </c>
      <c r="U226" s="21" t="s">
        <v>223</v>
      </c>
      <c r="V226" s="20">
        <v>1</v>
      </c>
      <c r="W226" s="57">
        <v>805000</v>
      </c>
      <c r="X226" s="57">
        <v>805000</v>
      </c>
      <c r="Y226" s="57">
        <v>805000</v>
      </c>
      <c r="Z226" s="57">
        <v>805000</v>
      </c>
      <c r="AA226" s="376"/>
      <c r="AB226" s="377"/>
      <c r="AC226" s="97">
        <f t="shared" si="99"/>
        <v>752500</v>
      </c>
      <c r="AD226" s="106">
        <f t="shared" si="100"/>
        <v>752500</v>
      </c>
      <c r="AE226" s="106">
        <f t="shared" si="101"/>
        <v>752500</v>
      </c>
      <c r="AF226" s="98">
        <f t="shared" si="102"/>
        <v>752500</v>
      </c>
      <c r="AG226" s="99">
        <f>(TRIMMEAN((N226,W226),75%))</f>
        <v>752500</v>
      </c>
      <c r="AH226" s="99">
        <f>(TRIMMEAN((O226,X226),75%))</f>
        <v>752500</v>
      </c>
      <c r="AI226" s="99">
        <f>(TRIMMEAN((P226,Y226),75%))</f>
        <v>752500</v>
      </c>
      <c r="AJ226" s="99">
        <f>(TRIMMEAN((Q226,Z226),75%))</f>
        <v>752500</v>
      </c>
      <c r="AK226" s="98">
        <f t="shared" si="103"/>
        <v>805000</v>
      </c>
      <c r="AL226" s="98">
        <f t="shared" si="104"/>
        <v>805000</v>
      </c>
      <c r="AM226" s="98">
        <f t="shared" si="105"/>
        <v>805000</v>
      </c>
      <c r="AN226" s="98">
        <f t="shared" si="106"/>
        <v>805000</v>
      </c>
      <c r="AO226" s="98">
        <f t="shared" si="107"/>
        <v>700000</v>
      </c>
      <c r="AP226" s="109">
        <f t="shared" si="108"/>
        <v>700000</v>
      </c>
      <c r="AQ226" s="109">
        <f t="shared" si="109"/>
        <v>700000</v>
      </c>
      <c r="AR226" s="100">
        <f t="shared" si="110"/>
        <v>700000</v>
      </c>
      <c r="AT226" s="97">
        <f t="shared" si="111"/>
        <v>752500</v>
      </c>
      <c r="AU226" s="106">
        <f t="shared" si="112"/>
        <v>752500</v>
      </c>
      <c r="AV226" s="106">
        <f t="shared" si="113"/>
        <v>752500</v>
      </c>
      <c r="AW226" s="98">
        <f t="shared" si="114"/>
        <v>752500</v>
      </c>
      <c r="AX226" s="99">
        <f>(TRIMMEAN((E226,N226,W226),75%))</f>
        <v>752500</v>
      </c>
      <c r="AY226" s="99">
        <f>(TRIMMEAN((F226,O226,X226),75%))</f>
        <v>752500</v>
      </c>
      <c r="AZ226" s="99">
        <f>(TRIMMEAN((G226,P226,Y226),75%))</f>
        <v>752500</v>
      </c>
      <c r="BA226" s="99">
        <f>(TRIMMEAN((H226,Q226,Z226),75%))</f>
        <v>752500</v>
      </c>
      <c r="BB226" s="98">
        <f t="shared" si="115"/>
        <v>805000</v>
      </c>
      <c r="BC226" s="98">
        <f t="shared" si="116"/>
        <v>805000</v>
      </c>
      <c r="BD226" s="98">
        <f t="shared" si="117"/>
        <v>805000</v>
      </c>
      <c r="BE226" s="98">
        <f t="shared" si="118"/>
        <v>805000</v>
      </c>
      <c r="BF226" s="98">
        <f t="shared" si="119"/>
        <v>700000</v>
      </c>
      <c r="BG226" s="109">
        <f t="shared" si="120"/>
        <v>700000</v>
      </c>
      <c r="BH226" s="109">
        <f t="shared" si="121"/>
        <v>700000</v>
      </c>
      <c r="BI226" s="100">
        <f t="shared" si="122"/>
        <v>700000</v>
      </c>
    </row>
    <row r="227" spans="1:61" ht="26.4" x14ac:dyDescent="0.3">
      <c r="A227" s="20">
        <v>205</v>
      </c>
      <c r="B227" s="21" t="s">
        <v>224</v>
      </c>
      <c r="C227" s="21" t="s">
        <v>1178</v>
      </c>
      <c r="D227" s="20">
        <v>1</v>
      </c>
      <c r="E227" s="26">
        <v>493850</v>
      </c>
      <c r="F227" s="26">
        <v>493850</v>
      </c>
      <c r="G227" s="26">
        <v>493850</v>
      </c>
      <c r="H227" s="26">
        <v>493850</v>
      </c>
      <c r="I227" s="376"/>
      <c r="J227" s="377"/>
      <c r="K227" s="20">
        <v>205</v>
      </c>
      <c r="L227" s="21" t="s">
        <v>224</v>
      </c>
      <c r="M227" s="20">
        <v>1</v>
      </c>
      <c r="N227" s="57">
        <v>420000</v>
      </c>
      <c r="O227" s="57">
        <v>420000</v>
      </c>
      <c r="P227" s="57">
        <v>420000</v>
      </c>
      <c r="Q227" s="57">
        <v>420000</v>
      </c>
      <c r="R227" s="376"/>
      <c r="S227" s="377"/>
      <c r="T227" s="20">
        <v>205</v>
      </c>
      <c r="U227" s="21" t="s">
        <v>224</v>
      </c>
      <c r="V227" s="20">
        <v>1</v>
      </c>
      <c r="W227" s="57">
        <v>483000</v>
      </c>
      <c r="X227" s="57">
        <v>483000</v>
      </c>
      <c r="Y227" s="57">
        <v>483000</v>
      </c>
      <c r="Z227" s="57">
        <v>483000</v>
      </c>
      <c r="AA227" s="376"/>
      <c r="AB227" s="377"/>
      <c r="AC227" s="97">
        <f t="shared" si="99"/>
        <v>451500</v>
      </c>
      <c r="AD227" s="106">
        <f t="shared" si="100"/>
        <v>451500</v>
      </c>
      <c r="AE227" s="106">
        <f t="shared" si="101"/>
        <v>451500</v>
      </c>
      <c r="AF227" s="98">
        <f t="shared" si="102"/>
        <v>451500</v>
      </c>
      <c r="AG227" s="99">
        <f>(TRIMMEAN((N227,W227),75%))</f>
        <v>451500</v>
      </c>
      <c r="AH227" s="99">
        <f>(TRIMMEAN((O227,X227),75%))</f>
        <v>451500</v>
      </c>
      <c r="AI227" s="99">
        <f>(TRIMMEAN((P227,Y227),75%))</f>
        <v>451500</v>
      </c>
      <c r="AJ227" s="99">
        <f>(TRIMMEAN((Q227,Z227),75%))</f>
        <v>451500</v>
      </c>
      <c r="AK227" s="98">
        <f t="shared" si="103"/>
        <v>483000</v>
      </c>
      <c r="AL227" s="98">
        <f t="shared" si="104"/>
        <v>483000</v>
      </c>
      <c r="AM227" s="98">
        <f t="shared" si="105"/>
        <v>483000</v>
      </c>
      <c r="AN227" s="98">
        <f t="shared" si="106"/>
        <v>483000</v>
      </c>
      <c r="AO227" s="98">
        <f t="shared" si="107"/>
        <v>420000</v>
      </c>
      <c r="AP227" s="109">
        <f t="shared" si="108"/>
        <v>420000</v>
      </c>
      <c r="AQ227" s="109">
        <f t="shared" si="109"/>
        <v>420000</v>
      </c>
      <c r="AR227" s="100">
        <f t="shared" si="110"/>
        <v>420000</v>
      </c>
      <c r="AT227" s="97">
        <f t="shared" si="111"/>
        <v>465616.66666666669</v>
      </c>
      <c r="AU227" s="106">
        <f t="shared" si="112"/>
        <v>465616.66666666669</v>
      </c>
      <c r="AV227" s="106">
        <f t="shared" si="113"/>
        <v>465616.66666666669</v>
      </c>
      <c r="AW227" s="98">
        <f t="shared" si="114"/>
        <v>465616.66666666669</v>
      </c>
      <c r="AX227" s="99">
        <f>(TRIMMEAN((E227,N227,W227),75%))</f>
        <v>483000</v>
      </c>
      <c r="AY227" s="99">
        <f>(TRIMMEAN((F227,O227,X227),75%))</f>
        <v>483000</v>
      </c>
      <c r="AZ227" s="99">
        <f>(TRIMMEAN((G227,P227,Y227),75%))</f>
        <v>483000</v>
      </c>
      <c r="BA227" s="99">
        <f>(TRIMMEAN((H227,Q227,Z227),75%))</f>
        <v>483000</v>
      </c>
      <c r="BB227" s="98">
        <f t="shared" si="115"/>
        <v>493850</v>
      </c>
      <c r="BC227" s="98">
        <f t="shared" si="116"/>
        <v>493850</v>
      </c>
      <c r="BD227" s="98">
        <f t="shared" si="117"/>
        <v>493850</v>
      </c>
      <c r="BE227" s="98">
        <f t="shared" si="118"/>
        <v>493850</v>
      </c>
      <c r="BF227" s="98">
        <f t="shared" si="119"/>
        <v>420000</v>
      </c>
      <c r="BG227" s="109">
        <f t="shared" si="120"/>
        <v>420000</v>
      </c>
      <c r="BH227" s="109">
        <f t="shared" si="121"/>
        <v>420000</v>
      </c>
      <c r="BI227" s="100">
        <f t="shared" si="122"/>
        <v>420000</v>
      </c>
    </row>
    <row r="228" spans="1:61" ht="39.6" x14ac:dyDescent="0.3">
      <c r="A228" s="20">
        <v>206</v>
      </c>
      <c r="B228" s="21" t="s">
        <v>225</v>
      </c>
      <c r="C228" s="21" t="s">
        <v>225</v>
      </c>
      <c r="D228" s="20">
        <v>1</v>
      </c>
      <c r="E228" s="26" t="s">
        <v>1034</v>
      </c>
      <c r="F228" s="26" t="s">
        <v>1034</v>
      </c>
      <c r="G228" s="26" t="s">
        <v>1034</v>
      </c>
      <c r="H228" s="26" t="s">
        <v>1034</v>
      </c>
      <c r="I228" s="376"/>
      <c r="J228" s="377"/>
      <c r="K228" s="20">
        <v>206</v>
      </c>
      <c r="L228" s="21" t="s">
        <v>225</v>
      </c>
      <c r="M228" s="20">
        <v>1</v>
      </c>
      <c r="N228" s="57">
        <v>7600000</v>
      </c>
      <c r="O228" s="57">
        <v>7600000</v>
      </c>
      <c r="P228" s="57">
        <v>7600000</v>
      </c>
      <c r="Q228" s="57">
        <v>7600000</v>
      </c>
      <c r="R228" s="376"/>
      <c r="S228" s="377"/>
      <c r="T228" s="20">
        <v>206</v>
      </c>
      <c r="U228" s="21" t="s">
        <v>225</v>
      </c>
      <c r="V228" s="20">
        <v>1</v>
      </c>
      <c r="W228" s="57">
        <v>8740000</v>
      </c>
      <c r="X228" s="57">
        <v>8740000</v>
      </c>
      <c r="Y228" s="57">
        <v>8740000</v>
      </c>
      <c r="Z228" s="57">
        <v>8740000</v>
      </c>
      <c r="AA228" s="376"/>
      <c r="AB228" s="377"/>
      <c r="AC228" s="97">
        <f t="shared" si="99"/>
        <v>8170000</v>
      </c>
      <c r="AD228" s="106">
        <f t="shared" si="100"/>
        <v>8170000</v>
      </c>
      <c r="AE228" s="106">
        <f t="shared" si="101"/>
        <v>8170000</v>
      </c>
      <c r="AF228" s="98">
        <f t="shared" si="102"/>
        <v>8170000</v>
      </c>
      <c r="AG228" s="99">
        <f>(TRIMMEAN((N228,W228),75%))</f>
        <v>8170000</v>
      </c>
      <c r="AH228" s="99">
        <f>(TRIMMEAN((O228,X228),75%))</f>
        <v>8170000</v>
      </c>
      <c r="AI228" s="99">
        <f>(TRIMMEAN((P228,Y228),75%))</f>
        <v>8170000</v>
      </c>
      <c r="AJ228" s="99">
        <f>(TRIMMEAN((Q228,Z228),75%))</f>
        <v>8170000</v>
      </c>
      <c r="AK228" s="98">
        <f t="shared" si="103"/>
        <v>8740000</v>
      </c>
      <c r="AL228" s="98">
        <f t="shared" si="104"/>
        <v>8740000</v>
      </c>
      <c r="AM228" s="98">
        <f t="shared" si="105"/>
        <v>8740000</v>
      </c>
      <c r="AN228" s="98">
        <f t="shared" si="106"/>
        <v>8740000</v>
      </c>
      <c r="AO228" s="98">
        <f t="shared" si="107"/>
        <v>7600000</v>
      </c>
      <c r="AP228" s="109">
        <f t="shared" si="108"/>
        <v>7600000</v>
      </c>
      <c r="AQ228" s="109">
        <f t="shared" si="109"/>
        <v>7600000</v>
      </c>
      <c r="AR228" s="100">
        <f t="shared" si="110"/>
        <v>7600000</v>
      </c>
      <c r="AT228" s="97">
        <f t="shared" si="111"/>
        <v>8170000</v>
      </c>
      <c r="AU228" s="106">
        <f t="shared" si="112"/>
        <v>8170000</v>
      </c>
      <c r="AV228" s="106">
        <f t="shared" si="113"/>
        <v>8170000</v>
      </c>
      <c r="AW228" s="98">
        <f t="shared" si="114"/>
        <v>8170000</v>
      </c>
      <c r="AX228" s="99">
        <f>(TRIMMEAN((E228,N228,W228),75%))</f>
        <v>8170000</v>
      </c>
      <c r="AY228" s="99">
        <f>(TRIMMEAN((F228,O228,X228),75%))</f>
        <v>8170000</v>
      </c>
      <c r="AZ228" s="99">
        <f>(TRIMMEAN((G228,P228,Y228),75%))</f>
        <v>8170000</v>
      </c>
      <c r="BA228" s="99">
        <f>(TRIMMEAN((H228,Q228,Z228),75%))</f>
        <v>8170000</v>
      </c>
      <c r="BB228" s="98">
        <f t="shared" si="115"/>
        <v>8740000</v>
      </c>
      <c r="BC228" s="98">
        <f t="shared" si="116"/>
        <v>8740000</v>
      </c>
      <c r="BD228" s="98">
        <f t="shared" si="117"/>
        <v>8740000</v>
      </c>
      <c r="BE228" s="98">
        <f t="shared" si="118"/>
        <v>8740000</v>
      </c>
      <c r="BF228" s="98">
        <f t="shared" si="119"/>
        <v>7600000</v>
      </c>
      <c r="BG228" s="109">
        <f t="shared" si="120"/>
        <v>7600000</v>
      </c>
      <c r="BH228" s="109">
        <f t="shared" si="121"/>
        <v>7600000</v>
      </c>
      <c r="BI228" s="100">
        <f t="shared" si="122"/>
        <v>7600000</v>
      </c>
    </row>
    <row r="229" spans="1:61" ht="39.6" x14ac:dyDescent="0.3">
      <c r="A229" s="20">
        <v>207</v>
      </c>
      <c r="B229" s="21" t="s">
        <v>226</v>
      </c>
      <c r="C229" s="21" t="s">
        <v>1432</v>
      </c>
      <c r="D229" s="20">
        <v>1</v>
      </c>
      <c r="E229" s="26" t="s">
        <v>1034</v>
      </c>
      <c r="F229" s="26" t="s">
        <v>1034</v>
      </c>
      <c r="G229" s="26" t="s">
        <v>1034</v>
      </c>
      <c r="H229" s="26" t="s">
        <v>1034</v>
      </c>
      <c r="I229" s="376"/>
      <c r="J229" s="377"/>
      <c r="K229" s="20">
        <v>207</v>
      </c>
      <c r="L229" s="21" t="s">
        <v>226</v>
      </c>
      <c r="M229" s="20">
        <v>1</v>
      </c>
      <c r="N229" s="57">
        <v>520000</v>
      </c>
      <c r="O229" s="57">
        <v>520000</v>
      </c>
      <c r="P229" s="57">
        <v>520000</v>
      </c>
      <c r="Q229" s="57">
        <v>520000</v>
      </c>
      <c r="R229" s="376"/>
      <c r="S229" s="377"/>
      <c r="T229" s="20">
        <v>207</v>
      </c>
      <c r="U229" s="21" t="s">
        <v>226</v>
      </c>
      <c r="V229" s="20">
        <v>1</v>
      </c>
      <c r="W229" s="57">
        <v>598000</v>
      </c>
      <c r="X229" s="57">
        <v>598000</v>
      </c>
      <c r="Y229" s="57">
        <v>598000</v>
      </c>
      <c r="Z229" s="57">
        <v>598000</v>
      </c>
      <c r="AA229" s="376"/>
      <c r="AB229" s="377"/>
      <c r="AC229" s="97">
        <f t="shared" si="99"/>
        <v>559000</v>
      </c>
      <c r="AD229" s="106">
        <f t="shared" si="100"/>
        <v>559000</v>
      </c>
      <c r="AE229" s="106">
        <f t="shared" si="101"/>
        <v>559000</v>
      </c>
      <c r="AF229" s="98">
        <f t="shared" si="102"/>
        <v>559000</v>
      </c>
      <c r="AG229" s="99">
        <f>(TRIMMEAN((N229,W229),75%))</f>
        <v>559000</v>
      </c>
      <c r="AH229" s="99">
        <f>(TRIMMEAN((O229,X229),75%))</f>
        <v>559000</v>
      </c>
      <c r="AI229" s="99">
        <f>(TRIMMEAN((P229,Y229),75%))</f>
        <v>559000</v>
      </c>
      <c r="AJ229" s="99">
        <f>(TRIMMEAN((Q229,Z229),75%))</f>
        <v>559000</v>
      </c>
      <c r="AK229" s="98">
        <f t="shared" si="103"/>
        <v>598000</v>
      </c>
      <c r="AL229" s="98">
        <f t="shared" si="104"/>
        <v>598000</v>
      </c>
      <c r="AM229" s="98">
        <f t="shared" si="105"/>
        <v>598000</v>
      </c>
      <c r="AN229" s="98">
        <f t="shared" si="106"/>
        <v>598000</v>
      </c>
      <c r="AO229" s="98">
        <f t="shared" si="107"/>
        <v>520000</v>
      </c>
      <c r="AP229" s="109">
        <f t="shared" si="108"/>
        <v>520000</v>
      </c>
      <c r="AQ229" s="109">
        <f t="shared" si="109"/>
        <v>520000</v>
      </c>
      <c r="AR229" s="100">
        <f t="shared" si="110"/>
        <v>520000</v>
      </c>
      <c r="AT229" s="97">
        <f t="shared" si="111"/>
        <v>559000</v>
      </c>
      <c r="AU229" s="106">
        <f t="shared" si="112"/>
        <v>559000</v>
      </c>
      <c r="AV229" s="106">
        <f t="shared" si="113"/>
        <v>559000</v>
      </c>
      <c r="AW229" s="98">
        <f t="shared" si="114"/>
        <v>559000</v>
      </c>
      <c r="AX229" s="99">
        <f>(TRIMMEAN((E229,N229,W229),75%))</f>
        <v>559000</v>
      </c>
      <c r="AY229" s="99">
        <f>(TRIMMEAN((F229,O229,X229),75%))</f>
        <v>559000</v>
      </c>
      <c r="AZ229" s="99">
        <f>(TRIMMEAN((G229,P229,Y229),75%))</f>
        <v>559000</v>
      </c>
      <c r="BA229" s="99">
        <f>(TRIMMEAN((H229,Q229,Z229),75%))</f>
        <v>559000</v>
      </c>
      <c r="BB229" s="98">
        <f t="shared" si="115"/>
        <v>598000</v>
      </c>
      <c r="BC229" s="98">
        <f t="shared" si="116"/>
        <v>598000</v>
      </c>
      <c r="BD229" s="98">
        <f t="shared" si="117"/>
        <v>598000</v>
      </c>
      <c r="BE229" s="98">
        <f t="shared" si="118"/>
        <v>598000</v>
      </c>
      <c r="BF229" s="98">
        <f t="shared" si="119"/>
        <v>520000</v>
      </c>
      <c r="BG229" s="109">
        <f t="shared" si="120"/>
        <v>520000</v>
      </c>
      <c r="BH229" s="109">
        <f t="shared" si="121"/>
        <v>520000</v>
      </c>
      <c r="BI229" s="100">
        <f t="shared" si="122"/>
        <v>520000</v>
      </c>
    </row>
    <row r="230" spans="1:61" ht="39.6" x14ac:dyDescent="0.3">
      <c r="A230" s="20">
        <v>208</v>
      </c>
      <c r="B230" s="21" t="s">
        <v>227</v>
      </c>
      <c r="C230" s="21" t="s">
        <v>1424</v>
      </c>
      <c r="D230" s="20">
        <v>1</v>
      </c>
      <c r="E230" s="26">
        <v>493850</v>
      </c>
      <c r="F230" s="26">
        <v>493850</v>
      </c>
      <c r="G230" s="26">
        <v>493850</v>
      </c>
      <c r="H230" s="26">
        <v>493850</v>
      </c>
      <c r="I230" s="376"/>
      <c r="J230" s="377"/>
      <c r="K230" s="20">
        <v>208</v>
      </c>
      <c r="L230" s="21" t="s">
        <v>227</v>
      </c>
      <c r="M230" s="20">
        <v>1</v>
      </c>
      <c r="N230" s="57">
        <v>180000</v>
      </c>
      <c r="O230" s="57">
        <v>180000</v>
      </c>
      <c r="P230" s="57">
        <v>180000</v>
      </c>
      <c r="Q230" s="57">
        <v>180000</v>
      </c>
      <c r="R230" s="376"/>
      <c r="S230" s="377"/>
      <c r="T230" s="20">
        <v>208</v>
      </c>
      <c r="U230" s="21" t="s">
        <v>227</v>
      </c>
      <c r="V230" s="20">
        <v>1</v>
      </c>
      <c r="W230" s="57">
        <v>207000</v>
      </c>
      <c r="X230" s="57">
        <v>207000</v>
      </c>
      <c r="Y230" s="57">
        <v>207000</v>
      </c>
      <c r="Z230" s="57">
        <v>207000</v>
      </c>
      <c r="AA230" s="376"/>
      <c r="AB230" s="377"/>
      <c r="AC230" s="97">
        <f t="shared" si="99"/>
        <v>193500</v>
      </c>
      <c r="AD230" s="106">
        <f t="shared" si="100"/>
        <v>193500</v>
      </c>
      <c r="AE230" s="106">
        <f t="shared" si="101"/>
        <v>193500</v>
      </c>
      <c r="AF230" s="98">
        <f t="shared" si="102"/>
        <v>193500</v>
      </c>
      <c r="AG230" s="99">
        <f>(TRIMMEAN((N230,W230),75%))</f>
        <v>193500</v>
      </c>
      <c r="AH230" s="99">
        <f>(TRIMMEAN((O230,X230),75%))</f>
        <v>193500</v>
      </c>
      <c r="AI230" s="99">
        <f>(TRIMMEAN((P230,Y230),75%))</f>
        <v>193500</v>
      </c>
      <c r="AJ230" s="99">
        <f>(TRIMMEAN((Q230,Z230),75%))</f>
        <v>193500</v>
      </c>
      <c r="AK230" s="98">
        <f t="shared" si="103"/>
        <v>207000</v>
      </c>
      <c r="AL230" s="98">
        <f t="shared" si="104"/>
        <v>207000</v>
      </c>
      <c r="AM230" s="98">
        <f t="shared" si="105"/>
        <v>207000</v>
      </c>
      <c r="AN230" s="98">
        <f t="shared" si="106"/>
        <v>207000</v>
      </c>
      <c r="AO230" s="98">
        <f t="shared" si="107"/>
        <v>180000</v>
      </c>
      <c r="AP230" s="109">
        <f t="shared" si="108"/>
        <v>180000</v>
      </c>
      <c r="AQ230" s="109">
        <f t="shared" si="109"/>
        <v>180000</v>
      </c>
      <c r="AR230" s="100">
        <f t="shared" si="110"/>
        <v>180000</v>
      </c>
      <c r="AT230" s="97">
        <f t="shared" si="111"/>
        <v>293616.66666666669</v>
      </c>
      <c r="AU230" s="106">
        <f t="shared" si="112"/>
        <v>293616.66666666669</v>
      </c>
      <c r="AV230" s="106">
        <f t="shared" si="113"/>
        <v>293616.66666666669</v>
      </c>
      <c r="AW230" s="98">
        <f t="shared" si="114"/>
        <v>293616.66666666669</v>
      </c>
      <c r="AX230" s="99">
        <f>(TRIMMEAN((E230,N230,W230),75%))</f>
        <v>207000</v>
      </c>
      <c r="AY230" s="99">
        <f>(TRIMMEAN((F230,O230,X230),75%))</f>
        <v>207000</v>
      </c>
      <c r="AZ230" s="99">
        <f>(TRIMMEAN((G230,P230,Y230),75%))</f>
        <v>207000</v>
      </c>
      <c r="BA230" s="99">
        <f>(TRIMMEAN((H230,Q230,Z230),75%))</f>
        <v>207000</v>
      </c>
      <c r="BB230" s="98">
        <f t="shared" si="115"/>
        <v>493850</v>
      </c>
      <c r="BC230" s="98">
        <f t="shared" si="116"/>
        <v>493850</v>
      </c>
      <c r="BD230" s="98">
        <f t="shared" si="117"/>
        <v>493850</v>
      </c>
      <c r="BE230" s="98">
        <f t="shared" si="118"/>
        <v>493850</v>
      </c>
      <c r="BF230" s="98">
        <f t="shared" si="119"/>
        <v>180000</v>
      </c>
      <c r="BG230" s="109">
        <f t="shared" si="120"/>
        <v>180000</v>
      </c>
      <c r="BH230" s="109">
        <f t="shared" si="121"/>
        <v>180000</v>
      </c>
      <c r="BI230" s="100">
        <f t="shared" si="122"/>
        <v>180000</v>
      </c>
    </row>
    <row r="231" spans="1:61" ht="39.6" x14ac:dyDescent="0.3">
      <c r="A231" s="20">
        <v>209</v>
      </c>
      <c r="B231" s="21" t="s">
        <v>228</v>
      </c>
      <c r="C231" s="21" t="s">
        <v>1415</v>
      </c>
      <c r="D231" s="20">
        <v>1</v>
      </c>
      <c r="E231" s="26">
        <v>493850</v>
      </c>
      <c r="F231" s="26">
        <v>493850</v>
      </c>
      <c r="G231" s="26">
        <v>493850</v>
      </c>
      <c r="H231" s="26">
        <v>493850</v>
      </c>
      <c r="I231" s="376"/>
      <c r="J231" s="377"/>
      <c r="K231" s="20">
        <v>209</v>
      </c>
      <c r="L231" s="21" t="s">
        <v>228</v>
      </c>
      <c r="M231" s="20">
        <v>1</v>
      </c>
      <c r="N231" s="57">
        <v>220000</v>
      </c>
      <c r="O231" s="57">
        <v>220000</v>
      </c>
      <c r="P231" s="57">
        <v>220000</v>
      </c>
      <c r="Q231" s="57">
        <v>220000</v>
      </c>
      <c r="R231" s="376"/>
      <c r="S231" s="377"/>
      <c r="T231" s="20">
        <v>209</v>
      </c>
      <c r="U231" s="21" t="s">
        <v>228</v>
      </c>
      <c r="V231" s="20">
        <v>1</v>
      </c>
      <c r="W231" s="57">
        <v>253000</v>
      </c>
      <c r="X231" s="57">
        <v>253000</v>
      </c>
      <c r="Y231" s="57">
        <v>253000</v>
      </c>
      <c r="Z231" s="57">
        <v>253000</v>
      </c>
      <c r="AA231" s="376"/>
      <c r="AB231" s="377"/>
      <c r="AC231" s="97">
        <f t="shared" si="99"/>
        <v>236500</v>
      </c>
      <c r="AD231" s="106">
        <f t="shared" si="100"/>
        <v>236500</v>
      </c>
      <c r="AE231" s="106">
        <f t="shared" si="101"/>
        <v>236500</v>
      </c>
      <c r="AF231" s="98">
        <f t="shared" si="102"/>
        <v>236500</v>
      </c>
      <c r="AG231" s="99">
        <f>(TRIMMEAN((N231,W231),75%))</f>
        <v>236500</v>
      </c>
      <c r="AH231" s="99">
        <f>(TRIMMEAN((O231,X231),75%))</f>
        <v>236500</v>
      </c>
      <c r="AI231" s="99">
        <f>(TRIMMEAN((P231,Y231),75%))</f>
        <v>236500</v>
      </c>
      <c r="AJ231" s="99">
        <f>(TRIMMEAN((Q231,Z231),75%))</f>
        <v>236500</v>
      </c>
      <c r="AK231" s="98">
        <f t="shared" si="103"/>
        <v>253000</v>
      </c>
      <c r="AL231" s="98">
        <f t="shared" si="104"/>
        <v>253000</v>
      </c>
      <c r="AM231" s="98">
        <f t="shared" si="105"/>
        <v>253000</v>
      </c>
      <c r="AN231" s="98">
        <f t="shared" si="106"/>
        <v>253000</v>
      </c>
      <c r="AO231" s="98">
        <f t="shared" si="107"/>
        <v>220000</v>
      </c>
      <c r="AP231" s="109">
        <f t="shared" si="108"/>
        <v>220000</v>
      </c>
      <c r="AQ231" s="109">
        <f t="shared" si="109"/>
        <v>220000</v>
      </c>
      <c r="AR231" s="100">
        <f t="shared" si="110"/>
        <v>220000</v>
      </c>
      <c r="AT231" s="97">
        <f t="shared" si="111"/>
        <v>322283.33333333331</v>
      </c>
      <c r="AU231" s="106">
        <f t="shared" si="112"/>
        <v>322283.33333333331</v>
      </c>
      <c r="AV231" s="106">
        <f t="shared" si="113"/>
        <v>322283.33333333331</v>
      </c>
      <c r="AW231" s="98">
        <f t="shared" si="114"/>
        <v>322283.33333333331</v>
      </c>
      <c r="AX231" s="99">
        <f>(TRIMMEAN((E231,N231,W231),75%))</f>
        <v>253000</v>
      </c>
      <c r="AY231" s="99">
        <f>(TRIMMEAN((F231,O231,X231),75%))</f>
        <v>253000</v>
      </c>
      <c r="AZ231" s="99">
        <f>(TRIMMEAN((G231,P231,Y231),75%))</f>
        <v>253000</v>
      </c>
      <c r="BA231" s="99">
        <f>(TRIMMEAN((H231,Q231,Z231),75%))</f>
        <v>253000</v>
      </c>
      <c r="BB231" s="98">
        <f t="shared" si="115"/>
        <v>493850</v>
      </c>
      <c r="BC231" s="98">
        <f t="shared" si="116"/>
        <v>493850</v>
      </c>
      <c r="BD231" s="98">
        <f t="shared" si="117"/>
        <v>493850</v>
      </c>
      <c r="BE231" s="98">
        <f t="shared" si="118"/>
        <v>493850</v>
      </c>
      <c r="BF231" s="98">
        <f t="shared" si="119"/>
        <v>220000</v>
      </c>
      <c r="BG231" s="109">
        <f t="shared" si="120"/>
        <v>220000</v>
      </c>
      <c r="BH231" s="109">
        <f t="shared" si="121"/>
        <v>220000</v>
      </c>
      <c r="BI231" s="100">
        <f t="shared" si="122"/>
        <v>220000</v>
      </c>
    </row>
    <row r="232" spans="1:61" ht="39.6" x14ac:dyDescent="0.3">
      <c r="A232" s="20">
        <v>210</v>
      </c>
      <c r="B232" s="21" t="s">
        <v>229</v>
      </c>
      <c r="C232" s="21" t="s">
        <v>1179</v>
      </c>
      <c r="D232" s="20">
        <v>1</v>
      </c>
      <c r="E232" s="26">
        <v>493850</v>
      </c>
      <c r="F232" s="26">
        <v>493850</v>
      </c>
      <c r="G232" s="26">
        <v>493850</v>
      </c>
      <c r="H232" s="26">
        <v>493850</v>
      </c>
      <c r="I232" s="376"/>
      <c r="J232" s="377"/>
      <c r="K232" s="20">
        <v>210</v>
      </c>
      <c r="L232" s="21" t="s">
        <v>229</v>
      </c>
      <c r="M232" s="20">
        <v>1</v>
      </c>
      <c r="N232" s="57">
        <v>420000</v>
      </c>
      <c r="O232" s="57">
        <v>420000</v>
      </c>
      <c r="P232" s="57">
        <v>420000</v>
      </c>
      <c r="Q232" s="57">
        <v>420000</v>
      </c>
      <c r="R232" s="376"/>
      <c r="S232" s="377"/>
      <c r="T232" s="20">
        <v>210</v>
      </c>
      <c r="U232" s="21" t="s">
        <v>229</v>
      </c>
      <c r="V232" s="20">
        <v>1</v>
      </c>
      <c r="W232" s="57">
        <v>483000</v>
      </c>
      <c r="X232" s="57">
        <v>483000</v>
      </c>
      <c r="Y232" s="57">
        <v>483000</v>
      </c>
      <c r="Z232" s="57">
        <v>483000</v>
      </c>
      <c r="AA232" s="376"/>
      <c r="AB232" s="377"/>
      <c r="AC232" s="97">
        <f t="shared" si="99"/>
        <v>451500</v>
      </c>
      <c r="AD232" s="106">
        <f t="shared" si="100"/>
        <v>451500</v>
      </c>
      <c r="AE232" s="106">
        <f t="shared" si="101"/>
        <v>451500</v>
      </c>
      <c r="AF232" s="98">
        <f t="shared" si="102"/>
        <v>451500</v>
      </c>
      <c r="AG232" s="99">
        <f>(TRIMMEAN((N232,W232),75%))</f>
        <v>451500</v>
      </c>
      <c r="AH232" s="99">
        <f>(TRIMMEAN((O232,X232),75%))</f>
        <v>451500</v>
      </c>
      <c r="AI232" s="99">
        <f>(TRIMMEAN((P232,Y232),75%))</f>
        <v>451500</v>
      </c>
      <c r="AJ232" s="99">
        <f>(TRIMMEAN((Q232,Z232),75%))</f>
        <v>451500</v>
      </c>
      <c r="AK232" s="98">
        <f t="shared" si="103"/>
        <v>483000</v>
      </c>
      <c r="AL232" s="98">
        <f t="shared" si="104"/>
        <v>483000</v>
      </c>
      <c r="AM232" s="98">
        <f t="shared" si="105"/>
        <v>483000</v>
      </c>
      <c r="AN232" s="98">
        <f t="shared" si="106"/>
        <v>483000</v>
      </c>
      <c r="AO232" s="98">
        <f t="shared" si="107"/>
        <v>420000</v>
      </c>
      <c r="AP232" s="109">
        <f t="shared" si="108"/>
        <v>420000</v>
      </c>
      <c r="AQ232" s="109">
        <f t="shared" si="109"/>
        <v>420000</v>
      </c>
      <c r="AR232" s="100">
        <f t="shared" si="110"/>
        <v>420000</v>
      </c>
      <c r="AT232" s="97">
        <f t="shared" si="111"/>
        <v>465616.66666666669</v>
      </c>
      <c r="AU232" s="106">
        <f t="shared" si="112"/>
        <v>465616.66666666669</v>
      </c>
      <c r="AV232" s="106">
        <f t="shared" si="113"/>
        <v>465616.66666666669</v>
      </c>
      <c r="AW232" s="98">
        <f t="shared" si="114"/>
        <v>465616.66666666669</v>
      </c>
      <c r="AX232" s="99">
        <f>(TRIMMEAN((E232,N232,W232),75%))</f>
        <v>483000</v>
      </c>
      <c r="AY232" s="99">
        <f>(TRIMMEAN((F232,O232,X232),75%))</f>
        <v>483000</v>
      </c>
      <c r="AZ232" s="99">
        <f>(TRIMMEAN((G232,P232,Y232),75%))</f>
        <v>483000</v>
      </c>
      <c r="BA232" s="99">
        <f>(TRIMMEAN((H232,Q232,Z232),75%))</f>
        <v>483000</v>
      </c>
      <c r="BB232" s="98">
        <f t="shared" si="115"/>
        <v>493850</v>
      </c>
      <c r="BC232" s="98">
        <f t="shared" si="116"/>
        <v>493850</v>
      </c>
      <c r="BD232" s="98">
        <f t="shared" si="117"/>
        <v>493850</v>
      </c>
      <c r="BE232" s="98">
        <f t="shared" si="118"/>
        <v>493850</v>
      </c>
      <c r="BF232" s="98">
        <f t="shared" si="119"/>
        <v>420000</v>
      </c>
      <c r="BG232" s="109">
        <f t="shared" si="120"/>
        <v>420000</v>
      </c>
      <c r="BH232" s="109">
        <f t="shared" si="121"/>
        <v>420000</v>
      </c>
      <c r="BI232" s="100">
        <f t="shared" si="122"/>
        <v>420000</v>
      </c>
    </row>
    <row r="233" spans="1:61" ht="26.4" x14ac:dyDescent="0.3">
      <c r="A233" s="20">
        <v>211</v>
      </c>
      <c r="B233" s="21" t="s">
        <v>230</v>
      </c>
      <c r="C233" s="21" t="s">
        <v>230</v>
      </c>
      <c r="D233" s="20">
        <v>1</v>
      </c>
      <c r="E233" s="26" t="s">
        <v>1034</v>
      </c>
      <c r="F233" s="26" t="s">
        <v>1034</v>
      </c>
      <c r="G233" s="26" t="s">
        <v>1034</v>
      </c>
      <c r="H233" s="26" t="s">
        <v>1034</v>
      </c>
      <c r="I233" s="376"/>
      <c r="J233" s="377"/>
      <c r="K233" s="20">
        <v>211</v>
      </c>
      <c r="L233" s="21" t="s">
        <v>230</v>
      </c>
      <c r="M233" s="20">
        <v>1</v>
      </c>
      <c r="N233" s="57">
        <v>640000</v>
      </c>
      <c r="O233" s="57">
        <v>640000</v>
      </c>
      <c r="P233" s="57">
        <v>640000</v>
      </c>
      <c r="Q233" s="57">
        <v>640000</v>
      </c>
      <c r="R233" s="376"/>
      <c r="S233" s="377"/>
      <c r="T233" s="20">
        <v>211</v>
      </c>
      <c r="U233" s="21" t="s">
        <v>230</v>
      </c>
      <c r="V233" s="20">
        <v>1</v>
      </c>
      <c r="W233" s="57">
        <v>736000</v>
      </c>
      <c r="X233" s="57">
        <v>736000</v>
      </c>
      <c r="Y233" s="57">
        <v>736000</v>
      </c>
      <c r="Z233" s="57">
        <v>736000</v>
      </c>
      <c r="AA233" s="376"/>
      <c r="AB233" s="377"/>
      <c r="AC233" s="97">
        <f t="shared" si="99"/>
        <v>688000</v>
      </c>
      <c r="AD233" s="106">
        <f t="shared" si="100"/>
        <v>688000</v>
      </c>
      <c r="AE233" s="106">
        <f t="shared" si="101"/>
        <v>688000</v>
      </c>
      <c r="AF233" s="98">
        <f t="shared" si="102"/>
        <v>688000</v>
      </c>
      <c r="AG233" s="99">
        <f>(TRIMMEAN((N233,W233),75%))</f>
        <v>688000</v>
      </c>
      <c r="AH233" s="99">
        <f>(TRIMMEAN((O233,X233),75%))</f>
        <v>688000</v>
      </c>
      <c r="AI233" s="99">
        <f>(TRIMMEAN((P233,Y233),75%))</f>
        <v>688000</v>
      </c>
      <c r="AJ233" s="99">
        <f>(TRIMMEAN((Q233,Z233),75%))</f>
        <v>688000</v>
      </c>
      <c r="AK233" s="98">
        <f t="shared" si="103"/>
        <v>736000</v>
      </c>
      <c r="AL233" s="98">
        <f t="shared" si="104"/>
        <v>736000</v>
      </c>
      <c r="AM233" s="98">
        <f t="shared" si="105"/>
        <v>736000</v>
      </c>
      <c r="AN233" s="98">
        <f t="shared" si="106"/>
        <v>736000</v>
      </c>
      <c r="AO233" s="98">
        <f t="shared" si="107"/>
        <v>640000</v>
      </c>
      <c r="AP233" s="109">
        <f t="shared" si="108"/>
        <v>640000</v>
      </c>
      <c r="AQ233" s="109">
        <f t="shared" si="109"/>
        <v>640000</v>
      </c>
      <c r="AR233" s="100">
        <f t="shared" si="110"/>
        <v>640000</v>
      </c>
      <c r="AT233" s="97">
        <f t="shared" si="111"/>
        <v>688000</v>
      </c>
      <c r="AU233" s="106">
        <f t="shared" si="112"/>
        <v>688000</v>
      </c>
      <c r="AV233" s="106">
        <f t="shared" si="113"/>
        <v>688000</v>
      </c>
      <c r="AW233" s="98">
        <f t="shared" si="114"/>
        <v>688000</v>
      </c>
      <c r="AX233" s="99">
        <f>(TRIMMEAN((E233,N233,W233),75%))</f>
        <v>688000</v>
      </c>
      <c r="AY233" s="99">
        <f>(TRIMMEAN((F233,O233,X233),75%))</f>
        <v>688000</v>
      </c>
      <c r="AZ233" s="99">
        <f>(TRIMMEAN((G233,P233,Y233),75%))</f>
        <v>688000</v>
      </c>
      <c r="BA233" s="99">
        <f>(TRIMMEAN((H233,Q233,Z233),75%))</f>
        <v>688000</v>
      </c>
      <c r="BB233" s="98">
        <f t="shared" si="115"/>
        <v>736000</v>
      </c>
      <c r="BC233" s="98">
        <f t="shared" si="116"/>
        <v>736000</v>
      </c>
      <c r="BD233" s="98">
        <f t="shared" si="117"/>
        <v>736000</v>
      </c>
      <c r="BE233" s="98">
        <f t="shared" si="118"/>
        <v>736000</v>
      </c>
      <c r="BF233" s="98">
        <f t="shared" si="119"/>
        <v>640000</v>
      </c>
      <c r="BG233" s="109">
        <f t="shared" si="120"/>
        <v>640000</v>
      </c>
      <c r="BH233" s="109">
        <f t="shared" si="121"/>
        <v>640000</v>
      </c>
      <c r="BI233" s="100">
        <f t="shared" si="122"/>
        <v>640000</v>
      </c>
    </row>
    <row r="234" spans="1:61" x14ac:dyDescent="0.3">
      <c r="A234" s="20">
        <v>212</v>
      </c>
      <c r="B234" s="21" t="s">
        <v>231</v>
      </c>
      <c r="C234" s="21" t="s">
        <v>231</v>
      </c>
      <c r="D234" s="20">
        <v>1</v>
      </c>
      <c r="E234" s="26" t="s">
        <v>1034</v>
      </c>
      <c r="F234" s="26" t="s">
        <v>1034</v>
      </c>
      <c r="G234" s="26" t="s">
        <v>1034</v>
      </c>
      <c r="H234" s="26" t="s">
        <v>1034</v>
      </c>
      <c r="I234" s="376"/>
      <c r="J234" s="377"/>
      <c r="K234" s="20">
        <v>212</v>
      </c>
      <c r="L234" s="21" t="s">
        <v>231</v>
      </c>
      <c r="M234" s="20">
        <v>1</v>
      </c>
      <c r="N234" s="57">
        <v>100000</v>
      </c>
      <c r="O234" s="57">
        <v>100000</v>
      </c>
      <c r="P234" s="57">
        <v>100000</v>
      </c>
      <c r="Q234" s="57">
        <v>100000</v>
      </c>
      <c r="R234" s="376"/>
      <c r="S234" s="377"/>
      <c r="T234" s="20">
        <v>212</v>
      </c>
      <c r="U234" s="21" t="s">
        <v>231</v>
      </c>
      <c r="V234" s="20">
        <v>1</v>
      </c>
      <c r="W234" s="57">
        <v>115000</v>
      </c>
      <c r="X234" s="57">
        <v>115000</v>
      </c>
      <c r="Y234" s="57">
        <v>115000</v>
      </c>
      <c r="Z234" s="57">
        <v>115000</v>
      </c>
      <c r="AA234" s="376"/>
      <c r="AB234" s="377"/>
      <c r="AC234" s="97">
        <f t="shared" si="99"/>
        <v>107500</v>
      </c>
      <c r="AD234" s="106">
        <f t="shared" si="100"/>
        <v>107500</v>
      </c>
      <c r="AE234" s="106">
        <f t="shared" si="101"/>
        <v>107500</v>
      </c>
      <c r="AF234" s="98">
        <f t="shared" si="102"/>
        <v>107500</v>
      </c>
      <c r="AG234" s="99">
        <f>(TRIMMEAN((N234,W234),75%))</f>
        <v>107500</v>
      </c>
      <c r="AH234" s="99">
        <f>(TRIMMEAN((O234,X234),75%))</f>
        <v>107500</v>
      </c>
      <c r="AI234" s="99">
        <f>(TRIMMEAN((P234,Y234),75%))</f>
        <v>107500</v>
      </c>
      <c r="AJ234" s="99">
        <f>(TRIMMEAN((Q234,Z234),75%))</f>
        <v>107500</v>
      </c>
      <c r="AK234" s="98">
        <f t="shared" si="103"/>
        <v>115000</v>
      </c>
      <c r="AL234" s="98">
        <f t="shared" si="104"/>
        <v>115000</v>
      </c>
      <c r="AM234" s="98">
        <f t="shared" si="105"/>
        <v>115000</v>
      </c>
      <c r="AN234" s="98">
        <f t="shared" si="106"/>
        <v>115000</v>
      </c>
      <c r="AO234" s="98">
        <f t="shared" si="107"/>
        <v>100000</v>
      </c>
      <c r="AP234" s="109">
        <f t="shared" si="108"/>
        <v>100000</v>
      </c>
      <c r="AQ234" s="109">
        <f t="shared" si="109"/>
        <v>100000</v>
      </c>
      <c r="AR234" s="100">
        <f t="shared" si="110"/>
        <v>100000</v>
      </c>
      <c r="AT234" s="97">
        <f t="shared" si="111"/>
        <v>107500</v>
      </c>
      <c r="AU234" s="106">
        <f t="shared" si="112"/>
        <v>107500</v>
      </c>
      <c r="AV234" s="106">
        <f t="shared" si="113"/>
        <v>107500</v>
      </c>
      <c r="AW234" s="98">
        <f t="shared" si="114"/>
        <v>107500</v>
      </c>
      <c r="AX234" s="99">
        <f>(TRIMMEAN((E234,N234,W234),75%))</f>
        <v>107500</v>
      </c>
      <c r="AY234" s="99">
        <f>(TRIMMEAN((F234,O234,X234),75%))</f>
        <v>107500</v>
      </c>
      <c r="AZ234" s="99">
        <f>(TRIMMEAN((G234,P234,Y234),75%))</f>
        <v>107500</v>
      </c>
      <c r="BA234" s="99">
        <f>(TRIMMEAN((H234,Q234,Z234),75%))</f>
        <v>107500</v>
      </c>
      <c r="BB234" s="98">
        <f t="shared" si="115"/>
        <v>115000</v>
      </c>
      <c r="BC234" s="98">
        <f t="shared" si="116"/>
        <v>115000</v>
      </c>
      <c r="BD234" s="98">
        <f t="shared" si="117"/>
        <v>115000</v>
      </c>
      <c r="BE234" s="98">
        <f t="shared" si="118"/>
        <v>115000</v>
      </c>
      <c r="BF234" s="98">
        <f t="shared" si="119"/>
        <v>100000</v>
      </c>
      <c r="BG234" s="109">
        <f t="shared" si="120"/>
        <v>100000</v>
      </c>
      <c r="BH234" s="109">
        <f t="shared" si="121"/>
        <v>100000</v>
      </c>
      <c r="BI234" s="100">
        <f t="shared" si="122"/>
        <v>100000</v>
      </c>
    </row>
    <row r="235" spans="1:61" ht="39.6" x14ac:dyDescent="0.3">
      <c r="A235" s="20">
        <v>213</v>
      </c>
      <c r="B235" s="21" t="s">
        <v>232</v>
      </c>
      <c r="C235" s="21" t="s">
        <v>1422</v>
      </c>
      <c r="D235" s="20">
        <v>1</v>
      </c>
      <c r="E235" s="26">
        <v>41055</v>
      </c>
      <c r="F235" s="26">
        <v>41055</v>
      </c>
      <c r="G235" s="26">
        <v>41055</v>
      </c>
      <c r="H235" s="26">
        <v>41055</v>
      </c>
      <c r="I235" s="376"/>
      <c r="J235" s="377"/>
      <c r="K235" s="20">
        <v>213</v>
      </c>
      <c r="L235" s="21" t="s">
        <v>232</v>
      </c>
      <c r="M235" s="20">
        <v>1</v>
      </c>
      <c r="N235" s="57">
        <v>25000</v>
      </c>
      <c r="O235" s="57">
        <v>25000</v>
      </c>
      <c r="P235" s="57">
        <v>25000</v>
      </c>
      <c r="Q235" s="57">
        <v>25000</v>
      </c>
      <c r="R235" s="376"/>
      <c r="S235" s="377"/>
      <c r="T235" s="20">
        <v>213</v>
      </c>
      <c r="U235" s="21" t="s">
        <v>232</v>
      </c>
      <c r="V235" s="20">
        <v>1</v>
      </c>
      <c r="W235" s="57">
        <v>28750</v>
      </c>
      <c r="X235" s="57">
        <v>28750</v>
      </c>
      <c r="Y235" s="57">
        <v>28750</v>
      </c>
      <c r="Z235" s="57">
        <v>28750</v>
      </c>
      <c r="AA235" s="376"/>
      <c r="AB235" s="377"/>
      <c r="AC235" s="97">
        <f t="shared" si="99"/>
        <v>26875</v>
      </c>
      <c r="AD235" s="106">
        <f t="shared" si="100"/>
        <v>26875</v>
      </c>
      <c r="AE235" s="106">
        <f t="shared" si="101"/>
        <v>26875</v>
      </c>
      <c r="AF235" s="98">
        <f t="shared" si="102"/>
        <v>26875</v>
      </c>
      <c r="AG235" s="99">
        <f>(TRIMMEAN((N235,W235),75%))</f>
        <v>26875</v>
      </c>
      <c r="AH235" s="99">
        <f>(TRIMMEAN((O235,X235),75%))</f>
        <v>26875</v>
      </c>
      <c r="AI235" s="99">
        <f>(TRIMMEAN((P235,Y235),75%))</f>
        <v>26875</v>
      </c>
      <c r="AJ235" s="99">
        <f>(TRIMMEAN((Q235,Z235),75%))</f>
        <v>26875</v>
      </c>
      <c r="AK235" s="98">
        <f t="shared" si="103"/>
        <v>28750</v>
      </c>
      <c r="AL235" s="98">
        <f t="shared" si="104"/>
        <v>28750</v>
      </c>
      <c r="AM235" s="98">
        <f t="shared" si="105"/>
        <v>28750</v>
      </c>
      <c r="AN235" s="98">
        <f t="shared" si="106"/>
        <v>28750</v>
      </c>
      <c r="AO235" s="98">
        <f t="shared" si="107"/>
        <v>25000</v>
      </c>
      <c r="AP235" s="109">
        <f t="shared" si="108"/>
        <v>25000</v>
      </c>
      <c r="AQ235" s="109">
        <f t="shared" si="109"/>
        <v>25000</v>
      </c>
      <c r="AR235" s="100">
        <f t="shared" si="110"/>
        <v>25000</v>
      </c>
      <c r="AT235" s="97">
        <f t="shared" si="111"/>
        <v>31601.666666666668</v>
      </c>
      <c r="AU235" s="106">
        <f t="shared" si="112"/>
        <v>31601.666666666668</v>
      </c>
      <c r="AV235" s="106">
        <f t="shared" si="113"/>
        <v>31601.666666666668</v>
      </c>
      <c r="AW235" s="98">
        <f t="shared" si="114"/>
        <v>31601.666666666668</v>
      </c>
      <c r="AX235" s="99">
        <f>(TRIMMEAN((E235,N235,W235),75%))</f>
        <v>28750</v>
      </c>
      <c r="AY235" s="99">
        <f>(TRIMMEAN((F235,O235,X235),75%))</f>
        <v>28750</v>
      </c>
      <c r="AZ235" s="99">
        <f>(TRIMMEAN((G235,P235,Y235),75%))</f>
        <v>28750</v>
      </c>
      <c r="BA235" s="99">
        <f>(TRIMMEAN((H235,Q235,Z235),75%))</f>
        <v>28750</v>
      </c>
      <c r="BB235" s="98">
        <f t="shared" si="115"/>
        <v>41055</v>
      </c>
      <c r="BC235" s="98">
        <f t="shared" si="116"/>
        <v>41055</v>
      </c>
      <c r="BD235" s="98">
        <f t="shared" si="117"/>
        <v>41055</v>
      </c>
      <c r="BE235" s="98">
        <f t="shared" si="118"/>
        <v>41055</v>
      </c>
      <c r="BF235" s="98">
        <f t="shared" si="119"/>
        <v>25000</v>
      </c>
      <c r="BG235" s="109">
        <f t="shared" si="120"/>
        <v>25000</v>
      </c>
      <c r="BH235" s="109">
        <f t="shared" si="121"/>
        <v>25000</v>
      </c>
      <c r="BI235" s="100">
        <f t="shared" si="122"/>
        <v>25000</v>
      </c>
    </row>
    <row r="236" spans="1:61" ht="26.4" x14ac:dyDescent="0.3">
      <c r="A236" s="20">
        <v>214</v>
      </c>
      <c r="B236" s="21" t="s">
        <v>233</v>
      </c>
      <c r="C236" s="21" t="s">
        <v>233</v>
      </c>
      <c r="D236" s="20">
        <v>1</v>
      </c>
      <c r="E236" s="26" t="s">
        <v>1034</v>
      </c>
      <c r="F236" s="26" t="s">
        <v>1034</v>
      </c>
      <c r="G236" s="26" t="s">
        <v>1034</v>
      </c>
      <c r="H236" s="26" t="s">
        <v>1034</v>
      </c>
      <c r="I236" s="376"/>
      <c r="J236" s="377"/>
      <c r="K236" s="20">
        <v>214</v>
      </c>
      <c r="L236" s="21" t="s">
        <v>233</v>
      </c>
      <c r="M236" s="20">
        <v>1</v>
      </c>
      <c r="N236" s="57">
        <v>1380000</v>
      </c>
      <c r="O236" s="57">
        <v>1380000</v>
      </c>
      <c r="P236" s="57">
        <v>1380000</v>
      </c>
      <c r="Q236" s="57">
        <v>1380000</v>
      </c>
      <c r="R236" s="376"/>
      <c r="S236" s="377"/>
      <c r="T236" s="20">
        <v>214</v>
      </c>
      <c r="U236" s="21" t="s">
        <v>233</v>
      </c>
      <c r="V236" s="20">
        <v>1</v>
      </c>
      <c r="W236" s="57">
        <v>1587000</v>
      </c>
      <c r="X236" s="57">
        <v>1587000</v>
      </c>
      <c r="Y236" s="57">
        <v>1587000</v>
      </c>
      <c r="Z236" s="57">
        <v>1587000</v>
      </c>
      <c r="AA236" s="376"/>
      <c r="AB236" s="377"/>
      <c r="AC236" s="97">
        <f t="shared" si="99"/>
        <v>1483500</v>
      </c>
      <c r="AD236" s="106">
        <f t="shared" si="100"/>
        <v>1483500</v>
      </c>
      <c r="AE236" s="106">
        <f t="shared" si="101"/>
        <v>1483500</v>
      </c>
      <c r="AF236" s="98">
        <f t="shared" si="102"/>
        <v>1483500</v>
      </c>
      <c r="AG236" s="99">
        <f>(TRIMMEAN((N236,W236),75%))</f>
        <v>1483500</v>
      </c>
      <c r="AH236" s="99">
        <f>(TRIMMEAN((O236,X236),75%))</f>
        <v>1483500</v>
      </c>
      <c r="AI236" s="99">
        <f>(TRIMMEAN((P236,Y236),75%))</f>
        <v>1483500</v>
      </c>
      <c r="AJ236" s="99">
        <f>(TRIMMEAN((Q236,Z236),75%))</f>
        <v>1483500</v>
      </c>
      <c r="AK236" s="98">
        <f t="shared" si="103"/>
        <v>1587000</v>
      </c>
      <c r="AL236" s="98">
        <f t="shared" si="104"/>
        <v>1587000</v>
      </c>
      <c r="AM236" s="98">
        <f t="shared" si="105"/>
        <v>1587000</v>
      </c>
      <c r="AN236" s="98">
        <f t="shared" si="106"/>
        <v>1587000</v>
      </c>
      <c r="AO236" s="98">
        <f t="shared" si="107"/>
        <v>1380000</v>
      </c>
      <c r="AP236" s="109">
        <f t="shared" si="108"/>
        <v>1380000</v>
      </c>
      <c r="AQ236" s="109">
        <f t="shared" si="109"/>
        <v>1380000</v>
      </c>
      <c r="AR236" s="100">
        <f t="shared" si="110"/>
        <v>1380000</v>
      </c>
      <c r="AT236" s="97">
        <f t="shared" si="111"/>
        <v>1483500</v>
      </c>
      <c r="AU236" s="106">
        <f t="shared" si="112"/>
        <v>1483500</v>
      </c>
      <c r="AV236" s="106">
        <f t="shared" si="113"/>
        <v>1483500</v>
      </c>
      <c r="AW236" s="98">
        <f t="shared" si="114"/>
        <v>1483500</v>
      </c>
      <c r="AX236" s="99">
        <f>(TRIMMEAN((E236,N236,W236),75%))</f>
        <v>1483500</v>
      </c>
      <c r="AY236" s="99">
        <f>(TRIMMEAN((F236,O236,X236),75%))</f>
        <v>1483500</v>
      </c>
      <c r="AZ236" s="99">
        <f>(TRIMMEAN((G236,P236,Y236),75%))</f>
        <v>1483500</v>
      </c>
      <c r="BA236" s="99">
        <f>(TRIMMEAN((H236,Q236,Z236),75%))</f>
        <v>1483500</v>
      </c>
      <c r="BB236" s="98">
        <f t="shared" si="115"/>
        <v>1587000</v>
      </c>
      <c r="BC236" s="98">
        <f t="shared" si="116"/>
        <v>1587000</v>
      </c>
      <c r="BD236" s="98">
        <f t="shared" si="117"/>
        <v>1587000</v>
      </c>
      <c r="BE236" s="98">
        <f t="shared" si="118"/>
        <v>1587000</v>
      </c>
      <c r="BF236" s="98">
        <f t="shared" si="119"/>
        <v>1380000</v>
      </c>
      <c r="BG236" s="109">
        <f t="shared" si="120"/>
        <v>1380000</v>
      </c>
      <c r="BH236" s="109">
        <f t="shared" si="121"/>
        <v>1380000</v>
      </c>
      <c r="BI236" s="100">
        <f t="shared" si="122"/>
        <v>1380000</v>
      </c>
    </row>
    <row r="237" spans="1:61" ht="39.6" x14ac:dyDescent="0.3">
      <c r="A237" s="20">
        <v>215</v>
      </c>
      <c r="B237" s="21" t="s">
        <v>234</v>
      </c>
      <c r="C237" s="21" t="s">
        <v>1417</v>
      </c>
      <c r="D237" s="20">
        <v>1</v>
      </c>
      <c r="E237" s="26">
        <v>197540</v>
      </c>
      <c r="F237" s="26">
        <v>197540</v>
      </c>
      <c r="G237" s="26">
        <v>197540</v>
      </c>
      <c r="H237" s="26">
        <v>197540</v>
      </c>
      <c r="I237" s="376"/>
      <c r="J237" s="377"/>
      <c r="K237" s="20">
        <v>215</v>
      </c>
      <c r="L237" s="21" t="s">
        <v>234</v>
      </c>
      <c r="M237" s="20">
        <v>1</v>
      </c>
      <c r="N237" s="57">
        <v>220000</v>
      </c>
      <c r="O237" s="57">
        <v>220000</v>
      </c>
      <c r="P237" s="57">
        <v>220000</v>
      </c>
      <c r="Q237" s="57">
        <v>220000</v>
      </c>
      <c r="R237" s="376"/>
      <c r="S237" s="377"/>
      <c r="T237" s="20">
        <v>215</v>
      </c>
      <c r="U237" s="21" t="s">
        <v>234</v>
      </c>
      <c r="V237" s="20">
        <v>1</v>
      </c>
      <c r="W237" s="57">
        <v>253000</v>
      </c>
      <c r="X237" s="57">
        <v>253000</v>
      </c>
      <c r="Y237" s="57">
        <v>253000</v>
      </c>
      <c r="Z237" s="57">
        <v>253000</v>
      </c>
      <c r="AA237" s="376"/>
      <c r="AB237" s="377"/>
      <c r="AC237" s="97">
        <f t="shared" si="99"/>
        <v>236500</v>
      </c>
      <c r="AD237" s="106">
        <f t="shared" si="100"/>
        <v>236500</v>
      </c>
      <c r="AE237" s="106">
        <f t="shared" si="101"/>
        <v>236500</v>
      </c>
      <c r="AF237" s="98">
        <f t="shared" si="102"/>
        <v>236500</v>
      </c>
      <c r="AG237" s="99">
        <f>(TRIMMEAN((N237,W237),75%))</f>
        <v>236500</v>
      </c>
      <c r="AH237" s="99">
        <f>(TRIMMEAN((O237,X237),75%))</f>
        <v>236500</v>
      </c>
      <c r="AI237" s="99">
        <f>(TRIMMEAN((P237,Y237),75%))</f>
        <v>236500</v>
      </c>
      <c r="AJ237" s="99">
        <f>(TRIMMEAN((Q237,Z237),75%))</f>
        <v>236500</v>
      </c>
      <c r="AK237" s="98">
        <f t="shared" si="103"/>
        <v>253000</v>
      </c>
      <c r="AL237" s="98">
        <f t="shared" si="104"/>
        <v>253000</v>
      </c>
      <c r="AM237" s="98">
        <f t="shared" si="105"/>
        <v>253000</v>
      </c>
      <c r="AN237" s="98">
        <f t="shared" si="106"/>
        <v>253000</v>
      </c>
      <c r="AO237" s="98">
        <f t="shared" si="107"/>
        <v>220000</v>
      </c>
      <c r="AP237" s="109">
        <f t="shared" si="108"/>
        <v>220000</v>
      </c>
      <c r="AQ237" s="109">
        <f t="shared" si="109"/>
        <v>220000</v>
      </c>
      <c r="AR237" s="100">
        <f t="shared" si="110"/>
        <v>220000</v>
      </c>
      <c r="AT237" s="97">
        <f t="shared" si="111"/>
        <v>223513.33333333334</v>
      </c>
      <c r="AU237" s="106">
        <f t="shared" si="112"/>
        <v>223513.33333333334</v>
      </c>
      <c r="AV237" s="106">
        <f t="shared" si="113"/>
        <v>223513.33333333334</v>
      </c>
      <c r="AW237" s="98">
        <f t="shared" si="114"/>
        <v>223513.33333333334</v>
      </c>
      <c r="AX237" s="99">
        <f>(TRIMMEAN((E237,N237,W237),75%))</f>
        <v>220000</v>
      </c>
      <c r="AY237" s="99">
        <f>(TRIMMEAN((F237,O237,X237),75%))</f>
        <v>220000</v>
      </c>
      <c r="AZ237" s="99">
        <f>(TRIMMEAN((G237,P237,Y237),75%))</f>
        <v>220000</v>
      </c>
      <c r="BA237" s="99">
        <f>(TRIMMEAN((H237,Q237,Z237),75%))</f>
        <v>220000</v>
      </c>
      <c r="BB237" s="98">
        <f t="shared" si="115"/>
        <v>253000</v>
      </c>
      <c r="BC237" s="98">
        <f t="shared" si="116"/>
        <v>253000</v>
      </c>
      <c r="BD237" s="98">
        <f t="shared" si="117"/>
        <v>253000</v>
      </c>
      <c r="BE237" s="98">
        <f t="shared" si="118"/>
        <v>253000</v>
      </c>
      <c r="BF237" s="98">
        <f t="shared" si="119"/>
        <v>197540</v>
      </c>
      <c r="BG237" s="109">
        <f t="shared" si="120"/>
        <v>197540</v>
      </c>
      <c r="BH237" s="109">
        <f t="shared" si="121"/>
        <v>197540</v>
      </c>
      <c r="BI237" s="100">
        <f t="shared" si="122"/>
        <v>197540</v>
      </c>
    </row>
    <row r="238" spans="1:61" ht="26.4" x14ac:dyDescent="0.3">
      <c r="A238" s="20">
        <v>216</v>
      </c>
      <c r="B238" s="21" t="s">
        <v>235</v>
      </c>
      <c r="C238" s="21" t="s">
        <v>235</v>
      </c>
      <c r="D238" s="20">
        <v>1</v>
      </c>
      <c r="E238" s="26" t="s">
        <v>1034</v>
      </c>
      <c r="F238" s="26" t="s">
        <v>1034</v>
      </c>
      <c r="G238" s="26" t="s">
        <v>1034</v>
      </c>
      <c r="H238" s="26" t="s">
        <v>1034</v>
      </c>
      <c r="I238" s="376"/>
      <c r="J238" s="377"/>
      <c r="K238" s="20">
        <v>216</v>
      </c>
      <c r="L238" s="21" t="s">
        <v>235</v>
      </c>
      <c r="M238" s="20">
        <v>1</v>
      </c>
      <c r="N238" s="57">
        <v>14000</v>
      </c>
      <c r="O238" s="57">
        <v>14000</v>
      </c>
      <c r="P238" s="57">
        <v>14000</v>
      </c>
      <c r="Q238" s="57">
        <v>14000</v>
      </c>
      <c r="R238" s="376"/>
      <c r="S238" s="377"/>
      <c r="T238" s="20">
        <v>216</v>
      </c>
      <c r="U238" s="21" t="s">
        <v>235</v>
      </c>
      <c r="V238" s="20">
        <v>1</v>
      </c>
      <c r="W238" s="57">
        <v>16100</v>
      </c>
      <c r="X238" s="57">
        <v>16100</v>
      </c>
      <c r="Y238" s="57">
        <v>16100</v>
      </c>
      <c r="Z238" s="57">
        <v>16100</v>
      </c>
      <c r="AA238" s="376"/>
      <c r="AB238" s="377"/>
      <c r="AC238" s="97">
        <f t="shared" si="99"/>
        <v>15050</v>
      </c>
      <c r="AD238" s="106">
        <f t="shared" si="100"/>
        <v>15050</v>
      </c>
      <c r="AE238" s="106">
        <f t="shared" si="101"/>
        <v>15050</v>
      </c>
      <c r="AF238" s="98">
        <f t="shared" si="102"/>
        <v>15050</v>
      </c>
      <c r="AG238" s="99">
        <f>(TRIMMEAN((N238,W238),75%))</f>
        <v>15050</v>
      </c>
      <c r="AH238" s="99">
        <f>(TRIMMEAN((O238,X238),75%))</f>
        <v>15050</v>
      </c>
      <c r="AI238" s="99">
        <f>(TRIMMEAN((P238,Y238),75%))</f>
        <v>15050</v>
      </c>
      <c r="AJ238" s="99">
        <f>(TRIMMEAN((Q238,Z238),75%))</f>
        <v>15050</v>
      </c>
      <c r="AK238" s="98">
        <f t="shared" si="103"/>
        <v>16100</v>
      </c>
      <c r="AL238" s="98">
        <f t="shared" si="104"/>
        <v>16100</v>
      </c>
      <c r="AM238" s="98">
        <f t="shared" si="105"/>
        <v>16100</v>
      </c>
      <c r="AN238" s="98">
        <f t="shared" si="106"/>
        <v>16100</v>
      </c>
      <c r="AO238" s="98">
        <f t="shared" si="107"/>
        <v>14000</v>
      </c>
      <c r="AP238" s="109">
        <f t="shared" si="108"/>
        <v>14000</v>
      </c>
      <c r="AQ238" s="109">
        <f t="shared" si="109"/>
        <v>14000</v>
      </c>
      <c r="AR238" s="100">
        <f t="shared" si="110"/>
        <v>14000</v>
      </c>
      <c r="AT238" s="97">
        <f t="shared" si="111"/>
        <v>15050</v>
      </c>
      <c r="AU238" s="106">
        <f t="shared" si="112"/>
        <v>15050</v>
      </c>
      <c r="AV238" s="106">
        <f t="shared" si="113"/>
        <v>15050</v>
      </c>
      <c r="AW238" s="98">
        <f t="shared" si="114"/>
        <v>15050</v>
      </c>
      <c r="AX238" s="99">
        <f>(TRIMMEAN((E238,N238,W238),75%))</f>
        <v>15050</v>
      </c>
      <c r="AY238" s="99">
        <f>(TRIMMEAN((F238,O238,X238),75%))</f>
        <v>15050</v>
      </c>
      <c r="AZ238" s="99">
        <f>(TRIMMEAN((G238,P238,Y238),75%))</f>
        <v>15050</v>
      </c>
      <c r="BA238" s="99">
        <f>(TRIMMEAN((H238,Q238,Z238),75%))</f>
        <v>15050</v>
      </c>
      <c r="BB238" s="98">
        <f t="shared" si="115"/>
        <v>16100</v>
      </c>
      <c r="BC238" s="98">
        <f t="shared" si="116"/>
        <v>16100</v>
      </c>
      <c r="BD238" s="98">
        <f t="shared" si="117"/>
        <v>16100</v>
      </c>
      <c r="BE238" s="98">
        <f t="shared" si="118"/>
        <v>16100</v>
      </c>
      <c r="BF238" s="98">
        <f t="shared" si="119"/>
        <v>14000</v>
      </c>
      <c r="BG238" s="109">
        <f t="shared" si="120"/>
        <v>14000</v>
      </c>
      <c r="BH238" s="109">
        <f t="shared" si="121"/>
        <v>14000</v>
      </c>
      <c r="BI238" s="100">
        <f t="shared" si="122"/>
        <v>14000</v>
      </c>
    </row>
    <row r="239" spans="1:61" ht="26.4" x14ac:dyDescent="0.3">
      <c r="A239" s="20">
        <v>217</v>
      </c>
      <c r="B239" s="21" t="s">
        <v>236</v>
      </c>
      <c r="C239" s="21" t="s">
        <v>236</v>
      </c>
      <c r="D239" s="20">
        <v>1</v>
      </c>
      <c r="E239" s="26" t="s">
        <v>1034</v>
      </c>
      <c r="F239" s="26" t="s">
        <v>1034</v>
      </c>
      <c r="G239" s="26" t="s">
        <v>1034</v>
      </c>
      <c r="H239" s="26" t="s">
        <v>1034</v>
      </c>
      <c r="I239" s="376"/>
      <c r="J239" s="377"/>
      <c r="K239" s="20">
        <v>217</v>
      </c>
      <c r="L239" s="21" t="s">
        <v>236</v>
      </c>
      <c r="M239" s="20">
        <v>1</v>
      </c>
      <c r="N239" s="57">
        <v>100000</v>
      </c>
      <c r="O239" s="57">
        <v>100000</v>
      </c>
      <c r="P239" s="57">
        <v>100000</v>
      </c>
      <c r="Q239" s="57">
        <v>100000</v>
      </c>
      <c r="R239" s="376"/>
      <c r="S239" s="377"/>
      <c r="T239" s="20">
        <v>217</v>
      </c>
      <c r="U239" s="21" t="s">
        <v>236</v>
      </c>
      <c r="V239" s="20">
        <v>1</v>
      </c>
      <c r="W239" s="57">
        <v>115000</v>
      </c>
      <c r="X239" s="57">
        <v>115000</v>
      </c>
      <c r="Y239" s="57">
        <v>115000</v>
      </c>
      <c r="Z239" s="57">
        <v>115000</v>
      </c>
      <c r="AA239" s="376"/>
      <c r="AB239" s="377"/>
      <c r="AC239" s="97">
        <f t="shared" si="99"/>
        <v>107500</v>
      </c>
      <c r="AD239" s="106">
        <f t="shared" si="100"/>
        <v>107500</v>
      </c>
      <c r="AE239" s="106">
        <f t="shared" si="101"/>
        <v>107500</v>
      </c>
      <c r="AF239" s="98">
        <f t="shared" si="102"/>
        <v>107500</v>
      </c>
      <c r="AG239" s="99">
        <f>(TRIMMEAN((N239,W239),75%))</f>
        <v>107500</v>
      </c>
      <c r="AH239" s="99">
        <f>(TRIMMEAN((O239,X239),75%))</f>
        <v>107500</v>
      </c>
      <c r="AI239" s="99">
        <f>(TRIMMEAN((P239,Y239),75%))</f>
        <v>107500</v>
      </c>
      <c r="AJ239" s="99">
        <f>(TRIMMEAN((Q239,Z239),75%))</f>
        <v>107500</v>
      </c>
      <c r="AK239" s="98">
        <f t="shared" si="103"/>
        <v>115000</v>
      </c>
      <c r="AL239" s="98">
        <f t="shared" si="104"/>
        <v>115000</v>
      </c>
      <c r="AM239" s="98">
        <f t="shared" si="105"/>
        <v>115000</v>
      </c>
      <c r="AN239" s="98">
        <f t="shared" si="106"/>
        <v>115000</v>
      </c>
      <c r="AO239" s="98">
        <f t="shared" si="107"/>
        <v>100000</v>
      </c>
      <c r="AP239" s="109">
        <f t="shared" si="108"/>
        <v>100000</v>
      </c>
      <c r="AQ239" s="109">
        <f t="shared" si="109"/>
        <v>100000</v>
      </c>
      <c r="AR239" s="100">
        <f t="shared" si="110"/>
        <v>100000</v>
      </c>
      <c r="AT239" s="97">
        <f t="shared" si="111"/>
        <v>107500</v>
      </c>
      <c r="AU239" s="106">
        <f t="shared" si="112"/>
        <v>107500</v>
      </c>
      <c r="AV239" s="106">
        <f t="shared" si="113"/>
        <v>107500</v>
      </c>
      <c r="AW239" s="98">
        <f t="shared" si="114"/>
        <v>107500</v>
      </c>
      <c r="AX239" s="99">
        <f>(TRIMMEAN((E239,N239,W239),75%))</f>
        <v>107500</v>
      </c>
      <c r="AY239" s="99">
        <f>(TRIMMEAN((F239,O239,X239),75%))</f>
        <v>107500</v>
      </c>
      <c r="AZ239" s="99">
        <f>(TRIMMEAN((G239,P239,Y239),75%))</f>
        <v>107500</v>
      </c>
      <c r="BA239" s="99">
        <f>(TRIMMEAN((H239,Q239,Z239),75%))</f>
        <v>107500</v>
      </c>
      <c r="BB239" s="98">
        <f t="shared" si="115"/>
        <v>115000</v>
      </c>
      <c r="BC239" s="98">
        <f t="shared" si="116"/>
        <v>115000</v>
      </c>
      <c r="BD239" s="98">
        <f t="shared" si="117"/>
        <v>115000</v>
      </c>
      <c r="BE239" s="98">
        <f t="shared" si="118"/>
        <v>115000</v>
      </c>
      <c r="BF239" s="98">
        <f t="shared" si="119"/>
        <v>100000</v>
      </c>
      <c r="BG239" s="109">
        <f t="shared" si="120"/>
        <v>100000</v>
      </c>
      <c r="BH239" s="109">
        <f t="shared" si="121"/>
        <v>100000</v>
      </c>
      <c r="BI239" s="100">
        <f t="shared" si="122"/>
        <v>100000</v>
      </c>
    </row>
    <row r="240" spans="1:61" ht="52.8" x14ac:dyDescent="0.3">
      <c r="A240" s="20">
        <v>218</v>
      </c>
      <c r="B240" s="21" t="s">
        <v>237</v>
      </c>
      <c r="C240" s="21" t="s">
        <v>1419</v>
      </c>
      <c r="D240" s="20">
        <v>1</v>
      </c>
      <c r="E240" s="26">
        <v>592620</v>
      </c>
      <c r="F240" s="26">
        <v>592620</v>
      </c>
      <c r="G240" s="26">
        <v>592620</v>
      </c>
      <c r="H240" s="26">
        <v>592620</v>
      </c>
      <c r="I240" s="376"/>
      <c r="J240" s="377"/>
      <c r="K240" s="20">
        <v>218</v>
      </c>
      <c r="L240" s="21" t="s">
        <v>237</v>
      </c>
      <c r="M240" s="20">
        <v>1</v>
      </c>
      <c r="N240" s="57">
        <v>220000</v>
      </c>
      <c r="O240" s="57">
        <v>220000</v>
      </c>
      <c r="P240" s="57">
        <v>220000</v>
      </c>
      <c r="Q240" s="57">
        <v>220000</v>
      </c>
      <c r="R240" s="376"/>
      <c r="S240" s="377"/>
      <c r="T240" s="20">
        <v>218</v>
      </c>
      <c r="U240" s="21" t="s">
        <v>237</v>
      </c>
      <c r="V240" s="20">
        <v>1</v>
      </c>
      <c r="W240" s="57">
        <v>253000</v>
      </c>
      <c r="X240" s="57">
        <v>253000</v>
      </c>
      <c r="Y240" s="57">
        <v>253000</v>
      </c>
      <c r="Z240" s="57">
        <v>253000</v>
      </c>
      <c r="AA240" s="376"/>
      <c r="AB240" s="377"/>
      <c r="AC240" s="97">
        <f t="shared" si="99"/>
        <v>236500</v>
      </c>
      <c r="AD240" s="106">
        <f t="shared" si="100"/>
        <v>236500</v>
      </c>
      <c r="AE240" s="106">
        <f t="shared" si="101"/>
        <v>236500</v>
      </c>
      <c r="AF240" s="98">
        <f t="shared" si="102"/>
        <v>236500</v>
      </c>
      <c r="AG240" s="99">
        <f>(TRIMMEAN((N240,W240),75%))</f>
        <v>236500</v>
      </c>
      <c r="AH240" s="99">
        <f>(TRIMMEAN((O240,X240),75%))</f>
        <v>236500</v>
      </c>
      <c r="AI240" s="99">
        <f>(TRIMMEAN((P240,Y240),75%))</f>
        <v>236500</v>
      </c>
      <c r="AJ240" s="99">
        <f>(TRIMMEAN((Q240,Z240),75%))</f>
        <v>236500</v>
      </c>
      <c r="AK240" s="98">
        <f t="shared" si="103"/>
        <v>253000</v>
      </c>
      <c r="AL240" s="98">
        <f t="shared" si="104"/>
        <v>253000</v>
      </c>
      <c r="AM240" s="98">
        <f t="shared" si="105"/>
        <v>253000</v>
      </c>
      <c r="AN240" s="98">
        <f t="shared" si="106"/>
        <v>253000</v>
      </c>
      <c r="AO240" s="98">
        <f t="shared" si="107"/>
        <v>220000</v>
      </c>
      <c r="AP240" s="109">
        <f t="shared" si="108"/>
        <v>220000</v>
      </c>
      <c r="AQ240" s="109">
        <f t="shared" si="109"/>
        <v>220000</v>
      </c>
      <c r="AR240" s="100">
        <f t="shared" si="110"/>
        <v>220000</v>
      </c>
      <c r="AT240" s="97">
        <f t="shared" si="111"/>
        <v>355206.66666666669</v>
      </c>
      <c r="AU240" s="106">
        <f t="shared" si="112"/>
        <v>355206.66666666669</v>
      </c>
      <c r="AV240" s="106">
        <f t="shared" si="113"/>
        <v>355206.66666666669</v>
      </c>
      <c r="AW240" s="98">
        <f t="shared" si="114"/>
        <v>355206.66666666669</v>
      </c>
      <c r="AX240" s="99">
        <f>(TRIMMEAN((E240,N240,W240),75%))</f>
        <v>253000</v>
      </c>
      <c r="AY240" s="99">
        <f>(TRIMMEAN((F240,O240,X240),75%))</f>
        <v>253000</v>
      </c>
      <c r="AZ240" s="99">
        <f>(TRIMMEAN((G240,P240,Y240),75%))</f>
        <v>253000</v>
      </c>
      <c r="BA240" s="99">
        <f>(TRIMMEAN((H240,Q240,Z240),75%))</f>
        <v>253000</v>
      </c>
      <c r="BB240" s="98">
        <f t="shared" si="115"/>
        <v>592620</v>
      </c>
      <c r="BC240" s="98">
        <f t="shared" si="116"/>
        <v>592620</v>
      </c>
      <c r="BD240" s="98">
        <f t="shared" si="117"/>
        <v>592620</v>
      </c>
      <c r="BE240" s="98">
        <f t="shared" si="118"/>
        <v>592620</v>
      </c>
      <c r="BF240" s="98">
        <f t="shared" si="119"/>
        <v>220000</v>
      </c>
      <c r="BG240" s="109">
        <f t="shared" si="120"/>
        <v>220000</v>
      </c>
      <c r="BH240" s="109">
        <f t="shared" si="121"/>
        <v>220000</v>
      </c>
      <c r="BI240" s="100">
        <f t="shared" si="122"/>
        <v>220000</v>
      </c>
    </row>
    <row r="241" spans="1:61" ht="39.6" x14ac:dyDescent="0.3">
      <c r="A241" s="20">
        <v>219</v>
      </c>
      <c r="B241" s="21" t="s">
        <v>238</v>
      </c>
      <c r="C241" s="21" t="s">
        <v>240</v>
      </c>
      <c r="D241" s="20">
        <v>1</v>
      </c>
      <c r="E241" s="26">
        <v>395080</v>
      </c>
      <c r="F241" s="26">
        <v>395080</v>
      </c>
      <c r="G241" s="26">
        <v>395080</v>
      </c>
      <c r="H241" s="26">
        <v>395080</v>
      </c>
      <c r="I241" s="376"/>
      <c r="J241" s="377"/>
      <c r="K241" s="20">
        <v>219</v>
      </c>
      <c r="L241" s="21" t="s">
        <v>238</v>
      </c>
      <c r="M241" s="20">
        <v>1</v>
      </c>
      <c r="N241" s="57">
        <v>220000</v>
      </c>
      <c r="O241" s="57">
        <v>220000</v>
      </c>
      <c r="P241" s="57">
        <v>220000</v>
      </c>
      <c r="Q241" s="57">
        <v>220000</v>
      </c>
      <c r="R241" s="376"/>
      <c r="S241" s="377"/>
      <c r="T241" s="20">
        <v>219</v>
      </c>
      <c r="U241" s="21" t="s">
        <v>238</v>
      </c>
      <c r="V241" s="20">
        <v>1</v>
      </c>
      <c r="W241" s="57">
        <v>253000</v>
      </c>
      <c r="X241" s="57">
        <v>253000</v>
      </c>
      <c r="Y241" s="57">
        <v>253000</v>
      </c>
      <c r="Z241" s="57">
        <v>253000</v>
      </c>
      <c r="AA241" s="376"/>
      <c r="AB241" s="377"/>
      <c r="AC241" s="97">
        <f t="shared" si="99"/>
        <v>236500</v>
      </c>
      <c r="AD241" s="106">
        <f t="shared" si="100"/>
        <v>236500</v>
      </c>
      <c r="AE241" s="106">
        <f t="shared" si="101"/>
        <v>236500</v>
      </c>
      <c r="AF241" s="98">
        <f t="shared" si="102"/>
        <v>236500</v>
      </c>
      <c r="AG241" s="99">
        <f>(TRIMMEAN((N241,W241),75%))</f>
        <v>236500</v>
      </c>
      <c r="AH241" s="99">
        <f>(TRIMMEAN((O241,X241),75%))</f>
        <v>236500</v>
      </c>
      <c r="AI241" s="99">
        <f>(TRIMMEAN((P241,Y241),75%))</f>
        <v>236500</v>
      </c>
      <c r="AJ241" s="99">
        <f>(TRIMMEAN((Q241,Z241),75%))</f>
        <v>236500</v>
      </c>
      <c r="AK241" s="98">
        <f t="shared" si="103"/>
        <v>253000</v>
      </c>
      <c r="AL241" s="98">
        <f t="shared" si="104"/>
        <v>253000</v>
      </c>
      <c r="AM241" s="98">
        <f t="shared" si="105"/>
        <v>253000</v>
      </c>
      <c r="AN241" s="98">
        <f t="shared" si="106"/>
        <v>253000</v>
      </c>
      <c r="AO241" s="98">
        <f t="shared" si="107"/>
        <v>220000</v>
      </c>
      <c r="AP241" s="109">
        <f t="shared" si="108"/>
        <v>220000</v>
      </c>
      <c r="AQ241" s="109">
        <f t="shared" si="109"/>
        <v>220000</v>
      </c>
      <c r="AR241" s="100">
        <f t="shared" si="110"/>
        <v>220000</v>
      </c>
      <c r="AT241" s="97">
        <f t="shared" si="111"/>
        <v>289360</v>
      </c>
      <c r="AU241" s="106">
        <f t="shared" si="112"/>
        <v>289360</v>
      </c>
      <c r="AV241" s="106">
        <f t="shared" si="113"/>
        <v>289360</v>
      </c>
      <c r="AW241" s="98">
        <f t="shared" si="114"/>
        <v>289360</v>
      </c>
      <c r="AX241" s="99">
        <f>(TRIMMEAN((E241,N241,W241),75%))</f>
        <v>253000</v>
      </c>
      <c r="AY241" s="99">
        <f>(TRIMMEAN((F241,O241,X241),75%))</f>
        <v>253000</v>
      </c>
      <c r="AZ241" s="99">
        <f>(TRIMMEAN((G241,P241,Y241),75%))</f>
        <v>253000</v>
      </c>
      <c r="BA241" s="99">
        <f>(TRIMMEAN((H241,Q241,Z241),75%))</f>
        <v>253000</v>
      </c>
      <c r="BB241" s="98">
        <f t="shared" si="115"/>
        <v>395080</v>
      </c>
      <c r="BC241" s="98">
        <f t="shared" si="116"/>
        <v>395080</v>
      </c>
      <c r="BD241" s="98">
        <f t="shared" si="117"/>
        <v>395080</v>
      </c>
      <c r="BE241" s="98">
        <f t="shared" si="118"/>
        <v>395080</v>
      </c>
      <c r="BF241" s="98">
        <f t="shared" si="119"/>
        <v>220000</v>
      </c>
      <c r="BG241" s="109">
        <f t="shared" si="120"/>
        <v>220000</v>
      </c>
      <c r="BH241" s="109">
        <f t="shared" si="121"/>
        <v>220000</v>
      </c>
      <c r="BI241" s="100">
        <f t="shared" si="122"/>
        <v>220000</v>
      </c>
    </row>
    <row r="242" spans="1:61" ht="39.6" x14ac:dyDescent="0.3">
      <c r="A242" s="20">
        <v>220</v>
      </c>
      <c r="B242" s="21" t="s">
        <v>239</v>
      </c>
      <c r="C242" s="21" t="s">
        <v>1423</v>
      </c>
      <c r="D242" s="20">
        <v>1</v>
      </c>
      <c r="E242" s="26">
        <v>197540</v>
      </c>
      <c r="F242" s="26">
        <v>197540</v>
      </c>
      <c r="G242" s="26">
        <v>197540</v>
      </c>
      <c r="H242" s="26">
        <v>197540</v>
      </c>
      <c r="I242" s="376"/>
      <c r="J242" s="377"/>
      <c r="K242" s="20">
        <v>220</v>
      </c>
      <c r="L242" s="21" t="s">
        <v>239</v>
      </c>
      <c r="M242" s="20">
        <v>1</v>
      </c>
      <c r="N242" s="57">
        <v>196000</v>
      </c>
      <c r="O242" s="57">
        <v>196000</v>
      </c>
      <c r="P242" s="57">
        <v>196000</v>
      </c>
      <c r="Q242" s="57">
        <v>196000</v>
      </c>
      <c r="R242" s="376"/>
      <c r="S242" s="377"/>
      <c r="T242" s="20">
        <v>220</v>
      </c>
      <c r="U242" s="21" t="s">
        <v>239</v>
      </c>
      <c r="V242" s="20">
        <v>1</v>
      </c>
      <c r="W242" s="57">
        <v>225400</v>
      </c>
      <c r="X242" s="57">
        <v>225400</v>
      </c>
      <c r="Y242" s="57">
        <v>225400</v>
      </c>
      <c r="Z242" s="57">
        <v>225400</v>
      </c>
      <c r="AA242" s="376"/>
      <c r="AB242" s="377"/>
      <c r="AC242" s="97">
        <f t="shared" si="99"/>
        <v>210700</v>
      </c>
      <c r="AD242" s="106">
        <f t="shared" si="100"/>
        <v>210700</v>
      </c>
      <c r="AE242" s="106">
        <f t="shared" si="101"/>
        <v>210700</v>
      </c>
      <c r="AF242" s="98">
        <f t="shared" si="102"/>
        <v>210700</v>
      </c>
      <c r="AG242" s="99">
        <f>(TRIMMEAN((N242,W242),75%))</f>
        <v>210700</v>
      </c>
      <c r="AH242" s="99">
        <f>(TRIMMEAN((O242,X242),75%))</f>
        <v>210700</v>
      </c>
      <c r="AI242" s="99">
        <f>(TRIMMEAN((P242,Y242),75%))</f>
        <v>210700</v>
      </c>
      <c r="AJ242" s="99">
        <f>(TRIMMEAN((Q242,Z242),75%))</f>
        <v>210700</v>
      </c>
      <c r="AK242" s="98">
        <f t="shared" si="103"/>
        <v>225400</v>
      </c>
      <c r="AL242" s="98">
        <f t="shared" si="104"/>
        <v>225400</v>
      </c>
      <c r="AM242" s="98">
        <f t="shared" si="105"/>
        <v>225400</v>
      </c>
      <c r="AN242" s="98">
        <f t="shared" si="106"/>
        <v>225400</v>
      </c>
      <c r="AO242" s="98">
        <f t="shared" si="107"/>
        <v>196000</v>
      </c>
      <c r="AP242" s="109">
        <f t="shared" si="108"/>
        <v>196000</v>
      </c>
      <c r="AQ242" s="109">
        <f t="shared" si="109"/>
        <v>196000</v>
      </c>
      <c r="AR242" s="100">
        <f t="shared" si="110"/>
        <v>196000</v>
      </c>
      <c r="AT242" s="97">
        <f t="shared" si="111"/>
        <v>206313.33333333334</v>
      </c>
      <c r="AU242" s="106">
        <f t="shared" si="112"/>
        <v>206313.33333333334</v>
      </c>
      <c r="AV242" s="106">
        <f t="shared" si="113"/>
        <v>206313.33333333334</v>
      </c>
      <c r="AW242" s="98">
        <f t="shared" si="114"/>
        <v>206313.33333333334</v>
      </c>
      <c r="AX242" s="99">
        <f>(TRIMMEAN((E242,N242,W242),75%))</f>
        <v>197540</v>
      </c>
      <c r="AY242" s="99">
        <f>(TRIMMEAN((F242,O242,X242),75%))</f>
        <v>197540</v>
      </c>
      <c r="AZ242" s="99">
        <f>(TRIMMEAN((G242,P242,Y242),75%))</f>
        <v>197540</v>
      </c>
      <c r="BA242" s="99">
        <f>(TRIMMEAN((H242,Q242,Z242),75%))</f>
        <v>197540</v>
      </c>
      <c r="BB242" s="98">
        <f t="shared" si="115"/>
        <v>225400</v>
      </c>
      <c r="BC242" s="98">
        <f t="shared" si="116"/>
        <v>225400</v>
      </c>
      <c r="BD242" s="98">
        <f t="shared" si="117"/>
        <v>225400</v>
      </c>
      <c r="BE242" s="98">
        <f t="shared" si="118"/>
        <v>225400</v>
      </c>
      <c r="BF242" s="98">
        <f t="shared" si="119"/>
        <v>196000</v>
      </c>
      <c r="BG242" s="109">
        <f t="shared" si="120"/>
        <v>196000</v>
      </c>
      <c r="BH242" s="109">
        <f t="shared" si="121"/>
        <v>196000</v>
      </c>
      <c r="BI242" s="100">
        <f t="shared" si="122"/>
        <v>196000</v>
      </c>
    </row>
    <row r="243" spans="1:61" ht="39.6" x14ac:dyDescent="0.3">
      <c r="A243" s="20">
        <v>221</v>
      </c>
      <c r="B243" s="21" t="s">
        <v>240</v>
      </c>
      <c r="C243" s="21" t="s">
        <v>240</v>
      </c>
      <c r="D243" s="20">
        <v>1</v>
      </c>
      <c r="E243" s="26">
        <v>395080</v>
      </c>
      <c r="F243" s="26">
        <v>395080</v>
      </c>
      <c r="G243" s="26">
        <v>395080</v>
      </c>
      <c r="H243" s="26">
        <v>395080</v>
      </c>
      <c r="I243" s="376"/>
      <c r="J243" s="377"/>
      <c r="K243" s="20">
        <v>221</v>
      </c>
      <c r="L243" s="21" t="s">
        <v>240</v>
      </c>
      <c r="M243" s="20">
        <v>1</v>
      </c>
      <c r="N243" s="57">
        <v>196000</v>
      </c>
      <c r="O243" s="57">
        <v>196000</v>
      </c>
      <c r="P243" s="57">
        <v>196000</v>
      </c>
      <c r="Q243" s="57">
        <v>196000</v>
      </c>
      <c r="R243" s="376"/>
      <c r="S243" s="377"/>
      <c r="T243" s="20">
        <v>221</v>
      </c>
      <c r="U243" s="21" t="s">
        <v>240</v>
      </c>
      <c r="V243" s="20">
        <v>1</v>
      </c>
      <c r="W243" s="57">
        <v>225400</v>
      </c>
      <c r="X243" s="57">
        <v>225400</v>
      </c>
      <c r="Y243" s="57">
        <v>225400</v>
      </c>
      <c r="Z243" s="57">
        <v>225400</v>
      </c>
      <c r="AA243" s="376"/>
      <c r="AB243" s="377"/>
      <c r="AC243" s="97">
        <f t="shared" si="99"/>
        <v>210700</v>
      </c>
      <c r="AD243" s="106">
        <f t="shared" si="100"/>
        <v>210700</v>
      </c>
      <c r="AE243" s="106">
        <f t="shared" si="101"/>
        <v>210700</v>
      </c>
      <c r="AF243" s="98">
        <f t="shared" si="102"/>
        <v>210700</v>
      </c>
      <c r="AG243" s="99">
        <f>(TRIMMEAN((N243,W243),75%))</f>
        <v>210700</v>
      </c>
      <c r="AH243" s="99">
        <f>(TRIMMEAN((O243,X243),75%))</f>
        <v>210700</v>
      </c>
      <c r="AI243" s="99">
        <f>(TRIMMEAN((P243,Y243),75%))</f>
        <v>210700</v>
      </c>
      <c r="AJ243" s="99">
        <f>(TRIMMEAN((Q243,Z243),75%))</f>
        <v>210700</v>
      </c>
      <c r="AK243" s="98">
        <f t="shared" si="103"/>
        <v>225400</v>
      </c>
      <c r="AL243" s="98">
        <f t="shared" si="104"/>
        <v>225400</v>
      </c>
      <c r="AM243" s="98">
        <f t="shared" si="105"/>
        <v>225400</v>
      </c>
      <c r="AN243" s="98">
        <f t="shared" si="106"/>
        <v>225400</v>
      </c>
      <c r="AO243" s="98">
        <f t="shared" si="107"/>
        <v>196000</v>
      </c>
      <c r="AP243" s="109">
        <f t="shared" si="108"/>
        <v>196000</v>
      </c>
      <c r="AQ243" s="109">
        <f t="shared" si="109"/>
        <v>196000</v>
      </c>
      <c r="AR243" s="100">
        <f t="shared" si="110"/>
        <v>196000</v>
      </c>
      <c r="AT243" s="97">
        <f t="shared" si="111"/>
        <v>272160</v>
      </c>
      <c r="AU243" s="106">
        <f t="shared" si="112"/>
        <v>272160</v>
      </c>
      <c r="AV243" s="106">
        <f t="shared" si="113"/>
        <v>272160</v>
      </c>
      <c r="AW243" s="98">
        <f t="shared" si="114"/>
        <v>272160</v>
      </c>
      <c r="AX243" s="99">
        <f>(TRIMMEAN((E243,N243,W243),75%))</f>
        <v>225400</v>
      </c>
      <c r="AY243" s="99">
        <f>(TRIMMEAN((F243,O243,X243),75%))</f>
        <v>225400</v>
      </c>
      <c r="AZ243" s="99">
        <f>(TRIMMEAN((G243,P243,Y243),75%))</f>
        <v>225400</v>
      </c>
      <c r="BA243" s="99">
        <f>(TRIMMEAN((H243,Q243,Z243),75%))</f>
        <v>225400</v>
      </c>
      <c r="BB243" s="98">
        <f t="shared" si="115"/>
        <v>395080</v>
      </c>
      <c r="BC243" s="98">
        <f t="shared" si="116"/>
        <v>395080</v>
      </c>
      <c r="BD243" s="98">
        <f t="shared" si="117"/>
        <v>395080</v>
      </c>
      <c r="BE243" s="98">
        <f t="shared" si="118"/>
        <v>395080</v>
      </c>
      <c r="BF243" s="98">
        <f t="shared" si="119"/>
        <v>196000</v>
      </c>
      <c r="BG243" s="109">
        <f t="shared" si="120"/>
        <v>196000</v>
      </c>
      <c r="BH243" s="109">
        <f t="shared" si="121"/>
        <v>196000</v>
      </c>
      <c r="BI243" s="100">
        <f t="shared" si="122"/>
        <v>196000</v>
      </c>
    </row>
    <row r="244" spans="1:61" ht="52.8" x14ac:dyDescent="0.3">
      <c r="A244" s="20">
        <v>222</v>
      </c>
      <c r="B244" s="21" t="s">
        <v>241</v>
      </c>
      <c r="C244" s="21" t="s">
        <v>241</v>
      </c>
      <c r="D244" s="20">
        <v>1</v>
      </c>
      <c r="E244" s="26" t="s">
        <v>1034</v>
      </c>
      <c r="F244" s="26" t="s">
        <v>1034</v>
      </c>
      <c r="G244" s="26" t="s">
        <v>1034</v>
      </c>
      <c r="H244" s="26" t="s">
        <v>1034</v>
      </c>
      <c r="I244" s="376"/>
      <c r="J244" s="377"/>
      <c r="K244" s="20">
        <v>222</v>
      </c>
      <c r="L244" s="21" t="s">
        <v>241</v>
      </c>
      <c r="M244" s="20">
        <v>1</v>
      </c>
      <c r="N244" s="57">
        <v>80000</v>
      </c>
      <c r="O244" s="57">
        <v>80000</v>
      </c>
      <c r="P244" s="57">
        <v>80000</v>
      </c>
      <c r="Q244" s="57">
        <v>80000</v>
      </c>
      <c r="R244" s="376"/>
      <c r="S244" s="377"/>
      <c r="T244" s="20">
        <v>222</v>
      </c>
      <c r="U244" s="21" t="s">
        <v>241</v>
      </c>
      <c r="V244" s="20">
        <v>1</v>
      </c>
      <c r="W244" s="57">
        <v>92000</v>
      </c>
      <c r="X244" s="57">
        <v>92000</v>
      </c>
      <c r="Y244" s="57">
        <v>92000</v>
      </c>
      <c r="Z244" s="57">
        <v>92000</v>
      </c>
      <c r="AA244" s="376"/>
      <c r="AB244" s="377"/>
      <c r="AC244" s="97">
        <f t="shared" si="99"/>
        <v>86000</v>
      </c>
      <c r="AD244" s="106">
        <f t="shared" si="100"/>
        <v>86000</v>
      </c>
      <c r="AE244" s="106">
        <f t="shared" si="101"/>
        <v>86000</v>
      </c>
      <c r="AF244" s="98">
        <f t="shared" si="102"/>
        <v>86000</v>
      </c>
      <c r="AG244" s="99">
        <f>(TRIMMEAN((N244,W244),75%))</f>
        <v>86000</v>
      </c>
      <c r="AH244" s="99">
        <f>(TRIMMEAN((O244,X244),75%))</f>
        <v>86000</v>
      </c>
      <c r="AI244" s="99">
        <f>(TRIMMEAN((P244,Y244),75%))</f>
        <v>86000</v>
      </c>
      <c r="AJ244" s="99">
        <f>(TRIMMEAN((Q244,Z244),75%))</f>
        <v>86000</v>
      </c>
      <c r="AK244" s="98">
        <f t="shared" si="103"/>
        <v>92000</v>
      </c>
      <c r="AL244" s="98">
        <f t="shared" si="104"/>
        <v>92000</v>
      </c>
      <c r="AM244" s="98">
        <f t="shared" si="105"/>
        <v>92000</v>
      </c>
      <c r="AN244" s="98">
        <f t="shared" si="106"/>
        <v>92000</v>
      </c>
      <c r="AO244" s="98">
        <f t="shared" si="107"/>
        <v>80000</v>
      </c>
      <c r="AP244" s="109">
        <f t="shared" si="108"/>
        <v>80000</v>
      </c>
      <c r="AQ244" s="109">
        <f t="shared" si="109"/>
        <v>80000</v>
      </c>
      <c r="AR244" s="100">
        <f t="shared" si="110"/>
        <v>80000</v>
      </c>
      <c r="AT244" s="97">
        <f t="shared" si="111"/>
        <v>86000</v>
      </c>
      <c r="AU244" s="106">
        <f t="shared" si="112"/>
        <v>86000</v>
      </c>
      <c r="AV244" s="106">
        <f t="shared" si="113"/>
        <v>86000</v>
      </c>
      <c r="AW244" s="98">
        <f t="shared" si="114"/>
        <v>86000</v>
      </c>
      <c r="AX244" s="99">
        <f>(TRIMMEAN((E244,N244,W244),75%))</f>
        <v>86000</v>
      </c>
      <c r="AY244" s="99">
        <f>(TRIMMEAN((F244,O244,X244),75%))</f>
        <v>86000</v>
      </c>
      <c r="AZ244" s="99">
        <f>(TRIMMEAN((G244,P244,Y244),75%))</f>
        <v>86000</v>
      </c>
      <c r="BA244" s="99">
        <f>(TRIMMEAN((H244,Q244,Z244),75%))</f>
        <v>86000</v>
      </c>
      <c r="BB244" s="98">
        <f t="shared" si="115"/>
        <v>92000</v>
      </c>
      <c r="BC244" s="98">
        <f t="shared" si="116"/>
        <v>92000</v>
      </c>
      <c r="BD244" s="98">
        <f t="shared" si="117"/>
        <v>92000</v>
      </c>
      <c r="BE244" s="98">
        <f t="shared" si="118"/>
        <v>92000</v>
      </c>
      <c r="BF244" s="98">
        <f t="shared" si="119"/>
        <v>80000</v>
      </c>
      <c r="BG244" s="109">
        <f t="shared" si="120"/>
        <v>80000</v>
      </c>
      <c r="BH244" s="109">
        <f t="shared" si="121"/>
        <v>80000</v>
      </c>
      <c r="BI244" s="100">
        <f t="shared" si="122"/>
        <v>80000</v>
      </c>
    </row>
    <row r="245" spans="1:61" ht="26.4" x14ac:dyDescent="0.3">
      <c r="A245" s="20">
        <v>223</v>
      </c>
      <c r="B245" s="21" t="s">
        <v>242</v>
      </c>
      <c r="C245" s="21" t="s">
        <v>242</v>
      </c>
      <c r="D245" s="20">
        <v>1</v>
      </c>
      <c r="E245" s="26" t="s">
        <v>1034</v>
      </c>
      <c r="F245" s="26" t="s">
        <v>1034</v>
      </c>
      <c r="G245" s="26" t="s">
        <v>1034</v>
      </c>
      <c r="H245" s="26" t="s">
        <v>1034</v>
      </c>
      <c r="I245" s="376"/>
      <c r="J245" s="377"/>
      <c r="K245" s="20">
        <v>223</v>
      </c>
      <c r="L245" s="21" t="s">
        <v>242</v>
      </c>
      <c r="M245" s="20">
        <v>1</v>
      </c>
      <c r="N245" s="57">
        <v>1800000</v>
      </c>
      <c r="O245" s="57">
        <v>1800000</v>
      </c>
      <c r="P245" s="57">
        <v>1800000</v>
      </c>
      <c r="Q245" s="57">
        <v>1800000</v>
      </c>
      <c r="R245" s="376"/>
      <c r="S245" s="377"/>
      <c r="T245" s="20">
        <v>223</v>
      </c>
      <c r="U245" s="21" t="s">
        <v>242</v>
      </c>
      <c r="V245" s="20">
        <v>1</v>
      </c>
      <c r="W245" s="57">
        <v>2070000</v>
      </c>
      <c r="X245" s="57">
        <v>2070000</v>
      </c>
      <c r="Y245" s="57">
        <v>2070000</v>
      </c>
      <c r="Z245" s="57">
        <v>2070000</v>
      </c>
      <c r="AA245" s="376"/>
      <c r="AB245" s="377"/>
      <c r="AC245" s="97">
        <f t="shared" si="99"/>
        <v>1935000</v>
      </c>
      <c r="AD245" s="106">
        <f t="shared" si="100"/>
        <v>1935000</v>
      </c>
      <c r="AE245" s="106">
        <f t="shared" si="101"/>
        <v>1935000</v>
      </c>
      <c r="AF245" s="98">
        <f t="shared" si="102"/>
        <v>1935000</v>
      </c>
      <c r="AG245" s="99">
        <f>(TRIMMEAN((N245,W245),75%))</f>
        <v>1935000</v>
      </c>
      <c r="AH245" s="99">
        <f>(TRIMMEAN((O245,X245),75%))</f>
        <v>1935000</v>
      </c>
      <c r="AI245" s="99">
        <f>(TRIMMEAN((P245,Y245),75%))</f>
        <v>1935000</v>
      </c>
      <c r="AJ245" s="99">
        <f>(TRIMMEAN((Q245,Z245),75%))</f>
        <v>1935000</v>
      </c>
      <c r="AK245" s="98">
        <f t="shared" si="103"/>
        <v>2070000</v>
      </c>
      <c r="AL245" s="98">
        <f t="shared" si="104"/>
        <v>2070000</v>
      </c>
      <c r="AM245" s="98">
        <f t="shared" si="105"/>
        <v>2070000</v>
      </c>
      <c r="AN245" s="98">
        <f t="shared" si="106"/>
        <v>2070000</v>
      </c>
      <c r="AO245" s="98">
        <f t="shared" si="107"/>
        <v>1800000</v>
      </c>
      <c r="AP245" s="109">
        <f t="shared" si="108"/>
        <v>1800000</v>
      </c>
      <c r="AQ245" s="109">
        <f t="shared" si="109"/>
        <v>1800000</v>
      </c>
      <c r="AR245" s="100">
        <f t="shared" si="110"/>
        <v>1800000</v>
      </c>
      <c r="AT245" s="97">
        <f t="shared" si="111"/>
        <v>1935000</v>
      </c>
      <c r="AU245" s="106">
        <f t="shared" si="112"/>
        <v>1935000</v>
      </c>
      <c r="AV245" s="106">
        <f t="shared" si="113"/>
        <v>1935000</v>
      </c>
      <c r="AW245" s="98">
        <f t="shared" si="114"/>
        <v>1935000</v>
      </c>
      <c r="AX245" s="99">
        <f>(TRIMMEAN((E245,N245,W245),75%))</f>
        <v>1935000</v>
      </c>
      <c r="AY245" s="99">
        <f>(TRIMMEAN((F245,O245,X245),75%))</f>
        <v>1935000</v>
      </c>
      <c r="AZ245" s="99">
        <f>(TRIMMEAN((G245,P245,Y245),75%))</f>
        <v>1935000</v>
      </c>
      <c r="BA245" s="99">
        <f>(TRIMMEAN((H245,Q245,Z245),75%))</f>
        <v>1935000</v>
      </c>
      <c r="BB245" s="98">
        <f t="shared" si="115"/>
        <v>2070000</v>
      </c>
      <c r="BC245" s="98">
        <f t="shared" si="116"/>
        <v>2070000</v>
      </c>
      <c r="BD245" s="98">
        <f t="shared" si="117"/>
        <v>2070000</v>
      </c>
      <c r="BE245" s="98">
        <f t="shared" si="118"/>
        <v>2070000</v>
      </c>
      <c r="BF245" s="98">
        <f t="shared" si="119"/>
        <v>1800000</v>
      </c>
      <c r="BG245" s="109">
        <f t="shared" si="120"/>
        <v>1800000</v>
      </c>
      <c r="BH245" s="109">
        <f t="shared" si="121"/>
        <v>1800000</v>
      </c>
      <c r="BI245" s="100">
        <f t="shared" si="122"/>
        <v>1800000</v>
      </c>
    </row>
    <row r="246" spans="1:61" ht="26.4" x14ac:dyDescent="0.3">
      <c r="A246" s="20">
        <v>224</v>
      </c>
      <c r="B246" s="21" t="s">
        <v>243</v>
      </c>
      <c r="C246" s="21" t="s">
        <v>243</v>
      </c>
      <c r="D246" s="20">
        <v>1</v>
      </c>
      <c r="E246" s="26" t="s">
        <v>1034</v>
      </c>
      <c r="F246" s="26" t="s">
        <v>1034</v>
      </c>
      <c r="G246" s="26" t="s">
        <v>1034</v>
      </c>
      <c r="H246" s="26" t="s">
        <v>1034</v>
      </c>
      <c r="I246" s="376"/>
      <c r="J246" s="377"/>
      <c r="K246" s="20">
        <v>224</v>
      </c>
      <c r="L246" s="21" t="s">
        <v>243</v>
      </c>
      <c r="M246" s="20">
        <v>1</v>
      </c>
      <c r="N246" s="57">
        <v>30000</v>
      </c>
      <c r="O246" s="57">
        <v>30000</v>
      </c>
      <c r="P246" s="57">
        <v>30000</v>
      </c>
      <c r="Q246" s="57">
        <v>30000</v>
      </c>
      <c r="R246" s="376"/>
      <c r="S246" s="377"/>
      <c r="T246" s="20">
        <v>224</v>
      </c>
      <c r="U246" s="21" t="s">
        <v>243</v>
      </c>
      <c r="V246" s="20">
        <v>1</v>
      </c>
      <c r="W246" s="57">
        <v>34500</v>
      </c>
      <c r="X246" s="57">
        <v>34500</v>
      </c>
      <c r="Y246" s="57">
        <v>34500</v>
      </c>
      <c r="Z246" s="57">
        <v>34500</v>
      </c>
      <c r="AA246" s="376"/>
      <c r="AB246" s="377"/>
      <c r="AC246" s="97">
        <f t="shared" si="99"/>
        <v>32250</v>
      </c>
      <c r="AD246" s="106">
        <f t="shared" si="100"/>
        <v>32250</v>
      </c>
      <c r="AE246" s="106">
        <f t="shared" si="101"/>
        <v>32250</v>
      </c>
      <c r="AF246" s="98">
        <f t="shared" si="102"/>
        <v>32250</v>
      </c>
      <c r="AG246" s="99">
        <f>(TRIMMEAN((N246,W246),75%))</f>
        <v>32250</v>
      </c>
      <c r="AH246" s="99">
        <f>(TRIMMEAN((O246,X246),75%))</f>
        <v>32250</v>
      </c>
      <c r="AI246" s="99">
        <f>(TRIMMEAN((P246,Y246),75%))</f>
        <v>32250</v>
      </c>
      <c r="AJ246" s="99">
        <f>(TRIMMEAN((Q246,Z246),75%))</f>
        <v>32250</v>
      </c>
      <c r="AK246" s="98">
        <f t="shared" si="103"/>
        <v>34500</v>
      </c>
      <c r="AL246" s="98">
        <f t="shared" si="104"/>
        <v>34500</v>
      </c>
      <c r="AM246" s="98">
        <f t="shared" si="105"/>
        <v>34500</v>
      </c>
      <c r="AN246" s="98">
        <f t="shared" si="106"/>
        <v>34500</v>
      </c>
      <c r="AO246" s="98">
        <f t="shared" si="107"/>
        <v>30000</v>
      </c>
      <c r="AP246" s="109">
        <f t="shared" si="108"/>
        <v>30000</v>
      </c>
      <c r="AQ246" s="109">
        <f t="shared" si="109"/>
        <v>30000</v>
      </c>
      <c r="AR246" s="100">
        <f t="shared" si="110"/>
        <v>30000</v>
      </c>
      <c r="AT246" s="97">
        <f t="shared" si="111"/>
        <v>32250</v>
      </c>
      <c r="AU246" s="106">
        <f t="shared" si="112"/>
        <v>32250</v>
      </c>
      <c r="AV246" s="106">
        <f t="shared" si="113"/>
        <v>32250</v>
      </c>
      <c r="AW246" s="98">
        <f t="shared" si="114"/>
        <v>32250</v>
      </c>
      <c r="AX246" s="99">
        <f>(TRIMMEAN((E246,N246,W246),75%))</f>
        <v>32250</v>
      </c>
      <c r="AY246" s="99">
        <f>(TRIMMEAN((F246,O246,X246),75%))</f>
        <v>32250</v>
      </c>
      <c r="AZ246" s="99">
        <f>(TRIMMEAN((G246,P246,Y246),75%))</f>
        <v>32250</v>
      </c>
      <c r="BA246" s="99">
        <f>(TRIMMEAN((H246,Q246,Z246),75%))</f>
        <v>32250</v>
      </c>
      <c r="BB246" s="98">
        <f t="shared" si="115"/>
        <v>34500</v>
      </c>
      <c r="BC246" s="98">
        <f t="shared" si="116"/>
        <v>34500</v>
      </c>
      <c r="BD246" s="98">
        <f t="shared" si="117"/>
        <v>34500</v>
      </c>
      <c r="BE246" s="98">
        <f t="shared" si="118"/>
        <v>34500</v>
      </c>
      <c r="BF246" s="98">
        <f t="shared" si="119"/>
        <v>30000</v>
      </c>
      <c r="BG246" s="109">
        <f t="shared" si="120"/>
        <v>30000</v>
      </c>
      <c r="BH246" s="109">
        <f t="shared" si="121"/>
        <v>30000</v>
      </c>
      <c r="BI246" s="100">
        <f t="shared" si="122"/>
        <v>30000</v>
      </c>
    </row>
    <row r="247" spans="1:61" ht="26.4" x14ac:dyDescent="0.3">
      <c r="A247" s="20">
        <v>225</v>
      </c>
      <c r="B247" s="21" t="s">
        <v>244</v>
      </c>
      <c r="C247" s="21" t="s">
        <v>1071</v>
      </c>
      <c r="D247" s="20">
        <v>1</v>
      </c>
      <c r="E247" s="26">
        <v>395080</v>
      </c>
      <c r="F247" s="26">
        <v>395080</v>
      </c>
      <c r="G247" s="26">
        <v>395080</v>
      </c>
      <c r="H247" s="26">
        <v>395080</v>
      </c>
      <c r="I247" s="376"/>
      <c r="J247" s="377"/>
      <c r="K247" s="20">
        <v>225</v>
      </c>
      <c r="L247" s="21" t="s">
        <v>244</v>
      </c>
      <c r="M247" s="20">
        <v>1</v>
      </c>
      <c r="N247" s="57">
        <v>360000</v>
      </c>
      <c r="O247" s="57">
        <v>360000</v>
      </c>
      <c r="P247" s="57">
        <v>360000</v>
      </c>
      <c r="Q247" s="57">
        <v>360000</v>
      </c>
      <c r="R247" s="376"/>
      <c r="S247" s="377"/>
      <c r="T247" s="20">
        <v>225</v>
      </c>
      <c r="U247" s="21" t="s">
        <v>244</v>
      </c>
      <c r="V247" s="20">
        <v>1</v>
      </c>
      <c r="W247" s="57">
        <v>414000</v>
      </c>
      <c r="X247" s="57">
        <v>414000</v>
      </c>
      <c r="Y247" s="57">
        <v>414000</v>
      </c>
      <c r="Z247" s="57">
        <v>414000</v>
      </c>
      <c r="AA247" s="376"/>
      <c r="AB247" s="377"/>
      <c r="AC247" s="97">
        <f t="shared" si="99"/>
        <v>387000</v>
      </c>
      <c r="AD247" s="106">
        <f t="shared" si="100"/>
        <v>387000</v>
      </c>
      <c r="AE247" s="106">
        <f t="shared" si="101"/>
        <v>387000</v>
      </c>
      <c r="AF247" s="98">
        <f t="shared" si="102"/>
        <v>387000</v>
      </c>
      <c r="AG247" s="99">
        <f>(TRIMMEAN((N247,W247),75%))</f>
        <v>387000</v>
      </c>
      <c r="AH247" s="99">
        <f>(TRIMMEAN((O247,X247),75%))</f>
        <v>387000</v>
      </c>
      <c r="AI247" s="99">
        <f>(TRIMMEAN((P247,Y247),75%))</f>
        <v>387000</v>
      </c>
      <c r="AJ247" s="99">
        <f>(TRIMMEAN((Q247,Z247),75%))</f>
        <v>387000</v>
      </c>
      <c r="AK247" s="98">
        <f t="shared" si="103"/>
        <v>414000</v>
      </c>
      <c r="AL247" s="98">
        <f t="shared" si="104"/>
        <v>414000</v>
      </c>
      <c r="AM247" s="98">
        <f t="shared" si="105"/>
        <v>414000</v>
      </c>
      <c r="AN247" s="98">
        <f t="shared" si="106"/>
        <v>414000</v>
      </c>
      <c r="AO247" s="98">
        <f t="shared" si="107"/>
        <v>360000</v>
      </c>
      <c r="AP247" s="109">
        <f t="shared" si="108"/>
        <v>360000</v>
      </c>
      <c r="AQ247" s="109">
        <f t="shared" si="109"/>
        <v>360000</v>
      </c>
      <c r="AR247" s="100">
        <f t="shared" si="110"/>
        <v>360000</v>
      </c>
      <c r="AT247" s="97">
        <f t="shared" si="111"/>
        <v>389693.33333333331</v>
      </c>
      <c r="AU247" s="106">
        <f t="shared" si="112"/>
        <v>389693.33333333331</v>
      </c>
      <c r="AV247" s="106">
        <f t="shared" si="113"/>
        <v>389693.33333333331</v>
      </c>
      <c r="AW247" s="98">
        <f t="shared" si="114"/>
        <v>389693.33333333331</v>
      </c>
      <c r="AX247" s="99">
        <f>(TRIMMEAN((E247,N247,W247),75%))</f>
        <v>395080</v>
      </c>
      <c r="AY247" s="99">
        <f>(TRIMMEAN((F247,O247,X247),75%))</f>
        <v>395080</v>
      </c>
      <c r="AZ247" s="99">
        <f>(TRIMMEAN((G247,P247,Y247),75%))</f>
        <v>395080</v>
      </c>
      <c r="BA247" s="99">
        <f>(TRIMMEAN((H247,Q247,Z247),75%))</f>
        <v>395080</v>
      </c>
      <c r="BB247" s="98">
        <f t="shared" si="115"/>
        <v>414000</v>
      </c>
      <c r="BC247" s="98">
        <f t="shared" si="116"/>
        <v>414000</v>
      </c>
      <c r="BD247" s="98">
        <f t="shared" si="117"/>
        <v>414000</v>
      </c>
      <c r="BE247" s="98">
        <f t="shared" si="118"/>
        <v>414000</v>
      </c>
      <c r="BF247" s="98">
        <f t="shared" si="119"/>
        <v>360000</v>
      </c>
      <c r="BG247" s="109">
        <f t="shared" si="120"/>
        <v>360000</v>
      </c>
      <c r="BH247" s="109">
        <f t="shared" si="121"/>
        <v>360000</v>
      </c>
      <c r="BI247" s="100">
        <f t="shared" si="122"/>
        <v>360000</v>
      </c>
    </row>
    <row r="248" spans="1:61" ht="26.4" x14ac:dyDescent="0.3">
      <c r="A248" s="20">
        <v>226</v>
      </c>
      <c r="B248" s="21" t="s">
        <v>245</v>
      </c>
      <c r="C248" s="21" t="s">
        <v>245</v>
      </c>
      <c r="D248" s="20">
        <v>1</v>
      </c>
      <c r="E248" s="26" t="s">
        <v>1034</v>
      </c>
      <c r="F248" s="26" t="s">
        <v>1034</v>
      </c>
      <c r="G248" s="26" t="s">
        <v>1034</v>
      </c>
      <c r="H248" s="26" t="s">
        <v>1034</v>
      </c>
      <c r="I248" s="376"/>
      <c r="J248" s="377"/>
      <c r="K248" s="20">
        <v>226</v>
      </c>
      <c r="L248" s="21" t="s">
        <v>245</v>
      </c>
      <c r="M248" s="20">
        <v>1</v>
      </c>
      <c r="N248" s="57">
        <v>52000</v>
      </c>
      <c r="O248" s="57">
        <v>52000</v>
      </c>
      <c r="P248" s="57">
        <v>52000</v>
      </c>
      <c r="Q248" s="57">
        <v>52000</v>
      </c>
      <c r="R248" s="376"/>
      <c r="S248" s="377"/>
      <c r="T248" s="20">
        <v>226</v>
      </c>
      <c r="U248" s="21" t="s">
        <v>245</v>
      </c>
      <c r="V248" s="20">
        <v>1</v>
      </c>
      <c r="W248" s="57">
        <v>59800</v>
      </c>
      <c r="X248" s="57">
        <v>59800</v>
      </c>
      <c r="Y248" s="57">
        <v>59800</v>
      </c>
      <c r="Z248" s="57">
        <v>59800</v>
      </c>
      <c r="AA248" s="376"/>
      <c r="AB248" s="377"/>
      <c r="AC248" s="97">
        <f t="shared" si="99"/>
        <v>55900</v>
      </c>
      <c r="AD248" s="106">
        <f t="shared" si="100"/>
        <v>55900</v>
      </c>
      <c r="AE248" s="106">
        <f t="shared" si="101"/>
        <v>55900</v>
      </c>
      <c r="AF248" s="98">
        <f t="shared" si="102"/>
        <v>55900</v>
      </c>
      <c r="AG248" s="99">
        <f>(TRIMMEAN((N248,W248),75%))</f>
        <v>55900</v>
      </c>
      <c r="AH248" s="99">
        <f>(TRIMMEAN((O248,X248),75%))</f>
        <v>55900</v>
      </c>
      <c r="AI248" s="99">
        <f>(TRIMMEAN((P248,Y248),75%))</f>
        <v>55900</v>
      </c>
      <c r="AJ248" s="99">
        <f>(TRIMMEAN((Q248,Z248),75%))</f>
        <v>55900</v>
      </c>
      <c r="AK248" s="98">
        <f t="shared" si="103"/>
        <v>59800</v>
      </c>
      <c r="AL248" s="98">
        <f t="shared" si="104"/>
        <v>59800</v>
      </c>
      <c r="AM248" s="98">
        <f t="shared" si="105"/>
        <v>59800</v>
      </c>
      <c r="AN248" s="98">
        <f t="shared" si="106"/>
        <v>59800</v>
      </c>
      <c r="AO248" s="98">
        <f t="shared" si="107"/>
        <v>52000</v>
      </c>
      <c r="AP248" s="109">
        <f t="shared" si="108"/>
        <v>52000</v>
      </c>
      <c r="AQ248" s="109">
        <f t="shared" si="109"/>
        <v>52000</v>
      </c>
      <c r="AR248" s="100">
        <f t="shared" si="110"/>
        <v>52000</v>
      </c>
      <c r="AT248" s="97">
        <f t="shared" si="111"/>
        <v>55900</v>
      </c>
      <c r="AU248" s="106">
        <f t="shared" si="112"/>
        <v>55900</v>
      </c>
      <c r="AV248" s="106">
        <f t="shared" si="113"/>
        <v>55900</v>
      </c>
      <c r="AW248" s="98">
        <f t="shared" si="114"/>
        <v>55900</v>
      </c>
      <c r="AX248" s="99">
        <f>(TRIMMEAN((E248,N248,W248),75%))</f>
        <v>55900</v>
      </c>
      <c r="AY248" s="99">
        <f>(TRIMMEAN((F248,O248,X248),75%))</f>
        <v>55900</v>
      </c>
      <c r="AZ248" s="99">
        <f>(TRIMMEAN((G248,P248,Y248),75%))</f>
        <v>55900</v>
      </c>
      <c r="BA248" s="99">
        <f>(TRIMMEAN((H248,Q248,Z248),75%))</f>
        <v>55900</v>
      </c>
      <c r="BB248" s="98">
        <f t="shared" si="115"/>
        <v>59800</v>
      </c>
      <c r="BC248" s="98">
        <f t="shared" si="116"/>
        <v>59800</v>
      </c>
      <c r="BD248" s="98">
        <f t="shared" si="117"/>
        <v>59800</v>
      </c>
      <c r="BE248" s="98">
        <f t="shared" si="118"/>
        <v>59800</v>
      </c>
      <c r="BF248" s="98">
        <f t="shared" si="119"/>
        <v>52000</v>
      </c>
      <c r="BG248" s="109">
        <f t="shared" si="120"/>
        <v>52000</v>
      </c>
      <c r="BH248" s="109">
        <f t="shared" si="121"/>
        <v>52000</v>
      </c>
      <c r="BI248" s="100">
        <f t="shared" si="122"/>
        <v>52000</v>
      </c>
    </row>
    <row r="249" spans="1:61" ht="26.4" x14ac:dyDescent="0.3">
      <c r="A249" s="20">
        <v>227</v>
      </c>
      <c r="B249" s="21" t="s">
        <v>246</v>
      </c>
      <c r="C249" s="21" t="s">
        <v>246</v>
      </c>
      <c r="D249" s="20">
        <v>1</v>
      </c>
      <c r="E249" s="26" t="s">
        <v>1034</v>
      </c>
      <c r="F249" s="26" t="s">
        <v>1034</v>
      </c>
      <c r="G249" s="26" t="s">
        <v>1034</v>
      </c>
      <c r="H249" s="26" t="s">
        <v>1034</v>
      </c>
      <c r="I249" s="376"/>
      <c r="J249" s="377"/>
      <c r="K249" s="20">
        <v>227</v>
      </c>
      <c r="L249" s="21" t="s">
        <v>246</v>
      </c>
      <c r="M249" s="20">
        <v>1</v>
      </c>
      <c r="N249" s="57">
        <v>180000</v>
      </c>
      <c r="O249" s="57">
        <v>180000</v>
      </c>
      <c r="P249" s="57">
        <v>180000</v>
      </c>
      <c r="Q249" s="57">
        <v>180000</v>
      </c>
      <c r="R249" s="376"/>
      <c r="S249" s="377"/>
      <c r="T249" s="20">
        <v>227</v>
      </c>
      <c r="U249" s="21" t="s">
        <v>246</v>
      </c>
      <c r="V249" s="20">
        <v>1</v>
      </c>
      <c r="W249" s="57">
        <v>207000</v>
      </c>
      <c r="X249" s="57">
        <v>207000</v>
      </c>
      <c r="Y249" s="57">
        <v>207000</v>
      </c>
      <c r="Z249" s="57">
        <v>207000</v>
      </c>
      <c r="AA249" s="376"/>
      <c r="AB249" s="377"/>
      <c r="AC249" s="97">
        <f t="shared" si="99"/>
        <v>193500</v>
      </c>
      <c r="AD249" s="106">
        <f t="shared" si="100"/>
        <v>193500</v>
      </c>
      <c r="AE249" s="106">
        <f t="shared" si="101"/>
        <v>193500</v>
      </c>
      <c r="AF249" s="98">
        <f t="shared" si="102"/>
        <v>193500</v>
      </c>
      <c r="AG249" s="99">
        <f>(TRIMMEAN((N249,W249),75%))</f>
        <v>193500</v>
      </c>
      <c r="AH249" s="99">
        <f>(TRIMMEAN((O249,X249),75%))</f>
        <v>193500</v>
      </c>
      <c r="AI249" s="99">
        <f>(TRIMMEAN((P249,Y249),75%))</f>
        <v>193500</v>
      </c>
      <c r="AJ249" s="99">
        <f>(TRIMMEAN((Q249,Z249),75%))</f>
        <v>193500</v>
      </c>
      <c r="AK249" s="98">
        <f t="shared" si="103"/>
        <v>207000</v>
      </c>
      <c r="AL249" s="98">
        <f t="shared" si="104"/>
        <v>207000</v>
      </c>
      <c r="AM249" s="98">
        <f t="shared" si="105"/>
        <v>207000</v>
      </c>
      <c r="AN249" s="98">
        <f t="shared" si="106"/>
        <v>207000</v>
      </c>
      <c r="AO249" s="98">
        <f t="shared" si="107"/>
        <v>180000</v>
      </c>
      <c r="AP249" s="109">
        <f t="shared" si="108"/>
        <v>180000</v>
      </c>
      <c r="AQ249" s="109">
        <f t="shared" si="109"/>
        <v>180000</v>
      </c>
      <c r="AR249" s="100">
        <f t="shared" si="110"/>
        <v>180000</v>
      </c>
      <c r="AT249" s="97">
        <f t="shared" si="111"/>
        <v>193500</v>
      </c>
      <c r="AU249" s="106">
        <f t="shared" si="112"/>
        <v>193500</v>
      </c>
      <c r="AV249" s="106">
        <f t="shared" si="113"/>
        <v>193500</v>
      </c>
      <c r="AW249" s="98">
        <f t="shared" si="114"/>
        <v>193500</v>
      </c>
      <c r="AX249" s="99">
        <f>(TRIMMEAN((E249,N249,W249),75%))</f>
        <v>193500</v>
      </c>
      <c r="AY249" s="99">
        <f>(TRIMMEAN((F249,O249,X249),75%))</f>
        <v>193500</v>
      </c>
      <c r="AZ249" s="99">
        <f>(TRIMMEAN((G249,P249,Y249),75%))</f>
        <v>193500</v>
      </c>
      <c r="BA249" s="99">
        <f>(TRIMMEAN((H249,Q249,Z249),75%))</f>
        <v>193500</v>
      </c>
      <c r="BB249" s="98">
        <f t="shared" si="115"/>
        <v>207000</v>
      </c>
      <c r="BC249" s="98">
        <f t="shared" si="116"/>
        <v>207000</v>
      </c>
      <c r="BD249" s="98">
        <f t="shared" si="117"/>
        <v>207000</v>
      </c>
      <c r="BE249" s="98">
        <f t="shared" si="118"/>
        <v>207000</v>
      </c>
      <c r="BF249" s="98">
        <f t="shared" si="119"/>
        <v>180000</v>
      </c>
      <c r="BG249" s="109">
        <f t="shared" si="120"/>
        <v>180000</v>
      </c>
      <c r="BH249" s="109">
        <f t="shared" si="121"/>
        <v>180000</v>
      </c>
      <c r="BI249" s="100">
        <f t="shared" si="122"/>
        <v>180000</v>
      </c>
    </row>
    <row r="250" spans="1:61" ht="39.6" x14ac:dyDescent="0.3">
      <c r="A250" s="20">
        <v>228</v>
      </c>
      <c r="B250" s="21" t="s">
        <v>247</v>
      </c>
      <c r="C250" s="21" t="s">
        <v>1428</v>
      </c>
      <c r="D250" s="20">
        <v>1</v>
      </c>
      <c r="E250" s="26">
        <v>493850</v>
      </c>
      <c r="F250" s="26">
        <v>493850</v>
      </c>
      <c r="G250" s="26">
        <v>493850</v>
      </c>
      <c r="H250" s="26">
        <v>493850</v>
      </c>
      <c r="I250" s="376"/>
      <c r="J250" s="377"/>
      <c r="K250" s="20">
        <v>228</v>
      </c>
      <c r="L250" s="21" t="s">
        <v>247</v>
      </c>
      <c r="M250" s="20">
        <v>1</v>
      </c>
      <c r="N250" s="57">
        <v>420000</v>
      </c>
      <c r="O250" s="57">
        <v>420000</v>
      </c>
      <c r="P250" s="57">
        <v>420000</v>
      </c>
      <c r="Q250" s="57">
        <v>420000</v>
      </c>
      <c r="R250" s="376"/>
      <c r="S250" s="377"/>
      <c r="T250" s="20">
        <v>228</v>
      </c>
      <c r="U250" s="21" t="s">
        <v>247</v>
      </c>
      <c r="V250" s="20">
        <v>1</v>
      </c>
      <c r="W250" s="57">
        <v>483000</v>
      </c>
      <c r="X250" s="57">
        <v>483000</v>
      </c>
      <c r="Y250" s="57">
        <v>483000</v>
      </c>
      <c r="Z250" s="57">
        <v>483000</v>
      </c>
      <c r="AA250" s="376"/>
      <c r="AB250" s="377"/>
      <c r="AC250" s="97">
        <f t="shared" si="99"/>
        <v>451500</v>
      </c>
      <c r="AD250" s="106">
        <f t="shared" si="100"/>
        <v>451500</v>
      </c>
      <c r="AE250" s="106">
        <f t="shared" si="101"/>
        <v>451500</v>
      </c>
      <c r="AF250" s="98">
        <f t="shared" si="102"/>
        <v>451500</v>
      </c>
      <c r="AG250" s="99">
        <f>(TRIMMEAN((N250,W250),75%))</f>
        <v>451500</v>
      </c>
      <c r="AH250" s="99">
        <f>(TRIMMEAN((O250,X250),75%))</f>
        <v>451500</v>
      </c>
      <c r="AI250" s="99">
        <f>(TRIMMEAN((P250,Y250),75%))</f>
        <v>451500</v>
      </c>
      <c r="AJ250" s="99">
        <f>(TRIMMEAN((Q250,Z250),75%))</f>
        <v>451500</v>
      </c>
      <c r="AK250" s="98">
        <f t="shared" si="103"/>
        <v>483000</v>
      </c>
      <c r="AL250" s="98">
        <f t="shared" si="104"/>
        <v>483000</v>
      </c>
      <c r="AM250" s="98">
        <f t="shared" si="105"/>
        <v>483000</v>
      </c>
      <c r="AN250" s="98">
        <f t="shared" si="106"/>
        <v>483000</v>
      </c>
      <c r="AO250" s="98">
        <f t="shared" si="107"/>
        <v>420000</v>
      </c>
      <c r="AP250" s="109">
        <f t="shared" si="108"/>
        <v>420000</v>
      </c>
      <c r="AQ250" s="109">
        <f t="shared" si="109"/>
        <v>420000</v>
      </c>
      <c r="AR250" s="100">
        <f t="shared" si="110"/>
        <v>420000</v>
      </c>
      <c r="AT250" s="97">
        <f t="shared" si="111"/>
        <v>465616.66666666669</v>
      </c>
      <c r="AU250" s="106">
        <f t="shared" si="112"/>
        <v>465616.66666666669</v>
      </c>
      <c r="AV250" s="106">
        <f t="shared" si="113"/>
        <v>465616.66666666669</v>
      </c>
      <c r="AW250" s="98">
        <f t="shared" si="114"/>
        <v>465616.66666666669</v>
      </c>
      <c r="AX250" s="99">
        <f>(TRIMMEAN((E250,N250,W250),75%))</f>
        <v>483000</v>
      </c>
      <c r="AY250" s="99">
        <f>(TRIMMEAN((F250,O250,X250),75%))</f>
        <v>483000</v>
      </c>
      <c r="AZ250" s="99">
        <f>(TRIMMEAN((G250,P250,Y250),75%))</f>
        <v>483000</v>
      </c>
      <c r="BA250" s="99">
        <f>(TRIMMEAN((H250,Q250,Z250),75%))</f>
        <v>483000</v>
      </c>
      <c r="BB250" s="98">
        <f t="shared" si="115"/>
        <v>493850</v>
      </c>
      <c r="BC250" s="98">
        <f t="shared" si="116"/>
        <v>493850</v>
      </c>
      <c r="BD250" s="98">
        <f t="shared" si="117"/>
        <v>493850</v>
      </c>
      <c r="BE250" s="98">
        <f t="shared" si="118"/>
        <v>493850</v>
      </c>
      <c r="BF250" s="98">
        <f t="shared" si="119"/>
        <v>420000</v>
      </c>
      <c r="BG250" s="109">
        <f t="shared" si="120"/>
        <v>420000</v>
      </c>
      <c r="BH250" s="109">
        <f t="shared" si="121"/>
        <v>420000</v>
      </c>
      <c r="BI250" s="100">
        <f t="shared" si="122"/>
        <v>420000</v>
      </c>
    </row>
    <row r="251" spans="1:61" ht="26.4" x14ac:dyDescent="0.3">
      <c r="A251" s="20">
        <v>229</v>
      </c>
      <c r="B251" s="21" t="s">
        <v>248</v>
      </c>
      <c r="C251" s="21" t="s">
        <v>1052</v>
      </c>
      <c r="D251" s="20">
        <v>1</v>
      </c>
      <c r="E251" s="26">
        <v>790160</v>
      </c>
      <c r="F251" s="26">
        <v>790160</v>
      </c>
      <c r="G251" s="26">
        <v>790160</v>
      </c>
      <c r="H251" s="26">
        <v>790160</v>
      </c>
      <c r="I251" s="376"/>
      <c r="J251" s="377"/>
      <c r="K251" s="20">
        <v>229</v>
      </c>
      <c r="L251" s="21" t="s">
        <v>248</v>
      </c>
      <c r="M251" s="20">
        <v>1</v>
      </c>
      <c r="N251" s="57">
        <v>220000</v>
      </c>
      <c r="O251" s="57">
        <v>220000</v>
      </c>
      <c r="P251" s="57">
        <v>220000</v>
      </c>
      <c r="Q251" s="57">
        <v>220000</v>
      </c>
      <c r="R251" s="376"/>
      <c r="S251" s="377"/>
      <c r="T251" s="20">
        <v>229</v>
      </c>
      <c r="U251" s="21" t="s">
        <v>248</v>
      </c>
      <c r="V251" s="20">
        <v>1</v>
      </c>
      <c r="W251" s="57">
        <v>253000</v>
      </c>
      <c r="X251" s="57">
        <v>253000</v>
      </c>
      <c r="Y251" s="57">
        <v>253000</v>
      </c>
      <c r="Z251" s="57">
        <v>253000</v>
      </c>
      <c r="AA251" s="376"/>
      <c r="AB251" s="377"/>
      <c r="AC251" s="97">
        <f t="shared" si="99"/>
        <v>236500</v>
      </c>
      <c r="AD251" s="106">
        <f t="shared" si="100"/>
        <v>236500</v>
      </c>
      <c r="AE251" s="106">
        <f t="shared" si="101"/>
        <v>236500</v>
      </c>
      <c r="AF251" s="98">
        <f t="shared" si="102"/>
        <v>236500</v>
      </c>
      <c r="AG251" s="99">
        <f>(TRIMMEAN((N251,W251),75%))</f>
        <v>236500</v>
      </c>
      <c r="AH251" s="99">
        <f>(TRIMMEAN((O251,X251),75%))</f>
        <v>236500</v>
      </c>
      <c r="AI251" s="99">
        <f>(TRIMMEAN((P251,Y251),75%))</f>
        <v>236500</v>
      </c>
      <c r="AJ251" s="99">
        <f>(TRIMMEAN((Q251,Z251),75%))</f>
        <v>236500</v>
      </c>
      <c r="AK251" s="98">
        <f t="shared" si="103"/>
        <v>253000</v>
      </c>
      <c r="AL251" s="98">
        <f t="shared" si="104"/>
        <v>253000</v>
      </c>
      <c r="AM251" s="98">
        <f t="shared" si="105"/>
        <v>253000</v>
      </c>
      <c r="AN251" s="98">
        <f t="shared" si="106"/>
        <v>253000</v>
      </c>
      <c r="AO251" s="98">
        <f t="shared" si="107"/>
        <v>220000</v>
      </c>
      <c r="AP251" s="109">
        <f t="shared" si="108"/>
        <v>220000</v>
      </c>
      <c r="AQ251" s="109">
        <f t="shared" si="109"/>
        <v>220000</v>
      </c>
      <c r="AR251" s="100">
        <f t="shared" si="110"/>
        <v>220000</v>
      </c>
      <c r="AT251" s="97">
        <f t="shared" si="111"/>
        <v>421053.33333333331</v>
      </c>
      <c r="AU251" s="106">
        <f t="shared" si="112"/>
        <v>421053.33333333331</v>
      </c>
      <c r="AV251" s="106">
        <f t="shared" si="113"/>
        <v>421053.33333333331</v>
      </c>
      <c r="AW251" s="98">
        <f t="shared" si="114"/>
        <v>421053.33333333331</v>
      </c>
      <c r="AX251" s="99">
        <f>(TRIMMEAN((E251,N251,W251),75%))</f>
        <v>253000</v>
      </c>
      <c r="AY251" s="99">
        <f>(TRIMMEAN((F251,O251,X251),75%))</f>
        <v>253000</v>
      </c>
      <c r="AZ251" s="99">
        <f>(TRIMMEAN((G251,P251,Y251),75%))</f>
        <v>253000</v>
      </c>
      <c r="BA251" s="99">
        <f>(TRIMMEAN((H251,Q251,Z251),75%))</f>
        <v>253000</v>
      </c>
      <c r="BB251" s="98">
        <f t="shared" si="115"/>
        <v>790160</v>
      </c>
      <c r="BC251" s="98">
        <f t="shared" si="116"/>
        <v>790160</v>
      </c>
      <c r="BD251" s="98">
        <f t="shared" si="117"/>
        <v>790160</v>
      </c>
      <c r="BE251" s="98">
        <f t="shared" si="118"/>
        <v>790160</v>
      </c>
      <c r="BF251" s="98">
        <f t="shared" si="119"/>
        <v>220000</v>
      </c>
      <c r="BG251" s="109">
        <f t="shared" si="120"/>
        <v>220000</v>
      </c>
      <c r="BH251" s="109">
        <f t="shared" si="121"/>
        <v>220000</v>
      </c>
      <c r="BI251" s="100">
        <f t="shared" si="122"/>
        <v>220000</v>
      </c>
    </row>
    <row r="252" spans="1:61" ht="52.8" x14ac:dyDescent="0.3">
      <c r="A252" s="20">
        <v>230</v>
      </c>
      <c r="B252" s="21" t="s">
        <v>249</v>
      </c>
      <c r="C252" s="21" t="s">
        <v>1421</v>
      </c>
      <c r="D252" s="20">
        <v>1</v>
      </c>
      <c r="E252" s="26">
        <v>197540</v>
      </c>
      <c r="F252" s="26">
        <v>197540</v>
      </c>
      <c r="G252" s="26">
        <v>197540</v>
      </c>
      <c r="H252" s="26">
        <v>197540</v>
      </c>
      <c r="I252" s="376"/>
      <c r="J252" s="377"/>
      <c r="K252" s="20">
        <v>230</v>
      </c>
      <c r="L252" s="21" t="s">
        <v>249</v>
      </c>
      <c r="M252" s="20">
        <v>1</v>
      </c>
      <c r="N252" s="57">
        <v>220000</v>
      </c>
      <c r="O252" s="57">
        <v>220000</v>
      </c>
      <c r="P252" s="57">
        <v>220000</v>
      </c>
      <c r="Q252" s="57">
        <v>220000</v>
      </c>
      <c r="R252" s="376"/>
      <c r="S252" s="377"/>
      <c r="T252" s="20">
        <v>230</v>
      </c>
      <c r="U252" s="21" t="s">
        <v>249</v>
      </c>
      <c r="V252" s="20">
        <v>1</v>
      </c>
      <c r="W252" s="57">
        <v>253000</v>
      </c>
      <c r="X252" s="57">
        <v>253000</v>
      </c>
      <c r="Y252" s="57">
        <v>253000</v>
      </c>
      <c r="Z252" s="57">
        <v>253000</v>
      </c>
      <c r="AA252" s="376"/>
      <c r="AB252" s="377"/>
      <c r="AC252" s="97">
        <f t="shared" si="99"/>
        <v>236500</v>
      </c>
      <c r="AD252" s="106">
        <f t="shared" si="100"/>
        <v>236500</v>
      </c>
      <c r="AE252" s="106">
        <f t="shared" si="101"/>
        <v>236500</v>
      </c>
      <c r="AF252" s="98">
        <f t="shared" si="102"/>
        <v>236500</v>
      </c>
      <c r="AG252" s="99">
        <f>(TRIMMEAN((N252,W252),75%))</f>
        <v>236500</v>
      </c>
      <c r="AH252" s="99">
        <f>(TRIMMEAN((O252,X252),75%))</f>
        <v>236500</v>
      </c>
      <c r="AI252" s="99">
        <f>(TRIMMEAN((P252,Y252),75%))</f>
        <v>236500</v>
      </c>
      <c r="AJ252" s="99">
        <f>(TRIMMEAN((Q252,Z252),75%))</f>
        <v>236500</v>
      </c>
      <c r="AK252" s="98">
        <f t="shared" si="103"/>
        <v>253000</v>
      </c>
      <c r="AL252" s="98">
        <f t="shared" si="104"/>
        <v>253000</v>
      </c>
      <c r="AM252" s="98">
        <f t="shared" si="105"/>
        <v>253000</v>
      </c>
      <c r="AN252" s="98">
        <f t="shared" si="106"/>
        <v>253000</v>
      </c>
      <c r="AO252" s="98">
        <f t="shared" si="107"/>
        <v>220000</v>
      </c>
      <c r="AP252" s="109">
        <f t="shared" si="108"/>
        <v>220000</v>
      </c>
      <c r="AQ252" s="109">
        <f t="shared" si="109"/>
        <v>220000</v>
      </c>
      <c r="AR252" s="100">
        <f t="shared" si="110"/>
        <v>220000</v>
      </c>
      <c r="AT252" s="97">
        <f t="shared" si="111"/>
        <v>223513.33333333334</v>
      </c>
      <c r="AU252" s="106">
        <f t="shared" si="112"/>
        <v>223513.33333333334</v>
      </c>
      <c r="AV252" s="106">
        <f t="shared" si="113"/>
        <v>223513.33333333334</v>
      </c>
      <c r="AW252" s="98">
        <f t="shared" si="114"/>
        <v>223513.33333333334</v>
      </c>
      <c r="AX252" s="99">
        <f>(TRIMMEAN((E252,N252,W252),75%))</f>
        <v>220000</v>
      </c>
      <c r="AY252" s="99">
        <f>(TRIMMEAN((F252,O252,X252),75%))</f>
        <v>220000</v>
      </c>
      <c r="AZ252" s="99">
        <f>(TRIMMEAN((G252,P252,Y252),75%))</f>
        <v>220000</v>
      </c>
      <c r="BA252" s="99">
        <f>(TRIMMEAN((H252,Q252,Z252),75%))</f>
        <v>220000</v>
      </c>
      <c r="BB252" s="98">
        <f t="shared" si="115"/>
        <v>253000</v>
      </c>
      <c r="BC252" s="98">
        <f t="shared" si="116"/>
        <v>253000</v>
      </c>
      <c r="BD252" s="98">
        <f t="shared" si="117"/>
        <v>253000</v>
      </c>
      <c r="BE252" s="98">
        <f t="shared" si="118"/>
        <v>253000</v>
      </c>
      <c r="BF252" s="98">
        <f t="shared" si="119"/>
        <v>197540</v>
      </c>
      <c r="BG252" s="109">
        <f t="shared" si="120"/>
        <v>197540</v>
      </c>
      <c r="BH252" s="109">
        <f t="shared" si="121"/>
        <v>197540</v>
      </c>
      <c r="BI252" s="100">
        <f t="shared" si="122"/>
        <v>197540</v>
      </c>
    </row>
    <row r="253" spans="1:61" ht="39.6" x14ac:dyDescent="0.3">
      <c r="A253" s="20">
        <v>231</v>
      </c>
      <c r="B253" s="21" t="s">
        <v>250</v>
      </c>
      <c r="C253" s="21" t="s">
        <v>250</v>
      </c>
      <c r="D253" s="20">
        <v>1</v>
      </c>
      <c r="E253" s="26" t="s">
        <v>1034</v>
      </c>
      <c r="F253" s="26" t="s">
        <v>1034</v>
      </c>
      <c r="G253" s="26" t="s">
        <v>1034</v>
      </c>
      <c r="H253" s="26" t="s">
        <v>1034</v>
      </c>
      <c r="I253" s="376"/>
      <c r="J253" s="377"/>
      <c r="K253" s="20">
        <v>231</v>
      </c>
      <c r="L253" s="21" t="s">
        <v>250</v>
      </c>
      <c r="M253" s="20">
        <v>1</v>
      </c>
      <c r="N253" s="57">
        <v>280000</v>
      </c>
      <c r="O253" s="57">
        <v>280000</v>
      </c>
      <c r="P253" s="57">
        <v>280000</v>
      </c>
      <c r="Q253" s="57">
        <v>280000</v>
      </c>
      <c r="R253" s="376"/>
      <c r="S253" s="377"/>
      <c r="T253" s="20">
        <v>231</v>
      </c>
      <c r="U253" s="21" t="s">
        <v>250</v>
      </c>
      <c r="V253" s="20">
        <v>1</v>
      </c>
      <c r="W253" s="57">
        <v>322000</v>
      </c>
      <c r="X253" s="57">
        <v>322000</v>
      </c>
      <c r="Y253" s="57">
        <v>322000</v>
      </c>
      <c r="Z253" s="57">
        <v>322000</v>
      </c>
      <c r="AA253" s="376"/>
      <c r="AB253" s="377"/>
      <c r="AC253" s="97">
        <f t="shared" si="99"/>
        <v>301000</v>
      </c>
      <c r="AD253" s="106">
        <f t="shared" si="100"/>
        <v>301000</v>
      </c>
      <c r="AE253" s="106">
        <f t="shared" si="101"/>
        <v>301000</v>
      </c>
      <c r="AF253" s="98">
        <f t="shared" si="102"/>
        <v>301000</v>
      </c>
      <c r="AG253" s="99">
        <f>(TRIMMEAN((N253,W253),75%))</f>
        <v>301000</v>
      </c>
      <c r="AH253" s="99">
        <f>(TRIMMEAN((O253,X253),75%))</f>
        <v>301000</v>
      </c>
      <c r="AI253" s="99">
        <f>(TRIMMEAN((P253,Y253),75%))</f>
        <v>301000</v>
      </c>
      <c r="AJ253" s="99">
        <f>(TRIMMEAN((Q253,Z253),75%))</f>
        <v>301000</v>
      </c>
      <c r="AK253" s="98">
        <f t="shared" si="103"/>
        <v>322000</v>
      </c>
      <c r="AL253" s="98">
        <f t="shared" si="104"/>
        <v>322000</v>
      </c>
      <c r="AM253" s="98">
        <f t="shared" si="105"/>
        <v>322000</v>
      </c>
      <c r="AN253" s="98">
        <f t="shared" si="106"/>
        <v>322000</v>
      </c>
      <c r="AO253" s="98">
        <f t="shared" si="107"/>
        <v>280000</v>
      </c>
      <c r="AP253" s="109">
        <f t="shared" si="108"/>
        <v>280000</v>
      </c>
      <c r="AQ253" s="109">
        <f t="shared" si="109"/>
        <v>280000</v>
      </c>
      <c r="AR253" s="100">
        <f t="shared" si="110"/>
        <v>280000</v>
      </c>
      <c r="AT253" s="97">
        <f t="shared" si="111"/>
        <v>301000</v>
      </c>
      <c r="AU253" s="106">
        <f t="shared" si="112"/>
        <v>301000</v>
      </c>
      <c r="AV253" s="106">
        <f t="shared" si="113"/>
        <v>301000</v>
      </c>
      <c r="AW253" s="98">
        <f t="shared" si="114"/>
        <v>301000</v>
      </c>
      <c r="AX253" s="99">
        <f>(TRIMMEAN((E253,N253,W253),75%))</f>
        <v>301000</v>
      </c>
      <c r="AY253" s="99">
        <f>(TRIMMEAN((F253,O253,X253),75%))</f>
        <v>301000</v>
      </c>
      <c r="AZ253" s="99">
        <f>(TRIMMEAN((G253,P253,Y253),75%))</f>
        <v>301000</v>
      </c>
      <c r="BA253" s="99">
        <f>(TRIMMEAN((H253,Q253,Z253),75%))</f>
        <v>301000</v>
      </c>
      <c r="BB253" s="98">
        <f t="shared" si="115"/>
        <v>322000</v>
      </c>
      <c r="BC253" s="98">
        <f t="shared" si="116"/>
        <v>322000</v>
      </c>
      <c r="BD253" s="98">
        <f t="shared" si="117"/>
        <v>322000</v>
      </c>
      <c r="BE253" s="98">
        <f t="shared" si="118"/>
        <v>322000</v>
      </c>
      <c r="BF253" s="98">
        <f t="shared" si="119"/>
        <v>280000</v>
      </c>
      <c r="BG253" s="109">
        <f t="shared" si="120"/>
        <v>280000</v>
      </c>
      <c r="BH253" s="109">
        <f t="shared" si="121"/>
        <v>280000</v>
      </c>
      <c r="BI253" s="100">
        <f t="shared" si="122"/>
        <v>280000</v>
      </c>
    </row>
    <row r="254" spans="1:61" ht="39.6" x14ac:dyDescent="0.3">
      <c r="A254" s="20">
        <v>232</v>
      </c>
      <c r="B254" s="21" t="s">
        <v>251</v>
      </c>
      <c r="C254" s="21" t="s">
        <v>251</v>
      </c>
      <c r="D254" s="20">
        <v>1</v>
      </c>
      <c r="E254" s="26" t="s">
        <v>1034</v>
      </c>
      <c r="F254" s="26" t="s">
        <v>1034</v>
      </c>
      <c r="G254" s="26" t="s">
        <v>1034</v>
      </c>
      <c r="H254" s="26" t="s">
        <v>1034</v>
      </c>
      <c r="I254" s="376"/>
      <c r="J254" s="377"/>
      <c r="K254" s="20">
        <v>232</v>
      </c>
      <c r="L254" s="21" t="s">
        <v>251</v>
      </c>
      <c r="M254" s="20">
        <v>1</v>
      </c>
      <c r="N254" s="57">
        <v>320000</v>
      </c>
      <c r="O254" s="57">
        <v>320000</v>
      </c>
      <c r="P254" s="57">
        <v>320000</v>
      </c>
      <c r="Q254" s="57">
        <v>320000</v>
      </c>
      <c r="R254" s="376"/>
      <c r="S254" s="377"/>
      <c r="T254" s="20">
        <v>232</v>
      </c>
      <c r="U254" s="21" t="s">
        <v>251</v>
      </c>
      <c r="V254" s="20">
        <v>1</v>
      </c>
      <c r="W254" s="57">
        <v>368000</v>
      </c>
      <c r="X254" s="57">
        <v>368000</v>
      </c>
      <c r="Y254" s="57">
        <v>368000</v>
      </c>
      <c r="Z254" s="57">
        <v>368000</v>
      </c>
      <c r="AA254" s="376"/>
      <c r="AB254" s="377"/>
      <c r="AC254" s="97">
        <f t="shared" si="99"/>
        <v>344000</v>
      </c>
      <c r="AD254" s="106">
        <f t="shared" si="100"/>
        <v>344000</v>
      </c>
      <c r="AE254" s="106">
        <f t="shared" si="101"/>
        <v>344000</v>
      </c>
      <c r="AF254" s="98">
        <f t="shared" si="102"/>
        <v>344000</v>
      </c>
      <c r="AG254" s="99">
        <f>(TRIMMEAN((N254,W254),75%))</f>
        <v>344000</v>
      </c>
      <c r="AH254" s="99">
        <f>(TRIMMEAN((O254,X254),75%))</f>
        <v>344000</v>
      </c>
      <c r="AI254" s="99">
        <f>(TRIMMEAN((P254,Y254),75%))</f>
        <v>344000</v>
      </c>
      <c r="AJ254" s="99">
        <f>(TRIMMEAN((Q254,Z254),75%))</f>
        <v>344000</v>
      </c>
      <c r="AK254" s="98">
        <f t="shared" si="103"/>
        <v>368000</v>
      </c>
      <c r="AL254" s="98">
        <f t="shared" si="104"/>
        <v>368000</v>
      </c>
      <c r="AM254" s="98">
        <f t="shared" si="105"/>
        <v>368000</v>
      </c>
      <c r="AN254" s="98">
        <f t="shared" si="106"/>
        <v>368000</v>
      </c>
      <c r="AO254" s="98">
        <f t="shared" si="107"/>
        <v>320000</v>
      </c>
      <c r="AP254" s="109">
        <f t="shared" si="108"/>
        <v>320000</v>
      </c>
      <c r="AQ254" s="109">
        <f t="shared" si="109"/>
        <v>320000</v>
      </c>
      <c r="AR254" s="100">
        <f t="shared" si="110"/>
        <v>320000</v>
      </c>
      <c r="AT254" s="97">
        <f t="shared" si="111"/>
        <v>344000</v>
      </c>
      <c r="AU254" s="106">
        <f t="shared" si="112"/>
        <v>344000</v>
      </c>
      <c r="AV254" s="106">
        <f t="shared" si="113"/>
        <v>344000</v>
      </c>
      <c r="AW254" s="98">
        <f t="shared" si="114"/>
        <v>344000</v>
      </c>
      <c r="AX254" s="99">
        <f>(TRIMMEAN((E254,N254,W254),75%))</f>
        <v>344000</v>
      </c>
      <c r="AY254" s="99">
        <f>(TRIMMEAN((F254,O254,X254),75%))</f>
        <v>344000</v>
      </c>
      <c r="AZ254" s="99">
        <f>(TRIMMEAN((G254,P254,Y254),75%))</f>
        <v>344000</v>
      </c>
      <c r="BA254" s="99">
        <f>(TRIMMEAN((H254,Q254,Z254),75%))</f>
        <v>344000</v>
      </c>
      <c r="BB254" s="98">
        <f t="shared" si="115"/>
        <v>368000</v>
      </c>
      <c r="BC254" s="98">
        <f t="shared" si="116"/>
        <v>368000</v>
      </c>
      <c r="BD254" s="98">
        <f t="shared" si="117"/>
        <v>368000</v>
      </c>
      <c r="BE254" s="98">
        <f t="shared" si="118"/>
        <v>368000</v>
      </c>
      <c r="BF254" s="98">
        <f t="shared" si="119"/>
        <v>320000</v>
      </c>
      <c r="BG254" s="109">
        <f t="shared" si="120"/>
        <v>320000</v>
      </c>
      <c r="BH254" s="109">
        <f t="shared" si="121"/>
        <v>320000</v>
      </c>
      <c r="BI254" s="100">
        <f t="shared" si="122"/>
        <v>320000</v>
      </c>
    </row>
    <row r="255" spans="1:61" ht="39.6" x14ac:dyDescent="0.3">
      <c r="A255" s="20">
        <v>233</v>
      </c>
      <c r="B255" s="21" t="s">
        <v>252</v>
      </c>
      <c r="C255" s="21" t="s">
        <v>1076</v>
      </c>
      <c r="D255" s="20">
        <v>1</v>
      </c>
      <c r="E255" s="26">
        <v>197540</v>
      </c>
      <c r="F255" s="26">
        <v>197540</v>
      </c>
      <c r="G255" s="26">
        <v>197540</v>
      </c>
      <c r="H255" s="26">
        <v>197540</v>
      </c>
      <c r="I255" s="376"/>
      <c r="J255" s="377"/>
      <c r="K255" s="20">
        <v>233</v>
      </c>
      <c r="L255" s="21" t="s">
        <v>252</v>
      </c>
      <c r="M255" s="20">
        <v>1</v>
      </c>
      <c r="N255" s="57">
        <v>260000</v>
      </c>
      <c r="O255" s="57">
        <v>260000</v>
      </c>
      <c r="P255" s="57">
        <v>260000</v>
      </c>
      <c r="Q255" s="57">
        <v>260000</v>
      </c>
      <c r="R255" s="376"/>
      <c r="S255" s="377"/>
      <c r="T255" s="20">
        <v>233</v>
      </c>
      <c r="U255" s="21" t="s">
        <v>252</v>
      </c>
      <c r="V255" s="20">
        <v>1</v>
      </c>
      <c r="W255" s="57">
        <v>299000</v>
      </c>
      <c r="X255" s="57">
        <v>299000</v>
      </c>
      <c r="Y255" s="57">
        <v>299000</v>
      </c>
      <c r="Z255" s="57">
        <v>299000</v>
      </c>
      <c r="AA255" s="376"/>
      <c r="AB255" s="377"/>
      <c r="AC255" s="97">
        <f t="shared" si="99"/>
        <v>279500</v>
      </c>
      <c r="AD255" s="106">
        <f t="shared" si="100"/>
        <v>279500</v>
      </c>
      <c r="AE255" s="106">
        <f t="shared" si="101"/>
        <v>279500</v>
      </c>
      <c r="AF255" s="98">
        <f t="shared" si="102"/>
        <v>279500</v>
      </c>
      <c r="AG255" s="99">
        <f>(TRIMMEAN((N255,W255),75%))</f>
        <v>279500</v>
      </c>
      <c r="AH255" s="99">
        <f>(TRIMMEAN((O255,X255),75%))</f>
        <v>279500</v>
      </c>
      <c r="AI255" s="99">
        <f>(TRIMMEAN((P255,Y255),75%))</f>
        <v>279500</v>
      </c>
      <c r="AJ255" s="99">
        <f>(TRIMMEAN((Q255,Z255),75%))</f>
        <v>279500</v>
      </c>
      <c r="AK255" s="98">
        <f t="shared" si="103"/>
        <v>299000</v>
      </c>
      <c r="AL255" s="98">
        <f t="shared" si="104"/>
        <v>299000</v>
      </c>
      <c r="AM255" s="98">
        <f t="shared" si="105"/>
        <v>299000</v>
      </c>
      <c r="AN255" s="98">
        <f t="shared" si="106"/>
        <v>299000</v>
      </c>
      <c r="AO255" s="98">
        <f t="shared" si="107"/>
        <v>260000</v>
      </c>
      <c r="AP255" s="109">
        <f t="shared" si="108"/>
        <v>260000</v>
      </c>
      <c r="AQ255" s="109">
        <f t="shared" si="109"/>
        <v>260000</v>
      </c>
      <c r="AR255" s="100">
        <f t="shared" si="110"/>
        <v>260000</v>
      </c>
      <c r="AT255" s="97">
        <f t="shared" si="111"/>
        <v>252180</v>
      </c>
      <c r="AU255" s="106">
        <f t="shared" si="112"/>
        <v>252180</v>
      </c>
      <c r="AV255" s="106">
        <f t="shared" si="113"/>
        <v>252180</v>
      </c>
      <c r="AW255" s="98">
        <f t="shared" si="114"/>
        <v>252180</v>
      </c>
      <c r="AX255" s="99">
        <f>(TRIMMEAN((E255,N255,W255),75%))</f>
        <v>260000</v>
      </c>
      <c r="AY255" s="99">
        <f>(TRIMMEAN((F255,O255,X255),75%))</f>
        <v>260000</v>
      </c>
      <c r="AZ255" s="99">
        <f>(TRIMMEAN((G255,P255,Y255),75%))</f>
        <v>260000</v>
      </c>
      <c r="BA255" s="99">
        <f>(TRIMMEAN((H255,Q255,Z255),75%))</f>
        <v>260000</v>
      </c>
      <c r="BB255" s="98">
        <f t="shared" si="115"/>
        <v>299000</v>
      </c>
      <c r="BC255" s="98">
        <f t="shared" si="116"/>
        <v>299000</v>
      </c>
      <c r="BD255" s="98">
        <f t="shared" si="117"/>
        <v>299000</v>
      </c>
      <c r="BE255" s="98">
        <f t="shared" si="118"/>
        <v>299000</v>
      </c>
      <c r="BF255" s="98">
        <f t="shared" si="119"/>
        <v>197540</v>
      </c>
      <c r="BG255" s="109">
        <f t="shared" si="120"/>
        <v>197540</v>
      </c>
      <c r="BH255" s="109">
        <f t="shared" si="121"/>
        <v>197540</v>
      </c>
      <c r="BI255" s="100">
        <f t="shared" si="122"/>
        <v>197540</v>
      </c>
    </row>
    <row r="256" spans="1:61" ht="39.6" x14ac:dyDescent="0.3">
      <c r="A256" s="20">
        <v>234</v>
      </c>
      <c r="B256" s="21" t="s">
        <v>253</v>
      </c>
      <c r="C256" s="21" t="s">
        <v>253</v>
      </c>
      <c r="D256" s="20">
        <v>1</v>
      </c>
      <c r="E256" s="26">
        <v>197540</v>
      </c>
      <c r="F256" s="26">
        <v>197540</v>
      </c>
      <c r="G256" s="26">
        <v>197540</v>
      </c>
      <c r="H256" s="26">
        <v>197540</v>
      </c>
      <c r="I256" s="376"/>
      <c r="J256" s="377"/>
      <c r="K256" s="20">
        <v>234</v>
      </c>
      <c r="L256" s="21" t="s">
        <v>253</v>
      </c>
      <c r="M256" s="20">
        <v>1</v>
      </c>
      <c r="N256" s="57">
        <v>240000</v>
      </c>
      <c r="O256" s="57">
        <v>240000</v>
      </c>
      <c r="P256" s="57">
        <v>240000</v>
      </c>
      <c r="Q256" s="57">
        <v>240000</v>
      </c>
      <c r="R256" s="376"/>
      <c r="S256" s="377"/>
      <c r="T256" s="20">
        <v>234</v>
      </c>
      <c r="U256" s="21" t="s">
        <v>253</v>
      </c>
      <c r="V256" s="20">
        <v>1</v>
      </c>
      <c r="W256" s="57">
        <v>276000</v>
      </c>
      <c r="X256" s="57">
        <v>276000</v>
      </c>
      <c r="Y256" s="57">
        <v>276000</v>
      </c>
      <c r="Z256" s="57">
        <v>276000</v>
      </c>
      <c r="AA256" s="376"/>
      <c r="AB256" s="377"/>
      <c r="AC256" s="97">
        <f t="shared" si="99"/>
        <v>258000</v>
      </c>
      <c r="AD256" s="106">
        <f t="shared" si="100"/>
        <v>258000</v>
      </c>
      <c r="AE256" s="106">
        <f t="shared" si="101"/>
        <v>258000</v>
      </c>
      <c r="AF256" s="98">
        <f t="shared" si="102"/>
        <v>258000</v>
      </c>
      <c r="AG256" s="99">
        <f>(TRIMMEAN((N256,W256),75%))</f>
        <v>258000</v>
      </c>
      <c r="AH256" s="99">
        <f>(TRIMMEAN((O256,X256),75%))</f>
        <v>258000</v>
      </c>
      <c r="AI256" s="99">
        <f>(TRIMMEAN((P256,Y256),75%))</f>
        <v>258000</v>
      </c>
      <c r="AJ256" s="99">
        <f>(TRIMMEAN((Q256,Z256),75%))</f>
        <v>258000</v>
      </c>
      <c r="AK256" s="98">
        <f t="shared" si="103"/>
        <v>276000</v>
      </c>
      <c r="AL256" s="98">
        <f t="shared" si="104"/>
        <v>276000</v>
      </c>
      <c r="AM256" s="98">
        <f t="shared" si="105"/>
        <v>276000</v>
      </c>
      <c r="AN256" s="98">
        <f t="shared" si="106"/>
        <v>276000</v>
      </c>
      <c r="AO256" s="98">
        <f t="shared" si="107"/>
        <v>240000</v>
      </c>
      <c r="AP256" s="109">
        <f t="shared" si="108"/>
        <v>240000</v>
      </c>
      <c r="AQ256" s="109">
        <f t="shared" si="109"/>
        <v>240000</v>
      </c>
      <c r="AR256" s="100">
        <f t="shared" si="110"/>
        <v>240000</v>
      </c>
      <c r="AT256" s="97">
        <f t="shared" si="111"/>
        <v>237846.66666666666</v>
      </c>
      <c r="AU256" s="106">
        <f t="shared" si="112"/>
        <v>237846.66666666666</v>
      </c>
      <c r="AV256" s="106">
        <f t="shared" si="113"/>
        <v>237846.66666666666</v>
      </c>
      <c r="AW256" s="98">
        <f t="shared" si="114"/>
        <v>237846.66666666666</v>
      </c>
      <c r="AX256" s="99">
        <f>(TRIMMEAN((E256,N256,W256),75%))</f>
        <v>240000</v>
      </c>
      <c r="AY256" s="99">
        <f>(TRIMMEAN((F256,O256,X256),75%))</f>
        <v>240000</v>
      </c>
      <c r="AZ256" s="99">
        <f>(TRIMMEAN((G256,P256,Y256),75%))</f>
        <v>240000</v>
      </c>
      <c r="BA256" s="99">
        <f>(TRIMMEAN((H256,Q256,Z256),75%))</f>
        <v>240000</v>
      </c>
      <c r="BB256" s="98">
        <f t="shared" si="115"/>
        <v>276000</v>
      </c>
      <c r="BC256" s="98">
        <f t="shared" si="116"/>
        <v>276000</v>
      </c>
      <c r="BD256" s="98">
        <f t="shared" si="117"/>
        <v>276000</v>
      </c>
      <c r="BE256" s="98">
        <f t="shared" si="118"/>
        <v>276000</v>
      </c>
      <c r="BF256" s="98">
        <f t="shared" si="119"/>
        <v>197540</v>
      </c>
      <c r="BG256" s="109">
        <f t="shared" si="120"/>
        <v>197540</v>
      </c>
      <c r="BH256" s="109">
        <f t="shared" si="121"/>
        <v>197540</v>
      </c>
      <c r="BI256" s="100">
        <f t="shared" si="122"/>
        <v>197540</v>
      </c>
    </row>
    <row r="257" spans="1:61" ht="39.6" x14ac:dyDescent="0.3">
      <c r="A257" s="20">
        <v>235</v>
      </c>
      <c r="B257" s="21" t="s">
        <v>254</v>
      </c>
      <c r="C257" s="21" t="s">
        <v>254</v>
      </c>
      <c r="D257" s="20">
        <v>1</v>
      </c>
      <c r="E257" s="26" t="s">
        <v>1034</v>
      </c>
      <c r="F257" s="26" t="s">
        <v>1034</v>
      </c>
      <c r="G257" s="26" t="s">
        <v>1034</v>
      </c>
      <c r="H257" s="26" t="s">
        <v>1034</v>
      </c>
      <c r="I257" s="376"/>
      <c r="J257" s="377"/>
      <c r="K257" s="20">
        <v>235</v>
      </c>
      <c r="L257" s="21" t="s">
        <v>254</v>
      </c>
      <c r="M257" s="20">
        <v>1</v>
      </c>
      <c r="N257" s="57">
        <v>360000</v>
      </c>
      <c r="O257" s="57">
        <v>360000</v>
      </c>
      <c r="P257" s="57">
        <v>360000</v>
      </c>
      <c r="Q257" s="57">
        <v>360000</v>
      </c>
      <c r="R257" s="376"/>
      <c r="S257" s="377"/>
      <c r="T257" s="20">
        <v>235</v>
      </c>
      <c r="U257" s="21" t="s">
        <v>254</v>
      </c>
      <c r="V257" s="20">
        <v>1</v>
      </c>
      <c r="W257" s="57">
        <v>414000</v>
      </c>
      <c r="X257" s="57">
        <v>414000</v>
      </c>
      <c r="Y257" s="57">
        <v>414000</v>
      </c>
      <c r="Z257" s="57">
        <v>414000</v>
      </c>
      <c r="AA257" s="376"/>
      <c r="AB257" s="377"/>
      <c r="AC257" s="97">
        <f t="shared" si="99"/>
        <v>387000</v>
      </c>
      <c r="AD257" s="106">
        <f t="shared" si="100"/>
        <v>387000</v>
      </c>
      <c r="AE257" s="106">
        <f t="shared" si="101"/>
        <v>387000</v>
      </c>
      <c r="AF257" s="98">
        <f t="shared" si="102"/>
        <v>387000</v>
      </c>
      <c r="AG257" s="99">
        <f>(TRIMMEAN((N257,W257),75%))</f>
        <v>387000</v>
      </c>
      <c r="AH257" s="99">
        <f>(TRIMMEAN((O257,X257),75%))</f>
        <v>387000</v>
      </c>
      <c r="AI257" s="99">
        <f>(TRIMMEAN((P257,Y257),75%))</f>
        <v>387000</v>
      </c>
      <c r="AJ257" s="99">
        <f>(TRIMMEAN((Q257,Z257),75%))</f>
        <v>387000</v>
      </c>
      <c r="AK257" s="98">
        <f t="shared" si="103"/>
        <v>414000</v>
      </c>
      <c r="AL257" s="98">
        <f t="shared" si="104"/>
        <v>414000</v>
      </c>
      <c r="AM257" s="98">
        <f t="shared" si="105"/>
        <v>414000</v>
      </c>
      <c r="AN257" s="98">
        <f t="shared" si="106"/>
        <v>414000</v>
      </c>
      <c r="AO257" s="98">
        <f t="shared" si="107"/>
        <v>360000</v>
      </c>
      <c r="AP257" s="109">
        <f t="shared" si="108"/>
        <v>360000</v>
      </c>
      <c r="AQ257" s="109">
        <f t="shared" si="109"/>
        <v>360000</v>
      </c>
      <c r="AR257" s="100">
        <f t="shared" si="110"/>
        <v>360000</v>
      </c>
      <c r="AT257" s="97">
        <f t="shared" si="111"/>
        <v>387000</v>
      </c>
      <c r="AU257" s="106">
        <f t="shared" si="112"/>
        <v>387000</v>
      </c>
      <c r="AV257" s="106">
        <f t="shared" si="113"/>
        <v>387000</v>
      </c>
      <c r="AW257" s="98">
        <f t="shared" si="114"/>
        <v>387000</v>
      </c>
      <c r="AX257" s="99">
        <f>(TRIMMEAN((E257,N257,W257),75%))</f>
        <v>387000</v>
      </c>
      <c r="AY257" s="99">
        <f>(TRIMMEAN((F257,O257,X257),75%))</f>
        <v>387000</v>
      </c>
      <c r="AZ257" s="99">
        <f>(TRIMMEAN((G257,P257,Y257),75%))</f>
        <v>387000</v>
      </c>
      <c r="BA257" s="99">
        <f>(TRIMMEAN((H257,Q257,Z257),75%))</f>
        <v>387000</v>
      </c>
      <c r="BB257" s="98">
        <f t="shared" si="115"/>
        <v>414000</v>
      </c>
      <c r="BC257" s="98">
        <f t="shared" si="116"/>
        <v>414000</v>
      </c>
      <c r="BD257" s="98">
        <f t="shared" si="117"/>
        <v>414000</v>
      </c>
      <c r="BE257" s="98">
        <f t="shared" si="118"/>
        <v>414000</v>
      </c>
      <c r="BF257" s="98">
        <f t="shared" si="119"/>
        <v>360000</v>
      </c>
      <c r="BG257" s="109">
        <f t="shared" si="120"/>
        <v>360000</v>
      </c>
      <c r="BH257" s="109">
        <f t="shared" si="121"/>
        <v>360000</v>
      </c>
      <c r="BI257" s="100">
        <f t="shared" si="122"/>
        <v>360000</v>
      </c>
    </row>
    <row r="258" spans="1:61" ht="39.6" x14ac:dyDescent="0.3">
      <c r="A258" s="20">
        <v>236</v>
      </c>
      <c r="B258" s="21" t="s">
        <v>255</v>
      </c>
      <c r="C258" s="21" t="s">
        <v>1114</v>
      </c>
      <c r="D258" s="20">
        <v>1</v>
      </c>
      <c r="E258" s="26">
        <v>197540</v>
      </c>
      <c r="F258" s="26">
        <v>197540</v>
      </c>
      <c r="G258" s="26">
        <v>197540</v>
      </c>
      <c r="H258" s="26">
        <v>197540</v>
      </c>
      <c r="I258" s="376"/>
      <c r="J258" s="377"/>
      <c r="K258" s="20">
        <v>236</v>
      </c>
      <c r="L258" s="21" t="s">
        <v>255</v>
      </c>
      <c r="M258" s="20">
        <v>1</v>
      </c>
      <c r="N258" s="57">
        <v>420000</v>
      </c>
      <c r="O258" s="57">
        <v>420000</v>
      </c>
      <c r="P258" s="57">
        <v>420000</v>
      </c>
      <c r="Q258" s="57">
        <v>420000</v>
      </c>
      <c r="R258" s="376"/>
      <c r="S258" s="377"/>
      <c r="T258" s="20">
        <v>236</v>
      </c>
      <c r="U258" s="21" t="s">
        <v>255</v>
      </c>
      <c r="V258" s="20">
        <v>1</v>
      </c>
      <c r="W258" s="57">
        <v>483000</v>
      </c>
      <c r="X258" s="57">
        <v>483000</v>
      </c>
      <c r="Y258" s="57">
        <v>483000</v>
      </c>
      <c r="Z258" s="57">
        <v>483000</v>
      </c>
      <c r="AA258" s="376"/>
      <c r="AB258" s="377"/>
      <c r="AC258" s="97">
        <f t="shared" si="99"/>
        <v>451500</v>
      </c>
      <c r="AD258" s="106">
        <f t="shared" si="100"/>
        <v>451500</v>
      </c>
      <c r="AE258" s="106">
        <f t="shared" si="101"/>
        <v>451500</v>
      </c>
      <c r="AF258" s="98">
        <f t="shared" si="102"/>
        <v>451500</v>
      </c>
      <c r="AG258" s="99">
        <f>(TRIMMEAN((N258,W258),75%))</f>
        <v>451500</v>
      </c>
      <c r="AH258" s="99">
        <f>(TRIMMEAN((O258,X258),75%))</f>
        <v>451500</v>
      </c>
      <c r="AI258" s="99">
        <f>(TRIMMEAN((P258,Y258),75%))</f>
        <v>451500</v>
      </c>
      <c r="AJ258" s="99">
        <f>(TRIMMEAN((Q258,Z258),75%))</f>
        <v>451500</v>
      </c>
      <c r="AK258" s="98">
        <f t="shared" si="103"/>
        <v>483000</v>
      </c>
      <c r="AL258" s="98">
        <f t="shared" si="104"/>
        <v>483000</v>
      </c>
      <c r="AM258" s="98">
        <f t="shared" si="105"/>
        <v>483000</v>
      </c>
      <c r="AN258" s="98">
        <f t="shared" si="106"/>
        <v>483000</v>
      </c>
      <c r="AO258" s="98">
        <f t="shared" si="107"/>
        <v>420000</v>
      </c>
      <c r="AP258" s="109">
        <f t="shared" si="108"/>
        <v>420000</v>
      </c>
      <c r="AQ258" s="109">
        <f t="shared" si="109"/>
        <v>420000</v>
      </c>
      <c r="AR258" s="100">
        <f t="shared" si="110"/>
        <v>420000</v>
      </c>
      <c r="AT258" s="97">
        <f t="shared" si="111"/>
        <v>366846.66666666669</v>
      </c>
      <c r="AU258" s="106">
        <f t="shared" si="112"/>
        <v>366846.66666666669</v>
      </c>
      <c r="AV258" s="106">
        <f t="shared" si="113"/>
        <v>366846.66666666669</v>
      </c>
      <c r="AW258" s="98">
        <f t="shared" si="114"/>
        <v>366846.66666666669</v>
      </c>
      <c r="AX258" s="99">
        <f>(TRIMMEAN((E258,N258,W258),75%))</f>
        <v>420000</v>
      </c>
      <c r="AY258" s="99">
        <f>(TRIMMEAN((F258,O258,X258),75%))</f>
        <v>420000</v>
      </c>
      <c r="AZ258" s="99">
        <f>(TRIMMEAN((G258,P258,Y258),75%))</f>
        <v>420000</v>
      </c>
      <c r="BA258" s="99">
        <f>(TRIMMEAN((H258,Q258,Z258),75%))</f>
        <v>420000</v>
      </c>
      <c r="BB258" s="98">
        <f t="shared" si="115"/>
        <v>483000</v>
      </c>
      <c r="BC258" s="98">
        <f t="shared" si="116"/>
        <v>483000</v>
      </c>
      <c r="BD258" s="98">
        <f t="shared" si="117"/>
        <v>483000</v>
      </c>
      <c r="BE258" s="98">
        <f t="shared" si="118"/>
        <v>483000</v>
      </c>
      <c r="BF258" s="98">
        <f t="shared" si="119"/>
        <v>197540</v>
      </c>
      <c r="BG258" s="109">
        <f t="shared" si="120"/>
        <v>197540</v>
      </c>
      <c r="BH258" s="109">
        <f t="shared" si="121"/>
        <v>197540</v>
      </c>
      <c r="BI258" s="100">
        <f t="shared" si="122"/>
        <v>197540</v>
      </c>
    </row>
    <row r="259" spans="1:61" ht="52.8" x14ac:dyDescent="0.3">
      <c r="A259" s="20">
        <v>237</v>
      </c>
      <c r="B259" s="21" t="s">
        <v>256</v>
      </c>
      <c r="C259" s="21" t="s">
        <v>309</v>
      </c>
      <c r="D259" s="20">
        <v>1</v>
      </c>
      <c r="E259" s="26">
        <v>395080</v>
      </c>
      <c r="F259" s="26">
        <v>395080</v>
      </c>
      <c r="G259" s="26">
        <v>395080</v>
      </c>
      <c r="H259" s="26">
        <v>395080</v>
      </c>
      <c r="I259" s="376"/>
      <c r="J259" s="377"/>
      <c r="K259" s="20">
        <v>237</v>
      </c>
      <c r="L259" s="21" t="s">
        <v>256</v>
      </c>
      <c r="M259" s="20">
        <v>1</v>
      </c>
      <c r="N259" s="57">
        <v>210000</v>
      </c>
      <c r="O259" s="57">
        <v>210000</v>
      </c>
      <c r="P259" s="57">
        <v>210000</v>
      </c>
      <c r="Q259" s="57">
        <v>210000</v>
      </c>
      <c r="R259" s="376"/>
      <c r="S259" s="377"/>
      <c r="T259" s="20">
        <v>237</v>
      </c>
      <c r="U259" s="21" t="s">
        <v>256</v>
      </c>
      <c r="V259" s="20">
        <v>1</v>
      </c>
      <c r="W259" s="57">
        <v>241500</v>
      </c>
      <c r="X259" s="57">
        <v>241500</v>
      </c>
      <c r="Y259" s="57">
        <v>241500</v>
      </c>
      <c r="Z259" s="57">
        <v>241500</v>
      </c>
      <c r="AA259" s="376"/>
      <c r="AB259" s="377"/>
      <c r="AC259" s="97">
        <f t="shared" si="99"/>
        <v>225750</v>
      </c>
      <c r="AD259" s="106">
        <f t="shared" si="100"/>
        <v>225750</v>
      </c>
      <c r="AE259" s="106">
        <f t="shared" si="101"/>
        <v>225750</v>
      </c>
      <c r="AF259" s="98">
        <f t="shared" si="102"/>
        <v>225750</v>
      </c>
      <c r="AG259" s="99">
        <f>(TRIMMEAN((N259,W259),75%))</f>
        <v>225750</v>
      </c>
      <c r="AH259" s="99">
        <f>(TRIMMEAN((O259,X259),75%))</f>
        <v>225750</v>
      </c>
      <c r="AI259" s="99">
        <f>(TRIMMEAN((P259,Y259),75%))</f>
        <v>225750</v>
      </c>
      <c r="AJ259" s="99">
        <f>(TRIMMEAN((Q259,Z259),75%))</f>
        <v>225750</v>
      </c>
      <c r="AK259" s="98">
        <f t="shared" si="103"/>
        <v>241500</v>
      </c>
      <c r="AL259" s="98">
        <f t="shared" si="104"/>
        <v>241500</v>
      </c>
      <c r="AM259" s="98">
        <f t="shared" si="105"/>
        <v>241500</v>
      </c>
      <c r="AN259" s="98">
        <f t="shared" si="106"/>
        <v>241500</v>
      </c>
      <c r="AO259" s="98">
        <f t="shared" si="107"/>
        <v>210000</v>
      </c>
      <c r="AP259" s="109">
        <f t="shared" si="108"/>
        <v>210000</v>
      </c>
      <c r="AQ259" s="109">
        <f t="shared" si="109"/>
        <v>210000</v>
      </c>
      <c r="AR259" s="100">
        <f t="shared" si="110"/>
        <v>210000</v>
      </c>
      <c r="AT259" s="97">
        <f t="shared" si="111"/>
        <v>282193.33333333331</v>
      </c>
      <c r="AU259" s="106">
        <f t="shared" si="112"/>
        <v>282193.33333333331</v>
      </c>
      <c r="AV259" s="106">
        <f t="shared" si="113"/>
        <v>282193.33333333331</v>
      </c>
      <c r="AW259" s="98">
        <f t="shared" si="114"/>
        <v>282193.33333333331</v>
      </c>
      <c r="AX259" s="99">
        <f>(TRIMMEAN((E259,N259,W259),75%))</f>
        <v>241500</v>
      </c>
      <c r="AY259" s="99">
        <f>(TRIMMEAN((F259,O259,X259),75%))</f>
        <v>241500</v>
      </c>
      <c r="AZ259" s="99">
        <f>(TRIMMEAN((G259,P259,Y259),75%))</f>
        <v>241500</v>
      </c>
      <c r="BA259" s="99">
        <f>(TRIMMEAN((H259,Q259,Z259),75%))</f>
        <v>241500</v>
      </c>
      <c r="BB259" s="98">
        <f t="shared" si="115"/>
        <v>395080</v>
      </c>
      <c r="BC259" s="98">
        <f t="shared" si="116"/>
        <v>395080</v>
      </c>
      <c r="BD259" s="98">
        <f t="shared" si="117"/>
        <v>395080</v>
      </c>
      <c r="BE259" s="98">
        <f t="shared" si="118"/>
        <v>395080</v>
      </c>
      <c r="BF259" s="98">
        <f t="shared" si="119"/>
        <v>210000</v>
      </c>
      <c r="BG259" s="109">
        <f t="shared" si="120"/>
        <v>210000</v>
      </c>
      <c r="BH259" s="109">
        <f t="shared" si="121"/>
        <v>210000</v>
      </c>
      <c r="BI259" s="100">
        <f t="shared" si="122"/>
        <v>210000</v>
      </c>
    </row>
    <row r="260" spans="1:61" ht="26.4" x14ac:dyDescent="0.3">
      <c r="A260" s="20">
        <v>238</v>
      </c>
      <c r="B260" s="21" t="s">
        <v>257</v>
      </c>
      <c r="C260" s="21" t="s">
        <v>257</v>
      </c>
      <c r="D260" s="20">
        <v>1</v>
      </c>
      <c r="E260" s="26">
        <v>197540</v>
      </c>
      <c r="F260" s="26">
        <v>197540</v>
      </c>
      <c r="G260" s="26">
        <v>197540</v>
      </c>
      <c r="H260" s="26">
        <v>197540</v>
      </c>
      <c r="I260" s="376"/>
      <c r="J260" s="377"/>
      <c r="K260" s="20">
        <v>238</v>
      </c>
      <c r="L260" s="21" t="s">
        <v>257</v>
      </c>
      <c r="M260" s="20">
        <v>1</v>
      </c>
      <c r="N260" s="57">
        <v>220000</v>
      </c>
      <c r="O260" s="57">
        <v>220000</v>
      </c>
      <c r="P260" s="57">
        <v>220000</v>
      </c>
      <c r="Q260" s="57">
        <v>220000</v>
      </c>
      <c r="R260" s="376"/>
      <c r="S260" s="377"/>
      <c r="T260" s="20">
        <v>238</v>
      </c>
      <c r="U260" s="21" t="s">
        <v>257</v>
      </c>
      <c r="V260" s="20">
        <v>1</v>
      </c>
      <c r="W260" s="57">
        <v>253000</v>
      </c>
      <c r="X260" s="57">
        <v>253000</v>
      </c>
      <c r="Y260" s="57">
        <v>253000</v>
      </c>
      <c r="Z260" s="57">
        <v>253000</v>
      </c>
      <c r="AA260" s="376"/>
      <c r="AB260" s="377"/>
      <c r="AC260" s="97">
        <f t="shared" si="99"/>
        <v>236500</v>
      </c>
      <c r="AD260" s="106">
        <f t="shared" si="100"/>
        <v>236500</v>
      </c>
      <c r="AE260" s="106">
        <f t="shared" si="101"/>
        <v>236500</v>
      </c>
      <c r="AF260" s="98">
        <f t="shared" si="102"/>
        <v>236500</v>
      </c>
      <c r="AG260" s="99">
        <f>(TRIMMEAN((N260,W260),75%))</f>
        <v>236500</v>
      </c>
      <c r="AH260" s="99">
        <f>(TRIMMEAN((O260,X260),75%))</f>
        <v>236500</v>
      </c>
      <c r="AI260" s="99">
        <f>(TRIMMEAN((P260,Y260),75%))</f>
        <v>236500</v>
      </c>
      <c r="AJ260" s="99">
        <f>(TRIMMEAN((Q260,Z260),75%))</f>
        <v>236500</v>
      </c>
      <c r="AK260" s="98">
        <f t="shared" si="103"/>
        <v>253000</v>
      </c>
      <c r="AL260" s="98">
        <f t="shared" si="104"/>
        <v>253000</v>
      </c>
      <c r="AM260" s="98">
        <f t="shared" si="105"/>
        <v>253000</v>
      </c>
      <c r="AN260" s="98">
        <f t="shared" si="106"/>
        <v>253000</v>
      </c>
      <c r="AO260" s="98">
        <f t="shared" si="107"/>
        <v>220000</v>
      </c>
      <c r="AP260" s="109">
        <f t="shared" si="108"/>
        <v>220000</v>
      </c>
      <c r="AQ260" s="109">
        <f t="shared" si="109"/>
        <v>220000</v>
      </c>
      <c r="AR260" s="100">
        <f t="shared" si="110"/>
        <v>220000</v>
      </c>
      <c r="AT260" s="97">
        <f t="shared" si="111"/>
        <v>223513.33333333334</v>
      </c>
      <c r="AU260" s="106">
        <f t="shared" si="112"/>
        <v>223513.33333333334</v>
      </c>
      <c r="AV260" s="106">
        <f t="shared" si="113"/>
        <v>223513.33333333334</v>
      </c>
      <c r="AW260" s="98">
        <f t="shared" si="114"/>
        <v>223513.33333333334</v>
      </c>
      <c r="AX260" s="99">
        <f>(TRIMMEAN((E260,N260,W260),75%))</f>
        <v>220000</v>
      </c>
      <c r="AY260" s="99">
        <f>(TRIMMEAN((F260,O260,X260),75%))</f>
        <v>220000</v>
      </c>
      <c r="AZ260" s="99">
        <f>(TRIMMEAN((G260,P260,Y260),75%))</f>
        <v>220000</v>
      </c>
      <c r="BA260" s="99">
        <f>(TRIMMEAN((H260,Q260,Z260),75%))</f>
        <v>220000</v>
      </c>
      <c r="BB260" s="98">
        <f t="shared" si="115"/>
        <v>253000</v>
      </c>
      <c r="BC260" s="98">
        <f t="shared" si="116"/>
        <v>253000</v>
      </c>
      <c r="BD260" s="98">
        <f t="shared" si="117"/>
        <v>253000</v>
      </c>
      <c r="BE260" s="98">
        <f t="shared" si="118"/>
        <v>253000</v>
      </c>
      <c r="BF260" s="98">
        <f t="shared" si="119"/>
        <v>197540</v>
      </c>
      <c r="BG260" s="109">
        <f t="shared" si="120"/>
        <v>197540</v>
      </c>
      <c r="BH260" s="109">
        <f t="shared" si="121"/>
        <v>197540</v>
      </c>
      <c r="BI260" s="100">
        <f t="shared" si="122"/>
        <v>197540</v>
      </c>
    </row>
    <row r="261" spans="1:61" ht="26.4" x14ac:dyDescent="0.3">
      <c r="A261" s="20">
        <v>239</v>
      </c>
      <c r="B261" s="21" t="s">
        <v>258</v>
      </c>
      <c r="C261" s="21" t="s">
        <v>257</v>
      </c>
      <c r="D261" s="20">
        <v>1</v>
      </c>
      <c r="E261" s="26">
        <v>197540</v>
      </c>
      <c r="F261" s="26">
        <v>197540</v>
      </c>
      <c r="G261" s="26">
        <v>197540</v>
      </c>
      <c r="H261" s="26">
        <v>197540</v>
      </c>
      <c r="I261" s="376"/>
      <c r="J261" s="377"/>
      <c r="K261" s="20">
        <v>239</v>
      </c>
      <c r="L261" s="21" t="s">
        <v>258</v>
      </c>
      <c r="M261" s="20">
        <v>1</v>
      </c>
      <c r="N261" s="57">
        <v>220000</v>
      </c>
      <c r="O261" s="57">
        <v>220000</v>
      </c>
      <c r="P261" s="57">
        <v>220000</v>
      </c>
      <c r="Q261" s="57">
        <v>220000</v>
      </c>
      <c r="R261" s="376"/>
      <c r="S261" s="377"/>
      <c r="T261" s="20">
        <v>239</v>
      </c>
      <c r="U261" s="21" t="s">
        <v>258</v>
      </c>
      <c r="V261" s="20">
        <v>1</v>
      </c>
      <c r="W261" s="57">
        <v>253000</v>
      </c>
      <c r="X261" s="57">
        <v>253000</v>
      </c>
      <c r="Y261" s="57">
        <v>253000</v>
      </c>
      <c r="Z261" s="57">
        <v>253000</v>
      </c>
      <c r="AA261" s="376"/>
      <c r="AB261" s="377"/>
      <c r="AC261" s="97">
        <f t="shared" si="99"/>
        <v>236500</v>
      </c>
      <c r="AD261" s="106">
        <f t="shared" si="100"/>
        <v>236500</v>
      </c>
      <c r="AE261" s="106">
        <f t="shared" si="101"/>
        <v>236500</v>
      </c>
      <c r="AF261" s="98">
        <f t="shared" si="102"/>
        <v>236500</v>
      </c>
      <c r="AG261" s="99">
        <f>(TRIMMEAN((N261,W261),75%))</f>
        <v>236500</v>
      </c>
      <c r="AH261" s="99">
        <f>(TRIMMEAN((O261,X261),75%))</f>
        <v>236500</v>
      </c>
      <c r="AI261" s="99">
        <f>(TRIMMEAN((P261,Y261),75%))</f>
        <v>236500</v>
      </c>
      <c r="AJ261" s="99">
        <f>(TRIMMEAN((Q261,Z261),75%))</f>
        <v>236500</v>
      </c>
      <c r="AK261" s="98">
        <f t="shared" si="103"/>
        <v>253000</v>
      </c>
      <c r="AL261" s="98">
        <f t="shared" si="104"/>
        <v>253000</v>
      </c>
      <c r="AM261" s="98">
        <f t="shared" si="105"/>
        <v>253000</v>
      </c>
      <c r="AN261" s="98">
        <f t="shared" si="106"/>
        <v>253000</v>
      </c>
      <c r="AO261" s="98">
        <f t="shared" si="107"/>
        <v>220000</v>
      </c>
      <c r="AP261" s="109">
        <f t="shared" si="108"/>
        <v>220000</v>
      </c>
      <c r="AQ261" s="109">
        <f t="shared" si="109"/>
        <v>220000</v>
      </c>
      <c r="AR261" s="100">
        <f t="shared" si="110"/>
        <v>220000</v>
      </c>
      <c r="AT261" s="97">
        <f t="shared" si="111"/>
        <v>223513.33333333334</v>
      </c>
      <c r="AU261" s="106">
        <f t="shared" si="112"/>
        <v>223513.33333333334</v>
      </c>
      <c r="AV261" s="106">
        <f t="shared" si="113"/>
        <v>223513.33333333334</v>
      </c>
      <c r="AW261" s="98">
        <f t="shared" si="114"/>
        <v>223513.33333333334</v>
      </c>
      <c r="AX261" s="99">
        <f>(TRIMMEAN((E261,N261,W261),75%))</f>
        <v>220000</v>
      </c>
      <c r="AY261" s="99">
        <f>(TRIMMEAN((F261,O261,X261),75%))</f>
        <v>220000</v>
      </c>
      <c r="AZ261" s="99">
        <f>(TRIMMEAN((G261,P261,Y261),75%))</f>
        <v>220000</v>
      </c>
      <c r="BA261" s="99">
        <f>(TRIMMEAN((H261,Q261,Z261),75%))</f>
        <v>220000</v>
      </c>
      <c r="BB261" s="98">
        <f t="shared" si="115"/>
        <v>253000</v>
      </c>
      <c r="BC261" s="98">
        <f t="shared" si="116"/>
        <v>253000</v>
      </c>
      <c r="BD261" s="98">
        <f t="shared" si="117"/>
        <v>253000</v>
      </c>
      <c r="BE261" s="98">
        <f t="shared" si="118"/>
        <v>253000</v>
      </c>
      <c r="BF261" s="98">
        <f t="shared" si="119"/>
        <v>197540</v>
      </c>
      <c r="BG261" s="109">
        <f t="shared" si="120"/>
        <v>197540</v>
      </c>
      <c r="BH261" s="109">
        <f t="shared" si="121"/>
        <v>197540</v>
      </c>
      <c r="BI261" s="100">
        <f t="shared" si="122"/>
        <v>197540</v>
      </c>
    </row>
    <row r="262" spans="1:61" ht="52.8" x14ac:dyDescent="0.3">
      <c r="A262" s="20">
        <v>240</v>
      </c>
      <c r="B262" s="21" t="s">
        <v>259</v>
      </c>
      <c r="C262" s="21" t="s">
        <v>259</v>
      </c>
      <c r="D262" s="20">
        <v>1</v>
      </c>
      <c r="E262" s="26" t="s">
        <v>1034</v>
      </c>
      <c r="F262" s="26" t="s">
        <v>1034</v>
      </c>
      <c r="G262" s="26" t="s">
        <v>1034</v>
      </c>
      <c r="H262" s="26" t="s">
        <v>1034</v>
      </c>
      <c r="I262" s="376"/>
      <c r="J262" s="377"/>
      <c r="K262" s="20">
        <v>240</v>
      </c>
      <c r="L262" s="21" t="s">
        <v>259</v>
      </c>
      <c r="M262" s="20">
        <v>1</v>
      </c>
      <c r="N262" s="57">
        <v>220000</v>
      </c>
      <c r="O262" s="57">
        <v>220000</v>
      </c>
      <c r="P262" s="57">
        <v>220000</v>
      </c>
      <c r="Q262" s="57">
        <v>220000</v>
      </c>
      <c r="R262" s="376"/>
      <c r="S262" s="377"/>
      <c r="T262" s="20">
        <v>240</v>
      </c>
      <c r="U262" s="21" t="s">
        <v>259</v>
      </c>
      <c r="V262" s="20">
        <v>1</v>
      </c>
      <c r="W262" s="57">
        <v>253000</v>
      </c>
      <c r="X262" s="57">
        <v>253000</v>
      </c>
      <c r="Y262" s="57">
        <v>253000</v>
      </c>
      <c r="Z262" s="57">
        <v>253000</v>
      </c>
      <c r="AA262" s="376"/>
      <c r="AB262" s="377"/>
      <c r="AC262" s="97">
        <f t="shared" si="99"/>
        <v>236500</v>
      </c>
      <c r="AD262" s="106">
        <f t="shared" si="100"/>
        <v>236500</v>
      </c>
      <c r="AE262" s="106">
        <f t="shared" si="101"/>
        <v>236500</v>
      </c>
      <c r="AF262" s="98">
        <f t="shared" si="102"/>
        <v>236500</v>
      </c>
      <c r="AG262" s="99">
        <f>(TRIMMEAN((N262,W262),75%))</f>
        <v>236500</v>
      </c>
      <c r="AH262" s="99">
        <f>(TRIMMEAN((O262,X262),75%))</f>
        <v>236500</v>
      </c>
      <c r="AI262" s="99">
        <f>(TRIMMEAN((P262,Y262),75%))</f>
        <v>236500</v>
      </c>
      <c r="AJ262" s="99">
        <f>(TRIMMEAN((Q262,Z262),75%))</f>
        <v>236500</v>
      </c>
      <c r="AK262" s="98">
        <f t="shared" si="103"/>
        <v>253000</v>
      </c>
      <c r="AL262" s="98">
        <f t="shared" si="104"/>
        <v>253000</v>
      </c>
      <c r="AM262" s="98">
        <f t="shared" si="105"/>
        <v>253000</v>
      </c>
      <c r="AN262" s="98">
        <f t="shared" si="106"/>
        <v>253000</v>
      </c>
      <c r="AO262" s="98">
        <f t="shared" si="107"/>
        <v>220000</v>
      </c>
      <c r="AP262" s="109">
        <f t="shared" si="108"/>
        <v>220000</v>
      </c>
      <c r="AQ262" s="109">
        <f t="shared" si="109"/>
        <v>220000</v>
      </c>
      <c r="AR262" s="100">
        <f t="shared" si="110"/>
        <v>220000</v>
      </c>
      <c r="AT262" s="97">
        <f t="shared" si="111"/>
        <v>236500</v>
      </c>
      <c r="AU262" s="106">
        <f t="shared" si="112"/>
        <v>236500</v>
      </c>
      <c r="AV262" s="106">
        <f t="shared" si="113"/>
        <v>236500</v>
      </c>
      <c r="AW262" s="98">
        <f t="shared" si="114"/>
        <v>236500</v>
      </c>
      <c r="AX262" s="99">
        <f>(TRIMMEAN((E262,N262,W262),75%))</f>
        <v>236500</v>
      </c>
      <c r="AY262" s="99">
        <f>(TRIMMEAN((F262,O262,X262),75%))</f>
        <v>236500</v>
      </c>
      <c r="AZ262" s="99">
        <f>(TRIMMEAN((G262,P262,Y262),75%))</f>
        <v>236500</v>
      </c>
      <c r="BA262" s="99">
        <f>(TRIMMEAN((H262,Q262,Z262),75%))</f>
        <v>236500</v>
      </c>
      <c r="BB262" s="98">
        <f t="shared" si="115"/>
        <v>253000</v>
      </c>
      <c r="BC262" s="98">
        <f t="shared" si="116"/>
        <v>253000</v>
      </c>
      <c r="BD262" s="98">
        <f t="shared" si="117"/>
        <v>253000</v>
      </c>
      <c r="BE262" s="98">
        <f t="shared" si="118"/>
        <v>253000</v>
      </c>
      <c r="BF262" s="98">
        <f t="shared" si="119"/>
        <v>220000</v>
      </c>
      <c r="BG262" s="109">
        <f t="shared" si="120"/>
        <v>220000</v>
      </c>
      <c r="BH262" s="109">
        <f t="shared" si="121"/>
        <v>220000</v>
      </c>
      <c r="BI262" s="100">
        <f t="shared" si="122"/>
        <v>220000</v>
      </c>
    </row>
    <row r="263" spans="1:61" ht="52.8" x14ac:dyDescent="0.3">
      <c r="A263" s="20">
        <v>241</v>
      </c>
      <c r="B263" s="21" t="s">
        <v>260</v>
      </c>
      <c r="C263" s="21" t="s">
        <v>260</v>
      </c>
      <c r="D263" s="20">
        <v>1</v>
      </c>
      <c r="E263" s="26" t="s">
        <v>1034</v>
      </c>
      <c r="F263" s="26" t="s">
        <v>1034</v>
      </c>
      <c r="G263" s="26" t="s">
        <v>1034</v>
      </c>
      <c r="H263" s="26" t="s">
        <v>1034</v>
      </c>
      <c r="I263" s="376"/>
      <c r="J263" s="377"/>
      <c r="K263" s="20">
        <v>241</v>
      </c>
      <c r="L263" s="21" t="s">
        <v>260</v>
      </c>
      <c r="M263" s="20">
        <v>1</v>
      </c>
      <c r="N263" s="57">
        <v>220000</v>
      </c>
      <c r="O263" s="57">
        <v>220000</v>
      </c>
      <c r="P263" s="57">
        <v>220000</v>
      </c>
      <c r="Q263" s="57">
        <v>220000</v>
      </c>
      <c r="R263" s="376"/>
      <c r="S263" s="377"/>
      <c r="T263" s="20">
        <v>241</v>
      </c>
      <c r="U263" s="21" t="s">
        <v>260</v>
      </c>
      <c r="V263" s="20">
        <v>1</v>
      </c>
      <c r="W263" s="57">
        <v>253000</v>
      </c>
      <c r="X263" s="57">
        <v>253000</v>
      </c>
      <c r="Y263" s="57">
        <v>253000</v>
      </c>
      <c r="Z263" s="57">
        <v>253000</v>
      </c>
      <c r="AA263" s="376"/>
      <c r="AB263" s="377"/>
      <c r="AC263" s="97">
        <f t="shared" si="99"/>
        <v>236500</v>
      </c>
      <c r="AD263" s="106">
        <f t="shared" si="100"/>
        <v>236500</v>
      </c>
      <c r="AE263" s="106">
        <f t="shared" si="101"/>
        <v>236500</v>
      </c>
      <c r="AF263" s="98">
        <f t="shared" si="102"/>
        <v>236500</v>
      </c>
      <c r="AG263" s="99">
        <f>(TRIMMEAN((N263,W263),75%))</f>
        <v>236500</v>
      </c>
      <c r="AH263" s="99">
        <f>(TRIMMEAN((O263,X263),75%))</f>
        <v>236500</v>
      </c>
      <c r="AI263" s="99">
        <f>(TRIMMEAN((P263,Y263),75%))</f>
        <v>236500</v>
      </c>
      <c r="AJ263" s="99">
        <f>(TRIMMEAN((Q263,Z263),75%))</f>
        <v>236500</v>
      </c>
      <c r="AK263" s="98">
        <f t="shared" si="103"/>
        <v>253000</v>
      </c>
      <c r="AL263" s="98">
        <f t="shared" si="104"/>
        <v>253000</v>
      </c>
      <c r="AM263" s="98">
        <f t="shared" si="105"/>
        <v>253000</v>
      </c>
      <c r="AN263" s="98">
        <f t="shared" si="106"/>
        <v>253000</v>
      </c>
      <c r="AO263" s="98">
        <f t="shared" si="107"/>
        <v>220000</v>
      </c>
      <c r="AP263" s="109">
        <f t="shared" si="108"/>
        <v>220000</v>
      </c>
      <c r="AQ263" s="109">
        <f t="shared" si="109"/>
        <v>220000</v>
      </c>
      <c r="AR263" s="100">
        <f t="shared" si="110"/>
        <v>220000</v>
      </c>
      <c r="AT263" s="97">
        <f t="shared" si="111"/>
        <v>236500</v>
      </c>
      <c r="AU263" s="106">
        <f t="shared" si="112"/>
        <v>236500</v>
      </c>
      <c r="AV263" s="106">
        <f t="shared" si="113"/>
        <v>236500</v>
      </c>
      <c r="AW263" s="98">
        <f t="shared" si="114"/>
        <v>236500</v>
      </c>
      <c r="AX263" s="99">
        <f>(TRIMMEAN((E263,N263,W263),75%))</f>
        <v>236500</v>
      </c>
      <c r="AY263" s="99">
        <f>(TRIMMEAN((F263,O263,X263),75%))</f>
        <v>236500</v>
      </c>
      <c r="AZ263" s="99">
        <f>(TRIMMEAN((G263,P263,Y263),75%))</f>
        <v>236500</v>
      </c>
      <c r="BA263" s="99">
        <f>(TRIMMEAN((H263,Q263,Z263),75%))</f>
        <v>236500</v>
      </c>
      <c r="BB263" s="98">
        <f t="shared" si="115"/>
        <v>253000</v>
      </c>
      <c r="BC263" s="98">
        <f t="shared" si="116"/>
        <v>253000</v>
      </c>
      <c r="BD263" s="98">
        <f t="shared" si="117"/>
        <v>253000</v>
      </c>
      <c r="BE263" s="98">
        <f t="shared" si="118"/>
        <v>253000</v>
      </c>
      <c r="BF263" s="98">
        <f t="shared" si="119"/>
        <v>220000</v>
      </c>
      <c r="BG263" s="109">
        <f t="shared" si="120"/>
        <v>220000</v>
      </c>
      <c r="BH263" s="109">
        <f t="shared" si="121"/>
        <v>220000</v>
      </c>
      <c r="BI263" s="100">
        <f t="shared" si="122"/>
        <v>220000</v>
      </c>
    </row>
    <row r="264" spans="1:61" ht="39.6" x14ac:dyDescent="0.3">
      <c r="A264" s="20">
        <v>242</v>
      </c>
      <c r="B264" s="21" t="s">
        <v>261</v>
      </c>
      <c r="C264" s="21" t="s">
        <v>261</v>
      </c>
      <c r="D264" s="20">
        <v>1</v>
      </c>
      <c r="E264" s="26">
        <v>1382780</v>
      </c>
      <c r="F264" s="26">
        <v>1382780</v>
      </c>
      <c r="G264" s="26">
        <v>1382780</v>
      </c>
      <c r="H264" s="26">
        <v>1382780</v>
      </c>
      <c r="I264" s="376"/>
      <c r="J264" s="377"/>
      <c r="K264" s="20">
        <v>242</v>
      </c>
      <c r="L264" s="21" t="s">
        <v>261</v>
      </c>
      <c r="M264" s="20">
        <v>1</v>
      </c>
      <c r="N264" s="57">
        <v>680000</v>
      </c>
      <c r="O264" s="57">
        <v>680000</v>
      </c>
      <c r="P264" s="57">
        <v>680000</v>
      </c>
      <c r="Q264" s="57">
        <v>680000</v>
      </c>
      <c r="R264" s="376"/>
      <c r="S264" s="377"/>
      <c r="T264" s="20">
        <v>242</v>
      </c>
      <c r="U264" s="21" t="s">
        <v>261</v>
      </c>
      <c r="V264" s="20">
        <v>1</v>
      </c>
      <c r="W264" s="57">
        <v>782000</v>
      </c>
      <c r="X264" s="57">
        <v>782000</v>
      </c>
      <c r="Y264" s="57">
        <v>782000</v>
      </c>
      <c r="Z264" s="57">
        <v>782000</v>
      </c>
      <c r="AA264" s="376"/>
      <c r="AB264" s="377"/>
      <c r="AC264" s="97">
        <f t="shared" si="99"/>
        <v>731000</v>
      </c>
      <c r="AD264" s="106">
        <f t="shared" si="100"/>
        <v>731000</v>
      </c>
      <c r="AE264" s="106">
        <f t="shared" si="101"/>
        <v>731000</v>
      </c>
      <c r="AF264" s="98">
        <f t="shared" si="102"/>
        <v>731000</v>
      </c>
      <c r="AG264" s="99">
        <f>(TRIMMEAN((N264,W264),75%))</f>
        <v>731000</v>
      </c>
      <c r="AH264" s="99">
        <f>(TRIMMEAN((O264,X264),75%))</f>
        <v>731000</v>
      </c>
      <c r="AI264" s="99">
        <f>(TRIMMEAN((P264,Y264),75%))</f>
        <v>731000</v>
      </c>
      <c r="AJ264" s="99">
        <f>(TRIMMEAN((Q264,Z264),75%))</f>
        <v>731000</v>
      </c>
      <c r="AK264" s="98">
        <f t="shared" si="103"/>
        <v>782000</v>
      </c>
      <c r="AL264" s="98">
        <f t="shared" si="104"/>
        <v>782000</v>
      </c>
      <c r="AM264" s="98">
        <f t="shared" si="105"/>
        <v>782000</v>
      </c>
      <c r="AN264" s="98">
        <f t="shared" si="106"/>
        <v>782000</v>
      </c>
      <c r="AO264" s="98">
        <f t="shared" si="107"/>
        <v>680000</v>
      </c>
      <c r="AP264" s="109">
        <f t="shared" si="108"/>
        <v>680000</v>
      </c>
      <c r="AQ264" s="109">
        <f t="shared" si="109"/>
        <v>680000</v>
      </c>
      <c r="AR264" s="100">
        <f t="shared" si="110"/>
        <v>680000</v>
      </c>
      <c r="AT264" s="97">
        <f t="shared" si="111"/>
        <v>948260</v>
      </c>
      <c r="AU264" s="106">
        <f t="shared" si="112"/>
        <v>948260</v>
      </c>
      <c r="AV264" s="106">
        <f t="shared" si="113"/>
        <v>948260</v>
      </c>
      <c r="AW264" s="98">
        <f t="shared" si="114"/>
        <v>948260</v>
      </c>
      <c r="AX264" s="99">
        <f>(TRIMMEAN((E264,N264,W264),75%))</f>
        <v>782000</v>
      </c>
      <c r="AY264" s="99">
        <f>(TRIMMEAN((F264,O264,X264),75%))</f>
        <v>782000</v>
      </c>
      <c r="AZ264" s="99">
        <f>(TRIMMEAN((G264,P264,Y264),75%))</f>
        <v>782000</v>
      </c>
      <c r="BA264" s="99">
        <f>(TRIMMEAN((H264,Q264,Z264),75%))</f>
        <v>782000</v>
      </c>
      <c r="BB264" s="98">
        <f t="shared" si="115"/>
        <v>1382780</v>
      </c>
      <c r="BC264" s="98">
        <f t="shared" si="116"/>
        <v>1382780</v>
      </c>
      <c r="BD264" s="98">
        <f t="shared" si="117"/>
        <v>1382780</v>
      </c>
      <c r="BE264" s="98">
        <f t="shared" si="118"/>
        <v>1382780</v>
      </c>
      <c r="BF264" s="98">
        <f t="shared" si="119"/>
        <v>680000</v>
      </c>
      <c r="BG264" s="109">
        <f t="shared" si="120"/>
        <v>680000</v>
      </c>
      <c r="BH264" s="109">
        <f t="shared" si="121"/>
        <v>680000</v>
      </c>
      <c r="BI264" s="100">
        <f t="shared" si="122"/>
        <v>680000</v>
      </c>
    </row>
    <row r="265" spans="1:61" ht="26.4" x14ac:dyDescent="0.3">
      <c r="A265" s="20">
        <v>243</v>
      </c>
      <c r="B265" s="21" t="s">
        <v>262</v>
      </c>
      <c r="C265" s="21" t="s">
        <v>262</v>
      </c>
      <c r="D265" s="20">
        <v>1</v>
      </c>
      <c r="E265" s="26" t="s">
        <v>1034</v>
      </c>
      <c r="F265" s="26" t="s">
        <v>1034</v>
      </c>
      <c r="G265" s="26" t="s">
        <v>1034</v>
      </c>
      <c r="H265" s="26" t="s">
        <v>1034</v>
      </c>
      <c r="I265" s="376"/>
      <c r="J265" s="377"/>
      <c r="K265" s="20">
        <v>243</v>
      </c>
      <c r="L265" s="21" t="s">
        <v>262</v>
      </c>
      <c r="M265" s="20">
        <v>1</v>
      </c>
      <c r="N265" s="57">
        <v>80000</v>
      </c>
      <c r="O265" s="57">
        <v>80000</v>
      </c>
      <c r="P265" s="57">
        <v>80000</v>
      </c>
      <c r="Q265" s="57">
        <v>80000</v>
      </c>
      <c r="R265" s="376"/>
      <c r="S265" s="377"/>
      <c r="T265" s="20">
        <v>243</v>
      </c>
      <c r="U265" s="21" t="s">
        <v>262</v>
      </c>
      <c r="V265" s="20">
        <v>1</v>
      </c>
      <c r="W265" s="57">
        <v>92000</v>
      </c>
      <c r="X265" s="57">
        <v>92000</v>
      </c>
      <c r="Y265" s="57">
        <v>92000</v>
      </c>
      <c r="Z265" s="57">
        <v>92000</v>
      </c>
      <c r="AA265" s="376"/>
      <c r="AB265" s="377"/>
      <c r="AC265" s="97">
        <f t="shared" si="99"/>
        <v>86000</v>
      </c>
      <c r="AD265" s="106">
        <f t="shared" si="100"/>
        <v>86000</v>
      </c>
      <c r="AE265" s="106">
        <f t="shared" si="101"/>
        <v>86000</v>
      </c>
      <c r="AF265" s="98">
        <f t="shared" si="102"/>
        <v>86000</v>
      </c>
      <c r="AG265" s="99">
        <f>(TRIMMEAN((N265,W265),75%))</f>
        <v>86000</v>
      </c>
      <c r="AH265" s="99">
        <f>(TRIMMEAN((O265,X265),75%))</f>
        <v>86000</v>
      </c>
      <c r="AI265" s="99">
        <f>(TRIMMEAN((P265,Y265),75%))</f>
        <v>86000</v>
      </c>
      <c r="AJ265" s="99">
        <f>(TRIMMEAN((Q265,Z265),75%))</f>
        <v>86000</v>
      </c>
      <c r="AK265" s="98">
        <f t="shared" si="103"/>
        <v>92000</v>
      </c>
      <c r="AL265" s="98">
        <f t="shared" si="104"/>
        <v>92000</v>
      </c>
      <c r="AM265" s="98">
        <f t="shared" si="105"/>
        <v>92000</v>
      </c>
      <c r="AN265" s="98">
        <f t="shared" si="106"/>
        <v>92000</v>
      </c>
      <c r="AO265" s="98">
        <f t="shared" si="107"/>
        <v>80000</v>
      </c>
      <c r="AP265" s="109">
        <f t="shared" si="108"/>
        <v>80000</v>
      </c>
      <c r="AQ265" s="109">
        <f t="shared" si="109"/>
        <v>80000</v>
      </c>
      <c r="AR265" s="100">
        <f t="shared" si="110"/>
        <v>80000</v>
      </c>
      <c r="AT265" s="97">
        <f t="shared" si="111"/>
        <v>86000</v>
      </c>
      <c r="AU265" s="106">
        <f t="shared" si="112"/>
        <v>86000</v>
      </c>
      <c r="AV265" s="106">
        <f t="shared" si="113"/>
        <v>86000</v>
      </c>
      <c r="AW265" s="98">
        <f t="shared" si="114"/>
        <v>86000</v>
      </c>
      <c r="AX265" s="99">
        <f>(TRIMMEAN((E265,N265,W265),75%))</f>
        <v>86000</v>
      </c>
      <c r="AY265" s="99">
        <f>(TRIMMEAN((F265,O265,X265),75%))</f>
        <v>86000</v>
      </c>
      <c r="AZ265" s="99">
        <f>(TRIMMEAN((G265,P265,Y265),75%))</f>
        <v>86000</v>
      </c>
      <c r="BA265" s="99">
        <f>(TRIMMEAN((H265,Q265,Z265),75%))</f>
        <v>86000</v>
      </c>
      <c r="BB265" s="98">
        <f t="shared" si="115"/>
        <v>92000</v>
      </c>
      <c r="BC265" s="98">
        <f t="shared" si="116"/>
        <v>92000</v>
      </c>
      <c r="BD265" s="98">
        <f t="shared" si="117"/>
        <v>92000</v>
      </c>
      <c r="BE265" s="98">
        <f t="shared" si="118"/>
        <v>92000</v>
      </c>
      <c r="BF265" s="98">
        <f t="shared" si="119"/>
        <v>80000</v>
      </c>
      <c r="BG265" s="109">
        <f t="shared" si="120"/>
        <v>80000</v>
      </c>
      <c r="BH265" s="109">
        <f t="shared" si="121"/>
        <v>80000</v>
      </c>
      <c r="BI265" s="100">
        <f t="shared" si="122"/>
        <v>80000</v>
      </c>
    </row>
    <row r="266" spans="1:61" ht="52.8" x14ac:dyDescent="0.3">
      <c r="A266" s="20">
        <v>244</v>
      </c>
      <c r="B266" s="21" t="s">
        <v>263</v>
      </c>
      <c r="C266" s="21" t="s">
        <v>263</v>
      </c>
      <c r="D266" s="20">
        <v>1</v>
      </c>
      <c r="E266" s="26" t="s">
        <v>1034</v>
      </c>
      <c r="F266" s="26" t="s">
        <v>1034</v>
      </c>
      <c r="G266" s="26" t="s">
        <v>1034</v>
      </c>
      <c r="H266" s="26" t="s">
        <v>1034</v>
      </c>
      <c r="I266" s="376"/>
      <c r="J266" s="377"/>
      <c r="K266" s="20">
        <v>244</v>
      </c>
      <c r="L266" s="21" t="s">
        <v>263</v>
      </c>
      <c r="M266" s="20">
        <v>1</v>
      </c>
      <c r="N266" s="57">
        <v>80000</v>
      </c>
      <c r="O266" s="57">
        <v>80000</v>
      </c>
      <c r="P266" s="57">
        <v>80000</v>
      </c>
      <c r="Q266" s="57">
        <v>80000</v>
      </c>
      <c r="R266" s="376"/>
      <c r="S266" s="377"/>
      <c r="T266" s="20">
        <v>244</v>
      </c>
      <c r="U266" s="21" t="s">
        <v>263</v>
      </c>
      <c r="V266" s="20">
        <v>1</v>
      </c>
      <c r="W266" s="57">
        <v>92000</v>
      </c>
      <c r="X266" s="57">
        <v>92000</v>
      </c>
      <c r="Y266" s="57">
        <v>92000</v>
      </c>
      <c r="Z266" s="57">
        <v>92000</v>
      </c>
      <c r="AA266" s="376"/>
      <c r="AB266" s="377"/>
      <c r="AC266" s="97">
        <f t="shared" si="99"/>
        <v>86000</v>
      </c>
      <c r="AD266" s="106">
        <f t="shared" si="100"/>
        <v>86000</v>
      </c>
      <c r="AE266" s="106">
        <f t="shared" si="101"/>
        <v>86000</v>
      </c>
      <c r="AF266" s="98">
        <f t="shared" si="102"/>
        <v>86000</v>
      </c>
      <c r="AG266" s="99">
        <f>(TRIMMEAN((N266,W266),75%))</f>
        <v>86000</v>
      </c>
      <c r="AH266" s="99">
        <f>(TRIMMEAN((O266,X266),75%))</f>
        <v>86000</v>
      </c>
      <c r="AI266" s="99">
        <f>(TRIMMEAN((P266,Y266),75%))</f>
        <v>86000</v>
      </c>
      <c r="AJ266" s="99">
        <f>(TRIMMEAN((Q266,Z266),75%))</f>
        <v>86000</v>
      </c>
      <c r="AK266" s="98">
        <f t="shared" si="103"/>
        <v>92000</v>
      </c>
      <c r="AL266" s="98">
        <f t="shared" si="104"/>
        <v>92000</v>
      </c>
      <c r="AM266" s="98">
        <f t="shared" si="105"/>
        <v>92000</v>
      </c>
      <c r="AN266" s="98">
        <f t="shared" si="106"/>
        <v>92000</v>
      </c>
      <c r="AO266" s="98">
        <f t="shared" si="107"/>
        <v>80000</v>
      </c>
      <c r="AP266" s="109">
        <f t="shared" si="108"/>
        <v>80000</v>
      </c>
      <c r="AQ266" s="109">
        <f t="shared" si="109"/>
        <v>80000</v>
      </c>
      <c r="AR266" s="100">
        <f t="shared" si="110"/>
        <v>80000</v>
      </c>
      <c r="AT266" s="97">
        <f t="shared" si="111"/>
        <v>86000</v>
      </c>
      <c r="AU266" s="106">
        <f t="shared" si="112"/>
        <v>86000</v>
      </c>
      <c r="AV266" s="106">
        <f t="shared" si="113"/>
        <v>86000</v>
      </c>
      <c r="AW266" s="98">
        <f t="shared" si="114"/>
        <v>86000</v>
      </c>
      <c r="AX266" s="99">
        <f>(TRIMMEAN((E266,N266,W266),75%))</f>
        <v>86000</v>
      </c>
      <c r="AY266" s="99">
        <f>(TRIMMEAN((F266,O266,X266),75%))</f>
        <v>86000</v>
      </c>
      <c r="AZ266" s="99">
        <f>(TRIMMEAN((G266,P266,Y266),75%))</f>
        <v>86000</v>
      </c>
      <c r="BA266" s="99">
        <f>(TRIMMEAN((H266,Q266,Z266),75%))</f>
        <v>86000</v>
      </c>
      <c r="BB266" s="98">
        <f t="shared" si="115"/>
        <v>92000</v>
      </c>
      <c r="BC266" s="98">
        <f t="shared" si="116"/>
        <v>92000</v>
      </c>
      <c r="BD266" s="98">
        <f t="shared" si="117"/>
        <v>92000</v>
      </c>
      <c r="BE266" s="98">
        <f t="shared" si="118"/>
        <v>92000</v>
      </c>
      <c r="BF266" s="98">
        <f t="shared" si="119"/>
        <v>80000</v>
      </c>
      <c r="BG266" s="109">
        <f t="shared" si="120"/>
        <v>80000</v>
      </c>
      <c r="BH266" s="109">
        <f t="shared" si="121"/>
        <v>80000</v>
      </c>
      <c r="BI266" s="100">
        <f t="shared" si="122"/>
        <v>80000</v>
      </c>
    </row>
    <row r="267" spans="1:61" ht="66" x14ac:dyDescent="0.3">
      <c r="A267" s="20">
        <v>245</v>
      </c>
      <c r="B267" s="21" t="s">
        <v>264</v>
      </c>
      <c r="C267" s="21" t="s">
        <v>264</v>
      </c>
      <c r="D267" s="20">
        <v>1</v>
      </c>
      <c r="E267" s="26" t="s">
        <v>1034</v>
      </c>
      <c r="F267" s="26" t="s">
        <v>1034</v>
      </c>
      <c r="G267" s="26" t="s">
        <v>1034</v>
      </c>
      <c r="H267" s="26" t="s">
        <v>1034</v>
      </c>
      <c r="I267" s="376"/>
      <c r="J267" s="377"/>
      <c r="K267" s="20">
        <v>245</v>
      </c>
      <c r="L267" s="21" t="s">
        <v>264</v>
      </c>
      <c r="M267" s="20">
        <v>1</v>
      </c>
      <c r="N267" s="57">
        <v>320000</v>
      </c>
      <c r="O267" s="57">
        <v>320000</v>
      </c>
      <c r="P267" s="57">
        <v>320000</v>
      </c>
      <c r="Q267" s="57">
        <v>320000</v>
      </c>
      <c r="R267" s="376"/>
      <c r="S267" s="377"/>
      <c r="T267" s="20">
        <v>245</v>
      </c>
      <c r="U267" s="21" t="s">
        <v>264</v>
      </c>
      <c r="V267" s="20">
        <v>1</v>
      </c>
      <c r="W267" s="57">
        <v>368000</v>
      </c>
      <c r="X267" s="57">
        <v>368000</v>
      </c>
      <c r="Y267" s="57">
        <v>368000</v>
      </c>
      <c r="Z267" s="57">
        <v>368000</v>
      </c>
      <c r="AA267" s="376"/>
      <c r="AB267" s="377"/>
      <c r="AC267" s="97">
        <f t="shared" si="99"/>
        <v>344000</v>
      </c>
      <c r="AD267" s="106">
        <f t="shared" si="100"/>
        <v>344000</v>
      </c>
      <c r="AE267" s="106">
        <f t="shared" si="101"/>
        <v>344000</v>
      </c>
      <c r="AF267" s="98">
        <f t="shared" si="102"/>
        <v>344000</v>
      </c>
      <c r="AG267" s="99">
        <f>(TRIMMEAN((N267,W267),75%))</f>
        <v>344000</v>
      </c>
      <c r="AH267" s="99">
        <f>(TRIMMEAN((O267,X267),75%))</f>
        <v>344000</v>
      </c>
      <c r="AI267" s="99">
        <f>(TRIMMEAN((P267,Y267),75%))</f>
        <v>344000</v>
      </c>
      <c r="AJ267" s="99">
        <f>(TRIMMEAN((Q267,Z267),75%))</f>
        <v>344000</v>
      </c>
      <c r="AK267" s="98">
        <f t="shared" si="103"/>
        <v>368000</v>
      </c>
      <c r="AL267" s="98">
        <f t="shared" si="104"/>
        <v>368000</v>
      </c>
      <c r="AM267" s="98">
        <f t="shared" si="105"/>
        <v>368000</v>
      </c>
      <c r="AN267" s="98">
        <f t="shared" si="106"/>
        <v>368000</v>
      </c>
      <c r="AO267" s="98">
        <f t="shared" si="107"/>
        <v>320000</v>
      </c>
      <c r="AP267" s="109">
        <f t="shared" si="108"/>
        <v>320000</v>
      </c>
      <c r="AQ267" s="109">
        <f t="shared" si="109"/>
        <v>320000</v>
      </c>
      <c r="AR267" s="100">
        <f t="shared" si="110"/>
        <v>320000</v>
      </c>
      <c r="AT267" s="97">
        <f t="shared" si="111"/>
        <v>344000</v>
      </c>
      <c r="AU267" s="106">
        <f t="shared" si="112"/>
        <v>344000</v>
      </c>
      <c r="AV267" s="106">
        <f t="shared" si="113"/>
        <v>344000</v>
      </c>
      <c r="AW267" s="98">
        <f t="shared" si="114"/>
        <v>344000</v>
      </c>
      <c r="AX267" s="99">
        <f>(TRIMMEAN((E267,N267,W267),75%))</f>
        <v>344000</v>
      </c>
      <c r="AY267" s="99">
        <f>(TRIMMEAN((F267,O267,X267),75%))</f>
        <v>344000</v>
      </c>
      <c r="AZ267" s="99">
        <f>(TRIMMEAN((G267,P267,Y267),75%))</f>
        <v>344000</v>
      </c>
      <c r="BA267" s="99">
        <f>(TRIMMEAN((H267,Q267,Z267),75%))</f>
        <v>344000</v>
      </c>
      <c r="BB267" s="98">
        <f t="shared" si="115"/>
        <v>368000</v>
      </c>
      <c r="BC267" s="98">
        <f t="shared" si="116"/>
        <v>368000</v>
      </c>
      <c r="BD267" s="98">
        <f t="shared" si="117"/>
        <v>368000</v>
      </c>
      <c r="BE267" s="98">
        <f t="shared" si="118"/>
        <v>368000</v>
      </c>
      <c r="BF267" s="98">
        <f t="shared" si="119"/>
        <v>320000</v>
      </c>
      <c r="BG267" s="109">
        <f t="shared" si="120"/>
        <v>320000</v>
      </c>
      <c r="BH267" s="109">
        <f t="shared" si="121"/>
        <v>320000</v>
      </c>
      <c r="BI267" s="100">
        <f t="shared" si="122"/>
        <v>320000</v>
      </c>
    </row>
    <row r="268" spans="1:61" ht="39.6" x14ac:dyDescent="0.3">
      <c r="A268" s="20">
        <v>246</v>
      </c>
      <c r="B268" s="21" t="s">
        <v>265</v>
      </c>
      <c r="C268" s="21" t="s">
        <v>265</v>
      </c>
      <c r="D268" s="20">
        <v>1</v>
      </c>
      <c r="E268" s="26" t="s">
        <v>1034</v>
      </c>
      <c r="F268" s="26" t="s">
        <v>1034</v>
      </c>
      <c r="G268" s="26" t="s">
        <v>1034</v>
      </c>
      <c r="H268" s="26" t="s">
        <v>1034</v>
      </c>
      <c r="I268" s="376"/>
      <c r="J268" s="377"/>
      <c r="K268" s="20">
        <v>246</v>
      </c>
      <c r="L268" s="21" t="s">
        <v>265</v>
      </c>
      <c r="M268" s="20">
        <v>1</v>
      </c>
      <c r="N268" s="57">
        <v>80000</v>
      </c>
      <c r="O268" s="57">
        <v>80000</v>
      </c>
      <c r="P268" s="57">
        <v>80000</v>
      </c>
      <c r="Q268" s="57">
        <v>80000</v>
      </c>
      <c r="R268" s="376"/>
      <c r="S268" s="377"/>
      <c r="T268" s="20">
        <v>246</v>
      </c>
      <c r="U268" s="21" t="s">
        <v>265</v>
      </c>
      <c r="V268" s="20">
        <v>1</v>
      </c>
      <c r="W268" s="57">
        <v>92000</v>
      </c>
      <c r="X268" s="57">
        <v>92000</v>
      </c>
      <c r="Y268" s="57">
        <v>92000</v>
      </c>
      <c r="Z268" s="57">
        <v>92000</v>
      </c>
      <c r="AA268" s="376"/>
      <c r="AB268" s="377"/>
      <c r="AC268" s="97">
        <f t="shared" si="99"/>
        <v>86000</v>
      </c>
      <c r="AD268" s="106">
        <f t="shared" si="100"/>
        <v>86000</v>
      </c>
      <c r="AE268" s="106">
        <f t="shared" si="101"/>
        <v>86000</v>
      </c>
      <c r="AF268" s="98">
        <f t="shared" si="102"/>
        <v>86000</v>
      </c>
      <c r="AG268" s="99">
        <f>(TRIMMEAN((N268,W268),75%))</f>
        <v>86000</v>
      </c>
      <c r="AH268" s="99">
        <f>(TRIMMEAN((O268,X268),75%))</f>
        <v>86000</v>
      </c>
      <c r="AI268" s="99">
        <f>(TRIMMEAN((P268,Y268),75%))</f>
        <v>86000</v>
      </c>
      <c r="AJ268" s="99">
        <f>(TRIMMEAN((Q268,Z268),75%))</f>
        <v>86000</v>
      </c>
      <c r="AK268" s="98">
        <f t="shared" si="103"/>
        <v>92000</v>
      </c>
      <c r="AL268" s="98">
        <f t="shared" si="104"/>
        <v>92000</v>
      </c>
      <c r="AM268" s="98">
        <f t="shared" si="105"/>
        <v>92000</v>
      </c>
      <c r="AN268" s="98">
        <f t="shared" si="106"/>
        <v>92000</v>
      </c>
      <c r="AO268" s="98">
        <f t="shared" si="107"/>
        <v>80000</v>
      </c>
      <c r="AP268" s="109">
        <f t="shared" si="108"/>
        <v>80000</v>
      </c>
      <c r="AQ268" s="109">
        <f t="shared" si="109"/>
        <v>80000</v>
      </c>
      <c r="AR268" s="100">
        <f t="shared" si="110"/>
        <v>80000</v>
      </c>
      <c r="AT268" s="97">
        <f t="shared" si="111"/>
        <v>86000</v>
      </c>
      <c r="AU268" s="106">
        <f t="shared" si="112"/>
        <v>86000</v>
      </c>
      <c r="AV268" s="106">
        <f t="shared" si="113"/>
        <v>86000</v>
      </c>
      <c r="AW268" s="98">
        <f t="shared" si="114"/>
        <v>86000</v>
      </c>
      <c r="AX268" s="99">
        <f>(TRIMMEAN((E268,N268,W268),75%))</f>
        <v>86000</v>
      </c>
      <c r="AY268" s="99">
        <f>(TRIMMEAN((F268,O268,X268),75%))</f>
        <v>86000</v>
      </c>
      <c r="AZ268" s="99">
        <f>(TRIMMEAN((G268,P268,Y268),75%))</f>
        <v>86000</v>
      </c>
      <c r="BA268" s="99">
        <f>(TRIMMEAN((H268,Q268,Z268),75%))</f>
        <v>86000</v>
      </c>
      <c r="BB268" s="98">
        <f t="shared" si="115"/>
        <v>92000</v>
      </c>
      <c r="BC268" s="98">
        <f t="shared" si="116"/>
        <v>92000</v>
      </c>
      <c r="BD268" s="98">
        <f t="shared" si="117"/>
        <v>92000</v>
      </c>
      <c r="BE268" s="98">
        <f t="shared" si="118"/>
        <v>92000</v>
      </c>
      <c r="BF268" s="98">
        <f t="shared" si="119"/>
        <v>80000</v>
      </c>
      <c r="BG268" s="109">
        <f t="shared" si="120"/>
        <v>80000</v>
      </c>
      <c r="BH268" s="109">
        <f t="shared" si="121"/>
        <v>80000</v>
      </c>
      <c r="BI268" s="100">
        <f t="shared" si="122"/>
        <v>80000</v>
      </c>
    </row>
    <row r="269" spans="1:61" ht="39.6" x14ac:dyDescent="0.3">
      <c r="A269" s="20">
        <v>247</v>
      </c>
      <c r="B269" s="21" t="s">
        <v>266</v>
      </c>
      <c r="C269" s="21" t="s">
        <v>266</v>
      </c>
      <c r="D269" s="20">
        <v>1</v>
      </c>
      <c r="E269" s="26">
        <v>592620</v>
      </c>
      <c r="F269" s="26">
        <v>592620</v>
      </c>
      <c r="G269" s="26">
        <v>592620</v>
      </c>
      <c r="H269" s="26">
        <v>592620</v>
      </c>
      <c r="I269" s="376"/>
      <c r="J269" s="377"/>
      <c r="K269" s="20">
        <v>247</v>
      </c>
      <c r="L269" s="21" t="s">
        <v>266</v>
      </c>
      <c r="M269" s="20">
        <v>1</v>
      </c>
      <c r="N269" s="57">
        <v>220000</v>
      </c>
      <c r="O269" s="57">
        <v>220000</v>
      </c>
      <c r="P269" s="57">
        <v>220000</v>
      </c>
      <c r="Q269" s="57">
        <v>220000</v>
      </c>
      <c r="R269" s="376"/>
      <c r="S269" s="377"/>
      <c r="T269" s="20">
        <v>247</v>
      </c>
      <c r="U269" s="21" t="s">
        <v>266</v>
      </c>
      <c r="V269" s="20">
        <v>1</v>
      </c>
      <c r="W269" s="57">
        <v>253000</v>
      </c>
      <c r="X269" s="57">
        <v>253000</v>
      </c>
      <c r="Y269" s="57">
        <v>253000</v>
      </c>
      <c r="Z269" s="57">
        <v>253000</v>
      </c>
      <c r="AA269" s="376"/>
      <c r="AB269" s="377"/>
      <c r="AC269" s="97">
        <f t="shared" si="99"/>
        <v>236500</v>
      </c>
      <c r="AD269" s="106">
        <f t="shared" si="100"/>
        <v>236500</v>
      </c>
      <c r="AE269" s="106">
        <f t="shared" si="101"/>
        <v>236500</v>
      </c>
      <c r="AF269" s="98">
        <f t="shared" si="102"/>
        <v>236500</v>
      </c>
      <c r="AG269" s="99">
        <f>(TRIMMEAN((N269,W269),75%))</f>
        <v>236500</v>
      </c>
      <c r="AH269" s="99">
        <f>(TRIMMEAN((O269,X269),75%))</f>
        <v>236500</v>
      </c>
      <c r="AI269" s="99">
        <f>(TRIMMEAN((P269,Y269),75%))</f>
        <v>236500</v>
      </c>
      <c r="AJ269" s="99">
        <f>(TRIMMEAN((Q269,Z269),75%))</f>
        <v>236500</v>
      </c>
      <c r="AK269" s="98">
        <f t="shared" si="103"/>
        <v>253000</v>
      </c>
      <c r="AL269" s="98">
        <f t="shared" si="104"/>
        <v>253000</v>
      </c>
      <c r="AM269" s="98">
        <f t="shared" si="105"/>
        <v>253000</v>
      </c>
      <c r="AN269" s="98">
        <f t="shared" si="106"/>
        <v>253000</v>
      </c>
      <c r="AO269" s="98">
        <f t="shared" si="107"/>
        <v>220000</v>
      </c>
      <c r="AP269" s="109">
        <f t="shared" si="108"/>
        <v>220000</v>
      </c>
      <c r="AQ269" s="109">
        <f t="shared" si="109"/>
        <v>220000</v>
      </c>
      <c r="AR269" s="100">
        <f t="shared" si="110"/>
        <v>220000</v>
      </c>
      <c r="AT269" s="97">
        <f t="shared" si="111"/>
        <v>355206.66666666669</v>
      </c>
      <c r="AU269" s="106">
        <f t="shared" si="112"/>
        <v>355206.66666666669</v>
      </c>
      <c r="AV269" s="106">
        <f t="shared" si="113"/>
        <v>355206.66666666669</v>
      </c>
      <c r="AW269" s="98">
        <f t="shared" si="114"/>
        <v>355206.66666666669</v>
      </c>
      <c r="AX269" s="99">
        <f>(TRIMMEAN((E269,N269,W269),75%))</f>
        <v>253000</v>
      </c>
      <c r="AY269" s="99">
        <f>(TRIMMEAN((F269,O269,X269),75%))</f>
        <v>253000</v>
      </c>
      <c r="AZ269" s="99">
        <f>(TRIMMEAN((G269,P269,Y269),75%))</f>
        <v>253000</v>
      </c>
      <c r="BA269" s="99">
        <f>(TRIMMEAN((H269,Q269,Z269),75%))</f>
        <v>253000</v>
      </c>
      <c r="BB269" s="98">
        <f t="shared" si="115"/>
        <v>592620</v>
      </c>
      <c r="BC269" s="98">
        <f t="shared" si="116"/>
        <v>592620</v>
      </c>
      <c r="BD269" s="98">
        <f t="shared" si="117"/>
        <v>592620</v>
      </c>
      <c r="BE269" s="98">
        <f t="shared" si="118"/>
        <v>592620</v>
      </c>
      <c r="BF269" s="98">
        <f t="shared" si="119"/>
        <v>220000</v>
      </c>
      <c r="BG269" s="109">
        <f t="shared" si="120"/>
        <v>220000</v>
      </c>
      <c r="BH269" s="109">
        <f t="shared" si="121"/>
        <v>220000</v>
      </c>
      <c r="BI269" s="100">
        <f t="shared" si="122"/>
        <v>220000</v>
      </c>
    </row>
    <row r="270" spans="1:61" ht="39.6" x14ac:dyDescent="0.3">
      <c r="A270" s="20">
        <v>248</v>
      </c>
      <c r="B270" s="21" t="s">
        <v>267</v>
      </c>
      <c r="C270" s="21" t="s">
        <v>267</v>
      </c>
      <c r="D270" s="20">
        <v>1</v>
      </c>
      <c r="E270" s="26" t="s">
        <v>1034</v>
      </c>
      <c r="F270" s="26" t="s">
        <v>1034</v>
      </c>
      <c r="G270" s="26" t="s">
        <v>1034</v>
      </c>
      <c r="H270" s="26" t="s">
        <v>1034</v>
      </c>
      <c r="I270" s="376"/>
      <c r="J270" s="377"/>
      <c r="K270" s="20">
        <v>248</v>
      </c>
      <c r="L270" s="21" t="s">
        <v>267</v>
      </c>
      <c r="M270" s="20">
        <v>1</v>
      </c>
      <c r="N270" s="57">
        <v>180000</v>
      </c>
      <c r="O270" s="57">
        <v>180000</v>
      </c>
      <c r="P270" s="57">
        <v>180000</v>
      </c>
      <c r="Q270" s="57">
        <v>180000</v>
      </c>
      <c r="R270" s="376"/>
      <c r="S270" s="377"/>
      <c r="T270" s="20">
        <v>248</v>
      </c>
      <c r="U270" s="21" t="s">
        <v>267</v>
      </c>
      <c r="V270" s="20">
        <v>1</v>
      </c>
      <c r="W270" s="57">
        <v>207000</v>
      </c>
      <c r="X270" s="57">
        <v>207000</v>
      </c>
      <c r="Y270" s="57">
        <v>207000</v>
      </c>
      <c r="Z270" s="57">
        <v>207000</v>
      </c>
      <c r="AA270" s="376"/>
      <c r="AB270" s="377"/>
      <c r="AC270" s="97">
        <f t="shared" si="99"/>
        <v>193500</v>
      </c>
      <c r="AD270" s="106">
        <f t="shared" si="100"/>
        <v>193500</v>
      </c>
      <c r="AE270" s="106">
        <f t="shared" si="101"/>
        <v>193500</v>
      </c>
      <c r="AF270" s="98">
        <f t="shared" si="102"/>
        <v>193500</v>
      </c>
      <c r="AG270" s="99">
        <f>(TRIMMEAN((N270,W270),75%))</f>
        <v>193500</v>
      </c>
      <c r="AH270" s="99">
        <f>(TRIMMEAN((O270,X270),75%))</f>
        <v>193500</v>
      </c>
      <c r="AI270" s="99">
        <f>(TRIMMEAN((P270,Y270),75%))</f>
        <v>193500</v>
      </c>
      <c r="AJ270" s="99">
        <f>(TRIMMEAN((Q270,Z270),75%))</f>
        <v>193500</v>
      </c>
      <c r="AK270" s="98">
        <f t="shared" si="103"/>
        <v>207000</v>
      </c>
      <c r="AL270" s="98">
        <f t="shared" si="104"/>
        <v>207000</v>
      </c>
      <c r="AM270" s="98">
        <f t="shared" si="105"/>
        <v>207000</v>
      </c>
      <c r="AN270" s="98">
        <f t="shared" si="106"/>
        <v>207000</v>
      </c>
      <c r="AO270" s="98">
        <f t="shared" si="107"/>
        <v>180000</v>
      </c>
      <c r="AP270" s="109">
        <f t="shared" si="108"/>
        <v>180000</v>
      </c>
      <c r="AQ270" s="109">
        <f t="shared" si="109"/>
        <v>180000</v>
      </c>
      <c r="AR270" s="100">
        <f t="shared" si="110"/>
        <v>180000</v>
      </c>
      <c r="AT270" s="97">
        <f t="shared" si="111"/>
        <v>193500</v>
      </c>
      <c r="AU270" s="106">
        <f t="shared" si="112"/>
        <v>193500</v>
      </c>
      <c r="AV270" s="106">
        <f t="shared" si="113"/>
        <v>193500</v>
      </c>
      <c r="AW270" s="98">
        <f t="shared" si="114"/>
        <v>193500</v>
      </c>
      <c r="AX270" s="99">
        <f>(TRIMMEAN((E270,N270,W270),75%))</f>
        <v>193500</v>
      </c>
      <c r="AY270" s="99">
        <f>(TRIMMEAN((F270,O270,X270),75%))</f>
        <v>193500</v>
      </c>
      <c r="AZ270" s="99">
        <f>(TRIMMEAN((G270,P270,Y270),75%))</f>
        <v>193500</v>
      </c>
      <c r="BA270" s="99">
        <f>(TRIMMEAN((H270,Q270,Z270),75%))</f>
        <v>193500</v>
      </c>
      <c r="BB270" s="98">
        <f t="shared" si="115"/>
        <v>207000</v>
      </c>
      <c r="BC270" s="98">
        <f t="shared" si="116"/>
        <v>207000</v>
      </c>
      <c r="BD270" s="98">
        <f t="shared" si="117"/>
        <v>207000</v>
      </c>
      <c r="BE270" s="98">
        <f t="shared" si="118"/>
        <v>207000</v>
      </c>
      <c r="BF270" s="98">
        <f t="shared" si="119"/>
        <v>180000</v>
      </c>
      <c r="BG270" s="109">
        <f t="shared" si="120"/>
        <v>180000</v>
      </c>
      <c r="BH270" s="109">
        <f t="shared" si="121"/>
        <v>180000</v>
      </c>
      <c r="BI270" s="100">
        <f t="shared" si="122"/>
        <v>180000</v>
      </c>
    </row>
    <row r="271" spans="1:61" ht="52.8" x14ac:dyDescent="0.3">
      <c r="A271" s="20">
        <v>249</v>
      </c>
      <c r="B271" s="21" t="s">
        <v>268</v>
      </c>
      <c r="C271" s="21" t="s">
        <v>268</v>
      </c>
      <c r="D271" s="20">
        <v>1</v>
      </c>
      <c r="E271" s="26">
        <v>592620</v>
      </c>
      <c r="F271" s="26">
        <v>592620</v>
      </c>
      <c r="G271" s="26">
        <v>592620</v>
      </c>
      <c r="H271" s="26">
        <v>592620</v>
      </c>
      <c r="I271" s="376"/>
      <c r="J271" s="377"/>
      <c r="K271" s="20">
        <v>249</v>
      </c>
      <c r="L271" s="21" t="s">
        <v>268</v>
      </c>
      <c r="M271" s="20">
        <v>1</v>
      </c>
      <c r="N271" s="57">
        <v>180000</v>
      </c>
      <c r="O271" s="57">
        <v>180000</v>
      </c>
      <c r="P271" s="57">
        <v>180000</v>
      </c>
      <c r="Q271" s="57">
        <v>180000</v>
      </c>
      <c r="R271" s="376"/>
      <c r="S271" s="377"/>
      <c r="T271" s="20">
        <v>249</v>
      </c>
      <c r="U271" s="21" t="s">
        <v>268</v>
      </c>
      <c r="V271" s="20">
        <v>1</v>
      </c>
      <c r="W271" s="57">
        <v>207000</v>
      </c>
      <c r="X271" s="57">
        <v>207000</v>
      </c>
      <c r="Y271" s="57">
        <v>207000</v>
      </c>
      <c r="Z271" s="57">
        <v>207000</v>
      </c>
      <c r="AA271" s="376"/>
      <c r="AB271" s="377"/>
      <c r="AC271" s="97">
        <f t="shared" si="99"/>
        <v>193500</v>
      </c>
      <c r="AD271" s="106">
        <f t="shared" si="100"/>
        <v>193500</v>
      </c>
      <c r="AE271" s="106">
        <f t="shared" si="101"/>
        <v>193500</v>
      </c>
      <c r="AF271" s="98">
        <f t="shared" si="102"/>
        <v>193500</v>
      </c>
      <c r="AG271" s="99">
        <f>(TRIMMEAN((N271,W271),75%))</f>
        <v>193500</v>
      </c>
      <c r="AH271" s="99">
        <f>(TRIMMEAN((O271,X271),75%))</f>
        <v>193500</v>
      </c>
      <c r="AI271" s="99">
        <f>(TRIMMEAN((P271,Y271),75%))</f>
        <v>193500</v>
      </c>
      <c r="AJ271" s="99">
        <f>(TRIMMEAN((Q271,Z271),75%))</f>
        <v>193500</v>
      </c>
      <c r="AK271" s="98">
        <f t="shared" si="103"/>
        <v>207000</v>
      </c>
      <c r="AL271" s="98">
        <f t="shared" si="104"/>
        <v>207000</v>
      </c>
      <c r="AM271" s="98">
        <f t="shared" si="105"/>
        <v>207000</v>
      </c>
      <c r="AN271" s="98">
        <f t="shared" si="106"/>
        <v>207000</v>
      </c>
      <c r="AO271" s="98">
        <f t="shared" si="107"/>
        <v>180000</v>
      </c>
      <c r="AP271" s="109">
        <f t="shared" si="108"/>
        <v>180000</v>
      </c>
      <c r="AQ271" s="109">
        <f t="shared" si="109"/>
        <v>180000</v>
      </c>
      <c r="AR271" s="100">
        <f t="shared" si="110"/>
        <v>180000</v>
      </c>
      <c r="AT271" s="97">
        <f t="shared" si="111"/>
        <v>326540</v>
      </c>
      <c r="AU271" s="106">
        <f t="shared" si="112"/>
        <v>326540</v>
      </c>
      <c r="AV271" s="106">
        <f t="shared" si="113"/>
        <v>326540</v>
      </c>
      <c r="AW271" s="98">
        <f t="shared" si="114"/>
        <v>326540</v>
      </c>
      <c r="AX271" s="99">
        <f>(TRIMMEAN((E271,N271,W271),75%))</f>
        <v>207000</v>
      </c>
      <c r="AY271" s="99">
        <f>(TRIMMEAN((F271,O271,X271),75%))</f>
        <v>207000</v>
      </c>
      <c r="AZ271" s="99">
        <f>(TRIMMEAN((G271,P271,Y271),75%))</f>
        <v>207000</v>
      </c>
      <c r="BA271" s="99">
        <f>(TRIMMEAN((H271,Q271,Z271),75%))</f>
        <v>207000</v>
      </c>
      <c r="BB271" s="98">
        <f t="shared" si="115"/>
        <v>592620</v>
      </c>
      <c r="BC271" s="98">
        <f t="shared" si="116"/>
        <v>592620</v>
      </c>
      <c r="BD271" s="98">
        <f t="shared" si="117"/>
        <v>592620</v>
      </c>
      <c r="BE271" s="98">
        <f t="shared" si="118"/>
        <v>592620</v>
      </c>
      <c r="BF271" s="98">
        <f t="shared" si="119"/>
        <v>180000</v>
      </c>
      <c r="BG271" s="109">
        <f t="shared" si="120"/>
        <v>180000</v>
      </c>
      <c r="BH271" s="109">
        <f t="shared" si="121"/>
        <v>180000</v>
      </c>
      <c r="BI271" s="100">
        <f t="shared" si="122"/>
        <v>180000</v>
      </c>
    </row>
    <row r="272" spans="1:61" ht="39.6" x14ac:dyDescent="0.3">
      <c r="A272" s="20">
        <v>250</v>
      </c>
      <c r="B272" s="21" t="s">
        <v>269</v>
      </c>
      <c r="C272" s="21" t="s">
        <v>269</v>
      </c>
      <c r="D272" s="20">
        <v>1</v>
      </c>
      <c r="E272" s="26" t="s">
        <v>1034</v>
      </c>
      <c r="F272" s="26" t="s">
        <v>1034</v>
      </c>
      <c r="G272" s="26" t="s">
        <v>1034</v>
      </c>
      <c r="H272" s="26" t="s">
        <v>1034</v>
      </c>
      <c r="I272" s="376"/>
      <c r="J272" s="377"/>
      <c r="K272" s="20">
        <v>250</v>
      </c>
      <c r="L272" s="21" t="s">
        <v>269</v>
      </c>
      <c r="M272" s="20">
        <v>1</v>
      </c>
      <c r="N272" s="57">
        <v>420000</v>
      </c>
      <c r="O272" s="57">
        <v>420000</v>
      </c>
      <c r="P272" s="57">
        <v>420000</v>
      </c>
      <c r="Q272" s="57">
        <v>420000</v>
      </c>
      <c r="R272" s="376"/>
      <c r="S272" s="377"/>
      <c r="T272" s="20">
        <v>250</v>
      </c>
      <c r="U272" s="21" t="s">
        <v>269</v>
      </c>
      <c r="V272" s="20">
        <v>1</v>
      </c>
      <c r="W272" s="57">
        <v>483000</v>
      </c>
      <c r="X272" s="57">
        <v>483000</v>
      </c>
      <c r="Y272" s="57">
        <v>483000</v>
      </c>
      <c r="Z272" s="57">
        <v>483000</v>
      </c>
      <c r="AA272" s="376"/>
      <c r="AB272" s="377"/>
      <c r="AC272" s="97">
        <f t="shared" si="99"/>
        <v>451500</v>
      </c>
      <c r="AD272" s="106">
        <f t="shared" si="100"/>
        <v>451500</v>
      </c>
      <c r="AE272" s="106">
        <f t="shared" si="101"/>
        <v>451500</v>
      </c>
      <c r="AF272" s="98">
        <f t="shared" si="102"/>
        <v>451500</v>
      </c>
      <c r="AG272" s="99">
        <f>(TRIMMEAN((N272,W272),75%))</f>
        <v>451500</v>
      </c>
      <c r="AH272" s="99">
        <f>(TRIMMEAN((O272,X272),75%))</f>
        <v>451500</v>
      </c>
      <c r="AI272" s="99">
        <f>(TRIMMEAN((P272,Y272),75%))</f>
        <v>451500</v>
      </c>
      <c r="AJ272" s="99">
        <f>(TRIMMEAN((Q272,Z272),75%))</f>
        <v>451500</v>
      </c>
      <c r="AK272" s="98">
        <f t="shared" si="103"/>
        <v>483000</v>
      </c>
      <c r="AL272" s="98">
        <f t="shared" si="104"/>
        <v>483000</v>
      </c>
      <c r="AM272" s="98">
        <f t="shared" si="105"/>
        <v>483000</v>
      </c>
      <c r="AN272" s="98">
        <f t="shared" si="106"/>
        <v>483000</v>
      </c>
      <c r="AO272" s="98">
        <f t="shared" si="107"/>
        <v>420000</v>
      </c>
      <c r="AP272" s="109">
        <f t="shared" si="108"/>
        <v>420000</v>
      </c>
      <c r="AQ272" s="109">
        <f t="shared" si="109"/>
        <v>420000</v>
      </c>
      <c r="AR272" s="100">
        <f t="shared" si="110"/>
        <v>420000</v>
      </c>
      <c r="AT272" s="97">
        <f t="shared" si="111"/>
        <v>451500</v>
      </c>
      <c r="AU272" s="106">
        <f t="shared" si="112"/>
        <v>451500</v>
      </c>
      <c r="AV272" s="106">
        <f t="shared" si="113"/>
        <v>451500</v>
      </c>
      <c r="AW272" s="98">
        <f t="shared" si="114"/>
        <v>451500</v>
      </c>
      <c r="AX272" s="99">
        <f>(TRIMMEAN((E272,N272,W272),75%))</f>
        <v>451500</v>
      </c>
      <c r="AY272" s="99">
        <f>(TRIMMEAN((F272,O272,X272),75%))</f>
        <v>451500</v>
      </c>
      <c r="AZ272" s="99">
        <f>(TRIMMEAN((G272,P272,Y272),75%))</f>
        <v>451500</v>
      </c>
      <c r="BA272" s="99">
        <f>(TRIMMEAN((H272,Q272,Z272),75%))</f>
        <v>451500</v>
      </c>
      <c r="BB272" s="98">
        <f t="shared" si="115"/>
        <v>483000</v>
      </c>
      <c r="BC272" s="98">
        <f t="shared" si="116"/>
        <v>483000</v>
      </c>
      <c r="BD272" s="98">
        <f t="shared" si="117"/>
        <v>483000</v>
      </c>
      <c r="BE272" s="98">
        <f t="shared" si="118"/>
        <v>483000</v>
      </c>
      <c r="BF272" s="98">
        <f t="shared" si="119"/>
        <v>420000</v>
      </c>
      <c r="BG272" s="109">
        <f t="shared" si="120"/>
        <v>420000</v>
      </c>
      <c r="BH272" s="109">
        <f t="shared" si="121"/>
        <v>420000</v>
      </c>
      <c r="BI272" s="100">
        <f t="shared" si="122"/>
        <v>420000</v>
      </c>
    </row>
    <row r="273" spans="1:61" ht="39.6" x14ac:dyDescent="0.3">
      <c r="A273" s="20">
        <v>251</v>
      </c>
      <c r="B273" s="21" t="s">
        <v>270</v>
      </c>
      <c r="C273" s="21" t="s">
        <v>270</v>
      </c>
      <c r="D273" s="20">
        <v>1</v>
      </c>
      <c r="E273" s="26" t="s">
        <v>1034</v>
      </c>
      <c r="F273" s="26" t="s">
        <v>1034</v>
      </c>
      <c r="G273" s="26" t="s">
        <v>1034</v>
      </c>
      <c r="H273" s="26" t="s">
        <v>1034</v>
      </c>
      <c r="I273" s="376"/>
      <c r="J273" s="377"/>
      <c r="K273" s="20">
        <v>251</v>
      </c>
      <c r="L273" s="21" t="s">
        <v>270</v>
      </c>
      <c r="M273" s="20">
        <v>1</v>
      </c>
      <c r="N273" s="57">
        <v>190000</v>
      </c>
      <c r="O273" s="57">
        <v>190000</v>
      </c>
      <c r="P273" s="57">
        <v>190000</v>
      </c>
      <c r="Q273" s="57">
        <v>190000</v>
      </c>
      <c r="R273" s="376"/>
      <c r="S273" s="377"/>
      <c r="T273" s="20">
        <v>251</v>
      </c>
      <c r="U273" s="21" t="s">
        <v>270</v>
      </c>
      <c r="V273" s="20">
        <v>1</v>
      </c>
      <c r="W273" s="57">
        <v>218500</v>
      </c>
      <c r="X273" s="57">
        <v>218500</v>
      </c>
      <c r="Y273" s="57">
        <v>218500</v>
      </c>
      <c r="Z273" s="57">
        <v>218500</v>
      </c>
      <c r="AA273" s="376"/>
      <c r="AB273" s="377"/>
      <c r="AC273" s="97">
        <f t="shared" si="99"/>
        <v>204250</v>
      </c>
      <c r="AD273" s="106">
        <f t="shared" si="100"/>
        <v>204250</v>
      </c>
      <c r="AE273" s="106">
        <f t="shared" si="101"/>
        <v>204250</v>
      </c>
      <c r="AF273" s="98">
        <f t="shared" si="102"/>
        <v>204250</v>
      </c>
      <c r="AG273" s="99">
        <f>(TRIMMEAN((N273,W273),75%))</f>
        <v>204250</v>
      </c>
      <c r="AH273" s="99">
        <f>(TRIMMEAN((O273,X273),75%))</f>
        <v>204250</v>
      </c>
      <c r="AI273" s="99">
        <f>(TRIMMEAN((P273,Y273),75%))</f>
        <v>204250</v>
      </c>
      <c r="AJ273" s="99">
        <f>(TRIMMEAN((Q273,Z273),75%))</f>
        <v>204250</v>
      </c>
      <c r="AK273" s="98">
        <f t="shared" si="103"/>
        <v>218500</v>
      </c>
      <c r="AL273" s="98">
        <f t="shared" si="104"/>
        <v>218500</v>
      </c>
      <c r="AM273" s="98">
        <f t="shared" si="105"/>
        <v>218500</v>
      </c>
      <c r="AN273" s="98">
        <f t="shared" si="106"/>
        <v>218500</v>
      </c>
      <c r="AO273" s="98">
        <f t="shared" si="107"/>
        <v>190000</v>
      </c>
      <c r="AP273" s="109">
        <f t="shared" si="108"/>
        <v>190000</v>
      </c>
      <c r="AQ273" s="109">
        <f t="shared" si="109"/>
        <v>190000</v>
      </c>
      <c r="AR273" s="100">
        <f t="shared" si="110"/>
        <v>190000</v>
      </c>
      <c r="AT273" s="97">
        <f t="shared" si="111"/>
        <v>204250</v>
      </c>
      <c r="AU273" s="106">
        <f t="shared" si="112"/>
        <v>204250</v>
      </c>
      <c r="AV273" s="106">
        <f t="shared" si="113"/>
        <v>204250</v>
      </c>
      <c r="AW273" s="98">
        <f t="shared" si="114"/>
        <v>204250</v>
      </c>
      <c r="AX273" s="99">
        <f>(TRIMMEAN((E273,N273,W273),75%))</f>
        <v>204250</v>
      </c>
      <c r="AY273" s="99">
        <f>(TRIMMEAN((F273,O273,X273),75%))</f>
        <v>204250</v>
      </c>
      <c r="AZ273" s="99">
        <f>(TRIMMEAN((G273,P273,Y273),75%))</f>
        <v>204250</v>
      </c>
      <c r="BA273" s="99">
        <f>(TRIMMEAN((H273,Q273,Z273),75%))</f>
        <v>204250</v>
      </c>
      <c r="BB273" s="98">
        <f t="shared" si="115"/>
        <v>218500</v>
      </c>
      <c r="BC273" s="98">
        <f t="shared" si="116"/>
        <v>218500</v>
      </c>
      <c r="BD273" s="98">
        <f t="shared" si="117"/>
        <v>218500</v>
      </c>
      <c r="BE273" s="98">
        <f t="shared" si="118"/>
        <v>218500</v>
      </c>
      <c r="BF273" s="98">
        <f t="shared" si="119"/>
        <v>190000</v>
      </c>
      <c r="BG273" s="109">
        <f t="shared" si="120"/>
        <v>190000</v>
      </c>
      <c r="BH273" s="109">
        <f t="shared" si="121"/>
        <v>190000</v>
      </c>
      <c r="BI273" s="100">
        <f t="shared" si="122"/>
        <v>190000</v>
      </c>
    </row>
    <row r="274" spans="1:61" ht="52.8" x14ac:dyDescent="0.3">
      <c r="A274" s="20">
        <v>252</v>
      </c>
      <c r="B274" s="21" t="s">
        <v>271</v>
      </c>
      <c r="C274" s="21" t="s">
        <v>271</v>
      </c>
      <c r="D274" s="20">
        <v>1</v>
      </c>
      <c r="E274" s="26" t="s">
        <v>1034</v>
      </c>
      <c r="F274" s="26" t="s">
        <v>1034</v>
      </c>
      <c r="G274" s="26" t="s">
        <v>1034</v>
      </c>
      <c r="H274" s="26" t="s">
        <v>1034</v>
      </c>
      <c r="I274" s="376"/>
      <c r="J274" s="377"/>
      <c r="K274" s="20">
        <v>252</v>
      </c>
      <c r="L274" s="21" t="s">
        <v>271</v>
      </c>
      <c r="M274" s="20">
        <v>1</v>
      </c>
      <c r="N274" s="57">
        <v>220000</v>
      </c>
      <c r="O274" s="57">
        <v>220000</v>
      </c>
      <c r="P274" s="57">
        <v>220000</v>
      </c>
      <c r="Q274" s="57">
        <v>220000</v>
      </c>
      <c r="R274" s="376"/>
      <c r="S274" s="377"/>
      <c r="T274" s="20">
        <v>252</v>
      </c>
      <c r="U274" s="21" t="s">
        <v>271</v>
      </c>
      <c r="V274" s="20">
        <v>1</v>
      </c>
      <c r="W274" s="57">
        <v>253000</v>
      </c>
      <c r="X274" s="57">
        <v>253000</v>
      </c>
      <c r="Y274" s="57">
        <v>253000</v>
      </c>
      <c r="Z274" s="57">
        <v>253000</v>
      </c>
      <c r="AA274" s="376"/>
      <c r="AB274" s="377"/>
      <c r="AC274" s="97">
        <f t="shared" si="99"/>
        <v>236500</v>
      </c>
      <c r="AD274" s="106">
        <f t="shared" si="100"/>
        <v>236500</v>
      </c>
      <c r="AE274" s="106">
        <f t="shared" si="101"/>
        <v>236500</v>
      </c>
      <c r="AF274" s="98">
        <f t="shared" si="102"/>
        <v>236500</v>
      </c>
      <c r="AG274" s="99">
        <f>(TRIMMEAN((N274,W274),75%))</f>
        <v>236500</v>
      </c>
      <c r="AH274" s="99">
        <f>(TRIMMEAN((O274,X274),75%))</f>
        <v>236500</v>
      </c>
      <c r="AI274" s="99">
        <f>(TRIMMEAN((P274,Y274),75%))</f>
        <v>236500</v>
      </c>
      <c r="AJ274" s="99">
        <f>(TRIMMEAN((Q274,Z274),75%))</f>
        <v>236500</v>
      </c>
      <c r="AK274" s="98">
        <f t="shared" si="103"/>
        <v>253000</v>
      </c>
      <c r="AL274" s="98">
        <f t="shared" si="104"/>
        <v>253000</v>
      </c>
      <c r="AM274" s="98">
        <f t="shared" si="105"/>
        <v>253000</v>
      </c>
      <c r="AN274" s="98">
        <f t="shared" si="106"/>
        <v>253000</v>
      </c>
      <c r="AO274" s="98">
        <f t="shared" si="107"/>
        <v>220000</v>
      </c>
      <c r="AP274" s="109">
        <f t="shared" si="108"/>
        <v>220000</v>
      </c>
      <c r="AQ274" s="109">
        <f t="shared" si="109"/>
        <v>220000</v>
      </c>
      <c r="AR274" s="100">
        <f t="shared" si="110"/>
        <v>220000</v>
      </c>
      <c r="AT274" s="97">
        <f t="shared" si="111"/>
        <v>236500</v>
      </c>
      <c r="AU274" s="106">
        <f t="shared" si="112"/>
        <v>236500</v>
      </c>
      <c r="AV274" s="106">
        <f t="shared" si="113"/>
        <v>236500</v>
      </c>
      <c r="AW274" s="98">
        <f t="shared" si="114"/>
        <v>236500</v>
      </c>
      <c r="AX274" s="99">
        <f>(TRIMMEAN((E274,N274,W274),75%))</f>
        <v>236500</v>
      </c>
      <c r="AY274" s="99">
        <f>(TRIMMEAN((F274,O274,X274),75%))</f>
        <v>236500</v>
      </c>
      <c r="AZ274" s="99">
        <f>(TRIMMEAN((G274,P274,Y274),75%))</f>
        <v>236500</v>
      </c>
      <c r="BA274" s="99">
        <f>(TRIMMEAN((H274,Q274,Z274),75%))</f>
        <v>236500</v>
      </c>
      <c r="BB274" s="98">
        <f t="shared" si="115"/>
        <v>253000</v>
      </c>
      <c r="BC274" s="98">
        <f t="shared" si="116"/>
        <v>253000</v>
      </c>
      <c r="BD274" s="98">
        <f t="shared" si="117"/>
        <v>253000</v>
      </c>
      <c r="BE274" s="98">
        <f t="shared" si="118"/>
        <v>253000</v>
      </c>
      <c r="BF274" s="98">
        <f t="shared" si="119"/>
        <v>220000</v>
      </c>
      <c r="BG274" s="109">
        <f t="shared" si="120"/>
        <v>220000</v>
      </c>
      <c r="BH274" s="109">
        <f t="shared" si="121"/>
        <v>220000</v>
      </c>
      <c r="BI274" s="100">
        <f t="shared" si="122"/>
        <v>220000</v>
      </c>
    </row>
    <row r="275" spans="1:61" ht="52.8" x14ac:dyDescent="0.3">
      <c r="A275" s="20">
        <v>253</v>
      </c>
      <c r="B275" s="21" t="s">
        <v>272</v>
      </c>
      <c r="C275" s="21" t="s">
        <v>272</v>
      </c>
      <c r="D275" s="20">
        <v>1</v>
      </c>
      <c r="E275" s="26" t="s">
        <v>1034</v>
      </c>
      <c r="F275" s="26" t="s">
        <v>1034</v>
      </c>
      <c r="G275" s="26" t="s">
        <v>1034</v>
      </c>
      <c r="H275" s="26" t="s">
        <v>1034</v>
      </c>
      <c r="I275" s="376"/>
      <c r="J275" s="377"/>
      <c r="K275" s="20">
        <v>253</v>
      </c>
      <c r="L275" s="21" t="s">
        <v>272</v>
      </c>
      <c r="M275" s="20">
        <v>1</v>
      </c>
      <c r="N275" s="57">
        <v>220000</v>
      </c>
      <c r="O275" s="57">
        <v>220000</v>
      </c>
      <c r="P275" s="57">
        <v>220000</v>
      </c>
      <c r="Q275" s="57">
        <v>220000</v>
      </c>
      <c r="R275" s="376"/>
      <c r="S275" s="377"/>
      <c r="T275" s="20">
        <v>253</v>
      </c>
      <c r="U275" s="21" t="s">
        <v>272</v>
      </c>
      <c r="V275" s="20">
        <v>1</v>
      </c>
      <c r="W275" s="57">
        <v>253000</v>
      </c>
      <c r="X275" s="57">
        <v>253000</v>
      </c>
      <c r="Y275" s="57">
        <v>253000</v>
      </c>
      <c r="Z275" s="57">
        <v>253000</v>
      </c>
      <c r="AA275" s="376"/>
      <c r="AB275" s="377"/>
      <c r="AC275" s="97">
        <f t="shared" si="99"/>
        <v>236500</v>
      </c>
      <c r="AD275" s="106">
        <f t="shared" si="100"/>
        <v>236500</v>
      </c>
      <c r="AE275" s="106">
        <f t="shared" si="101"/>
        <v>236500</v>
      </c>
      <c r="AF275" s="98">
        <f t="shared" si="102"/>
        <v>236500</v>
      </c>
      <c r="AG275" s="99">
        <f>(TRIMMEAN((N275,W275),75%))</f>
        <v>236500</v>
      </c>
      <c r="AH275" s="99">
        <f>(TRIMMEAN((O275,X275),75%))</f>
        <v>236500</v>
      </c>
      <c r="AI275" s="99">
        <f>(TRIMMEAN((P275,Y275),75%))</f>
        <v>236500</v>
      </c>
      <c r="AJ275" s="99">
        <f>(TRIMMEAN((Q275,Z275),75%))</f>
        <v>236500</v>
      </c>
      <c r="AK275" s="98">
        <f t="shared" si="103"/>
        <v>253000</v>
      </c>
      <c r="AL275" s="98">
        <f t="shared" si="104"/>
        <v>253000</v>
      </c>
      <c r="AM275" s="98">
        <f t="shared" si="105"/>
        <v>253000</v>
      </c>
      <c r="AN275" s="98">
        <f t="shared" si="106"/>
        <v>253000</v>
      </c>
      <c r="AO275" s="98">
        <f t="shared" si="107"/>
        <v>220000</v>
      </c>
      <c r="AP275" s="109">
        <f t="shared" si="108"/>
        <v>220000</v>
      </c>
      <c r="AQ275" s="109">
        <f t="shared" si="109"/>
        <v>220000</v>
      </c>
      <c r="AR275" s="100">
        <f t="shared" si="110"/>
        <v>220000</v>
      </c>
      <c r="AT275" s="97">
        <f t="shared" si="111"/>
        <v>236500</v>
      </c>
      <c r="AU275" s="106">
        <f t="shared" si="112"/>
        <v>236500</v>
      </c>
      <c r="AV275" s="106">
        <f t="shared" si="113"/>
        <v>236500</v>
      </c>
      <c r="AW275" s="98">
        <f t="shared" si="114"/>
        <v>236500</v>
      </c>
      <c r="AX275" s="99">
        <f>(TRIMMEAN((E275,N275,W275),75%))</f>
        <v>236500</v>
      </c>
      <c r="AY275" s="99">
        <f>(TRIMMEAN((F275,O275,X275),75%))</f>
        <v>236500</v>
      </c>
      <c r="AZ275" s="99">
        <f>(TRIMMEAN((G275,P275,Y275),75%))</f>
        <v>236500</v>
      </c>
      <c r="BA275" s="99">
        <f>(TRIMMEAN((H275,Q275,Z275),75%))</f>
        <v>236500</v>
      </c>
      <c r="BB275" s="98">
        <f t="shared" si="115"/>
        <v>253000</v>
      </c>
      <c r="BC275" s="98">
        <f t="shared" si="116"/>
        <v>253000</v>
      </c>
      <c r="BD275" s="98">
        <f t="shared" si="117"/>
        <v>253000</v>
      </c>
      <c r="BE275" s="98">
        <f t="shared" si="118"/>
        <v>253000</v>
      </c>
      <c r="BF275" s="98">
        <f t="shared" si="119"/>
        <v>220000</v>
      </c>
      <c r="BG275" s="109">
        <f t="shared" si="120"/>
        <v>220000</v>
      </c>
      <c r="BH275" s="109">
        <f t="shared" si="121"/>
        <v>220000</v>
      </c>
      <c r="BI275" s="100">
        <f t="shared" si="122"/>
        <v>220000</v>
      </c>
    </row>
    <row r="276" spans="1:61" ht="39.6" x14ac:dyDescent="0.3">
      <c r="A276" s="20">
        <v>254</v>
      </c>
      <c r="B276" s="21" t="s">
        <v>273</v>
      </c>
      <c r="C276" s="21" t="s">
        <v>273</v>
      </c>
      <c r="D276" s="20">
        <v>1</v>
      </c>
      <c r="E276" s="26">
        <v>197540</v>
      </c>
      <c r="F276" s="26">
        <v>197540</v>
      </c>
      <c r="G276" s="26">
        <v>197540</v>
      </c>
      <c r="H276" s="26">
        <v>197540</v>
      </c>
      <c r="I276" s="376"/>
      <c r="J276" s="377"/>
      <c r="K276" s="20">
        <v>254</v>
      </c>
      <c r="L276" s="21" t="s">
        <v>273</v>
      </c>
      <c r="M276" s="20">
        <v>1</v>
      </c>
      <c r="N276" s="57">
        <v>150000</v>
      </c>
      <c r="O276" s="57">
        <v>150000</v>
      </c>
      <c r="P276" s="57">
        <v>150000</v>
      </c>
      <c r="Q276" s="57">
        <v>150000</v>
      </c>
      <c r="R276" s="376"/>
      <c r="S276" s="377"/>
      <c r="T276" s="20">
        <v>254</v>
      </c>
      <c r="U276" s="21" t="s">
        <v>273</v>
      </c>
      <c r="V276" s="20">
        <v>1</v>
      </c>
      <c r="W276" s="57">
        <v>172500</v>
      </c>
      <c r="X276" s="57">
        <v>172500</v>
      </c>
      <c r="Y276" s="57">
        <v>172500</v>
      </c>
      <c r="Z276" s="57">
        <v>172500</v>
      </c>
      <c r="AA276" s="376"/>
      <c r="AB276" s="377"/>
      <c r="AC276" s="97">
        <f t="shared" si="99"/>
        <v>161250</v>
      </c>
      <c r="AD276" s="106">
        <f t="shared" si="100"/>
        <v>161250</v>
      </c>
      <c r="AE276" s="106">
        <f t="shared" si="101"/>
        <v>161250</v>
      </c>
      <c r="AF276" s="98">
        <f t="shared" si="102"/>
        <v>161250</v>
      </c>
      <c r="AG276" s="99">
        <f>(TRIMMEAN((N276,W276),75%))</f>
        <v>161250</v>
      </c>
      <c r="AH276" s="99">
        <f>(TRIMMEAN((O276,X276),75%))</f>
        <v>161250</v>
      </c>
      <c r="AI276" s="99">
        <f>(TRIMMEAN((P276,Y276),75%))</f>
        <v>161250</v>
      </c>
      <c r="AJ276" s="99">
        <f>(TRIMMEAN((Q276,Z276),75%))</f>
        <v>161250</v>
      </c>
      <c r="AK276" s="98">
        <f t="shared" si="103"/>
        <v>172500</v>
      </c>
      <c r="AL276" s="98">
        <f t="shared" si="104"/>
        <v>172500</v>
      </c>
      <c r="AM276" s="98">
        <f t="shared" si="105"/>
        <v>172500</v>
      </c>
      <c r="AN276" s="98">
        <f t="shared" si="106"/>
        <v>172500</v>
      </c>
      <c r="AO276" s="98">
        <f t="shared" si="107"/>
        <v>150000</v>
      </c>
      <c r="AP276" s="109">
        <f t="shared" si="108"/>
        <v>150000</v>
      </c>
      <c r="AQ276" s="109">
        <f t="shared" si="109"/>
        <v>150000</v>
      </c>
      <c r="AR276" s="100">
        <f t="shared" si="110"/>
        <v>150000</v>
      </c>
      <c r="AT276" s="97">
        <f t="shared" si="111"/>
        <v>173346.66666666666</v>
      </c>
      <c r="AU276" s="106">
        <f t="shared" si="112"/>
        <v>173346.66666666666</v>
      </c>
      <c r="AV276" s="106">
        <f t="shared" si="113"/>
        <v>173346.66666666666</v>
      </c>
      <c r="AW276" s="98">
        <f t="shared" si="114"/>
        <v>173346.66666666666</v>
      </c>
      <c r="AX276" s="99">
        <f>(TRIMMEAN((E276,N276,W276),75%))</f>
        <v>172500</v>
      </c>
      <c r="AY276" s="99">
        <f>(TRIMMEAN((F276,O276,X276),75%))</f>
        <v>172500</v>
      </c>
      <c r="AZ276" s="99">
        <f>(TRIMMEAN((G276,P276,Y276),75%))</f>
        <v>172500</v>
      </c>
      <c r="BA276" s="99">
        <f>(TRIMMEAN((H276,Q276,Z276),75%))</f>
        <v>172500</v>
      </c>
      <c r="BB276" s="98">
        <f t="shared" si="115"/>
        <v>197540</v>
      </c>
      <c r="BC276" s="98">
        <f t="shared" si="116"/>
        <v>197540</v>
      </c>
      <c r="BD276" s="98">
        <f t="shared" si="117"/>
        <v>197540</v>
      </c>
      <c r="BE276" s="98">
        <f t="shared" si="118"/>
        <v>197540</v>
      </c>
      <c r="BF276" s="98">
        <f t="shared" si="119"/>
        <v>150000</v>
      </c>
      <c r="BG276" s="109">
        <f t="shared" si="120"/>
        <v>150000</v>
      </c>
      <c r="BH276" s="109">
        <f t="shared" si="121"/>
        <v>150000</v>
      </c>
      <c r="BI276" s="100">
        <f t="shared" si="122"/>
        <v>150000</v>
      </c>
    </row>
    <row r="277" spans="1:61" ht="26.4" x14ac:dyDescent="0.3">
      <c r="A277" s="20">
        <v>255</v>
      </c>
      <c r="B277" s="21" t="s">
        <v>274</v>
      </c>
      <c r="C277" s="21" t="s">
        <v>1058</v>
      </c>
      <c r="D277" s="20">
        <v>1</v>
      </c>
      <c r="E277" s="26">
        <v>197540</v>
      </c>
      <c r="F277" s="26">
        <v>197540</v>
      </c>
      <c r="G277" s="26">
        <v>197540</v>
      </c>
      <c r="H277" s="26">
        <v>197540</v>
      </c>
      <c r="I277" s="376"/>
      <c r="J277" s="377"/>
      <c r="K277" s="20">
        <v>255</v>
      </c>
      <c r="L277" s="21" t="s">
        <v>274</v>
      </c>
      <c r="M277" s="20">
        <v>1</v>
      </c>
      <c r="N277" s="57">
        <v>180000</v>
      </c>
      <c r="O277" s="57">
        <v>180000</v>
      </c>
      <c r="P277" s="57">
        <v>180000</v>
      </c>
      <c r="Q277" s="57">
        <v>180000</v>
      </c>
      <c r="R277" s="376"/>
      <c r="S277" s="377"/>
      <c r="T277" s="20">
        <v>255</v>
      </c>
      <c r="U277" s="21" t="s">
        <v>274</v>
      </c>
      <c r="V277" s="20">
        <v>1</v>
      </c>
      <c r="W277" s="57">
        <v>207000</v>
      </c>
      <c r="X277" s="57">
        <v>207000</v>
      </c>
      <c r="Y277" s="57">
        <v>207000</v>
      </c>
      <c r="Z277" s="57">
        <v>207000</v>
      </c>
      <c r="AA277" s="376"/>
      <c r="AB277" s="377"/>
      <c r="AC277" s="97">
        <f t="shared" si="99"/>
        <v>193500</v>
      </c>
      <c r="AD277" s="106">
        <f t="shared" si="100"/>
        <v>193500</v>
      </c>
      <c r="AE277" s="106">
        <f t="shared" si="101"/>
        <v>193500</v>
      </c>
      <c r="AF277" s="98">
        <f t="shared" si="102"/>
        <v>193500</v>
      </c>
      <c r="AG277" s="99">
        <f>(TRIMMEAN((N277,W277),75%))</f>
        <v>193500</v>
      </c>
      <c r="AH277" s="99">
        <f>(TRIMMEAN((O277,X277),75%))</f>
        <v>193500</v>
      </c>
      <c r="AI277" s="99">
        <f>(TRIMMEAN((P277,Y277),75%))</f>
        <v>193500</v>
      </c>
      <c r="AJ277" s="99">
        <f>(TRIMMEAN((Q277,Z277),75%))</f>
        <v>193500</v>
      </c>
      <c r="AK277" s="98">
        <f t="shared" si="103"/>
        <v>207000</v>
      </c>
      <c r="AL277" s="98">
        <f t="shared" si="104"/>
        <v>207000</v>
      </c>
      <c r="AM277" s="98">
        <f t="shared" si="105"/>
        <v>207000</v>
      </c>
      <c r="AN277" s="98">
        <f t="shared" si="106"/>
        <v>207000</v>
      </c>
      <c r="AO277" s="98">
        <f t="shared" si="107"/>
        <v>180000</v>
      </c>
      <c r="AP277" s="109">
        <f t="shared" si="108"/>
        <v>180000</v>
      </c>
      <c r="AQ277" s="109">
        <f t="shared" si="109"/>
        <v>180000</v>
      </c>
      <c r="AR277" s="100">
        <f t="shared" si="110"/>
        <v>180000</v>
      </c>
      <c r="AT277" s="97">
        <f t="shared" si="111"/>
        <v>194846.66666666666</v>
      </c>
      <c r="AU277" s="106">
        <f t="shared" si="112"/>
        <v>194846.66666666666</v>
      </c>
      <c r="AV277" s="106">
        <f t="shared" si="113"/>
        <v>194846.66666666666</v>
      </c>
      <c r="AW277" s="98">
        <f t="shared" si="114"/>
        <v>194846.66666666666</v>
      </c>
      <c r="AX277" s="99">
        <f>(TRIMMEAN((E277,N277,W277),75%))</f>
        <v>197540</v>
      </c>
      <c r="AY277" s="99">
        <f>(TRIMMEAN((F277,O277,X277),75%))</f>
        <v>197540</v>
      </c>
      <c r="AZ277" s="99">
        <f>(TRIMMEAN((G277,P277,Y277),75%))</f>
        <v>197540</v>
      </c>
      <c r="BA277" s="99">
        <f>(TRIMMEAN((H277,Q277,Z277),75%))</f>
        <v>197540</v>
      </c>
      <c r="BB277" s="98">
        <f t="shared" si="115"/>
        <v>207000</v>
      </c>
      <c r="BC277" s="98">
        <f t="shared" si="116"/>
        <v>207000</v>
      </c>
      <c r="BD277" s="98">
        <f t="shared" si="117"/>
        <v>207000</v>
      </c>
      <c r="BE277" s="98">
        <f t="shared" si="118"/>
        <v>207000</v>
      </c>
      <c r="BF277" s="98">
        <f t="shared" si="119"/>
        <v>180000</v>
      </c>
      <c r="BG277" s="109">
        <f t="shared" si="120"/>
        <v>180000</v>
      </c>
      <c r="BH277" s="109">
        <f t="shared" si="121"/>
        <v>180000</v>
      </c>
      <c r="BI277" s="100">
        <f t="shared" si="122"/>
        <v>180000</v>
      </c>
    </row>
    <row r="278" spans="1:61" ht="39.6" x14ac:dyDescent="0.3">
      <c r="A278" s="20">
        <v>256</v>
      </c>
      <c r="B278" s="21" t="s">
        <v>275</v>
      </c>
      <c r="C278" s="21" t="s">
        <v>275</v>
      </c>
      <c r="D278" s="20">
        <v>1</v>
      </c>
      <c r="E278" s="26">
        <v>395080</v>
      </c>
      <c r="F278" s="26">
        <v>395080</v>
      </c>
      <c r="G278" s="26">
        <v>395080</v>
      </c>
      <c r="H278" s="26">
        <v>395080</v>
      </c>
      <c r="I278" s="376"/>
      <c r="J278" s="377"/>
      <c r="K278" s="20">
        <v>256</v>
      </c>
      <c r="L278" s="21" t="s">
        <v>275</v>
      </c>
      <c r="M278" s="20">
        <v>1</v>
      </c>
      <c r="N278" s="57">
        <v>280000</v>
      </c>
      <c r="O278" s="57">
        <v>280000</v>
      </c>
      <c r="P278" s="57">
        <v>280000</v>
      </c>
      <c r="Q278" s="57">
        <v>280000</v>
      </c>
      <c r="R278" s="376"/>
      <c r="S278" s="377"/>
      <c r="T278" s="20">
        <v>256</v>
      </c>
      <c r="U278" s="21" t="s">
        <v>275</v>
      </c>
      <c r="V278" s="20">
        <v>1</v>
      </c>
      <c r="W278" s="57">
        <v>322000</v>
      </c>
      <c r="X278" s="57">
        <v>322000</v>
      </c>
      <c r="Y278" s="57">
        <v>322000</v>
      </c>
      <c r="Z278" s="57">
        <v>322000</v>
      </c>
      <c r="AA278" s="376"/>
      <c r="AB278" s="377"/>
      <c r="AC278" s="97">
        <f t="shared" si="99"/>
        <v>301000</v>
      </c>
      <c r="AD278" s="106">
        <f t="shared" si="100"/>
        <v>301000</v>
      </c>
      <c r="AE278" s="106">
        <f t="shared" si="101"/>
        <v>301000</v>
      </c>
      <c r="AF278" s="98">
        <f t="shared" si="102"/>
        <v>301000</v>
      </c>
      <c r="AG278" s="99">
        <f>(TRIMMEAN((N278,W278),75%))</f>
        <v>301000</v>
      </c>
      <c r="AH278" s="99">
        <f>(TRIMMEAN((O278,X278),75%))</f>
        <v>301000</v>
      </c>
      <c r="AI278" s="99">
        <f>(TRIMMEAN((P278,Y278),75%))</f>
        <v>301000</v>
      </c>
      <c r="AJ278" s="99">
        <f>(TRIMMEAN((Q278,Z278),75%))</f>
        <v>301000</v>
      </c>
      <c r="AK278" s="98">
        <f t="shared" si="103"/>
        <v>322000</v>
      </c>
      <c r="AL278" s="98">
        <f t="shared" si="104"/>
        <v>322000</v>
      </c>
      <c r="AM278" s="98">
        <f t="shared" si="105"/>
        <v>322000</v>
      </c>
      <c r="AN278" s="98">
        <f t="shared" si="106"/>
        <v>322000</v>
      </c>
      <c r="AO278" s="98">
        <f t="shared" si="107"/>
        <v>280000</v>
      </c>
      <c r="AP278" s="109">
        <f t="shared" si="108"/>
        <v>280000</v>
      </c>
      <c r="AQ278" s="109">
        <f t="shared" si="109"/>
        <v>280000</v>
      </c>
      <c r="AR278" s="100">
        <f t="shared" si="110"/>
        <v>280000</v>
      </c>
      <c r="AT278" s="97">
        <f t="shared" si="111"/>
        <v>332360</v>
      </c>
      <c r="AU278" s="106">
        <f t="shared" si="112"/>
        <v>332360</v>
      </c>
      <c r="AV278" s="106">
        <f t="shared" si="113"/>
        <v>332360</v>
      </c>
      <c r="AW278" s="98">
        <f t="shared" si="114"/>
        <v>332360</v>
      </c>
      <c r="AX278" s="99">
        <f>(TRIMMEAN((E278,N278,W278),75%))</f>
        <v>322000</v>
      </c>
      <c r="AY278" s="99">
        <f>(TRIMMEAN((F278,O278,X278),75%))</f>
        <v>322000</v>
      </c>
      <c r="AZ278" s="99">
        <f>(TRIMMEAN((G278,P278,Y278),75%))</f>
        <v>322000</v>
      </c>
      <c r="BA278" s="99">
        <f>(TRIMMEAN((H278,Q278,Z278),75%))</f>
        <v>322000</v>
      </c>
      <c r="BB278" s="98">
        <f t="shared" si="115"/>
        <v>395080</v>
      </c>
      <c r="BC278" s="98">
        <f t="shared" si="116"/>
        <v>395080</v>
      </c>
      <c r="BD278" s="98">
        <f t="shared" si="117"/>
        <v>395080</v>
      </c>
      <c r="BE278" s="98">
        <f t="shared" si="118"/>
        <v>395080</v>
      </c>
      <c r="BF278" s="98">
        <f t="shared" si="119"/>
        <v>280000</v>
      </c>
      <c r="BG278" s="109">
        <f t="shared" si="120"/>
        <v>280000</v>
      </c>
      <c r="BH278" s="109">
        <f t="shared" si="121"/>
        <v>280000</v>
      </c>
      <c r="BI278" s="100">
        <f t="shared" si="122"/>
        <v>280000</v>
      </c>
    </row>
    <row r="279" spans="1:61" ht="26.4" x14ac:dyDescent="0.3">
      <c r="A279" s="20">
        <v>257</v>
      </c>
      <c r="B279" s="21" t="s">
        <v>276</v>
      </c>
      <c r="C279" s="21" t="s">
        <v>276</v>
      </c>
      <c r="D279" s="20">
        <v>1</v>
      </c>
      <c r="E279" s="26" t="s">
        <v>1034</v>
      </c>
      <c r="F279" s="26" t="s">
        <v>1034</v>
      </c>
      <c r="G279" s="26" t="s">
        <v>1034</v>
      </c>
      <c r="H279" s="26" t="s">
        <v>1034</v>
      </c>
      <c r="I279" s="376"/>
      <c r="J279" s="377"/>
      <c r="K279" s="20">
        <v>257</v>
      </c>
      <c r="L279" s="21" t="s">
        <v>276</v>
      </c>
      <c r="M279" s="20">
        <v>1</v>
      </c>
      <c r="N279" s="57">
        <v>360000</v>
      </c>
      <c r="O279" s="57">
        <v>360000</v>
      </c>
      <c r="P279" s="57">
        <v>360000</v>
      </c>
      <c r="Q279" s="57">
        <v>360000</v>
      </c>
      <c r="R279" s="376"/>
      <c r="S279" s="377"/>
      <c r="T279" s="20">
        <v>257</v>
      </c>
      <c r="U279" s="21" t="s">
        <v>276</v>
      </c>
      <c r="V279" s="20">
        <v>1</v>
      </c>
      <c r="W279" s="57">
        <v>414000</v>
      </c>
      <c r="X279" s="57">
        <v>414000</v>
      </c>
      <c r="Y279" s="57">
        <v>414000</v>
      </c>
      <c r="Z279" s="57">
        <v>414000</v>
      </c>
      <c r="AA279" s="376"/>
      <c r="AB279" s="377"/>
      <c r="AC279" s="97">
        <f t="shared" si="99"/>
        <v>387000</v>
      </c>
      <c r="AD279" s="106">
        <f t="shared" si="100"/>
        <v>387000</v>
      </c>
      <c r="AE279" s="106">
        <f t="shared" si="101"/>
        <v>387000</v>
      </c>
      <c r="AF279" s="98">
        <f t="shared" si="102"/>
        <v>387000</v>
      </c>
      <c r="AG279" s="99">
        <f>(TRIMMEAN((N279,W279),75%))</f>
        <v>387000</v>
      </c>
      <c r="AH279" s="99">
        <f>(TRIMMEAN((O279,X279),75%))</f>
        <v>387000</v>
      </c>
      <c r="AI279" s="99">
        <f>(TRIMMEAN((P279,Y279),75%))</f>
        <v>387000</v>
      </c>
      <c r="AJ279" s="99">
        <f>(TRIMMEAN((Q279,Z279),75%))</f>
        <v>387000</v>
      </c>
      <c r="AK279" s="98">
        <f t="shared" si="103"/>
        <v>414000</v>
      </c>
      <c r="AL279" s="98">
        <f t="shared" si="104"/>
        <v>414000</v>
      </c>
      <c r="AM279" s="98">
        <f t="shared" si="105"/>
        <v>414000</v>
      </c>
      <c r="AN279" s="98">
        <f t="shared" si="106"/>
        <v>414000</v>
      </c>
      <c r="AO279" s="98">
        <f t="shared" si="107"/>
        <v>360000</v>
      </c>
      <c r="AP279" s="109">
        <f t="shared" si="108"/>
        <v>360000</v>
      </c>
      <c r="AQ279" s="109">
        <f t="shared" si="109"/>
        <v>360000</v>
      </c>
      <c r="AR279" s="100">
        <f t="shared" si="110"/>
        <v>360000</v>
      </c>
      <c r="AT279" s="97">
        <f t="shared" si="111"/>
        <v>387000</v>
      </c>
      <c r="AU279" s="106">
        <f t="shared" si="112"/>
        <v>387000</v>
      </c>
      <c r="AV279" s="106">
        <f t="shared" si="113"/>
        <v>387000</v>
      </c>
      <c r="AW279" s="98">
        <f t="shared" si="114"/>
        <v>387000</v>
      </c>
      <c r="AX279" s="99">
        <f>(TRIMMEAN((E279,N279,W279),75%))</f>
        <v>387000</v>
      </c>
      <c r="AY279" s="99">
        <f>(TRIMMEAN((F279,O279,X279),75%))</f>
        <v>387000</v>
      </c>
      <c r="AZ279" s="99">
        <f>(TRIMMEAN((G279,P279,Y279),75%))</f>
        <v>387000</v>
      </c>
      <c r="BA279" s="99">
        <f>(TRIMMEAN((H279,Q279,Z279),75%))</f>
        <v>387000</v>
      </c>
      <c r="BB279" s="98">
        <f t="shared" si="115"/>
        <v>414000</v>
      </c>
      <c r="BC279" s="98">
        <f t="shared" si="116"/>
        <v>414000</v>
      </c>
      <c r="BD279" s="98">
        <f t="shared" si="117"/>
        <v>414000</v>
      </c>
      <c r="BE279" s="98">
        <f t="shared" si="118"/>
        <v>414000</v>
      </c>
      <c r="BF279" s="98">
        <f t="shared" si="119"/>
        <v>360000</v>
      </c>
      <c r="BG279" s="109">
        <f t="shared" si="120"/>
        <v>360000</v>
      </c>
      <c r="BH279" s="109">
        <f t="shared" si="121"/>
        <v>360000</v>
      </c>
      <c r="BI279" s="100">
        <f t="shared" si="122"/>
        <v>360000</v>
      </c>
    </row>
    <row r="280" spans="1:61" ht="39.6" x14ac:dyDescent="0.3">
      <c r="A280" s="20">
        <v>258</v>
      </c>
      <c r="B280" s="21" t="s">
        <v>277</v>
      </c>
      <c r="C280" s="21" t="s">
        <v>277</v>
      </c>
      <c r="D280" s="20">
        <v>1</v>
      </c>
      <c r="E280" s="26" t="s">
        <v>1034</v>
      </c>
      <c r="F280" s="26" t="s">
        <v>1034</v>
      </c>
      <c r="G280" s="26" t="s">
        <v>1034</v>
      </c>
      <c r="H280" s="26" t="s">
        <v>1034</v>
      </c>
      <c r="I280" s="376"/>
      <c r="J280" s="377"/>
      <c r="K280" s="20">
        <v>258</v>
      </c>
      <c r="L280" s="21" t="s">
        <v>277</v>
      </c>
      <c r="M280" s="20">
        <v>1</v>
      </c>
      <c r="N280" s="57">
        <v>220000</v>
      </c>
      <c r="O280" s="57">
        <v>220000</v>
      </c>
      <c r="P280" s="57">
        <v>220000</v>
      </c>
      <c r="Q280" s="57">
        <v>220000</v>
      </c>
      <c r="R280" s="376"/>
      <c r="S280" s="377"/>
      <c r="T280" s="20">
        <v>258</v>
      </c>
      <c r="U280" s="21" t="s">
        <v>277</v>
      </c>
      <c r="V280" s="20">
        <v>1</v>
      </c>
      <c r="W280" s="57">
        <v>253000</v>
      </c>
      <c r="X280" s="57">
        <v>253000</v>
      </c>
      <c r="Y280" s="57">
        <v>253000</v>
      </c>
      <c r="Z280" s="57">
        <v>253000</v>
      </c>
      <c r="AA280" s="376"/>
      <c r="AB280" s="377"/>
      <c r="AC280" s="97">
        <f t="shared" si="99"/>
        <v>236500</v>
      </c>
      <c r="AD280" s="106">
        <f t="shared" si="100"/>
        <v>236500</v>
      </c>
      <c r="AE280" s="106">
        <f t="shared" si="101"/>
        <v>236500</v>
      </c>
      <c r="AF280" s="98">
        <f t="shared" si="102"/>
        <v>236500</v>
      </c>
      <c r="AG280" s="99">
        <f>(TRIMMEAN((N280,W280),75%))</f>
        <v>236500</v>
      </c>
      <c r="AH280" s="99">
        <f>(TRIMMEAN((O280,X280),75%))</f>
        <v>236500</v>
      </c>
      <c r="AI280" s="99">
        <f>(TRIMMEAN((P280,Y280),75%))</f>
        <v>236500</v>
      </c>
      <c r="AJ280" s="99">
        <f>(TRIMMEAN((Q280,Z280),75%))</f>
        <v>236500</v>
      </c>
      <c r="AK280" s="98">
        <f t="shared" si="103"/>
        <v>253000</v>
      </c>
      <c r="AL280" s="98">
        <f t="shared" si="104"/>
        <v>253000</v>
      </c>
      <c r="AM280" s="98">
        <f t="shared" si="105"/>
        <v>253000</v>
      </c>
      <c r="AN280" s="98">
        <f t="shared" si="106"/>
        <v>253000</v>
      </c>
      <c r="AO280" s="98">
        <f t="shared" si="107"/>
        <v>220000</v>
      </c>
      <c r="AP280" s="109">
        <f t="shared" si="108"/>
        <v>220000</v>
      </c>
      <c r="AQ280" s="109">
        <f t="shared" si="109"/>
        <v>220000</v>
      </c>
      <c r="AR280" s="100">
        <f t="shared" si="110"/>
        <v>220000</v>
      </c>
      <c r="AT280" s="97">
        <f t="shared" si="111"/>
        <v>236500</v>
      </c>
      <c r="AU280" s="106">
        <f t="shared" si="112"/>
        <v>236500</v>
      </c>
      <c r="AV280" s="106">
        <f t="shared" si="113"/>
        <v>236500</v>
      </c>
      <c r="AW280" s="98">
        <f t="shared" si="114"/>
        <v>236500</v>
      </c>
      <c r="AX280" s="99">
        <f>(TRIMMEAN((E280,N280,W280),75%))</f>
        <v>236500</v>
      </c>
      <c r="AY280" s="99">
        <f>(TRIMMEAN((F280,O280,X280),75%))</f>
        <v>236500</v>
      </c>
      <c r="AZ280" s="99">
        <f>(TRIMMEAN((G280,P280,Y280),75%))</f>
        <v>236500</v>
      </c>
      <c r="BA280" s="99">
        <f>(TRIMMEAN((H280,Q280,Z280),75%))</f>
        <v>236500</v>
      </c>
      <c r="BB280" s="98">
        <f t="shared" si="115"/>
        <v>253000</v>
      </c>
      <c r="BC280" s="98">
        <f t="shared" si="116"/>
        <v>253000</v>
      </c>
      <c r="BD280" s="98">
        <f t="shared" si="117"/>
        <v>253000</v>
      </c>
      <c r="BE280" s="98">
        <f t="shared" si="118"/>
        <v>253000</v>
      </c>
      <c r="BF280" s="98">
        <f t="shared" si="119"/>
        <v>220000</v>
      </c>
      <c r="BG280" s="109">
        <f t="shared" si="120"/>
        <v>220000</v>
      </c>
      <c r="BH280" s="109">
        <f t="shared" si="121"/>
        <v>220000</v>
      </c>
      <c r="BI280" s="100">
        <f t="shared" si="122"/>
        <v>220000</v>
      </c>
    </row>
    <row r="281" spans="1:61" ht="52.8" x14ac:dyDescent="0.3">
      <c r="A281" s="20">
        <v>259</v>
      </c>
      <c r="B281" s="21" t="s">
        <v>278</v>
      </c>
      <c r="C281" s="21" t="s">
        <v>1068</v>
      </c>
      <c r="D281" s="20">
        <v>1</v>
      </c>
      <c r="E281" s="26">
        <v>197540</v>
      </c>
      <c r="F281" s="26">
        <v>197540</v>
      </c>
      <c r="G281" s="26">
        <v>197540</v>
      </c>
      <c r="H281" s="26">
        <v>197540</v>
      </c>
      <c r="I281" s="376"/>
      <c r="J281" s="377"/>
      <c r="K281" s="20">
        <v>259</v>
      </c>
      <c r="L281" s="21" t="s">
        <v>278</v>
      </c>
      <c r="M281" s="20">
        <v>1</v>
      </c>
      <c r="N281" s="57">
        <v>180000</v>
      </c>
      <c r="O281" s="57">
        <v>180000</v>
      </c>
      <c r="P281" s="57">
        <v>180000</v>
      </c>
      <c r="Q281" s="57">
        <v>180000</v>
      </c>
      <c r="R281" s="376"/>
      <c r="S281" s="377"/>
      <c r="T281" s="20">
        <v>259</v>
      </c>
      <c r="U281" s="21" t="s">
        <v>278</v>
      </c>
      <c r="V281" s="20">
        <v>1</v>
      </c>
      <c r="W281" s="57">
        <v>207000</v>
      </c>
      <c r="X281" s="57">
        <v>207000</v>
      </c>
      <c r="Y281" s="57">
        <v>207000</v>
      </c>
      <c r="Z281" s="57">
        <v>207000</v>
      </c>
      <c r="AA281" s="376"/>
      <c r="AB281" s="377"/>
      <c r="AC281" s="97">
        <f t="shared" si="99"/>
        <v>193500</v>
      </c>
      <c r="AD281" s="106">
        <f t="shared" si="100"/>
        <v>193500</v>
      </c>
      <c r="AE281" s="106">
        <f t="shared" si="101"/>
        <v>193500</v>
      </c>
      <c r="AF281" s="98">
        <f t="shared" si="102"/>
        <v>193500</v>
      </c>
      <c r="AG281" s="99">
        <f>(TRIMMEAN((N281,W281),75%))</f>
        <v>193500</v>
      </c>
      <c r="AH281" s="99">
        <f>(TRIMMEAN((O281,X281),75%))</f>
        <v>193500</v>
      </c>
      <c r="AI281" s="99">
        <f>(TRIMMEAN((P281,Y281),75%))</f>
        <v>193500</v>
      </c>
      <c r="AJ281" s="99">
        <f>(TRIMMEAN((Q281,Z281),75%))</f>
        <v>193500</v>
      </c>
      <c r="AK281" s="98">
        <f t="shared" si="103"/>
        <v>207000</v>
      </c>
      <c r="AL281" s="98">
        <f t="shared" si="104"/>
        <v>207000</v>
      </c>
      <c r="AM281" s="98">
        <f t="shared" si="105"/>
        <v>207000</v>
      </c>
      <c r="AN281" s="98">
        <f t="shared" si="106"/>
        <v>207000</v>
      </c>
      <c r="AO281" s="98">
        <f t="shared" si="107"/>
        <v>180000</v>
      </c>
      <c r="AP281" s="109">
        <f t="shared" si="108"/>
        <v>180000</v>
      </c>
      <c r="AQ281" s="109">
        <f t="shared" si="109"/>
        <v>180000</v>
      </c>
      <c r="AR281" s="100">
        <f t="shared" si="110"/>
        <v>180000</v>
      </c>
      <c r="AT281" s="97">
        <f t="shared" si="111"/>
        <v>194846.66666666666</v>
      </c>
      <c r="AU281" s="106">
        <f t="shared" si="112"/>
        <v>194846.66666666666</v>
      </c>
      <c r="AV281" s="106">
        <f t="shared" si="113"/>
        <v>194846.66666666666</v>
      </c>
      <c r="AW281" s="98">
        <f t="shared" si="114"/>
        <v>194846.66666666666</v>
      </c>
      <c r="AX281" s="99">
        <f>(TRIMMEAN((E281,N281,W281),75%))</f>
        <v>197540</v>
      </c>
      <c r="AY281" s="99">
        <f>(TRIMMEAN((F281,O281,X281),75%))</f>
        <v>197540</v>
      </c>
      <c r="AZ281" s="99">
        <f>(TRIMMEAN((G281,P281,Y281),75%))</f>
        <v>197540</v>
      </c>
      <c r="BA281" s="99">
        <f>(TRIMMEAN((H281,Q281,Z281),75%))</f>
        <v>197540</v>
      </c>
      <c r="BB281" s="98">
        <f t="shared" si="115"/>
        <v>207000</v>
      </c>
      <c r="BC281" s="98">
        <f t="shared" si="116"/>
        <v>207000</v>
      </c>
      <c r="BD281" s="98">
        <f t="shared" si="117"/>
        <v>207000</v>
      </c>
      <c r="BE281" s="98">
        <f t="shared" si="118"/>
        <v>207000</v>
      </c>
      <c r="BF281" s="98">
        <f t="shared" si="119"/>
        <v>180000</v>
      </c>
      <c r="BG281" s="109">
        <f t="shared" si="120"/>
        <v>180000</v>
      </c>
      <c r="BH281" s="109">
        <f t="shared" si="121"/>
        <v>180000</v>
      </c>
      <c r="BI281" s="100">
        <f t="shared" si="122"/>
        <v>180000</v>
      </c>
    </row>
    <row r="282" spans="1:61" ht="52.8" x14ac:dyDescent="0.3">
      <c r="A282" s="20">
        <v>260</v>
      </c>
      <c r="B282" s="21" t="s">
        <v>279</v>
      </c>
      <c r="C282" s="21" t="s">
        <v>1068</v>
      </c>
      <c r="D282" s="20">
        <v>1</v>
      </c>
      <c r="E282" s="26">
        <v>197540</v>
      </c>
      <c r="F282" s="26">
        <v>197540</v>
      </c>
      <c r="G282" s="26">
        <v>197540</v>
      </c>
      <c r="H282" s="26">
        <v>197540</v>
      </c>
      <c r="I282" s="376"/>
      <c r="J282" s="377"/>
      <c r="K282" s="20">
        <v>260</v>
      </c>
      <c r="L282" s="21" t="s">
        <v>279</v>
      </c>
      <c r="M282" s="20">
        <v>1</v>
      </c>
      <c r="N282" s="57">
        <v>180000</v>
      </c>
      <c r="O282" s="57">
        <v>180000</v>
      </c>
      <c r="P282" s="57">
        <v>180000</v>
      </c>
      <c r="Q282" s="57">
        <v>180000</v>
      </c>
      <c r="R282" s="376"/>
      <c r="S282" s="377"/>
      <c r="T282" s="20">
        <v>260</v>
      </c>
      <c r="U282" s="21" t="s">
        <v>279</v>
      </c>
      <c r="V282" s="20">
        <v>1</v>
      </c>
      <c r="W282" s="57">
        <v>207000</v>
      </c>
      <c r="X282" s="57">
        <v>207000</v>
      </c>
      <c r="Y282" s="57">
        <v>207000</v>
      </c>
      <c r="Z282" s="57">
        <v>207000</v>
      </c>
      <c r="AA282" s="376"/>
      <c r="AB282" s="377"/>
      <c r="AC282" s="97">
        <f t="shared" si="99"/>
        <v>193500</v>
      </c>
      <c r="AD282" s="106">
        <f t="shared" si="100"/>
        <v>193500</v>
      </c>
      <c r="AE282" s="106">
        <f t="shared" si="101"/>
        <v>193500</v>
      </c>
      <c r="AF282" s="98">
        <f t="shared" si="102"/>
        <v>193500</v>
      </c>
      <c r="AG282" s="99">
        <f>(TRIMMEAN((N282,W282),75%))</f>
        <v>193500</v>
      </c>
      <c r="AH282" s="99">
        <f>(TRIMMEAN((O282,X282),75%))</f>
        <v>193500</v>
      </c>
      <c r="AI282" s="99">
        <f>(TRIMMEAN((P282,Y282),75%))</f>
        <v>193500</v>
      </c>
      <c r="AJ282" s="99">
        <f>(TRIMMEAN((Q282,Z282),75%))</f>
        <v>193500</v>
      </c>
      <c r="AK282" s="98">
        <f t="shared" si="103"/>
        <v>207000</v>
      </c>
      <c r="AL282" s="98">
        <f t="shared" si="104"/>
        <v>207000</v>
      </c>
      <c r="AM282" s="98">
        <f t="shared" si="105"/>
        <v>207000</v>
      </c>
      <c r="AN282" s="98">
        <f t="shared" si="106"/>
        <v>207000</v>
      </c>
      <c r="AO282" s="98">
        <f t="shared" si="107"/>
        <v>180000</v>
      </c>
      <c r="AP282" s="109">
        <f t="shared" si="108"/>
        <v>180000</v>
      </c>
      <c r="AQ282" s="109">
        <f t="shared" si="109"/>
        <v>180000</v>
      </c>
      <c r="AR282" s="100">
        <f t="shared" si="110"/>
        <v>180000</v>
      </c>
      <c r="AT282" s="97">
        <f t="shared" si="111"/>
        <v>194846.66666666666</v>
      </c>
      <c r="AU282" s="106">
        <f t="shared" si="112"/>
        <v>194846.66666666666</v>
      </c>
      <c r="AV282" s="106">
        <f t="shared" si="113"/>
        <v>194846.66666666666</v>
      </c>
      <c r="AW282" s="98">
        <f t="shared" si="114"/>
        <v>194846.66666666666</v>
      </c>
      <c r="AX282" s="99">
        <f>(TRIMMEAN((E282,N282,W282),75%))</f>
        <v>197540</v>
      </c>
      <c r="AY282" s="99">
        <f>(TRIMMEAN((F282,O282,X282),75%))</f>
        <v>197540</v>
      </c>
      <c r="AZ282" s="99">
        <f>(TRIMMEAN((G282,P282,Y282),75%))</f>
        <v>197540</v>
      </c>
      <c r="BA282" s="99">
        <f>(TRIMMEAN((H282,Q282,Z282),75%))</f>
        <v>197540</v>
      </c>
      <c r="BB282" s="98">
        <f t="shared" si="115"/>
        <v>207000</v>
      </c>
      <c r="BC282" s="98">
        <f t="shared" si="116"/>
        <v>207000</v>
      </c>
      <c r="BD282" s="98">
        <f t="shared" si="117"/>
        <v>207000</v>
      </c>
      <c r="BE282" s="98">
        <f t="shared" si="118"/>
        <v>207000</v>
      </c>
      <c r="BF282" s="98">
        <f t="shared" si="119"/>
        <v>180000</v>
      </c>
      <c r="BG282" s="109">
        <f t="shared" si="120"/>
        <v>180000</v>
      </c>
      <c r="BH282" s="109">
        <f t="shared" si="121"/>
        <v>180000</v>
      </c>
      <c r="BI282" s="100">
        <f t="shared" si="122"/>
        <v>180000</v>
      </c>
    </row>
    <row r="283" spans="1:61" ht="26.4" x14ac:dyDescent="0.3">
      <c r="A283" s="20">
        <v>261</v>
      </c>
      <c r="B283" s="21" t="s">
        <v>280</v>
      </c>
      <c r="C283" s="21" t="s">
        <v>280</v>
      </c>
      <c r="D283" s="20">
        <v>1</v>
      </c>
      <c r="E283" s="26">
        <v>197540</v>
      </c>
      <c r="F283" s="26">
        <v>197540</v>
      </c>
      <c r="G283" s="26">
        <v>197540</v>
      </c>
      <c r="H283" s="26">
        <v>197540</v>
      </c>
      <c r="I283" s="376"/>
      <c r="J283" s="377"/>
      <c r="K283" s="20">
        <v>261</v>
      </c>
      <c r="L283" s="21" t="s">
        <v>280</v>
      </c>
      <c r="M283" s="20">
        <v>1</v>
      </c>
      <c r="N283" s="57">
        <v>180000</v>
      </c>
      <c r="O283" s="57">
        <v>180000</v>
      </c>
      <c r="P283" s="57">
        <v>180000</v>
      </c>
      <c r="Q283" s="57">
        <v>180000</v>
      </c>
      <c r="R283" s="376"/>
      <c r="S283" s="377"/>
      <c r="T283" s="20">
        <v>261</v>
      </c>
      <c r="U283" s="21" t="s">
        <v>280</v>
      </c>
      <c r="V283" s="20">
        <v>1</v>
      </c>
      <c r="W283" s="57">
        <v>207000</v>
      </c>
      <c r="X283" s="57">
        <v>207000</v>
      </c>
      <c r="Y283" s="57">
        <v>207000</v>
      </c>
      <c r="Z283" s="57">
        <v>207000</v>
      </c>
      <c r="AA283" s="376"/>
      <c r="AB283" s="377"/>
      <c r="AC283" s="97">
        <f t="shared" si="99"/>
        <v>193500</v>
      </c>
      <c r="AD283" s="106">
        <f t="shared" si="100"/>
        <v>193500</v>
      </c>
      <c r="AE283" s="106">
        <f t="shared" si="101"/>
        <v>193500</v>
      </c>
      <c r="AF283" s="98">
        <f t="shared" si="102"/>
        <v>193500</v>
      </c>
      <c r="AG283" s="99">
        <f>(TRIMMEAN((N283,W283),75%))</f>
        <v>193500</v>
      </c>
      <c r="AH283" s="99">
        <f>(TRIMMEAN((O283,X283),75%))</f>
        <v>193500</v>
      </c>
      <c r="AI283" s="99">
        <f>(TRIMMEAN((P283,Y283),75%))</f>
        <v>193500</v>
      </c>
      <c r="AJ283" s="99">
        <f>(TRIMMEAN((Q283,Z283),75%))</f>
        <v>193500</v>
      </c>
      <c r="AK283" s="98">
        <f t="shared" si="103"/>
        <v>207000</v>
      </c>
      <c r="AL283" s="98">
        <f t="shared" si="104"/>
        <v>207000</v>
      </c>
      <c r="AM283" s="98">
        <f t="shared" si="105"/>
        <v>207000</v>
      </c>
      <c r="AN283" s="98">
        <f t="shared" si="106"/>
        <v>207000</v>
      </c>
      <c r="AO283" s="98">
        <f t="shared" si="107"/>
        <v>180000</v>
      </c>
      <c r="AP283" s="109">
        <f t="shared" si="108"/>
        <v>180000</v>
      </c>
      <c r="AQ283" s="109">
        <f t="shared" si="109"/>
        <v>180000</v>
      </c>
      <c r="AR283" s="100">
        <f t="shared" si="110"/>
        <v>180000</v>
      </c>
      <c r="AT283" s="97">
        <f t="shared" si="111"/>
        <v>194846.66666666666</v>
      </c>
      <c r="AU283" s="106">
        <f t="shared" si="112"/>
        <v>194846.66666666666</v>
      </c>
      <c r="AV283" s="106">
        <f t="shared" si="113"/>
        <v>194846.66666666666</v>
      </c>
      <c r="AW283" s="98">
        <f t="shared" si="114"/>
        <v>194846.66666666666</v>
      </c>
      <c r="AX283" s="99">
        <f>(TRIMMEAN((E283,N283,W283),75%))</f>
        <v>197540</v>
      </c>
      <c r="AY283" s="99">
        <f>(TRIMMEAN((F283,O283,X283),75%))</f>
        <v>197540</v>
      </c>
      <c r="AZ283" s="99">
        <f>(TRIMMEAN((G283,P283,Y283),75%))</f>
        <v>197540</v>
      </c>
      <c r="BA283" s="99">
        <f>(TRIMMEAN((H283,Q283,Z283),75%))</f>
        <v>197540</v>
      </c>
      <c r="BB283" s="98">
        <f t="shared" si="115"/>
        <v>207000</v>
      </c>
      <c r="BC283" s="98">
        <f t="shared" si="116"/>
        <v>207000</v>
      </c>
      <c r="BD283" s="98">
        <f t="shared" si="117"/>
        <v>207000</v>
      </c>
      <c r="BE283" s="98">
        <f t="shared" si="118"/>
        <v>207000</v>
      </c>
      <c r="BF283" s="98">
        <f t="shared" si="119"/>
        <v>180000</v>
      </c>
      <c r="BG283" s="109">
        <f t="shared" si="120"/>
        <v>180000</v>
      </c>
      <c r="BH283" s="109">
        <f t="shared" si="121"/>
        <v>180000</v>
      </c>
      <c r="BI283" s="100">
        <f t="shared" si="122"/>
        <v>180000</v>
      </c>
    </row>
    <row r="284" spans="1:61" ht="39.6" x14ac:dyDescent="0.3">
      <c r="A284" s="20">
        <v>262</v>
      </c>
      <c r="B284" s="21" t="s">
        <v>281</v>
      </c>
      <c r="C284" s="21" t="s">
        <v>281</v>
      </c>
      <c r="D284" s="20">
        <v>1</v>
      </c>
      <c r="E284" s="26" t="s">
        <v>1034</v>
      </c>
      <c r="F284" s="26" t="s">
        <v>1034</v>
      </c>
      <c r="G284" s="26" t="s">
        <v>1034</v>
      </c>
      <c r="H284" s="26" t="s">
        <v>1034</v>
      </c>
      <c r="I284" s="376"/>
      <c r="J284" s="377"/>
      <c r="K284" s="20">
        <v>262</v>
      </c>
      <c r="L284" s="21" t="s">
        <v>281</v>
      </c>
      <c r="M284" s="20">
        <v>1</v>
      </c>
      <c r="N284" s="57">
        <v>190000</v>
      </c>
      <c r="O284" s="57">
        <v>190000</v>
      </c>
      <c r="P284" s="57">
        <v>190000</v>
      </c>
      <c r="Q284" s="57">
        <v>190000</v>
      </c>
      <c r="R284" s="376"/>
      <c r="S284" s="377"/>
      <c r="T284" s="20">
        <v>262</v>
      </c>
      <c r="U284" s="21" t="s">
        <v>281</v>
      </c>
      <c r="V284" s="20">
        <v>1</v>
      </c>
      <c r="W284" s="57">
        <v>218500</v>
      </c>
      <c r="X284" s="57">
        <v>218500</v>
      </c>
      <c r="Y284" s="57">
        <v>218500</v>
      </c>
      <c r="Z284" s="57">
        <v>218500</v>
      </c>
      <c r="AA284" s="376"/>
      <c r="AB284" s="377"/>
      <c r="AC284" s="97">
        <f t="shared" ref="AC284:AC347" si="123">AVERAGE((AVERAGE(N284,W284)))</f>
        <v>204250</v>
      </c>
      <c r="AD284" s="106">
        <f t="shared" ref="AD284:AD347" si="124">AVERAGE((AVERAGE(O284,X284)))</f>
        <v>204250</v>
      </c>
      <c r="AE284" s="106">
        <f t="shared" ref="AE284:AE347" si="125">AVERAGE((AVERAGE(P284,Y284)))</f>
        <v>204250</v>
      </c>
      <c r="AF284" s="98">
        <f t="shared" ref="AF284:AF347" si="126">AVERAGE((AVERAGE(Q284,Z284)))</f>
        <v>204250</v>
      </c>
      <c r="AG284" s="99">
        <f>(TRIMMEAN((N284,W284),75%))</f>
        <v>204250</v>
      </c>
      <c r="AH284" s="99">
        <f>(TRIMMEAN((O284,X284),75%))</f>
        <v>204250</v>
      </c>
      <c r="AI284" s="99">
        <f>(TRIMMEAN((P284,Y284),75%))</f>
        <v>204250</v>
      </c>
      <c r="AJ284" s="99">
        <f>(TRIMMEAN((Q284,Z284),75%))</f>
        <v>204250</v>
      </c>
      <c r="AK284" s="98">
        <f t="shared" ref="AK284:AK347" si="127">MAX(N284,W284)</f>
        <v>218500</v>
      </c>
      <c r="AL284" s="98">
        <f t="shared" ref="AL284:AL347" si="128">MAX(O284,X284)</f>
        <v>218500</v>
      </c>
      <c r="AM284" s="98">
        <f t="shared" ref="AM284:AM347" si="129">MAX(P284,Y284)</f>
        <v>218500</v>
      </c>
      <c r="AN284" s="98">
        <f t="shared" ref="AN284:AN347" si="130">MAX(Q284,Z284)</f>
        <v>218500</v>
      </c>
      <c r="AO284" s="98">
        <f t="shared" ref="AO284:AO347" si="131">MIN(N284,W284)</f>
        <v>190000</v>
      </c>
      <c r="AP284" s="109">
        <f t="shared" ref="AP284:AP347" si="132">MIN(O284,X284)</f>
        <v>190000</v>
      </c>
      <c r="AQ284" s="109">
        <f t="shared" ref="AQ284:AQ347" si="133">MIN(P284,Y284)</f>
        <v>190000</v>
      </c>
      <c r="AR284" s="100">
        <f t="shared" ref="AR284:AR347" si="134">MIN(Q284,Z284)</f>
        <v>190000</v>
      </c>
      <c r="AT284" s="97">
        <f t="shared" ref="AT284:AT347" si="135">AVERAGE((AVERAGE(E284,N284,W284)))</f>
        <v>204250</v>
      </c>
      <c r="AU284" s="106">
        <f t="shared" ref="AU284:AU347" si="136">AVERAGE((AVERAGE(F284,O284,X284)))</f>
        <v>204250</v>
      </c>
      <c r="AV284" s="106">
        <f t="shared" ref="AV284:AV347" si="137">AVERAGE((AVERAGE(G284,P284,Y284)))</f>
        <v>204250</v>
      </c>
      <c r="AW284" s="98">
        <f t="shared" ref="AW284:AW347" si="138">AVERAGE((AVERAGE(H284,Q284,Z284)))</f>
        <v>204250</v>
      </c>
      <c r="AX284" s="99">
        <f>(TRIMMEAN((E284,N284,W284),75%))</f>
        <v>204250</v>
      </c>
      <c r="AY284" s="99">
        <f>(TRIMMEAN((F284,O284,X284),75%))</f>
        <v>204250</v>
      </c>
      <c r="AZ284" s="99">
        <f>(TRIMMEAN((G284,P284,Y284),75%))</f>
        <v>204250</v>
      </c>
      <c r="BA284" s="99">
        <f>(TRIMMEAN((H284,Q284,Z284),75%))</f>
        <v>204250</v>
      </c>
      <c r="BB284" s="98">
        <f t="shared" ref="BB284:BB347" si="139">MAX(E284,N284,W284)</f>
        <v>218500</v>
      </c>
      <c r="BC284" s="98">
        <f t="shared" ref="BC284:BC347" si="140">MAX(F284,O284,X284)</f>
        <v>218500</v>
      </c>
      <c r="BD284" s="98">
        <f t="shared" ref="BD284:BD347" si="141">MAX(G284,P284,Y284)</f>
        <v>218500</v>
      </c>
      <c r="BE284" s="98">
        <f t="shared" ref="BE284:BE347" si="142">MAX(H284,Q284,Z284)</f>
        <v>218500</v>
      </c>
      <c r="BF284" s="98">
        <f t="shared" ref="BF284:BF347" si="143">MIN(E284,N284,W284)</f>
        <v>190000</v>
      </c>
      <c r="BG284" s="109">
        <f t="shared" ref="BG284:BG347" si="144">MIN(F284,O284,X284)</f>
        <v>190000</v>
      </c>
      <c r="BH284" s="109">
        <f t="shared" ref="BH284:BH347" si="145">MIN(G284,P284,Y284)</f>
        <v>190000</v>
      </c>
      <c r="BI284" s="100">
        <f t="shared" ref="BI284:BI347" si="146">MIN(H284,Q284,Z284)</f>
        <v>190000</v>
      </c>
    </row>
    <row r="285" spans="1:61" ht="39.6" x14ac:dyDescent="0.3">
      <c r="A285" s="20">
        <v>263</v>
      </c>
      <c r="B285" s="21" t="s">
        <v>282</v>
      </c>
      <c r="C285" s="21" t="s">
        <v>282</v>
      </c>
      <c r="D285" s="20">
        <v>1</v>
      </c>
      <c r="E285" s="26">
        <v>197540</v>
      </c>
      <c r="F285" s="26">
        <v>197540</v>
      </c>
      <c r="G285" s="26">
        <v>197540</v>
      </c>
      <c r="H285" s="26">
        <v>197540</v>
      </c>
      <c r="I285" s="376"/>
      <c r="J285" s="377"/>
      <c r="K285" s="20">
        <v>263</v>
      </c>
      <c r="L285" s="21" t="s">
        <v>282</v>
      </c>
      <c r="M285" s="20">
        <v>1</v>
      </c>
      <c r="N285" s="57">
        <v>120000</v>
      </c>
      <c r="O285" s="57">
        <v>120000</v>
      </c>
      <c r="P285" s="57">
        <v>120000</v>
      </c>
      <c r="Q285" s="57">
        <v>120000</v>
      </c>
      <c r="R285" s="376"/>
      <c r="S285" s="377"/>
      <c r="T285" s="20">
        <v>263</v>
      </c>
      <c r="U285" s="21" t="s">
        <v>282</v>
      </c>
      <c r="V285" s="20">
        <v>1</v>
      </c>
      <c r="W285" s="57">
        <v>138000</v>
      </c>
      <c r="X285" s="57">
        <v>138000</v>
      </c>
      <c r="Y285" s="57">
        <v>138000</v>
      </c>
      <c r="Z285" s="57">
        <v>138000</v>
      </c>
      <c r="AA285" s="376"/>
      <c r="AB285" s="377"/>
      <c r="AC285" s="97">
        <f t="shared" si="123"/>
        <v>129000</v>
      </c>
      <c r="AD285" s="106">
        <f t="shared" si="124"/>
        <v>129000</v>
      </c>
      <c r="AE285" s="106">
        <f t="shared" si="125"/>
        <v>129000</v>
      </c>
      <c r="AF285" s="98">
        <f t="shared" si="126"/>
        <v>129000</v>
      </c>
      <c r="AG285" s="99">
        <f>(TRIMMEAN((N285,W285),75%))</f>
        <v>129000</v>
      </c>
      <c r="AH285" s="99">
        <f>(TRIMMEAN((O285,X285),75%))</f>
        <v>129000</v>
      </c>
      <c r="AI285" s="99">
        <f>(TRIMMEAN((P285,Y285),75%))</f>
        <v>129000</v>
      </c>
      <c r="AJ285" s="99">
        <f>(TRIMMEAN((Q285,Z285),75%))</f>
        <v>129000</v>
      </c>
      <c r="AK285" s="98">
        <f t="shared" si="127"/>
        <v>138000</v>
      </c>
      <c r="AL285" s="98">
        <f t="shared" si="128"/>
        <v>138000</v>
      </c>
      <c r="AM285" s="98">
        <f t="shared" si="129"/>
        <v>138000</v>
      </c>
      <c r="AN285" s="98">
        <f t="shared" si="130"/>
        <v>138000</v>
      </c>
      <c r="AO285" s="98">
        <f t="shared" si="131"/>
        <v>120000</v>
      </c>
      <c r="AP285" s="109">
        <f t="shared" si="132"/>
        <v>120000</v>
      </c>
      <c r="AQ285" s="109">
        <f t="shared" si="133"/>
        <v>120000</v>
      </c>
      <c r="AR285" s="100">
        <f t="shared" si="134"/>
        <v>120000</v>
      </c>
      <c r="AT285" s="97">
        <f t="shared" si="135"/>
        <v>151846.66666666666</v>
      </c>
      <c r="AU285" s="106">
        <f t="shared" si="136"/>
        <v>151846.66666666666</v>
      </c>
      <c r="AV285" s="106">
        <f t="shared" si="137"/>
        <v>151846.66666666666</v>
      </c>
      <c r="AW285" s="98">
        <f t="shared" si="138"/>
        <v>151846.66666666666</v>
      </c>
      <c r="AX285" s="99">
        <f>(TRIMMEAN((E285,N285,W285),75%))</f>
        <v>138000</v>
      </c>
      <c r="AY285" s="99">
        <f>(TRIMMEAN((F285,O285,X285),75%))</f>
        <v>138000</v>
      </c>
      <c r="AZ285" s="99">
        <f>(TRIMMEAN((G285,P285,Y285),75%))</f>
        <v>138000</v>
      </c>
      <c r="BA285" s="99">
        <f>(TRIMMEAN((H285,Q285,Z285),75%))</f>
        <v>138000</v>
      </c>
      <c r="BB285" s="98">
        <f t="shared" si="139"/>
        <v>197540</v>
      </c>
      <c r="BC285" s="98">
        <f t="shared" si="140"/>
        <v>197540</v>
      </c>
      <c r="BD285" s="98">
        <f t="shared" si="141"/>
        <v>197540</v>
      </c>
      <c r="BE285" s="98">
        <f t="shared" si="142"/>
        <v>197540</v>
      </c>
      <c r="BF285" s="98">
        <f t="shared" si="143"/>
        <v>120000</v>
      </c>
      <c r="BG285" s="109">
        <f t="shared" si="144"/>
        <v>120000</v>
      </c>
      <c r="BH285" s="109">
        <f t="shared" si="145"/>
        <v>120000</v>
      </c>
      <c r="BI285" s="100">
        <f t="shared" si="146"/>
        <v>120000</v>
      </c>
    </row>
    <row r="286" spans="1:61" ht="39.6" x14ac:dyDescent="0.3">
      <c r="A286" s="20">
        <v>264</v>
      </c>
      <c r="B286" s="21" t="s">
        <v>283</v>
      </c>
      <c r="C286" s="21" t="s">
        <v>1427</v>
      </c>
      <c r="D286" s="20">
        <v>1</v>
      </c>
      <c r="E286" s="26">
        <v>395080</v>
      </c>
      <c r="F286" s="26">
        <v>395080</v>
      </c>
      <c r="G286" s="26">
        <v>395080</v>
      </c>
      <c r="H286" s="26">
        <v>395080</v>
      </c>
      <c r="I286" s="376"/>
      <c r="J286" s="377"/>
      <c r="K286" s="20">
        <v>264</v>
      </c>
      <c r="L286" s="21" t="s">
        <v>283</v>
      </c>
      <c r="M286" s="20">
        <v>1</v>
      </c>
      <c r="N286" s="57">
        <v>140000</v>
      </c>
      <c r="O286" s="57">
        <v>140000</v>
      </c>
      <c r="P286" s="57">
        <v>140000</v>
      </c>
      <c r="Q286" s="57">
        <v>140000</v>
      </c>
      <c r="R286" s="376"/>
      <c r="S286" s="377"/>
      <c r="T286" s="20">
        <v>264</v>
      </c>
      <c r="U286" s="21" t="s">
        <v>283</v>
      </c>
      <c r="V286" s="20">
        <v>1</v>
      </c>
      <c r="W286" s="57">
        <v>161000</v>
      </c>
      <c r="X286" s="57">
        <v>161000</v>
      </c>
      <c r="Y286" s="57">
        <v>161000</v>
      </c>
      <c r="Z286" s="57">
        <v>161000</v>
      </c>
      <c r="AA286" s="376"/>
      <c r="AB286" s="377"/>
      <c r="AC286" s="97">
        <f t="shared" si="123"/>
        <v>150500</v>
      </c>
      <c r="AD286" s="106">
        <f t="shared" si="124"/>
        <v>150500</v>
      </c>
      <c r="AE286" s="106">
        <f t="shared" si="125"/>
        <v>150500</v>
      </c>
      <c r="AF286" s="98">
        <f t="shared" si="126"/>
        <v>150500</v>
      </c>
      <c r="AG286" s="99">
        <f>(TRIMMEAN((N286,W286),75%))</f>
        <v>150500</v>
      </c>
      <c r="AH286" s="99">
        <f>(TRIMMEAN((O286,X286),75%))</f>
        <v>150500</v>
      </c>
      <c r="AI286" s="99">
        <f>(TRIMMEAN((P286,Y286),75%))</f>
        <v>150500</v>
      </c>
      <c r="AJ286" s="99">
        <f>(TRIMMEAN((Q286,Z286),75%))</f>
        <v>150500</v>
      </c>
      <c r="AK286" s="98">
        <f t="shared" si="127"/>
        <v>161000</v>
      </c>
      <c r="AL286" s="98">
        <f t="shared" si="128"/>
        <v>161000</v>
      </c>
      <c r="AM286" s="98">
        <f t="shared" si="129"/>
        <v>161000</v>
      </c>
      <c r="AN286" s="98">
        <f t="shared" si="130"/>
        <v>161000</v>
      </c>
      <c r="AO286" s="98">
        <f t="shared" si="131"/>
        <v>140000</v>
      </c>
      <c r="AP286" s="109">
        <f t="shared" si="132"/>
        <v>140000</v>
      </c>
      <c r="AQ286" s="109">
        <f t="shared" si="133"/>
        <v>140000</v>
      </c>
      <c r="AR286" s="100">
        <f t="shared" si="134"/>
        <v>140000</v>
      </c>
      <c r="AT286" s="97">
        <f t="shared" si="135"/>
        <v>232026.66666666666</v>
      </c>
      <c r="AU286" s="106">
        <f t="shared" si="136"/>
        <v>232026.66666666666</v>
      </c>
      <c r="AV286" s="106">
        <f t="shared" si="137"/>
        <v>232026.66666666666</v>
      </c>
      <c r="AW286" s="98">
        <f t="shared" si="138"/>
        <v>232026.66666666666</v>
      </c>
      <c r="AX286" s="99">
        <f>(TRIMMEAN((E286,N286,W286),75%))</f>
        <v>161000</v>
      </c>
      <c r="AY286" s="99">
        <f>(TRIMMEAN((F286,O286,X286),75%))</f>
        <v>161000</v>
      </c>
      <c r="AZ286" s="99">
        <f>(TRIMMEAN((G286,P286,Y286),75%))</f>
        <v>161000</v>
      </c>
      <c r="BA286" s="99">
        <f>(TRIMMEAN((H286,Q286,Z286),75%))</f>
        <v>161000</v>
      </c>
      <c r="BB286" s="98">
        <f t="shared" si="139"/>
        <v>395080</v>
      </c>
      <c r="BC286" s="98">
        <f t="shared" si="140"/>
        <v>395080</v>
      </c>
      <c r="BD286" s="98">
        <f t="shared" si="141"/>
        <v>395080</v>
      </c>
      <c r="BE286" s="98">
        <f t="shared" si="142"/>
        <v>395080</v>
      </c>
      <c r="BF286" s="98">
        <f t="shared" si="143"/>
        <v>140000</v>
      </c>
      <c r="BG286" s="109">
        <f t="shared" si="144"/>
        <v>140000</v>
      </c>
      <c r="BH286" s="109">
        <f t="shared" si="145"/>
        <v>140000</v>
      </c>
      <c r="BI286" s="100">
        <f t="shared" si="146"/>
        <v>140000</v>
      </c>
    </row>
    <row r="287" spans="1:61" ht="26.4" x14ac:dyDescent="0.3">
      <c r="A287" s="20">
        <v>265</v>
      </c>
      <c r="B287" s="21" t="s">
        <v>284</v>
      </c>
      <c r="C287" s="21" t="s">
        <v>284</v>
      </c>
      <c r="D287" s="20">
        <v>1</v>
      </c>
      <c r="E287" s="26">
        <v>395080</v>
      </c>
      <c r="F287" s="26">
        <v>395080</v>
      </c>
      <c r="G287" s="26">
        <v>395080</v>
      </c>
      <c r="H287" s="26">
        <v>395080</v>
      </c>
      <c r="I287" s="376"/>
      <c r="J287" s="377"/>
      <c r="K287" s="20">
        <v>265</v>
      </c>
      <c r="L287" s="21" t="s">
        <v>284</v>
      </c>
      <c r="M287" s="20">
        <v>1</v>
      </c>
      <c r="N287" s="57">
        <v>140000</v>
      </c>
      <c r="O287" s="57">
        <v>140000</v>
      </c>
      <c r="P287" s="57">
        <v>140000</v>
      </c>
      <c r="Q287" s="57">
        <v>140000</v>
      </c>
      <c r="R287" s="376"/>
      <c r="S287" s="377"/>
      <c r="T287" s="20">
        <v>265</v>
      </c>
      <c r="U287" s="21" t="s">
        <v>284</v>
      </c>
      <c r="V287" s="20">
        <v>1</v>
      </c>
      <c r="W287" s="57">
        <v>161000</v>
      </c>
      <c r="X287" s="57">
        <v>161000</v>
      </c>
      <c r="Y287" s="57">
        <v>161000</v>
      </c>
      <c r="Z287" s="57">
        <v>161000</v>
      </c>
      <c r="AA287" s="376"/>
      <c r="AB287" s="377"/>
      <c r="AC287" s="97">
        <f t="shared" si="123"/>
        <v>150500</v>
      </c>
      <c r="AD287" s="106">
        <f t="shared" si="124"/>
        <v>150500</v>
      </c>
      <c r="AE287" s="106">
        <f t="shared" si="125"/>
        <v>150500</v>
      </c>
      <c r="AF287" s="98">
        <f t="shared" si="126"/>
        <v>150500</v>
      </c>
      <c r="AG287" s="99">
        <f>(TRIMMEAN((N287,W287),75%))</f>
        <v>150500</v>
      </c>
      <c r="AH287" s="99">
        <f>(TRIMMEAN((O287,X287),75%))</f>
        <v>150500</v>
      </c>
      <c r="AI287" s="99">
        <f>(TRIMMEAN((P287,Y287),75%))</f>
        <v>150500</v>
      </c>
      <c r="AJ287" s="99">
        <f>(TRIMMEAN((Q287,Z287),75%))</f>
        <v>150500</v>
      </c>
      <c r="AK287" s="98">
        <f t="shared" si="127"/>
        <v>161000</v>
      </c>
      <c r="AL287" s="98">
        <f t="shared" si="128"/>
        <v>161000</v>
      </c>
      <c r="AM287" s="98">
        <f t="shared" si="129"/>
        <v>161000</v>
      </c>
      <c r="AN287" s="98">
        <f t="shared" si="130"/>
        <v>161000</v>
      </c>
      <c r="AO287" s="98">
        <f t="shared" si="131"/>
        <v>140000</v>
      </c>
      <c r="AP287" s="109">
        <f t="shared" si="132"/>
        <v>140000</v>
      </c>
      <c r="AQ287" s="109">
        <f t="shared" si="133"/>
        <v>140000</v>
      </c>
      <c r="AR287" s="100">
        <f t="shared" si="134"/>
        <v>140000</v>
      </c>
      <c r="AT287" s="97">
        <f t="shared" si="135"/>
        <v>232026.66666666666</v>
      </c>
      <c r="AU287" s="106">
        <f t="shared" si="136"/>
        <v>232026.66666666666</v>
      </c>
      <c r="AV287" s="106">
        <f t="shared" si="137"/>
        <v>232026.66666666666</v>
      </c>
      <c r="AW287" s="98">
        <f t="shared" si="138"/>
        <v>232026.66666666666</v>
      </c>
      <c r="AX287" s="99">
        <f>(TRIMMEAN((E287,N287,W287),75%))</f>
        <v>161000</v>
      </c>
      <c r="AY287" s="99">
        <f>(TRIMMEAN((F287,O287,X287),75%))</f>
        <v>161000</v>
      </c>
      <c r="AZ287" s="99">
        <f>(TRIMMEAN((G287,P287,Y287),75%))</f>
        <v>161000</v>
      </c>
      <c r="BA287" s="99">
        <f>(TRIMMEAN((H287,Q287,Z287),75%))</f>
        <v>161000</v>
      </c>
      <c r="BB287" s="98">
        <f t="shared" si="139"/>
        <v>395080</v>
      </c>
      <c r="BC287" s="98">
        <f t="shared" si="140"/>
        <v>395080</v>
      </c>
      <c r="BD287" s="98">
        <f t="shared" si="141"/>
        <v>395080</v>
      </c>
      <c r="BE287" s="98">
        <f t="shared" si="142"/>
        <v>395080</v>
      </c>
      <c r="BF287" s="98">
        <f t="shared" si="143"/>
        <v>140000</v>
      </c>
      <c r="BG287" s="109">
        <f t="shared" si="144"/>
        <v>140000</v>
      </c>
      <c r="BH287" s="109">
        <f t="shared" si="145"/>
        <v>140000</v>
      </c>
      <c r="BI287" s="100">
        <f t="shared" si="146"/>
        <v>140000</v>
      </c>
    </row>
    <row r="288" spans="1:61" ht="39.6" x14ac:dyDescent="0.3">
      <c r="A288" s="20">
        <v>266</v>
      </c>
      <c r="B288" s="21" t="s">
        <v>285</v>
      </c>
      <c r="C288" s="21" t="s">
        <v>285</v>
      </c>
      <c r="D288" s="20">
        <v>1</v>
      </c>
      <c r="E288" s="26">
        <v>888930</v>
      </c>
      <c r="F288" s="26">
        <v>888930</v>
      </c>
      <c r="G288" s="26">
        <v>888930</v>
      </c>
      <c r="H288" s="26">
        <v>888930</v>
      </c>
      <c r="I288" s="376"/>
      <c r="J288" s="377"/>
      <c r="K288" s="20">
        <v>266</v>
      </c>
      <c r="L288" s="21" t="s">
        <v>285</v>
      </c>
      <c r="M288" s="20">
        <v>1</v>
      </c>
      <c r="N288" s="57">
        <v>140000</v>
      </c>
      <c r="O288" s="57">
        <v>140000</v>
      </c>
      <c r="P288" s="57">
        <v>140000</v>
      </c>
      <c r="Q288" s="57">
        <v>140000</v>
      </c>
      <c r="R288" s="376"/>
      <c r="S288" s="377"/>
      <c r="T288" s="20">
        <v>266</v>
      </c>
      <c r="U288" s="21" t="s">
        <v>285</v>
      </c>
      <c r="V288" s="20">
        <v>1</v>
      </c>
      <c r="W288" s="57">
        <v>161000</v>
      </c>
      <c r="X288" s="57">
        <v>161000</v>
      </c>
      <c r="Y288" s="57">
        <v>161000</v>
      </c>
      <c r="Z288" s="57">
        <v>161000</v>
      </c>
      <c r="AA288" s="376"/>
      <c r="AB288" s="377"/>
      <c r="AC288" s="97">
        <f t="shared" si="123"/>
        <v>150500</v>
      </c>
      <c r="AD288" s="106">
        <f t="shared" si="124"/>
        <v>150500</v>
      </c>
      <c r="AE288" s="106">
        <f t="shared" si="125"/>
        <v>150500</v>
      </c>
      <c r="AF288" s="98">
        <f t="shared" si="126"/>
        <v>150500</v>
      </c>
      <c r="AG288" s="99">
        <f>(TRIMMEAN((N288,W288),75%))</f>
        <v>150500</v>
      </c>
      <c r="AH288" s="99">
        <f>(TRIMMEAN((O288,X288),75%))</f>
        <v>150500</v>
      </c>
      <c r="AI288" s="99">
        <f>(TRIMMEAN((P288,Y288),75%))</f>
        <v>150500</v>
      </c>
      <c r="AJ288" s="99">
        <f>(TRIMMEAN((Q288,Z288),75%))</f>
        <v>150500</v>
      </c>
      <c r="AK288" s="98">
        <f t="shared" si="127"/>
        <v>161000</v>
      </c>
      <c r="AL288" s="98">
        <f t="shared" si="128"/>
        <v>161000</v>
      </c>
      <c r="AM288" s="98">
        <f t="shared" si="129"/>
        <v>161000</v>
      </c>
      <c r="AN288" s="98">
        <f t="shared" si="130"/>
        <v>161000</v>
      </c>
      <c r="AO288" s="98">
        <f t="shared" si="131"/>
        <v>140000</v>
      </c>
      <c r="AP288" s="109">
        <f t="shared" si="132"/>
        <v>140000</v>
      </c>
      <c r="AQ288" s="109">
        <f t="shared" si="133"/>
        <v>140000</v>
      </c>
      <c r="AR288" s="100">
        <f t="shared" si="134"/>
        <v>140000</v>
      </c>
      <c r="AT288" s="97">
        <f t="shared" si="135"/>
        <v>396643.33333333331</v>
      </c>
      <c r="AU288" s="106">
        <f t="shared" si="136"/>
        <v>396643.33333333331</v>
      </c>
      <c r="AV288" s="106">
        <f t="shared" si="137"/>
        <v>396643.33333333331</v>
      </c>
      <c r="AW288" s="98">
        <f t="shared" si="138"/>
        <v>396643.33333333331</v>
      </c>
      <c r="AX288" s="99">
        <f>(TRIMMEAN((E288,N288,W288),75%))</f>
        <v>161000</v>
      </c>
      <c r="AY288" s="99">
        <f>(TRIMMEAN((F288,O288,X288),75%))</f>
        <v>161000</v>
      </c>
      <c r="AZ288" s="99">
        <f>(TRIMMEAN((G288,P288,Y288),75%))</f>
        <v>161000</v>
      </c>
      <c r="BA288" s="99">
        <f>(TRIMMEAN((H288,Q288,Z288),75%))</f>
        <v>161000</v>
      </c>
      <c r="BB288" s="98">
        <f t="shared" si="139"/>
        <v>888930</v>
      </c>
      <c r="BC288" s="98">
        <f t="shared" si="140"/>
        <v>888930</v>
      </c>
      <c r="BD288" s="98">
        <f t="shared" si="141"/>
        <v>888930</v>
      </c>
      <c r="BE288" s="98">
        <f t="shared" si="142"/>
        <v>888930</v>
      </c>
      <c r="BF288" s="98">
        <f t="shared" si="143"/>
        <v>140000</v>
      </c>
      <c r="BG288" s="109">
        <f t="shared" si="144"/>
        <v>140000</v>
      </c>
      <c r="BH288" s="109">
        <f t="shared" si="145"/>
        <v>140000</v>
      </c>
      <c r="BI288" s="100">
        <f t="shared" si="146"/>
        <v>140000</v>
      </c>
    </row>
    <row r="289" spans="1:61" ht="39.6" x14ac:dyDescent="0.3">
      <c r="A289" s="20">
        <v>267</v>
      </c>
      <c r="B289" s="21" t="s">
        <v>286</v>
      </c>
      <c r="C289" s="21" t="s">
        <v>286</v>
      </c>
      <c r="D289" s="20">
        <v>1</v>
      </c>
      <c r="E289" s="26">
        <v>1876630</v>
      </c>
      <c r="F289" s="26">
        <v>1876630</v>
      </c>
      <c r="G289" s="26">
        <v>1876630</v>
      </c>
      <c r="H289" s="26">
        <v>1876630</v>
      </c>
      <c r="I289" s="376"/>
      <c r="J289" s="377"/>
      <c r="K289" s="20">
        <v>267</v>
      </c>
      <c r="L289" s="21" t="s">
        <v>286</v>
      </c>
      <c r="M289" s="20">
        <v>1</v>
      </c>
      <c r="N289" s="57">
        <v>140000</v>
      </c>
      <c r="O289" s="57">
        <v>140000</v>
      </c>
      <c r="P289" s="57">
        <v>140000</v>
      </c>
      <c r="Q289" s="57">
        <v>140000</v>
      </c>
      <c r="R289" s="376"/>
      <c r="S289" s="377"/>
      <c r="T289" s="20">
        <v>267</v>
      </c>
      <c r="U289" s="21" t="s">
        <v>286</v>
      </c>
      <c r="V289" s="20">
        <v>1</v>
      </c>
      <c r="W289" s="57">
        <v>161000</v>
      </c>
      <c r="X289" s="57">
        <v>161000</v>
      </c>
      <c r="Y289" s="57">
        <v>161000</v>
      </c>
      <c r="Z289" s="57">
        <v>161000</v>
      </c>
      <c r="AA289" s="376"/>
      <c r="AB289" s="377"/>
      <c r="AC289" s="97">
        <f t="shared" si="123"/>
        <v>150500</v>
      </c>
      <c r="AD289" s="106">
        <f t="shared" si="124"/>
        <v>150500</v>
      </c>
      <c r="AE289" s="106">
        <f t="shared" si="125"/>
        <v>150500</v>
      </c>
      <c r="AF289" s="98">
        <f t="shared" si="126"/>
        <v>150500</v>
      </c>
      <c r="AG289" s="99">
        <f>(TRIMMEAN((N289,W289),75%))</f>
        <v>150500</v>
      </c>
      <c r="AH289" s="99">
        <f>(TRIMMEAN((O289,X289),75%))</f>
        <v>150500</v>
      </c>
      <c r="AI289" s="99">
        <f>(TRIMMEAN((P289,Y289),75%))</f>
        <v>150500</v>
      </c>
      <c r="AJ289" s="99">
        <f>(TRIMMEAN((Q289,Z289),75%))</f>
        <v>150500</v>
      </c>
      <c r="AK289" s="98">
        <f t="shared" si="127"/>
        <v>161000</v>
      </c>
      <c r="AL289" s="98">
        <f t="shared" si="128"/>
        <v>161000</v>
      </c>
      <c r="AM289" s="98">
        <f t="shared" si="129"/>
        <v>161000</v>
      </c>
      <c r="AN289" s="98">
        <f t="shared" si="130"/>
        <v>161000</v>
      </c>
      <c r="AO289" s="98">
        <f t="shared" si="131"/>
        <v>140000</v>
      </c>
      <c r="AP289" s="109">
        <f t="shared" si="132"/>
        <v>140000</v>
      </c>
      <c r="AQ289" s="109">
        <f t="shared" si="133"/>
        <v>140000</v>
      </c>
      <c r="AR289" s="100">
        <f t="shared" si="134"/>
        <v>140000</v>
      </c>
      <c r="AT289" s="97">
        <f t="shared" si="135"/>
        <v>725876.66666666663</v>
      </c>
      <c r="AU289" s="106">
        <f t="shared" si="136"/>
        <v>725876.66666666663</v>
      </c>
      <c r="AV289" s="106">
        <f t="shared" si="137"/>
        <v>725876.66666666663</v>
      </c>
      <c r="AW289" s="98">
        <f t="shared" si="138"/>
        <v>725876.66666666663</v>
      </c>
      <c r="AX289" s="99">
        <f>(TRIMMEAN((E289,N289,W289),75%))</f>
        <v>161000</v>
      </c>
      <c r="AY289" s="99">
        <f>(TRIMMEAN((F289,O289,X289),75%))</f>
        <v>161000</v>
      </c>
      <c r="AZ289" s="99">
        <f>(TRIMMEAN((G289,P289,Y289),75%))</f>
        <v>161000</v>
      </c>
      <c r="BA289" s="99">
        <f>(TRIMMEAN((H289,Q289,Z289),75%))</f>
        <v>161000</v>
      </c>
      <c r="BB289" s="98">
        <f t="shared" si="139"/>
        <v>1876630</v>
      </c>
      <c r="BC289" s="98">
        <f t="shared" si="140"/>
        <v>1876630</v>
      </c>
      <c r="BD289" s="98">
        <f t="shared" si="141"/>
        <v>1876630</v>
      </c>
      <c r="BE289" s="98">
        <f t="shared" si="142"/>
        <v>1876630</v>
      </c>
      <c r="BF289" s="98">
        <f t="shared" si="143"/>
        <v>140000</v>
      </c>
      <c r="BG289" s="109">
        <f t="shared" si="144"/>
        <v>140000</v>
      </c>
      <c r="BH289" s="109">
        <f t="shared" si="145"/>
        <v>140000</v>
      </c>
      <c r="BI289" s="100">
        <f t="shared" si="146"/>
        <v>140000</v>
      </c>
    </row>
    <row r="290" spans="1:61" ht="26.4" x14ac:dyDescent="0.3">
      <c r="A290" s="20">
        <v>268</v>
      </c>
      <c r="B290" s="21" t="s">
        <v>287</v>
      </c>
      <c r="C290" s="21" t="s">
        <v>287</v>
      </c>
      <c r="D290" s="20">
        <v>1</v>
      </c>
      <c r="E290" s="26" t="s">
        <v>1034</v>
      </c>
      <c r="F290" s="26" t="s">
        <v>1034</v>
      </c>
      <c r="G290" s="26" t="s">
        <v>1034</v>
      </c>
      <c r="H290" s="26" t="s">
        <v>1034</v>
      </c>
      <c r="I290" s="376"/>
      <c r="J290" s="377"/>
      <c r="K290" s="20">
        <v>268</v>
      </c>
      <c r="L290" s="21" t="s">
        <v>287</v>
      </c>
      <c r="M290" s="20">
        <v>1</v>
      </c>
      <c r="N290" s="57">
        <v>320000</v>
      </c>
      <c r="O290" s="57">
        <v>320000</v>
      </c>
      <c r="P290" s="57">
        <v>320000</v>
      </c>
      <c r="Q290" s="57">
        <v>320000</v>
      </c>
      <c r="R290" s="376"/>
      <c r="S290" s="377"/>
      <c r="T290" s="20">
        <v>268</v>
      </c>
      <c r="U290" s="21" t="s">
        <v>287</v>
      </c>
      <c r="V290" s="20">
        <v>1</v>
      </c>
      <c r="W290" s="57">
        <v>368000</v>
      </c>
      <c r="X290" s="57">
        <v>368000</v>
      </c>
      <c r="Y290" s="57">
        <v>368000</v>
      </c>
      <c r="Z290" s="57">
        <v>368000</v>
      </c>
      <c r="AA290" s="376"/>
      <c r="AB290" s="377"/>
      <c r="AC290" s="97">
        <f t="shared" si="123"/>
        <v>344000</v>
      </c>
      <c r="AD290" s="106">
        <f t="shared" si="124"/>
        <v>344000</v>
      </c>
      <c r="AE290" s="106">
        <f t="shared" si="125"/>
        <v>344000</v>
      </c>
      <c r="AF290" s="98">
        <f t="shared" si="126"/>
        <v>344000</v>
      </c>
      <c r="AG290" s="99">
        <f>(TRIMMEAN((N290,W290),75%))</f>
        <v>344000</v>
      </c>
      <c r="AH290" s="99">
        <f>(TRIMMEAN((O290,X290),75%))</f>
        <v>344000</v>
      </c>
      <c r="AI290" s="99">
        <f>(TRIMMEAN((P290,Y290),75%))</f>
        <v>344000</v>
      </c>
      <c r="AJ290" s="99">
        <f>(TRIMMEAN((Q290,Z290),75%))</f>
        <v>344000</v>
      </c>
      <c r="AK290" s="98">
        <f t="shared" si="127"/>
        <v>368000</v>
      </c>
      <c r="AL290" s="98">
        <f t="shared" si="128"/>
        <v>368000</v>
      </c>
      <c r="AM290" s="98">
        <f t="shared" si="129"/>
        <v>368000</v>
      </c>
      <c r="AN290" s="98">
        <f t="shared" si="130"/>
        <v>368000</v>
      </c>
      <c r="AO290" s="98">
        <f t="shared" si="131"/>
        <v>320000</v>
      </c>
      <c r="AP290" s="109">
        <f t="shared" si="132"/>
        <v>320000</v>
      </c>
      <c r="AQ290" s="109">
        <f t="shared" si="133"/>
        <v>320000</v>
      </c>
      <c r="AR290" s="100">
        <f t="shared" si="134"/>
        <v>320000</v>
      </c>
      <c r="AT290" s="97">
        <f t="shared" si="135"/>
        <v>344000</v>
      </c>
      <c r="AU290" s="106">
        <f t="shared" si="136"/>
        <v>344000</v>
      </c>
      <c r="AV290" s="106">
        <f t="shared" si="137"/>
        <v>344000</v>
      </c>
      <c r="AW290" s="98">
        <f t="shared" si="138"/>
        <v>344000</v>
      </c>
      <c r="AX290" s="99">
        <f>(TRIMMEAN((E290,N290,W290),75%))</f>
        <v>344000</v>
      </c>
      <c r="AY290" s="99">
        <f>(TRIMMEAN((F290,O290,X290),75%))</f>
        <v>344000</v>
      </c>
      <c r="AZ290" s="99">
        <f>(TRIMMEAN((G290,P290,Y290),75%))</f>
        <v>344000</v>
      </c>
      <c r="BA290" s="99">
        <f>(TRIMMEAN((H290,Q290,Z290),75%))</f>
        <v>344000</v>
      </c>
      <c r="BB290" s="98">
        <f t="shared" si="139"/>
        <v>368000</v>
      </c>
      <c r="BC290" s="98">
        <f t="shared" si="140"/>
        <v>368000</v>
      </c>
      <c r="BD290" s="98">
        <f t="shared" si="141"/>
        <v>368000</v>
      </c>
      <c r="BE290" s="98">
        <f t="shared" si="142"/>
        <v>368000</v>
      </c>
      <c r="BF290" s="98">
        <f t="shared" si="143"/>
        <v>320000</v>
      </c>
      <c r="BG290" s="109">
        <f t="shared" si="144"/>
        <v>320000</v>
      </c>
      <c r="BH290" s="109">
        <f t="shared" si="145"/>
        <v>320000</v>
      </c>
      <c r="BI290" s="100">
        <f t="shared" si="146"/>
        <v>320000</v>
      </c>
    </row>
    <row r="291" spans="1:61" ht="39.6" x14ac:dyDescent="0.3">
      <c r="A291" s="20">
        <v>269</v>
      </c>
      <c r="B291" s="21" t="s">
        <v>288</v>
      </c>
      <c r="C291" s="21" t="s">
        <v>1420</v>
      </c>
      <c r="D291" s="20">
        <v>1</v>
      </c>
      <c r="E291" s="26">
        <v>395080</v>
      </c>
      <c r="F291" s="26">
        <v>395080</v>
      </c>
      <c r="G291" s="26">
        <v>395080</v>
      </c>
      <c r="H291" s="26">
        <v>395080</v>
      </c>
      <c r="I291" s="376"/>
      <c r="J291" s="377"/>
      <c r="K291" s="20">
        <v>269</v>
      </c>
      <c r="L291" s="21" t="s">
        <v>288</v>
      </c>
      <c r="M291" s="20">
        <v>1</v>
      </c>
      <c r="N291" s="57">
        <v>220000</v>
      </c>
      <c r="O291" s="57">
        <v>220000</v>
      </c>
      <c r="P291" s="57">
        <v>220000</v>
      </c>
      <c r="Q291" s="57">
        <v>220000</v>
      </c>
      <c r="R291" s="376"/>
      <c r="S291" s="377"/>
      <c r="T291" s="20">
        <v>269</v>
      </c>
      <c r="U291" s="21" t="s">
        <v>288</v>
      </c>
      <c r="V291" s="20">
        <v>1</v>
      </c>
      <c r="W291" s="57">
        <v>253000</v>
      </c>
      <c r="X291" s="57">
        <v>253000</v>
      </c>
      <c r="Y291" s="57">
        <v>253000</v>
      </c>
      <c r="Z291" s="57">
        <v>253000</v>
      </c>
      <c r="AA291" s="376"/>
      <c r="AB291" s="377"/>
      <c r="AC291" s="97">
        <f t="shared" si="123"/>
        <v>236500</v>
      </c>
      <c r="AD291" s="106">
        <f t="shared" si="124"/>
        <v>236500</v>
      </c>
      <c r="AE291" s="106">
        <f t="shared" si="125"/>
        <v>236500</v>
      </c>
      <c r="AF291" s="98">
        <f t="shared" si="126"/>
        <v>236500</v>
      </c>
      <c r="AG291" s="99">
        <f>(TRIMMEAN((N291,W291),75%))</f>
        <v>236500</v>
      </c>
      <c r="AH291" s="99">
        <f>(TRIMMEAN((O291,X291),75%))</f>
        <v>236500</v>
      </c>
      <c r="AI291" s="99">
        <f>(TRIMMEAN((P291,Y291),75%))</f>
        <v>236500</v>
      </c>
      <c r="AJ291" s="99">
        <f>(TRIMMEAN((Q291,Z291),75%))</f>
        <v>236500</v>
      </c>
      <c r="AK291" s="98">
        <f t="shared" si="127"/>
        <v>253000</v>
      </c>
      <c r="AL291" s="98">
        <f t="shared" si="128"/>
        <v>253000</v>
      </c>
      <c r="AM291" s="98">
        <f t="shared" si="129"/>
        <v>253000</v>
      </c>
      <c r="AN291" s="98">
        <f t="shared" si="130"/>
        <v>253000</v>
      </c>
      <c r="AO291" s="98">
        <f t="shared" si="131"/>
        <v>220000</v>
      </c>
      <c r="AP291" s="109">
        <f t="shared" si="132"/>
        <v>220000</v>
      </c>
      <c r="AQ291" s="109">
        <f t="shared" si="133"/>
        <v>220000</v>
      </c>
      <c r="AR291" s="100">
        <f t="shared" si="134"/>
        <v>220000</v>
      </c>
      <c r="AT291" s="97">
        <f t="shared" si="135"/>
        <v>289360</v>
      </c>
      <c r="AU291" s="106">
        <f t="shared" si="136"/>
        <v>289360</v>
      </c>
      <c r="AV291" s="106">
        <f t="shared" si="137"/>
        <v>289360</v>
      </c>
      <c r="AW291" s="98">
        <f t="shared" si="138"/>
        <v>289360</v>
      </c>
      <c r="AX291" s="99">
        <f>(TRIMMEAN((E291,N291,W291),75%))</f>
        <v>253000</v>
      </c>
      <c r="AY291" s="99">
        <f>(TRIMMEAN((F291,O291,X291),75%))</f>
        <v>253000</v>
      </c>
      <c r="AZ291" s="99">
        <f>(TRIMMEAN((G291,P291,Y291),75%))</f>
        <v>253000</v>
      </c>
      <c r="BA291" s="99">
        <f>(TRIMMEAN((H291,Q291,Z291),75%))</f>
        <v>253000</v>
      </c>
      <c r="BB291" s="98">
        <f t="shared" si="139"/>
        <v>395080</v>
      </c>
      <c r="BC291" s="98">
        <f t="shared" si="140"/>
        <v>395080</v>
      </c>
      <c r="BD291" s="98">
        <f t="shared" si="141"/>
        <v>395080</v>
      </c>
      <c r="BE291" s="98">
        <f t="shared" si="142"/>
        <v>395080</v>
      </c>
      <c r="BF291" s="98">
        <f t="shared" si="143"/>
        <v>220000</v>
      </c>
      <c r="BG291" s="109">
        <f t="shared" si="144"/>
        <v>220000</v>
      </c>
      <c r="BH291" s="109">
        <f t="shared" si="145"/>
        <v>220000</v>
      </c>
      <c r="BI291" s="100">
        <f t="shared" si="146"/>
        <v>220000</v>
      </c>
    </row>
    <row r="292" spans="1:61" ht="39.6" x14ac:dyDescent="0.3">
      <c r="A292" s="20">
        <v>270</v>
      </c>
      <c r="B292" s="21" t="s">
        <v>289</v>
      </c>
      <c r="C292" s="21" t="s">
        <v>289</v>
      </c>
      <c r="D292" s="20">
        <v>1</v>
      </c>
      <c r="E292" s="26">
        <v>395080</v>
      </c>
      <c r="F292" s="26">
        <v>395080</v>
      </c>
      <c r="G292" s="26">
        <v>395080</v>
      </c>
      <c r="H292" s="26">
        <v>395080</v>
      </c>
      <c r="I292" s="376"/>
      <c r="J292" s="377"/>
      <c r="K292" s="20">
        <v>270</v>
      </c>
      <c r="L292" s="21" t="s">
        <v>289</v>
      </c>
      <c r="M292" s="20">
        <v>1</v>
      </c>
      <c r="N292" s="57">
        <v>220000</v>
      </c>
      <c r="O292" s="57">
        <v>220000</v>
      </c>
      <c r="P292" s="57">
        <v>220000</v>
      </c>
      <c r="Q292" s="57">
        <v>220000</v>
      </c>
      <c r="R292" s="376"/>
      <c r="S292" s="377"/>
      <c r="T292" s="20">
        <v>270</v>
      </c>
      <c r="U292" s="21" t="s">
        <v>289</v>
      </c>
      <c r="V292" s="20">
        <v>1</v>
      </c>
      <c r="W292" s="57">
        <v>253000</v>
      </c>
      <c r="X292" s="57">
        <v>253000</v>
      </c>
      <c r="Y292" s="57">
        <v>253000</v>
      </c>
      <c r="Z292" s="57">
        <v>253000</v>
      </c>
      <c r="AA292" s="376"/>
      <c r="AB292" s="377"/>
      <c r="AC292" s="97">
        <f t="shared" si="123"/>
        <v>236500</v>
      </c>
      <c r="AD292" s="106">
        <f t="shared" si="124"/>
        <v>236500</v>
      </c>
      <c r="AE292" s="106">
        <f t="shared" si="125"/>
        <v>236500</v>
      </c>
      <c r="AF292" s="98">
        <f t="shared" si="126"/>
        <v>236500</v>
      </c>
      <c r="AG292" s="99">
        <f>(TRIMMEAN((N292,W292),75%))</f>
        <v>236500</v>
      </c>
      <c r="AH292" s="99">
        <f>(TRIMMEAN((O292,X292),75%))</f>
        <v>236500</v>
      </c>
      <c r="AI292" s="99">
        <f>(TRIMMEAN((P292,Y292),75%))</f>
        <v>236500</v>
      </c>
      <c r="AJ292" s="99">
        <f>(TRIMMEAN((Q292,Z292),75%))</f>
        <v>236500</v>
      </c>
      <c r="AK292" s="98">
        <f t="shared" si="127"/>
        <v>253000</v>
      </c>
      <c r="AL292" s="98">
        <f t="shared" si="128"/>
        <v>253000</v>
      </c>
      <c r="AM292" s="98">
        <f t="shared" si="129"/>
        <v>253000</v>
      </c>
      <c r="AN292" s="98">
        <f t="shared" si="130"/>
        <v>253000</v>
      </c>
      <c r="AO292" s="98">
        <f t="shared" si="131"/>
        <v>220000</v>
      </c>
      <c r="AP292" s="109">
        <f t="shared" si="132"/>
        <v>220000</v>
      </c>
      <c r="AQ292" s="109">
        <f t="shared" si="133"/>
        <v>220000</v>
      </c>
      <c r="AR292" s="100">
        <f t="shared" si="134"/>
        <v>220000</v>
      </c>
      <c r="AT292" s="97">
        <f t="shared" si="135"/>
        <v>289360</v>
      </c>
      <c r="AU292" s="106">
        <f t="shared" si="136"/>
        <v>289360</v>
      </c>
      <c r="AV292" s="106">
        <f t="shared" si="137"/>
        <v>289360</v>
      </c>
      <c r="AW292" s="98">
        <f t="shared" si="138"/>
        <v>289360</v>
      </c>
      <c r="AX292" s="99">
        <f>(TRIMMEAN((E292,N292,W292),75%))</f>
        <v>253000</v>
      </c>
      <c r="AY292" s="99">
        <f>(TRIMMEAN((F292,O292,X292),75%))</f>
        <v>253000</v>
      </c>
      <c r="AZ292" s="99">
        <f>(TRIMMEAN((G292,P292,Y292),75%))</f>
        <v>253000</v>
      </c>
      <c r="BA292" s="99">
        <f>(TRIMMEAN((H292,Q292,Z292),75%))</f>
        <v>253000</v>
      </c>
      <c r="BB292" s="98">
        <f t="shared" si="139"/>
        <v>395080</v>
      </c>
      <c r="BC292" s="98">
        <f t="shared" si="140"/>
        <v>395080</v>
      </c>
      <c r="BD292" s="98">
        <f t="shared" si="141"/>
        <v>395080</v>
      </c>
      <c r="BE292" s="98">
        <f t="shared" si="142"/>
        <v>395080</v>
      </c>
      <c r="BF292" s="98">
        <f t="shared" si="143"/>
        <v>220000</v>
      </c>
      <c r="BG292" s="109">
        <f t="shared" si="144"/>
        <v>220000</v>
      </c>
      <c r="BH292" s="109">
        <f t="shared" si="145"/>
        <v>220000</v>
      </c>
      <c r="BI292" s="100">
        <f t="shared" si="146"/>
        <v>220000</v>
      </c>
    </row>
    <row r="293" spans="1:61" ht="39.6" x14ac:dyDescent="0.3">
      <c r="A293" s="20">
        <v>271</v>
      </c>
      <c r="B293" s="21" t="s">
        <v>290</v>
      </c>
      <c r="C293" s="21" t="s">
        <v>290</v>
      </c>
      <c r="D293" s="20">
        <v>1</v>
      </c>
      <c r="E293" s="26">
        <v>197540</v>
      </c>
      <c r="F293" s="26">
        <v>197540</v>
      </c>
      <c r="G293" s="26">
        <v>197540</v>
      </c>
      <c r="H293" s="26">
        <v>197540</v>
      </c>
      <c r="I293" s="376"/>
      <c r="J293" s="377"/>
      <c r="K293" s="20">
        <v>271</v>
      </c>
      <c r="L293" s="21" t="s">
        <v>290</v>
      </c>
      <c r="M293" s="20">
        <v>1</v>
      </c>
      <c r="N293" s="57">
        <v>260000</v>
      </c>
      <c r="O293" s="57">
        <v>260000</v>
      </c>
      <c r="P293" s="57">
        <v>260000</v>
      </c>
      <c r="Q293" s="57">
        <v>260000</v>
      </c>
      <c r="R293" s="376"/>
      <c r="S293" s="377"/>
      <c r="T293" s="20">
        <v>271</v>
      </c>
      <c r="U293" s="21" t="s">
        <v>290</v>
      </c>
      <c r="V293" s="20">
        <v>1</v>
      </c>
      <c r="W293" s="57">
        <v>299000</v>
      </c>
      <c r="X293" s="57">
        <v>299000</v>
      </c>
      <c r="Y293" s="57">
        <v>299000</v>
      </c>
      <c r="Z293" s="57">
        <v>299000</v>
      </c>
      <c r="AA293" s="376"/>
      <c r="AB293" s="377"/>
      <c r="AC293" s="97">
        <f t="shared" si="123"/>
        <v>279500</v>
      </c>
      <c r="AD293" s="106">
        <f t="shared" si="124"/>
        <v>279500</v>
      </c>
      <c r="AE293" s="106">
        <f t="shared" si="125"/>
        <v>279500</v>
      </c>
      <c r="AF293" s="98">
        <f t="shared" si="126"/>
        <v>279500</v>
      </c>
      <c r="AG293" s="99">
        <f>(TRIMMEAN((N293,W293),75%))</f>
        <v>279500</v>
      </c>
      <c r="AH293" s="99">
        <f>(TRIMMEAN((O293,X293),75%))</f>
        <v>279500</v>
      </c>
      <c r="AI293" s="99">
        <f>(TRIMMEAN((P293,Y293),75%))</f>
        <v>279500</v>
      </c>
      <c r="AJ293" s="99">
        <f>(TRIMMEAN((Q293,Z293),75%))</f>
        <v>279500</v>
      </c>
      <c r="AK293" s="98">
        <f t="shared" si="127"/>
        <v>299000</v>
      </c>
      <c r="AL293" s="98">
        <f t="shared" si="128"/>
        <v>299000</v>
      </c>
      <c r="AM293" s="98">
        <f t="shared" si="129"/>
        <v>299000</v>
      </c>
      <c r="AN293" s="98">
        <f t="shared" si="130"/>
        <v>299000</v>
      </c>
      <c r="AO293" s="98">
        <f t="shared" si="131"/>
        <v>260000</v>
      </c>
      <c r="AP293" s="109">
        <f t="shared" si="132"/>
        <v>260000</v>
      </c>
      <c r="AQ293" s="109">
        <f t="shared" si="133"/>
        <v>260000</v>
      </c>
      <c r="AR293" s="100">
        <f t="shared" si="134"/>
        <v>260000</v>
      </c>
      <c r="AT293" s="97">
        <f t="shared" si="135"/>
        <v>252180</v>
      </c>
      <c r="AU293" s="106">
        <f t="shared" si="136"/>
        <v>252180</v>
      </c>
      <c r="AV293" s="106">
        <f t="shared" si="137"/>
        <v>252180</v>
      </c>
      <c r="AW293" s="98">
        <f t="shared" si="138"/>
        <v>252180</v>
      </c>
      <c r="AX293" s="99">
        <f>(TRIMMEAN((E293,N293,W293),75%))</f>
        <v>260000</v>
      </c>
      <c r="AY293" s="99">
        <f>(TRIMMEAN((F293,O293,X293),75%))</f>
        <v>260000</v>
      </c>
      <c r="AZ293" s="99">
        <f>(TRIMMEAN((G293,P293,Y293),75%))</f>
        <v>260000</v>
      </c>
      <c r="BA293" s="99">
        <f>(TRIMMEAN((H293,Q293,Z293),75%))</f>
        <v>260000</v>
      </c>
      <c r="BB293" s="98">
        <f t="shared" si="139"/>
        <v>299000</v>
      </c>
      <c r="BC293" s="98">
        <f t="shared" si="140"/>
        <v>299000</v>
      </c>
      <c r="BD293" s="98">
        <f t="shared" si="141"/>
        <v>299000</v>
      </c>
      <c r="BE293" s="98">
        <f t="shared" si="142"/>
        <v>299000</v>
      </c>
      <c r="BF293" s="98">
        <f t="shared" si="143"/>
        <v>197540</v>
      </c>
      <c r="BG293" s="109">
        <f t="shared" si="144"/>
        <v>197540</v>
      </c>
      <c r="BH293" s="109">
        <f t="shared" si="145"/>
        <v>197540</v>
      </c>
      <c r="BI293" s="100">
        <f t="shared" si="146"/>
        <v>197540</v>
      </c>
    </row>
    <row r="294" spans="1:61" ht="39.6" x14ac:dyDescent="0.3">
      <c r="A294" s="20">
        <v>272</v>
      </c>
      <c r="B294" s="21" t="s">
        <v>291</v>
      </c>
      <c r="C294" s="21" t="s">
        <v>291</v>
      </c>
      <c r="D294" s="20">
        <v>1</v>
      </c>
      <c r="E294" s="26" t="s">
        <v>1034</v>
      </c>
      <c r="F294" s="26" t="s">
        <v>1034</v>
      </c>
      <c r="G294" s="26" t="s">
        <v>1034</v>
      </c>
      <c r="H294" s="26" t="s">
        <v>1034</v>
      </c>
      <c r="I294" s="376"/>
      <c r="J294" s="377"/>
      <c r="K294" s="20">
        <v>272</v>
      </c>
      <c r="L294" s="21" t="s">
        <v>291</v>
      </c>
      <c r="M294" s="20">
        <v>1</v>
      </c>
      <c r="N294" s="57">
        <v>240000</v>
      </c>
      <c r="O294" s="57">
        <v>240000</v>
      </c>
      <c r="P294" s="57">
        <v>240000</v>
      </c>
      <c r="Q294" s="57">
        <v>240000</v>
      </c>
      <c r="R294" s="376"/>
      <c r="S294" s="377"/>
      <c r="T294" s="20">
        <v>272</v>
      </c>
      <c r="U294" s="21" t="s">
        <v>291</v>
      </c>
      <c r="V294" s="20">
        <v>1</v>
      </c>
      <c r="W294" s="57">
        <v>276000</v>
      </c>
      <c r="X294" s="57">
        <v>276000</v>
      </c>
      <c r="Y294" s="57">
        <v>276000</v>
      </c>
      <c r="Z294" s="57">
        <v>276000</v>
      </c>
      <c r="AA294" s="376"/>
      <c r="AB294" s="377"/>
      <c r="AC294" s="97">
        <f t="shared" si="123"/>
        <v>258000</v>
      </c>
      <c r="AD294" s="106">
        <f t="shared" si="124"/>
        <v>258000</v>
      </c>
      <c r="AE294" s="106">
        <f t="shared" si="125"/>
        <v>258000</v>
      </c>
      <c r="AF294" s="98">
        <f t="shared" si="126"/>
        <v>258000</v>
      </c>
      <c r="AG294" s="99">
        <f>(TRIMMEAN((N294,W294),75%))</f>
        <v>258000</v>
      </c>
      <c r="AH294" s="99">
        <f>(TRIMMEAN((O294,X294),75%))</f>
        <v>258000</v>
      </c>
      <c r="AI294" s="99">
        <f>(TRIMMEAN((P294,Y294),75%))</f>
        <v>258000</v>
      </c>
      <c r="AJ294" s="99">
        <f>(TRIMMEAN((Q294,Z294),75%))</f>
        <v>258000</v>
      </c>
      <c r="AK294" s="98">
        <f t="shared" si="127"/>
        <v>276000</v>
      </c>
      <c r="AL294" s="98">
        <f t="shared" si="128"/>
        <v>276000</v>
      </c>
      <c r="AM294" s="98">
        <f t="shared" si="129"/>
        <v>276000</v>
      </c>
      <c r="AN294" s="98">
        <f t="shared" si="130"/>
        <v>276000</v>
      </c>
      <c r="AO294" s="98">
        <f t="shared" si="131"/>
        <v>240000</v>
      </c>
      <c r="AP294" s="109">
        <f t="shared" si="132"/>
        <v>240000</v>
      </c>
      <c r="AQ294" s="109">
        <f t="shared" si="133"/>
        <v>240000</v>
      </c>
      <c r="AR294" s="100">
        <f t="shared" si="134"/>
        <v>240000</v>
      </c>
      <c r="AT294" s="97">
        <f t="shared" si="135"/>
        <v>258000</v>
      </c>
      <c r="AU294" s="106">
        <f t="shared" si="136"/>
        <v>258000</v>
      </c>
      <c r="AV294" s="106">
        <f t="shared" si="137"/>
        <v>258000</v>
      </c>
      <c r="AW294" s="98">
        <f t="shared" si="138"/>
        <v>258000</v>
      </c>
      <c r="AX294" s="99">
        <f>(TRIMMEAN((E294,N294,W294),75%))</f>
        <v>258000</v>
      </c>
      <c r="AY294" s="99">
        <f>(TRIMMEAN((F294,O294,X294),75%))</f>
        <v>258000</v>
      </c>
      <c r="AZ294" s="99">
        <f>(TRIMMEAN((G294,P294,Y294),75%))</f>
        <v>258000</v>
      </c>
      <c r="BA294" s="99">
        <f>(TRIMMEAN((H294,Q294,Z294),75%))</f>
        <v>258000</v>
      </c>
      <c r="BB294" s="98">
        <f t="shared" si="139"/>
        <v>276000</v>
      </c>
      <c r="BC294" s="98">
        <f t="shared" si="140"/>
        <v>276000</v>
      </c>
      <c r="BD294" s="98">
        <f t="shared" si="141"/>
        <v>276000</v>
      </c>
      <c r="BE294" s="98">
        <f t="shared" si="142"/>
        <v>276000</v>
      </c>
      <c r="BF294" s="98">
        <f t="shared" si="143"/>
        <v>240000</v>
      </c>
      <c r="BG294" s="109">
        <f t="shared" si="144"/>
        <v>240000</v>
      </c>
      <c r="BH294" s="109">
        <f t="shared" si="145"/>
        <v>240000</v>
      </c>
      <c r="BI294" s="100">
        <f t="shared" si="146"/>
        <v>240000</v>
      </c>
    </row>
    <row r="295" spans="1:61" ht="39.6" x14ac:dyDescent="0.3">
      <c r="A295" s="20">
        <v>273</v>
      </c>
      <c r="B295" s="21" t="s">
        <v>292</v>
      </c>
      <c r="C295" s="21" t="s">
        <v>292</v>
      </c>
      <c r="D295" s="20">
        <v>1</v>
      </c>
      <c r="E295" s="26">
        <v>197540</v>
      </c>
      <c r="F295" s="26">
        <v>197540</v>
      </c>
      <c r="G295" s="26">
        <v>197540</v>
      </c>
      <c r="H295" s="26">
        <v>197540</v>
      </c>
      <c r="I295" s="376"/>
      <c r="J295" s="377"/>
      <c r="K295" s="20">
        <v>273</v>
      </c>
      <c r="L295" s="21" t="s">
        <v>292</v>
      </c>
      <c r="M295" s="20">
        <v>1</v>
      </c>
      <c r="N295" s="57">
        <v>180000</v>
      </c>
      <c r="O295" s="57">
        <v>180000</v>
      </c>
      <c r="P295" s="57">
        <v>180000</v>
      </c>
      <c r="Q295" s="57">
        <v>180000</v>
      </c>
      <c r="R295" s="376"/>
      <c r="S295" s="377"/>
      <c r="T295" s="20">
        <v>273</v>
      </c>
      <c r="U295" s="21" t="s">
        <v>292</v>
      </c>
      <c r="V295" s="20">
        <v>1</v>
      </c>
      <c r="W295" s="57">
        <v>207000</v>
      </c>
      <c r="X295" s="57">
        <v>207000</v>
      </c>
      <c r="Y295" s="57">
        <v>207000</v>
      </c>
      <c r="Z295" s="57">
        <v>207000</v>
      </c>
      <c r="AA295" s="376"/>
      <c r="AB295" s="377"/>
      <c r="AC295" s="97">
        <f t="shared" si="123"/>
        <v>193500</v>
      </c>
      <c r="AD295" s="106">
        <f t="shared" si="124"/>
        <v>193500</v>
      </c>
      <c r="AE295" s="106">
        <f t="shared" si="125"/>
        <v>193500</v>
      </c>
      <c r="AF295" s="98">
        <f t="shared" si="126"/>
        <v>193500</v>
      </c>
      <c r="AG295" s="99">
        <f>(TRIMMEAN((N295,W295),75%))</f>
        <v>193500</v>
      </c>
      <c r="AH295" s="99">
        <f>(TRIMMEAN((O295,X295),75%))</f>
        <v>193500</v>
      </c>
      <c r="AI295" s="99">
        <f>(TRIMMEAN((P295,Y295),75%))</f>
        <v>193500</v>
      </c>
      <c r="AJ295" s="99">
        <f>(TRIMMEAN((Q295,Z295),75%))</f>
        <v>193500</v>
      </c>
      <c r="AK295" s="98">
        <f t="shared" si="127"/>
        <v>207000</v>
      </c>
      <c r="AL295" s="98">
        <f t="shared" si="128"/>
        <v>207000</v>
      </c>
      <c r="AM295" s="98">
        <f t="shared" si="129"/>
        <v>207000</v>
      </c>
      <c r="AN295" s="98">
        <f t="shared" si="130"/>
        <v>207000</v>
      </c>
      <c r="AO295" s="98">
        <f t="shared" si="131"/>
        <v>180000</v>
      </c>
      <c r="AP295" s="109">
        <f t="shared" si="132"/>
        <v>180000</v>
      </c>
      <c r="AQ295" s="109">
        <f t="shared" si="133"/>
        <v>180000</v>
      </c>
      <c r="AR295" s="100">
        <f t="shared" si="134"/>
        <v>180000</v>
      </c>
      <c r="AT295" s="97">
        <f t="shared" si="135"/>
        <v>194846.66666666666</v>
      </c>
      <c r="AU295" s="106">
        <f t="shared" si="136"/>
        <v>194846.66666666666</v>
      </c>
      <c r="AV295" s="106">
        <f t="shared" si="137"/>
        <v>194846.66666666666</v>
      </c>
      <c r="AW295" s="98">
        <f t="shared" si="138"/>
        <v>194846.66666666666</v>
      </c>
      <c r="AX295" s="99">
        <f>(TRIMMEAN((E295,N295,W295),75%))</f>
        <v>197540</v>
      </c>
      <c r="AY295" s="99">
        <f>(TRIMMEAN((F295,O295,X295),75%))</f>
        <v>197540</v>
      </c>
      <c r="AZ295" s="99">
        <f>(TRIMMEAN((G295,P295,Y295),75%))</f>
        <v>197540</v>
      </c>
      <c r="BA295" s="99">
        <f>(TRIMMEAN((H295,Q295,Z295),75%))</f>
        <v>197540</v>
      </c>
      <c r="BB295" s="98">
        <f t="shared" si="139"/>
        <v>207000</v>
      </c>
      <c r="BC295" s="98">
        <f t="shared" si="140"/>
        <v>207000</v>
      </c>
      <c r="BD295" s="98">
        <f t="shared" si="141"/>
        <v>207000</v>
      </c>
      <c r="BE295" s="98">
        <f t="shared" si="142"/>
        <v>207000</v>
      </c>
      <c r="BF295" s="98">
        <f t="shared" si="143"/>
        <v>180000</v>
      </c>
      <c r="BG295" s="109">
        <f t="shared" si="144"/>
        <v>180000</v>
      </c>
      <c r="BH295" s="109">
        <f t="shared" si="145"/>
        <v>180000</v>
      </c>
      <c r="BI295" s="100">
        <f t="shared" si="146"/>
        <v>180000</v>
      </c>
    </row>
    <row r="296" spans="1:61" ht="39.6" x14ac:dyDescent="0.3">
      <c r="A296" s="20">
        <v>274</v>
      </c>
      <c r="B296" s="21" t="s">
        <v>293</v>
      </c>
      <c r="C296" s="21" t="s">
        <v>293</v>
      </c>
      <c r="D296" s="20">
        <v>1</v>
      </c>
      <c r="E296" s="26">
        <v>197540</v>
      </c>
      <c r="F296" s="26">
        <v>197540</v>
      </c>
      <c r="G296" s="26">
        <v>197540</v>
      </c>
      <c r="H296" s="26">
        <v>197540</v>
      </c>
      <c r="I296" s="376"/>
      <c r="J296" s="377"/>
      <c r="K296" s="20">
        <v>274</v>
      </c>
      <c r="L296" s="21" t="s">
        <v>293</v>
      </c>
      <c r="M296" s="20">
        <v>1</v>
      </c>
      <c r="N296" s="57">
        <v>220000</v>
      </c>
      <c r="O296" s="57">
        <v>220000</v>
      </c>
      <c r="P296" s="57">
        <v>220000</v>
      </c>
      <c r="Q296" s="57">
        <v>220000</v>
      </c>
      <c r="R296" s="376"/>
      <c r="S296" s="377"/>
      <c r="T296" s="20">
        <v>274</v>
      </c>
      <c r="U296" s="21" t="s">
        <v>293</v>
      </c>
      <c r="V296" s="20">
        <v>1</v>
      </c>
      <c r="W296" s="57">
        <v>253000</v>
      </c>
      <c r="X296" s="57">
        <v>253000</v>
      </c>
      <c r="Y296" s="57">
        <v>253000</v>
      </c>
      <c r="Z296" s="57">
        <v>253000</v>
      </c>
      <c r="AA296" s="376"/>
      <c r="AB296" s="377"/>
      <c r="AC296" s="97">
        <f t="shared" si="123"/>
        <v>236500</v>
      </c>
      <c r="AD296" s="106">
        <f t="shared" si="124"/>
        <v>236500</v>
      </c>
      <c r="AE296" s="106">
        <f t="shared" si="125"/>
        <v>236500</v>
      </c>
      <c r="AF296" s="98">
        <f t="shared" si="126"/>
        <v>236500</v>
      </c>
      <c r="AG296" s="99">
        <f>(TRIMMEAN((N296,W296),75%))</f>
        <v>236500</v>
      </c>
      <c r="AH296" s="99">
        <f>(TRIMMEAN((O296,X296),75%))</f>
        <v>236500</v>
      </c>
      <c r="AI296" s="99">
        <f>(TRIMMEAN((P296,Y296),75%))</f>
        <v>236500</v>
      </c>
      <c r="AJ296" s="99">
        <f>(TRIMMEAN((Q296,Z296),75%))</f>
        <v>236500</v>
      </c>
      <c r="AK296" s="98">
        <f t="shared" si="127"/>
        <v>253000</v>
      </c>
      <c r="AL296" s="98">
        <f t="shared" si="128"/>
        <v>253000</v>
      </c>
      <c r="AM296" s="98">
        <f t="shared" si="129"/>
        <v>253000</v>
      </c>
      <c r="AN296" s="98">
        <f t="shared" si="130"/>
        <v>253000</v>
      </c>
      <c r="AO296" s="98">
        <f t="shared" si="131"/>
        <v>220000</v>
      </c>
      <c r="AP296" s="109">
        <f t="shared" si="132"/>
        <v>220000</v>
      </c>
      <c r="AQ296" s="109">
        <f t="shared" si="133"/>
        <v>220000</v>
      </c>
      <c r="AR296" s="100">
        <f t="shared" si="134"/>
        <v>220000</v>
      </c>
      <c r="AT296" s="97">
        <f t="shared" si="135"/>
        <v>223513.33333333334</v>
      </c>
      <c r="AU296" s="106">
        <f t="shared" si="136"/>
        <v>223513.33333333334</v>
      </c>
      <c r="AV296" s="106">
        <f t="shared" si="137"/>
        <v>223513.33333333334</v>
      </c>
      <c r="AW296" s="98">
        <f t="shared" si="138"/>
        <v>223513.33333333334</v>
      </c>
      <c r="AX296" s="99">
        <f>(TRIMMEAN((E296,N296,W296),75%))</f>
        <v>220000</v>
      </c>
      <c r="AY296" s="99">
        <f>(TRIMMEAN((F296,O296,X296),75%))</f>
        <v>220000</v>
      </c>
      <c r="AZ296" s="99">
        <f>(TRIMMEAN((G296,P296,Y296),75%))</f>
        <v>220000</v>
      </c>
      <c r="BA296" s="99">
        <f>(TRIMMEAN((H296,Q296,Z296),75%))</f>
        <v>220000</v>
      </c>
      <c r="BB296" s="98">
        <f t="shared" si="139"/>
        <v>253000</v>
      </c>
      <c r="BC296" s="98">
        <f t="shared" si="140"/>
        <v>253000</v>
      </c>
      <c r="BD296" s="98">
        <f t="shared" si="141"/>
        <v>253000</v>
      </c>
      <c r="BE296" s="98">
        <f t="shared" si="142"/>
        <v>253000</v>
      </c>
      <c r="BF296" s="98">
        <f t="shared" si="143"/>
        <v>197540</v>
      </c>
      <c r="BG296" s="109">
        <f t="shared" si="144"/>
        <v>197540</v>
      </c>
      <c r="BH296" s="109">
        <f t="shared" si="145"/>
        <v>197540</v>
      </c>
      <c r="BI296" s="100">
        <f t="shared" si="146"/>
        <v>197540</v>
      </c>
    </row>
    <row r="297" spans="1:61" ht="26.4" x14ac:dyDescent="0.3">
      <c r="A297" s="20">
        <v>275</v>
      </c>
      <c r="B297" s="21" t="s">
        <v>294</v>
      </c>
      <c r="C297" s="21" t="s">
        <v>294</v>
      </c>
      <c r="D297" s="20">
        <v>1</v>
      </c>
      <c r="E297" s="26">
        <v>197540</v>
      </c>
      <c r="F297" s="26">
        <v>197540</v>
      </c>
      <c r="G297" s="26">
        <v>197540</v>
      </c>
      <c r="H297" s="26">
        <v>197540</v>
      </c>
      <c r="I297" s="376"/>
      <c r="J297" s="377"/>
      <c r="K297" s="20">
        <v>275</v>
      </c>
      <c r="L297" s="21" t="s">
        <v>294</v>
      </c>
      <c r="M297" s="20">
        <v>1</v>
      </c>
      <c r="N297" s="57">
        <v>190000</v>
      </c>
      <c r="O297" s="57">
        <v>190000</v>
      </c>
      <c r="P297" s="57">
        <v>190000</v>
      </c>
      <c r="Q297" s="57">
        <v>190000</v>
      </c>
      <c r="R297" s="376"/>
      <c r="S297" s="377"/>
      <c r="T297" s="20">
        <v>275</v>
      </c>
      <c r="U297" s="21" t="s">
        <v>294</v>
      </c>
      <c r="V297" s="20">
        <v>1</v>
      </c>
      <c r="W297" s="57">
        <v>218500</v>
      </c>
      <c r="X297" s="57">
        <v>218500</v>
      </c>
      <c r="Y297" s="57">
        <v>218500</v>
      </c>
      <c r="Z297" s="57">
        <v>218500</v>
      </c>
      <c r="AA297" s="376"/>
      <c r="AB297" s="377"/>
      <c r="AC297" s="97">
        <f t="shared" si="123"/>
        <v>204250</v>
      </c>
      <c r="AD297" s="106">
        <f t="shared" si="124"/>
        <v>204250</v>
      </c>
      <c r="AE297" s="106">
        <f t="shared" si="125"/>
        <v>204250</v>
      </c>
      <c r="AF297" s="98">
        <f t="shared" si="126"/>
        <v>204250</v>
      </c>
      <c r="AG297" s="99">
        <f>(TRIMMEAN((N297,W297),75%))</f>
        <v>204250</v>
      </c>
      <c r="AH297" s="99">
        <f>(TRIMMEAN((O297,X297),75%))</f>
        <v>204250</v>
      </c>
      <c r="AI297" s="99">
        <f>(TRIMMEAN((P297,Y297),75%))</f>
        <v>204250</v>
      </c>
      <c r="AJ297" s="99">
        <f>(TRIMMEAN((Q297,Z297),75%))</f>
        <v>204250</v>
      </c>
      <c r="AK297" s="98">
        <f t="shared" si="127"/>
        <v>218500</v>
      </c>
      <c r="AL297" s="98">
        <f t="shared" si="128"/>
        <v>218500</v>
      </c>
      <c r="AM297" s="98">
        <f t="shared" si="129"/>
        <v>218500</v>
      </c>
      <c r="AN297" s="98">
        <f t="shared" si="130"/>
        <v>218500</v>
      </c>
      <c r="AO297" s="98">
        <f t="shared" si="131"/>
        <v>190000</v>
      </c>
      <c r="AP297" s="109">
        <f t="shared" si="132"/>
        <v>190000</v>
      </c>
      <c r="AQ297" s="109">
        <f t="shared" si="133"/>
        <v>190000</v>
      </c>
      <c r="AR297" s="100">
        <f t="shared" si="134"/>
        <v>190000</v>
      </c>
      <c r="AT297" s="97">
        <f t="shared" si="135"/>
        <v>202013.33333333334</v>
      </c>
      <c r="AU297" s="106">
        <f t="shared" si="136"/>
        <v>202013.33333333334</v>
      </c>
      <c r="AV297" s="106">
        <f t="shared" si="137"/>
        <v>202013.33333333334</v>
      </c>
      <c r="AW297" s="98">
        <f t="shared" si="138"/>
        <v>202013.33333333334</v>
      </c>
      <c r="AX297" s="99">
        <f>(TRIMMEAN((E297,N297,W297),75%))</f>
        <v>197540</v>
      </c>
      <c r="AY297" s="99">
        <f>(TRIMMEAN((F297,O297,X297),75%))</f>
        <v>197540</v>
      </c>
      <c r="AZ297" s="99">
        <f>(TRIMMEAN((G297,P297,Y297),75%))</f>
        <v>197540</v>
      </c>
      <c r="BA297" s="99">
        <f>(TRIMMEAN((H297,Q297,Z297),75%))</f>
        <v>197540</v>
      </c>
      <c r="BB297" s="98">
        <f t="shared" si="139"/>
        <v>218500</v>
      </c>
      <c r="BC297" s="98">
        <f t="shared" si="140"/>
        <v>218500</v>
      </c>
      <c r="BD297" s="98">
        <f t="shared" si="141"/>
        <v>218500</v>
      </c>
      <c r="BE297" s="98">
        <f t="shared" si="142"/>
        <v>218500</v>
      </c>
      <c r="BF297" s="98">
        <f t="shared" si="143"/>
        <v>190000</v>
      </c>
      <c r="BG297" s="109">
        <f t="shared" si="144"/>
        <v>190000</v>
      </c>
      <c r="BH297" s="109">
        <f t="shared" si="145"/>
        <v>190000</v>
      </c>
      <c r="BI297" s="100">
        <f t="shared" si="146"/>
        <v>190000</v>
      </c>
    </row>
    <row r="298" spans="1:61" ht="26.4" x14ac:dyDescent="0.3">
      <c r="A298" s="20">
        <v>276</v>
      </c>
      <c r="B298" s="21" t="s">
        <v>295</v>
      </c>
      <c r="C298" s="21" t="s">
        <v>295</v>
      </c>
      <c r="D298" s="20">
        <v>1</v>
      </c>
      <c r="E298" s="26" t="s">
        <v>1034</v>
      </c>
      <c r="F298" s="26" t="s">
        <v>1034</v>
      </c>
      <c r="G298" s="26" t="s">
        <v>1034</v>
      </c>
      <c r="H298" s="26" t="s">
        <v>1034</v>
      </c>
      <c r="I298" s="376"/>
      <c r="J298" s="377"/>
      <c r="K298" s="20">
        <v>276</v>
      </c>
      <c r="L298" s="21" t="s">
        <v>295</v>
      </c>
      <c r="M298" s="20">
        <v>1</v>
      </c>
      <c r="N298" s="57">
        <v>210000</v>
      </c>
      <c r="O298" s="57">
        <v>210000</v>
      </c>
      <c r="P298" s="57">
        <v>210000</v>
      </c>
      <c r="Q298" s="57">
        <v>210000</v>
      </c>
      <c r="R298" s="376"/>
      <c r="S298" s="377"/>
      <c r="T298" s="20">
        <v>276</v>
      </c>
      <c r="U298" s="21" t="s">
        <v>295</v>
      </c>
      <c r="V298" s="20">
        <v>1</v>
      </c>
      <c r="W298" s="57">
        <v>241500</v>
      </c>
      <c r="X298" s="57">
        <v>241500</v>
      </c>
      <c r="Y298" s="57">
        <v>241500</v>
      </c>
      <c r="Z298" s="57">
        <v>241500</v>
      </c>
      <c r="AA298" s="376"/>
      <c r="AB298" s="377"/>
      <c r="AC298" s="97">
        <f t="shared" si="123"/>
        <v>225750</v>
      </c>
      <c r="AD298" s="106">
        <f t="shared" si="124"/>
        <v>225750</v>
      </c>
      <c r="AE298" s="106">
        <f t="shared" si="125"/>
        <v>225750</v>
      </c>
      <c r="AF298" s="98">
        <f t="shared" si="126"/>
        <v>225750</v>
      </c>
      <c r="AG298" s="99">
        <f>(TRIMMEAN((N298,W298),75%))</f>
        <v>225750</v>
      </c>
      <c r="AH298" s="99">
        <f>(TRIMMEAN((O298,X298),75%))</f>
        <v>225750</v>
      </c>
      <c r="AI298" s="99">
        <f>(TRIMMEAN((P298,Y298),75%))</f>
        <v>225750</v>
      </c>
      <c r="AJ298" s="99">
        <f>(TRIMMEAN((Q298,Z298),75%))</f>
        <v>225750</v>
      </c>
      <c r="AK298" s="98">
        <f t="shared" si="127"/>
        <v>241500</v>
      </c>
      <c r="AL298" s="98">
        <f t="shared" si="128"/>
        <v>241500</v>
      </c>
      <c r="AM298" s="98">
        <f t="shared" si="129"/>
        <v>241500</v>
      </c>
      <c r="AN298" s="98">
        <f t="shared" si="130"/>
        <v>241500</v>
      </c>
      <c r="AO298" s="98">
        <f t="shared" si="131"/>
        <v>210000</v>
      </c>
      <c r="AP298" s="109">
        <f t="shared" si="132"/>
        <v>210000</v>
      </c>
      <c r="AQ298" s="109">
        <f t="shared" si="133"/>
        <v>210000</v>
      </c>
      <c r="AR298" s="100">
        <f t="shared" si="134"/>
        <v>210000</v>
      </c>
      <c r="AT298" s="97">
        <f t="shared" si="135"/>
        <v>225750</v>
      </c>
      <c r="AU298" s="106">
        <f t="shared" si="136"/>
        <v>225750</v>
      </c>
      <c r="AV298" s="106">
        <f t="shared" si="137"/>
        <v>225750</v>
      </c>
      <c r="AW298" s="98">
        <f t="shared" si="138"/>
        <v>225750</v>
      </c>
      <c r="AX298" s="99">
        <f>(TRIMMEAN((E298,N298,W298),75%))</f>
        <v>225750</v>
      </c>
      <c r="AY298" s="99">
        <f>(TRIMMEAN((F298,O298,X298),75%))</f>
        <v>225750</v>
      </c>
      <c r="AZ298" s="99">
        <f>(TRIMMEAN((G298,P298,Y298),75%))</f>
        <v>225750</v>
      </c>
      <c r="BA298" s="99">
        <f>(TRIMMEAN((H298,Q298,Z298),75%))</f>
        <v>225750</v>
      </c>
      <c r="BB298" s="98">
        <f t="shared" si="139"/>
        <v>241500</v>
      </c>
      <c r="BC298" s="98">
        <f t="shared" si="140"/>
        <v>241500</v>
      </c>
      <c r="BD298" s="98">
        <f t="shared" si="141"/>
        <v>241500</v>
      </c>
      <c r="BE298" s="98">
        <f t="shared" si="142"/>
        <v>241500</v>
      </c>
      <c r="BF298" s="98">
        <f t="shared" si="143"/>
        <v>210000</v>
      </c>
      <c r="BG298" s="109">
        <f t="shared" si="144"/>
        <v>210000</v>
      </c>
      <c r="BH298" s="109">
        <f t="shared" si="145"/>
        <v>210000</v>
      </c>
      <c r="BI298" s="100">
        <f t="shared" si="146"/>
        <v>210000</v>
      </c>
    </row>
    <row r="299" spans="1:61" ht="52.8" x14ac:dyDescent="0.3">
      <c r="A299" s="20">
        <v>277</v>
      </c>
      <c r="B299" s="21" t="s">
        <v>296</v>
      </c>
      <c r="C299" s="21" t="s">
        <v>296</v>
      </c>
      <c r="D299" s="20">
        <v>1</v>
      </c>
      <c r="E299" s="26" t="s">
        <v>1034</v>
      </c>
      <c r="F299" s="26" t="s">
        <v>1034</v>
      </c>
      <c r="G299" s="26" t="s">
        <v>1034</v>
      </c>
      <c r="H299" s="26" t="s">
        <v>1034</v>
      </c>
      <c r="I299" s="376"/>
      <c r="J299" s="377"/>
      <c r="K299" s="20">
        <v>277</v>
      </c>
      <c r="L299" s="21" t="s">
        <v>296</v>
      </c>
      <c r="M299" s="20">
        <v>1</v>
      </c>
      <c r="N299" s="57">
        <v>296000</v>
      </c>
      <c r="O299" s="57">
        <v>296000</v>
      </c>
      <c r="P299" s="57">
        <v>296000</v>
      </c>
      <c r="Q299" s="57">
        <v>296000</v>
      </c>
      <c r="R299" s="376"/>
      <c r="S299" s="377"/>
      <c r="T299" s="20">
        <v>277</v>
      </c>
      <c r="U299" s="21" t="s">
        <v>296</v>
      </c>
      <c r="V299" s="20">
        <v>1</v>
      </c>
      <c r="W299" s="57">
        <v>340400</v>
      </c>
      <c r="X299" s="57">
        <v>340400</v>
      </c>
      <c r="Y299" s="57">
        <v>340400</v>
      </c>
      <c r="Z299" s="57">
        <v>340400</v>
      </c>
      <c r="AA299" s="376"/>
      <c r="AB299" s="377"/>
      <c r="AC299" s="97">
        <f t="shared" si="123"/>
        <v>318200</v>
      </c>
      <c r="AD299" s="106">
        <f t="shared" si="124"/>
        <v>318200</v>
      </c>
      <c r="AE299" s="106">
        <f t="shared" si="125"/>
        <v>318200</v>
      </c>
      <c r="AF299" s="98">
        <f t="shared" si="126"/>
        <v>318200</v>
      </c>
      <c r="AG299" s="99">
        <f>(TRIMMEAN((N299,W299),75%))</f>
        <v>318200</v>
      </c>
      <c r="AH299" s="99">
        <f>(TRIMMEAN((O299,X299),75%))</f>
        <v>318200</v>
      </c>
      <c r="AI299" s="99">
        <f>(TRIMMEAN((P299,Y299),75%))</f>
        <v>318200</v>
      </c>
      <c r="AJ299" s="99">
        <f>(TRIMMEAN((Q299,Z299),75%))</f>
        <v>318200</v>
      </c>
      <c r="AK299" s="98">
        <f t="shared" si="127"/>
        <v>340400</v>
      </c>
      <c r="AL299" s="98">
        <f t="shared" si="128"/>
        <v>340400</v>
      </c>
      <c r="AM299" s="98">
        <f t="shared" si="129"/>
        <v>340400</v>
      </c>
      <c r="AN299" s="98">
        <f t="shared" si="130"/>
        <v>340400</v>
      </c>
      <c r="AO299" s="98">
        <f t="shared" si="131"/>
        <v>296000</v>
      </c>
      <c r="AP299" s="109">
        <f t="shared" si="132"/>
        <v>296000</v>
      </c>
      <c r="AQ299" s="109">
        <f t="shared" si="133"/>
        <v>296000</v>
      </c>
      <c r="AR299" s="100">
        <f t="shared" si="134"/>
        <v>296000</v>
      </c>
      <c r="AT299" s="97">
        <f t="shared" si="135"/>
        <v>318200</v>
      </c>
      <c r="AU299" s="106">
        <f t="shared" si="136"/>
        <v>318200</v>
      </c>
      <c r="AV299" s="106">
        <f t="shared" si="137"/>
        <v>318200</v>
      </c>
      <c r="AW299" s="98">
        <f t="shared" si="138"/>
        <v>318200</v>
      </c>
      <c r="AX299" s="99">
        <f>(TRIMMEAN((E299,N299,W299),75%))</f>
        <v>318200</v>
      </c>
      <c r="AY299" s="99">
        <f>(TRIMMEAN((F299,O299,X299),75%))</f>
        <v>318200</v>
      </c>
      <c r="AZ299" s="99">
        <f>(TRIMMEAN((G299,P299,Y299),75%))</f>
        <v>318200</v>
      </c>
      <c r="BA299" s="99">
        <f>(TRIMMEAN((H299,Q299,Z299),75%))</f>
        <v>318200</v>
      </c>
      <c r="BB299" s="98">
        <f t="shared" si="139"/>
        <v>340400</v>
      </c>
      <c r="BC299" s="98">
        <f t="shared" si="140"/>
        <v>340400</v>
      </c>
      <c r="BD299" s="98">
        <f t="shared" si="141"/>
        <v>340400</v>
      </c>
      <c r="BE299" s="98">
        <f t="shared" si="142"/>
        <v>340400</v>
      </c>
      <c r="BF299" s="98">
        <f t="shared" si="143"/>
        <v>296000</v>
      </c>
      <c r="BG299" s="109">
        <f t="shared" si="144"/>
        <v>296000</v>
      </c>
      <c r="BH299" s="109">
        <f t="shared" si="145"/>
        <v>296000</v>
      </c>
      <c r="BI299" s="100">
        <f t="shared" si="146"/>
        <v>296000</v>
      </c>
    </row>
    <row r="300" spans="1:61" ht="39.6" x14ac:dyDescent="0.3">
      <c r="A300" s="20">
        <v>278</v>
      </c>
      <c r="B300" s="21" t="s">
        <v>297</v>
      </c>
      <c r="C300" s="21" t="s">
        <v>297</v>
      </c>
      <c r="D300" s="20">
        <v>1</v>
      </c>
      <c r="E300" s="26" t="s">
        <v>1034</v>
      </c>
      <c r="F300" s="26" t="s">
        <v>1034</v>
      </c>
      <c r="G300" s="26" t="s">
        <v>1034</v>
      </c>
      <c r="H300" s="26" t="s">
        <v>1034</v>
      </c>
      <c r="I300" s="376"/>
      <c r="J300" s="377"/>
      <c r="K300" s="20">
        <v>278</v>
      </c>
      <c r="L300" s="21" t="s">
        <v>297</v>
      </c>
      <c r="M300" s="20">
        <v>1</v>
      </c>
      <c r="N300" s="57">
        <v>310000</v>
      </c>
      <c r="O300" s="57">
        <v>310000</v>
      </c>
      <c r="P300" s="57">
        <v>310000</v>
      </c>
      <c r="Q300" s="57">
        <v>310000</v>
      </c>
      <c r="R300" s="376"/>
      <c r="S300" s="377"/>
      <c r="T300" s="20">
        <v>278</v>
      </c>
      <c r="U300" s="21" t="s">
        <v>297</v>
      </c>
      <c r="V300" s="20">
        <v>1</v>
      </c>
      <c r="W300" s="57">
        <v>356500</v>
      </c>
      <c r="X300" s="57">
        <v>356500</v>
      </c>
      <c r="Y300" s="57">
        <v>356500</v>
      </c>
      <c r="Z300" s="57">
        <v>356500</v>
      </c>
      <c r="AA300" s="376"/>
      <c r="AB300" s="377"/>
      <c r="AC300" s="97">
        <f t="shared" si="123"/>
        <v>333250</v>
      </c>
      <c r="AD300" s="106">
        <f t="shared" si="124"/>
        <v>333250</v>
      </c>
      <c r="AE300" s="106">
        <f t="shared" si="125"/>
        <v>333250</v>
      </c>
      <c r="AF300" s="98">
        <f t="shared" si="126"/>
        <v>333250</v>
      </c>
      <c r="AG300" s="99">
        <f>(TRIMMEAN((N300,W300),75%))</f>
        <v>333250</v>
      </c>
      <c r="AH300" s="99">
        <f>(TRIMMEAN((O300,X300),75%))</f>
        <v>333250</v>
      </c>
      <c r="AI300" s="99">
        <f>(TRIMMEAN((P300,Y300),75%))</f>
        <v>333250</v>
      </c>
      <c r="AJ300" s="99">
        <f>(TRIMMEAN((Q300,Z300),75%))</f>
        <v>333250</v>
      </c>
      <c r="AK300" s="98">
        <f t="shared" si="127"/>
        <v>356500</v>
      </c>
      <c r="AL300" s="98">
        <f t="shared" si="128"/>
        <v>356500</v>
      </c>
      <c r="AM300" s="98">
        <f t="shared" si="129"/>
        <v>356500</v>
      </c>
      <c r="AN300" s="98">
        <f t="shared" si="130"/>
        <v>356500</v>
      </c>
      <c r="AO300" s="98">
        <f t="shared" si="131"/>
        <v>310000</v>
      </c>
      <c r="AP300" s="109">
        <f t="shared" si="132"/>
        <v>310000</v>
      </c>
      <c r="AQ300" s="109">
        <f t="shared" si="133"/>
        <v>310000</v>
      </c>
      <c r="AR300" s="100">
        <f t="shared" si="134"/>
        <v>310000</v>
      </c>
      <c r="AT300" s="97">
        <f t="shared" si="135"/>
        <v>333250</v>
      </c>
      <c r="AU300" s="106">
        <f t="shared" si="136"/>
        <v>333250</v>
      </c>
      <c r="AV300" s="106">
        <f t="shared" si="137"/>
        <v>333250</v>
      </c>
      <c r="AW300" s="98">
        <f t="shared" si="138"/>
        <v>333250</v>
      </c>
      <c r="AX300" s="99">
        <f>(TRIMMEAN((E300,N300,W300),75%))</f>
        <v>333250</v>
      </c>
      <c r="AY300" s="99">
        <f>(TRIMMEAN((F300,O300,X300),75%))</f>
        <v>333250</v>
      </c>
      <c r="AZ300" s="99">
        <f>(TRIMMEAN((G300,P300,Y300),75%))</f>
        <v>333250</v>
      </c>
      <c r="BA300" s="99">
        <f>(TRIMMEAN((H300,Q300,Z300),75%))</f>
        <v>333250</v>
      </c>
      <c r="BB300" s="98">
        <f t="shared" si="139"/>
        <v>356500</v>
      </c>
      <c r="BC300" s="98">
        <f t="shared" si="140"/>
        <v>356500</v>
      </c>
      <c r="BD300" s="98">
        <f t="shared" si="141"/>
        <v>356500</v>
      </c>
      <c r="BE300" s="98">
        <f t="shared" si="142"/>
        <v>356500</v>
      </c>
      <c r="BF300" s="98">
        <f t="shared" si="143"/>
        <v>310000</v>
      </c>
      <c r="BG300" s="109">
        <f t="shared" si="144"/>
        <v>310000</v>
      </c>
      <c r="BH300" s="109">
        <f t="shared" si="145"/>
        <v>310000</v>
      </c>
      <c r="BI300" s="100">
        <f t="shared" si="146"/>
        <v>310000</v>
      </c>
    </row>
    <row r="301" spans="1:61" ht="39.6" x14ac:dyDescent="0.3">
      <c r="A301" s="20">
        <v>279</v>
      </c>
      <c r="B301" s="21" t="s">
        <v>298</v>
      </c>
      <c r="C301" s="21" t="s">
        <v>298</v>
      </c>
      <c r="D301" s="20">
        <v>1</v>
      </c>
      <c r="E301" s="26">
        <v>197540</v>
      </c>
      <c r="F301" s="26">
        <v>197540</v>
      </c>
      <c r="G301" s="26">
        <v>197540</v>
      </c>
      <c r="H301" s="26">
        <v>197540</v>
      </c>
      <c r="I301" s="376"/>
      <c r="J301" s="377"/>
      <c r="K301" s="20">
        <v>279</v>
      </c>
      <c r="L301" s="21" t="s">
        <v>298</v>
      </c>
      <c r="M301" s="20">
        <v>1</v>
      </c>
      <c r="N301" s="57">
        <v>280000</v>
      </c>
      <c r="O301" s="57">
        <v>280000</v>
      </c>
      <c r="P301" s="57">
        <v>280000</v>
      </c>
      <c r="Q301" s="57">
        <v>280000</v>
      </c>
      <c r="R301" s="376"/>
      <c r="S301" s="377"/>
      <c r="T301" s="20">
        <v>279</v>
      </c>
      <c r="U301" s="21" t="s">
        <v>298</v>
      </c>
      <c r="V301" s="20">
        <v>1</v>
      </c>
      <c r="W301" s="57">
        <v>322000</v>
      </c>
      <c r="X301" s="57">
        <v>322000</v>
      </c>
      <c r="Y301" s="57">
        <v>322000</v>
      </c>
      <c r="Z301" s="57">
        <v>322000</v>
      </c>
      <c r="AA301" s="376"/>
      <c r="AB301" s="377"/>
      <c r="AC301" s="97">
        <f t="shared" si="123"/>
        <v>301000</v>
      </c>
      <c r="AD301" s="106">
        <f t="shared" si="124"/>
        <v>301000</v>
      </c>
      <c r="AE301" s="106">
        <f t="shared" si="125"/>
        <v>301000</v>
      </c>
      <c r="AF301" s="98">
        <f t="shared" si="126"/>
        <v>301000</v>
      </c>
      <c r="AG301" s="99">
        <f>(TRIMMEAN((N301,W301),75%))</f>
        <v>301000</v>
      </c>
      <c r="AH301" s="99">
        <f>(TRIMMEAN((O301,X301),75%))</f>
        <v>301000</v>
      </c>
      <c r="AI301" s="99">
        <f>(TRIMMEAN((P301,Y301),75%))</f>
        <v>301000</v>
      </c>
      <c r="AJ301" s="99">
        <f>(TRIMMEAN((Q301,Z301),75%))</f>
        <v>301000</v>
      </c>
      <c r="AK301" s="98">
        <f t="shared" si="127"/>
        <v>322000</v>
      </c>
      <c r="AL301" s="98">
        <f t="shared" si="128"/>
        <v>322000</v>
      </c>
      <c r="AM301" s="98">
        <f t="shared" si="129"/>
        <v>322000</v>
      </c>
      <c r="AN301" s="98">
        <f t="shared" si="130"/>
        <v>322000</v>
      </c>
      <c r="AO301" s="98">
        <f t="shared" si="131"/>
        <v>280000</v>
      </c>
      <c r="AP301" s="109">
        <f t="shared" si="132"/>
        <v>280000</v>
      </c>
      <c r="AQ301" s="109">
        <f t="shared" si="133"/>
        <v>280000</v>
      </c>
      <c r="AR301" s="100">
        <f t="shared" si="134"/>
        <v>280000</v>
      </c>
      <c r="AT301" s="97">
        <f t="shared" si="135"/>
        <v>266513.33333333331</v>
      </c>
      <c r="AU301" s="106">
        <f t="shared" si="136"/>
        <v>266513.33333333331</v>
      </c>
      <c r="AV301" s="106">
        <f t="shared" si="137"/>
        <v>266513.33333333331</v>
      </c>
      <c r="AW301" s="98">
        <f t="shared" si="138"/>
        <v>266513.33333333331</v>
      </c>
      <c r="AX301" s="99">
        <f>(TRIMMEAN((E301,N301,W301),75%))</f>
        <v>280000</v>
      </c>
      <c r="AY301" s="99">
        <f>(TRIMMEAN((F301,O301,X301),75%))</f>
        <v>280000</v>
      </c>
      <c r="AZ301" s="99">
        <f>(TRIMMEAN((G301,P301,Y301),75%))</f>
        <v>280000</v>
      </c>
      <c r="BA301" s="99">
        <f>(TRIMMEAN((H301,Q301,Z301),75%))</f>
        <v>280000</v>
      </c>
      <c r="BB301" s="98">
        <f t="shared" si="139"/>
        <v>322000</v>
      </c>
      <c r="BC301" s="98">
        <f t="shared" si="140"/>
        <v>322000</v>
      </c>
      <c r="BD301" s="98">
        <f t="shared" si="141"/>
        <v>322000</v>
      </c>
      <c r="BE301" s="98">
        <f t="shared" si="142"/>
        <v>322000</v>
      </c>
      <c r="BF301" s="98">
        <f t="shared" si="143"/>
        <v>197540</v>
      </c>
      <c r="BG301" s="109">
        <f t="shared" si="144"/>
        <v>197540</v>
      </c>
      <c r="BH301" s="109">
        <f t="shared" si="145"/>
        <v>197540</v>
      </c>
      <c r="BI301" s="100">
        <f t="shared" si="146"/>
        <v>197540</v>
      </c>
    </row>
    <row r="302" spans="1:61" ht="39.6" x14ac:dyDescent="0.3">
      <c r="A302" s="20">
        <v>280</v>
      </c>
      <c r="B302" s="21" t="s">
        <v>299</v>
      </c>
      <c r="C302" s="21" t="s">
        <v>299</v>
      </c>
      <c r="D302" s="20">
        <v>1</v>
      </c>
      <c r="E302" s="26">
        <v>197540</v>
      </c>
      <c r="F302" s="26">
        <v>197540</v>
      </c>
      <c r="G302" s="26">
        <v>197540</v>
      </c>
      <c r="H302" s="26">
        <v>197540</v>
      </c>
      <c r="I302" s="376"/>
      <c r="J302" s="377"/>
      <c r="K302" s="20">
        <v>280</v>
      </c>
      <c r="L302" s="21" t="s">
        <v>299</v>
      </c>
      <c r="M302" s="20">
        <v>1</v>
      </c>
      <c r="N302" s="57">
        <v>260000</v>
      </c>
      <c r="O302" s="57">
        <v>260000</v>
      </c>
      <c r="P302" s="57">
        <v>260000</v>
      </c>
      <c r="Q302" s="57">
        <v>260000</v>
      </c>
      <c r="R302" s="376"/>
      <c r="S302" s="377"/>
      <c r="T302" s="20">
        <v>280</v>
      </c>
      <c r="U302" s="21" t="s">
        <v>299</v>
      </c>
      <c r="V302" s="20">
        <v>1</v>
      </c>
      <c r="W302" s="57">
        <v>299000</v>
      </c>
      <c r="X302" s="57">
        <v>299000</v>
      </c>
      <c r="Y302" s="57">
        <v>299000</v>
      </c>
      <c r="Z302" s="57">
        <v>299000</v>
      </c>
      <c r="AA302" s="376"/>
      <c r="AB302" s="377"/>
      <c r="AC302" s="97">
        <f t="shared" si="123"/>
        <v>279500</v>
      </c>
      <c r="AD302" s="106">
        <f t="shared" si="124"/>
        <v>279500</v>
      </c>
      <c r="AE302" s="106">
        <f t="shared" si="125"/>
        <v>279500</v>
      </c>
      <c r="AF302" s="98">
        <f t="shared" si="126"/>
        <v>279500</v>
      </c>
      <c r="AG302" s="99">
        <f>(TRIMMEAN((N302,W302),75%))</f>
        <v>279500</v>
      </c>
      <c r="AH302" s="99">
        <f>(TRIMMEAN((O302,X302),75%))</f>
        <v>279500</v>
      </c>
      <c r="AI302" s="99">
        <f>(TRIMMEAN((P302,Y302),75%))</f>
        <v>279500</v>
      </c>
      <c r="AJ302" s="99">
        <f>(TRIMMEAN((Q302,Z302),75%))</f>
        <v>279500</v>
      </c>
      <c r="AK302" s="98">
        <f t="shared" si="127"/>
        <v>299000</v>
      </c>
      <c r="AL302" s="98">
        <f t="shared" si="128"/>
        <v>299000</v>
      </c>
      <c r="AM302" s="98">
        <f t="shared" si="129"/>
        <v>299000</v>
      </c>
      <c r="AN302" s="98">
        <f t="shared" si="130"/>
        <v>299000</v>
      </c>
      <c r="AO302" s="98">
        <f t="shared" si="131"/>
        <v>260000</v>
      </c>
      <c r="AP302" s="109">
        <f t="shared" si="132"/>
        <v>260000</v>
      </c>
      <c r="AQ302" s="109">
        <f t="shared" si="133"/>
        <v>260000</v>
      </c>
      <c r="AR302" s="100">
        <f t="shared" si="134"/>
        <v>260000</v>
      </c>
      <c r="AT302" s="97">
        <f t="shared" si="135"/>
        <v>252180</v>
      </c>
      <c r="AU302" s="106">
        <f t="shared" si="136"/>
        <v>252180</v>
      </c>
      <c r="AV302" s="106">
        <f t="shared" si="137"/>
        <v>252180</v>
      </c>
      <c r="AW302" s="98">
        <f t="shared" si="138"/>
        <v>252180</v>
      </c>
      <c r="AX302" s="99">
        <f>(TRIMMEAN((E302,N302,W302),75%))</f>
        <v>260000</v>
      </c>
      <c r="AY302" s="99">
        <f>(TRIMMEAN((F302,O302,X302),75%))</f>
        <v>260000</v>
      </c>
      <c r="AZ302" s="99">
        <f>(TRIMMEAN((G302,P302,Y302),75%))</f>
        <v>260000</v>
      </c>
      <c r="BA302" s="99">
        <f>(TRIMMEAN((H302,Q302,Z302),75%))</f>
        <v>260000</v>
      </c>
      <c r="BB302" s="98">
        <f t="shared" si="139"/>
        <v>299000</v>
      </c>
      <c r="BC302" s="98">
        <f t="shared" si="140"/>
        <v>299000</v>
      </c>
      <c r="BD302" s="98">
        <f t="shared" si="141"/>
        <v>299000</v>
      </c>
      <c r="BE302" s="98">
        <f t="shared" si="142"/>
        <v>299000</v>
      </c>
      <c r="BF302" s="98">
        <f t="shared" si="143"/>
        <v>197540</v>
      </c>
      <c r="BG302" s="109">
        <f t="shared" si="144"/>
        <v>197540</v>
      </c>
      <c r="BH302" s="109">
        <f t="shared" si="145"/>
        <v>197540</v>
      </c>
      <c r="BI302" s="100">
        <f t="shared" si="146"/>
        <v>197540</v>
      </c>
    </row>
    <row r="303" spans="1:61" ht="39.6" x14ac:dyDescent="0.3">
      <c r="A303" s="20">
        <v>281</v>
      </c>
      <c r="B303" s="21" t="s">
        <v>300</v>
      </c>
      <c r="C303" s="21" t="s">
        <v>300</v>
      </c>
      <c r="D303" s="20">
        <v>1</v>
      </c>
      <c r="E303" s="26">
        <v>197540</v>
      </c>
      <c r="F303" s="26">
        <v>197540</v>
      </c>
      <c r="G303" s="26">
        <v>197540</v>
      </c>
      <c r="H303" s="26">
        <v>197540</v>
      </c>
      <c r="I303" s="376"/>
      <c r="J303" s="377"/>
      <c r="K303" s="20">
        <v>281</v>
      </c>
      <c r="L303" s="21" t="s">
        <v>300</v>
      </c>
      <c r="M303" s="20">
        <v>1</v>
      </c>
      <c r="N303" s="57">
        <v>320000</v>
      </c>
      <c r="O303" s="57">
        <v>320000</v>
      </c>
      <c r="P303" s="57">
        <v>320000</v>
      </c>
      <c r="Q303" s="57">
        <v>320000</v>
      </c>
      <c r="R303" s="376"/>
      <c r="S303" s="377"/>
      <c r="T303" s="20">
        <v>281</v>
      </c>
      <c r="U303" s="21" t="s">
        <v>300</v>
      </c>
      <c r="V303" s="20">
        <v>1</v>
      </c>
      <c r="W303" s="57">
        <v>368000</v>
      </c>
      <c r="X303" s="57">
        <v>368000</v>
      </c>
      <c r="Y303" s="57">
        <v>368000</v>
      </c>
      <c r="Z303" s="57">
        <v>368000</v>
      </c>
      <c r="AA303" s="376"/>
      <c r="AB303" s="377"/>
      <c r="AC303" s="97">
        <f t="shared" si="123"/>
        <v>344000</v>
      </c>
      <c r="AD303" s="106">
        <f t="shared" si="124"/>
        <v>344000</v>
      </c>
      <c r="AE303" s="106">
        <f t="shared" si="125"/>
        <v>344000</v>
      </c>
      <c r="AF303" s="98">
        <f t="shared" si="126"/>
        <v>344000</v>
      </c>
      <c r="AG303" s="99">
        <f>(TRIMMEAN((N303,W303),75%))</f>
        <v>344000</v>
      </c>
      <c r="AH303" s="99">
        <f>(TRIMMEAN((O303,X303),75%))</f>
        <v>344000</v>
      </c>
      <c r="AI303" s="99">
        <f>(TRIMMEAN((P303,Y303),75%))</f>
        <v>344000</v>
      </c>
      <c r="AJ303" s="99">
        <f>(TRIMMEAN((Q303,Z303),75%))</f>
        <v>344000</v>
      </c>
      <c r="AK303" s="98">
        <f t="shared" si="127"/>
        <v>368000</v>
      </c>
      <c r="AL303" s="98">
        <f t="shared" si="128"/>
        <v>368000</v>
      </c>
      <c r="AM303" s="98">
        <f t="shared" si="129"/>
        <v>368000</v>
      </c>
      <c r="AN303" s="98">
        <f t="shared" si="130"/>
        <v>368000</v>
      </c>
      <c r="AO303" s="98">
        <f t="shared" si="131"/>
        <v>320000</v>
      </c>
      <c r="AP303" s="109">
        <f t="shared" si="132"/>
        <v>320000</v>
      </c>
      <c r="AQ303" s="109">
        <f t="shared" si="133"/>
        <v>320000</v>
      </c>
      <c r="AR303" s="100">
        <f t="shared" si="134"/>
        <v>320000</v>
      </c>
      <c r="AT303" s="97">
        <f t="shared" si="135"/>
        <v>295180</v>
      </c>
      <c r="AU303" s="106">
        <f t="shared" si="136"/>
        <v>295180</v>
      </c>
      <c r="AV303" s="106">
        <f t="shared" si="137"/>
        <v>295180</v>
      </c>
      <c r="AW303" s="98">
        <f t="shared" si="138"/>
        <v>295180</v>
      </c>
      <c r="AX303" s="99">
        <f>(TRIMMEAN((E303,N303,W303),75%))</f>
        <v>320000</v>
      </c>
      <c r="AY303" s="99">
        <f>(TRIMMEAN((F303,O303,X303),75%))</f>
        <v>320000</v>
      </c>
      <c r="AZ303" s="99">
        <f>(TRIMMEAN((G303,P303,Y303),75%))</f>
        <v>320000</v>
      </c>
      <c r="BA303" s="99">
        <f>(TRIMMEAN((H303,Q303,Z303),75%))</f>
        <v>320000</v>
      </c>
      <c r="BB303" s="98">
        <f t="shared" si="139"/>
        <v>368000</v>
      </c>
      <c r="BC303" s="98">
        <f t="shared" si="140"/>
        <v>368000</v>
      </c>
      <c r="BD303" s="98">
        <f t="shared" si="141"/>
        <v>368000</v>
      </c>
      <c r="BE303" s="98">
        <f t="shared" si="142"/>
        <v>368000</v>
      </c>
      <c r="BF303" s="98">
        <f t="shared" si="143"/>
        <v>197540</v>
      </c>
      <c r="BG303" s="109">
        <f t="shared" si="144"/>
        <v>197540</v>
      </c>
      <c r="BH303" s="109">
        <f t="shared" si="145"/>
        <v>197540</v>
      </c>
      <c r="BI303" s="100">
        <f t="shared" si="146"/>
        <v>197540</v>
      </c>
    </row>
    <row r="304" spans="1:61" ht="39.6" x14ac:dyDescent="0.3">
      <c r="A304" s="20">
        <v>282</v>
      </c>
      <c r="B304" s="21" t="s">
        <v>301</v>
      </c>
      <c r="C304" s="21" t="s">
        <v>301</v>
      </c>
      <c r="D304" s="20">
        <v>1</v>
      </c>
      <c r="E304" s="26" t="s">
        <v>1034</v>
      </c>
      <c r="F304" s="26" t="s">
        <v>1034</v>
      </c>
      <c r="G304" s="26" t="s">
        <v>1034</v>
      </c>
      <c r="H304" s="26" t="s">
        <v>1034</v>
      </c>
      <c r="I304" s="376"/>
      <c r="J304" s="377"/>
      <c r="K304" s="20">
        <v>282</v>
      </c>
      <c r="L304" s="21" t="s">
        <v>301</v>
      </c>
      <c r="M304" s="20">
        <v>1</v>
      </c>
      <c r="N304" s="57">
        <v>180000</v>
      </c>
      <c r="O304" s="57">
        <v>180000</v>
      </c>
      <c r="P304" s="57">
        <v>180000</v>
      </c>
      <c r="Q304" s="57">
        <v>180000</v>
      </c>
      <c r="R304" s="376"/>
      <c r="S304" s="377"/>
      <c r="T304" s="20">
        <v>282</v>
      </c>
      <c r="U304" s="21" t="s">
        <v>301</v>
      </c>
      <c r="V304" s="20">
        <v>1</v>
      </c>
      <c r="W304" s="57">
        <v>207000</v>
      </c>
      <c r="X304" s="57">
        <v>207000</v>
      </c>
      <c r="Y304" s="57">
        <v>207000</v>
      </c>
      <c r="Z304" s="57">
        <v>207000</v>
      </c>
      <c r="AA304" s="376"/>
      <c r="AB304" s="377"/>
      <c r="AC304" s="97">
        <f t="shared" si="123"/>
        <v>193500</v>
      </c>
      <c r="AD304" s="106">
        <f t="shared" si="124"/>
        <v>193500</v>
      </c>
      <c r="AE304" s="106">
        <f t="shared" si="125"/>
        <v>193500</v>
      </c>
      <c r="AF304" s="98">
        <f t="shared" si="126"/>
        <v>193500</v>
      </c>
      <c r="AG304" s="99">
        <f>(TRIMMEAN((N304,W304),75%))</f>
        <v>193500</v>
      </c>
      <c r="AH304" s="99">
        <f>(TRIMMEAN((O304,X304),75%))</f>
        <v>193500</v>
      </c>
      <c r="AI304" s="99">
        <f>(TRIMMEAN((P304,Y304),75%))</f>
        <v>193500</v>
      </c>
      <c r="AJ304" s="99">
        <f>(TRIMMEAN((Q304,Z304),75%))</f>
        <v>193500</v>
      </c>
      <c r="AK304" s="98">
        <f t="shared" si="127"/>
        <v>207000</v>
      </c>
      <c r="AL304" s="98">
        <f t="shared" si="128"/>
        <v>207000</v>
      </c>
      <c r="AM304" s="98">
        <f t="shared" si="129"/>
        <v>207000</v>
      </c>
      <c r="AN304" s="98">
        <f t="shared" si="130"/>
        <v>207000</v>
      </c>
      <c r="AO304" s="98">
        <f t="shared" si="131"/>
        <v>180000</v>
      </c>
      <c r="AP304" s="109">
        <f t="shared" si="132"/>
        <v>180000</v>
      </c>
      <c r="AQ304" s="109">
        <f t="shared" si="133"/>
        <v>180000</v>
      </c>
      <c r="AR304" s="100">
        <f t="shared" si="134"/>
        <v>180000</v>
      </c>
      <c r="AT304" s="97">
        <f t="shared" si="135"/>
        <v>193500</v>
      </c>
      <c r="AU304" s="106">
        <f t="shared" si="136"/>
        <v>193500</v>
      </c>
      <c r="AV304" s="106">
        <f t="shared" si="137"/>
        <v>193500</v>
      </c>
      <c r="AW304" s="98">
        <f t="shared" si="138"/>
        <v>193500</v>
      </c>
      <c r="AX304" s="99">
        <f>(TRIMMEAN((E304,N304,W304),75%))</f>
        <v>193500</v>
      </c>
      <c r="AY304" s="99">
        <f>(TRIMMEAN((F304,O304,X304),75%))</f>
        <v>193500</v>
      </c>
      <c r="AZ304" s="99">
        <f>(TRIMMEAN((G304,P304,Y304),75%))</f>
        <v>193500</v>
      </c>
      <c r="BA304" s="99">
        <f>(TRIMMEAN((H304,Q304,Z304),75%))</f>
        <v>193500</v>
      </c>
      <c r="BB304" s="98">
        <f t="shared" si="139"/>
        <v>207000</v>
      </c>
      <c r="BC304" s="98">
        <f t="shared" si="140"/>
        <v>207000</v>
      </c>
      <c r="BD304" s="98">
        <f t="shared" si="141"/>
        <v>207000</v>
      </c>
      <c r="BE304" s="98">
        <f t="shared" si="142"/>
        <v>207000</v>
      </c>
      <c r="BF304" s="98">
        <f t="shared" si="143"/>
        <v>180000</v>
      </c>
      <c r="BG304" s="109">
        <f t="shared" si="144"/>
        <v>180000</v>
      </c>
      <c r="BH304" s="109">
        <f t="shared" si="145"/>
        <v>180000</v>
      </c>
      <c r="BI304" s="100">
        <f t="shared" si="146"/>
        <v>180000</v>
      </c>
    </row>
    <row r="305" spans="1:61" ht="39.6" x14ac:dyDescent="0.3">
      <c r="A305" s="20">
        <v>283</v>
      </c>
      <c r="B305" s="21" t="s">
        <v>302</v>
      </c>
      <c r="C305" s="21" t="s">
        <v>1418</v>
      </c>
      <c r="D305" s="20">
        <v>1</v>
      </c>
      <c r="E305" s="26">
        <v>395080</v>
      </c>
      <c r="F305" s="26">
        <v>395080</v>
      </c>
      <c r="G305" s="26">
        <v>395080</v>
      </c>
      <c r="H305" s="26">
        <v>395080</v>
      </c>
      <c r="I305" s="376"/>
      <c r="J305" s="377"/>
      <c r="K305" s="20">
        <v>283</v>
      </c>
      <c r="L305" s="21" t="s">
        <v>302</v>
      </c>
      <c r="M305" s="20">
        <v>1</v>
      </c>
      <c r="N305" s="57">
        <v>300000</v>
      </c>
      <c r="O305" s="57">
        <v>300000</v>
      </c>
      <c r="P305" s="57">
        <v>300000</v>
      </c>
      <c r="Q305" s="57">
        <v>300000</v>
      </c>
      <c r="R305" s="376"/>
      <c r="S305" s="377"/>
      <c r="T305" s="20">
        <v>283</v>
      </c>
      <c r="U305" s="21" t="s">
        <v>302</v>
      </c>
      <c r="V305" s="20">
        <v>1</v>
      </c>
      <c r="W305" s="57">
        <v>345000</v>
      </c>
      <c r="X305" s="57">
        <v>345000</v>
      </c>
      <c r="Y305" s="57">
        <v>345000</v>
      </c>
      <c r="Z305" s="57">
        <v>345000</v>
      </c>
      <c r="AA305" s="376"/>
      <c r="AB305" s="377"/>
      <c r="AC305" s="97">
        <f t="shared" si="123"/>
        <v>322500</v>
      </c>
      <c r="AD305" s="106">
        <f t="shared" si="124"/>
        <v>322500</v>
      </c>
      <c r="AE305" s="106">
        <f t="shared" si="125"/>
        <v>322500</v>
      </c>
      <c r="AF305" s="98">
        <f t="shared" si="126"/>
        <v>322500</v>
      </c>
      <c r="AG305" s="99">
        <f>(TRIMMEAN((N305,W305),75%))</f>
        <v>322500</v>
      </c>
      <c r="AH305" s="99">
        <f>(TRIMMEAN((O305,X305),75%))</f>
        <v>322500</v>
      </c>
      <c r="AI305" s="99">
        <f>(TRIMMEAN((P305,Y305),75%))</f>
        <v>322500</v>
      </c>
      <c r="AJ305" s="99">
        <f>(TRIMMEAN((Q305,Z305),75%))</f>
        <v>322500</v>
      </c>
      <c r="AK305" s="98">
        <f t="shared" si="127"/>
        <v>345000</v>
      </c>
      <c r="AL305" s="98">
        <f t="shared" si="128"/>
        <v>345000</v>
      </c>
      <c r="AM305" s="98">
        <f t="shared" si="129"/>
        <v>345000</v>
      </c>
      <c r="AN305" s="98">
        <f t="shared" si="130"/>
        <v>345000</v>
      </c>
      <c r="AO305" s="98">
        <f t="shared" si="131"/>
        <v>300000</v>
      </c>
      <c r="AP305" s="109">
        <f t="shared" si="132"/>
        <v>300000</v>
      </c>
      <c r="AQ305" s="109">
        <f t="shared" si="133"/>
        <v>300000</v>
      </c>
      <c r="AR305" s="100">
        <f t="shared" si="134"/>
        <v>300000</v>
      </c>
      <c r="AT305" s="97">
        <f t="shared" si="135"/>
        <v>346693.33333333331</v>
      </c>
      <c r="AU305" s="106">
        <f t="shared" si="136"/>
        <v>346693.33333333331</v>
      </c>
      <c r="AV305" s="106">
        <f t="shared" si="137"/>
        <v>346693.33333333331</v>
      </c>
      <c r="AW305" s="98">
        <f t="shared" si="138"/>
        <v>346693.33333333331</v>
      </c>
      <c r="AX305" s="99">
        <f>(TRIMMEAN((E305,N305,W305),75%))</f>
        <v>345000</v>
      </c>
      <c r="AY305" s="99">
        <f>(TRIMMEAN((F305,O305,X305),75%))</f>
        <v>345000</v>
      </c>
      <c r="AZ305" s="99">
        <f>(TRIMMEAN((G305,P305,Y305),75%))</f>
        <v>345000</v>
      </c>
      <c r="BA305" s="99">
        <f>(TRIMMEAN((H305,Q305,Z305),75%))</f>
        <v>345000</v>
      </c>
      <c r="BB305" s="98">
        <f t="shared" si="139"/>
        <v>395080</v>
      </c>
      <c r="BC305" s="98">
        <f t="shared" si="140"/>
        <v>395080</v>
      </c>
      <c r="BD305" s="98">
        <f t="shared" si="141"/>
        <v>395080</v>
      </c>
      <c r="BE305" s="98">
        <f t="shared" si="142"/>
        <v>395080</v>
      </c>
      <c r="BF305" s="98">
        <f t="shared" si="143"/>
        <v>300000</v>
      </c>
      <c r="BG305" s="109">
        <f t="shared" si="144"/>
        <v>300000</v>
      </c>
      <c r="BH305" s="109">
        <f t="shared" si="145"/>
        <v>300000</v>
      </c>
      <c r="BI305" s="100">
        <f t="shared" si="146"/>
        <v>300000</v>
      </c>
    </row>
    <row r="306" spans="1:61" ht="26.4" x14ac:dyDescent="0.3">
      <c r="A306" s="20">
        <v>284</v>
      </c>
      <c r="B306" s="21" t="s">
        <v>303</v>
      </c>
      <c r="C306" s="21" t="s">
        <v>303</v>
      </c>
      <c r="D306" s="20">
        <v>1</v>
      </c>
      <c r="E306" s="26" t="s">
        <v>1034</v>
      </c>
      <c r="F306" s="26" t="s">
        <v>1034</v>
      </c>
      <c r="G306" s="26" t="s">
        <v>1034</v>
      </c>
      <c r="H306" s="26" t="s">
        <v>1034</v>
      </c>
      <c r="I306" s="376"/>
      <c r="J306" s="377"/>
      <c r="K306" s="20">
        <v>284</v>
      </c>
      <c r="L306" s="21" t="s">
        <v>303</v>
      </c>
      <c r="M306" s="20">
        <v>1</v>
      </c>
      <c r="N306" s="57">
        <v>160000</v>
      </c>
      <c r="O306" s="57">
        <v>160000</v>
      </c>
      <c r="P306" s="57">
        <v>160000</v>
      </c>
      <c r="Q306" s="57">
        <v>160000</v>
      </c>
      <c r="R306" s="376"/>
      <c r="S306" s="377"/>
      <c r="T306" s="20">
        <v>284</v>
      </c>
      <c r="U306" s="21" t="s">
        <v>303</v>
      </c>
      <c r="V306" s="20">
        <v>1</v>
      </c>
      <c r="W306" s="57">
        <v>184000</v>
      </c>
      <c r="X306" s="57">
        <v>184000</v>
      </c>
      <c r="Y306" s="57">
        <v>184000</v>
      </c>
      <c r="Z306" s="57">
        <v>184000</v>
      </c>
      <c r="AA306" s="376"/>
      <c r="AB306" s="377"/>
      <c r="AC306" s="97">
        <f t="shared" si="123"/>
        <v>172000</v>
      </c>
      <c r="AD306" s="106">
        <f t="shared" si="124"/>
        <v>172000</v>
      </c>
      <c r="AE306" s="106">
        <f t="shared" si="125"/>
        <v>172000</v>
      </c>
      <c r="AF306" s="98">
        <f t="shared" si="126"/>
        <v>172000</v>
      </c>
      <c r="AG306" s="99">
        <f>(TRIMMEAN((N306,W306),75%))</f>
        <v>172000</v>
      </c>
      <c r="AH306" s="99">
        <f>(TRIMMEAN((O306,X306),75%))</f>
        <v>172000</v>
      </c>
      <c r="AI306" s="99">
        <f>(TRIMMEAN((P306,Y306),75%))</f>
        <v>172000</v>
      </c>
      <c r="AJ306" s="99">
        <f>(TRIMMEAN((Q306,Z306),75%))</f>
        <v>172000</v>
      </c>
      <c r="AK306" s="98">
        <f t="shared" si="127"/>
        <v>184000</v>
      </c>
      <c r="AL306" s="98">
        <f t="shared" si="128"/>
        <v>184000</v>
      </c>
      <c r="AM306" s="98">
        <f t="shared" si="129"/>
        <v>184000</v>
      </c>
      <c r="AN306" s="98">
        <f t="shared" si="130"/>
        <v>184000</v>
      </c>
      <c r="AO306" s="98">
        <f t="shared" si="131"/>
        <v>160000</v>
      </c>
      <c r="AP306" s="109">
        <f t="shared" si="132"/>
        <v>160000</v>
      </c>
      <c r="AQ306" s="109">
        <f t="shared" si="133"/>
        <v>160000</v>
      </c>
      <c r="AR306" s="100">
        <f t="shared" si="134"/>
        <v>160000</v>
      </c>
      <c r="AT306" s="97">
        <f t="shared" si="135"/>
        <v>172000</v>
      </c>
      <c r="AU306" s="106">
        <f t="shared" si="136"/>
        <v>172000</v>
      </c>
      <c r="AV306" s="106">
        <f t="shared" si="137"/>
        <v>172000</v>
      </c>
      <c r="AW306" s="98">
        <f t="shared" si="138"/>
        <v>172000</v>
      </c>
      <c r="AX306" s="99">
        <f>(TRIMMEAN((E306,N306,W306),75%))</f>
        <v>172000</v>
      </c>
      <c r="AY306" s="99">
        <f>(TRIMMEAN((F306,O306,X306),75%))</f>
        <v>172000</v>
      </c>
      <c r="AZ306" s="99">
        <f>(TRIMMEAN((G306,P306,Y306),75%))</f>
        <v>172000</v>
      </c>
      <c r="BA306" s="99">
        <f>(TRIMMEAN((H306,Q306,Z306),75%))</f>
        <v>172000</v>
      </c>
      <c r="BB306" s="98">
        <f t="shared" si="139"/>
        <v>184000</v>
      </c>
      <c r="BC306" s="98">
        <f t="shared" si="140"/>
        <v>184000</v>
      </c>
      <c r="BD306" s="98">
        <f t="shared" si="141"/>
        <v>184000</v>
      </c>
      <c r="BE306" s="98">
        <f t="shared" si="142"/>
        <v>184000</v>
      </c>
      <c r="BF306" s="98">
        <f t="shared" si="143"/>
        <v>160000</v>
      </c>
      <c r="BG306" s="109">
        <f t="shared" si="144"/>
        <v>160000</v>
      </c>
      <c r="BH306" s="109">
        <f t="shared" si="145"/>
        <v>160000</v>
      </c>
      <c r="BI306" s="100">
        <f t="shared" si="146"/>
        <v>160000</v>
      </c>
    </row>
    <row r="307" spans="1:61" ht="26.4" x14ac:dyDescent="0.3">
      <c r="A307" s="20">
        <v>285</v>
      </c>
      <c r="B307" s="21" t="s">
        <v>304</v>
      </c>
      <c r="C307" s="21" t="s">
        <v>304</v>
      </c>
      <c r="D307" s="20">
        <v>1</v>
      </c>
      <c r="E307" s="26">
        <v>592620</v>
      </c>
      <c r="F307" s="26">
        <v>592620</v>
      </c>
      <c r="G307" s="26">
        <v>592620</v>
      </c>
      <c r="H307" s="26">
        <v>592620</v>
      </c>
      <c r="I307" s="376"/>
      <c r="J307" s="377"/>
      <c r="K307" s="20">
        <v>285</v>
      </c>
      <c r="L307" s="21" t="s">
        <v>304</v>
      </c>
      <c r="M307" s="20">
        <v>1</v>
      </c>
      <c r="N307" s="57">
        <v>220000</v>
      </c>
      <c r="O307" s="57">
        <v>220000</v>
      </c>
      <c r="P307" s="57">
        <v>220000</v>
      </c>
      <c r="Q307" s="57">
        <v>220000</v>
      </c>
      <c r="R307" s="376"/>
      <c r="S307" s="377"/>
      <c r="T307" s="20">
        <v>285</v>
      </c>
      <c r="U307" s="21" t="s">
        <v>304</v>
      </c>
      <c r="V307" s="20">
        <v>1</v>
      </c>
      <c r="W307" s="57">
        <v>253000</v>
      </c>
      <c r="X307" s="57">
        <v>253000</v>
      </c>
      <c r="Y307" s="57">
        <v>253000</v>
      </c>
      <c r="Z307" s="57">
        <v>253000</v>
      </c>
      <c r="AA307" s="376"/>
      <c r="AB307" s="377"/>
      <c r="AC307" s="97">
        <f t="shared" si="123"/>
        <v>236500</v>
      </c>
      <c r="AD307" s="106">
        <f t="shared" si="124"/>
        <v>236500</v>
      </c>
      <c r="AE307" s="106">
        <f t="shared" si="125"/>
        <v>236500</v>
      </c>
      <c r="AF307" s="98">
        <f t="shared" si="126"/>
        <v>236500</v>
      </c>
      <c r="AG307" s="99">
        <f>(TRIMMEAN((N307,W307),75%))</f>
        <v>236500</v>
      </c>
      <c r="AH307" s="99">
        <f>(TRIMMEAN((O307,X307),75%))</f>
        <v>236500</v>
      </c>
      <c r="AI307" s="99">
        <f>(TRIMMEAN((P307,Y307),75%))</f>
        <v>236500</v>
      </c>
      <c r="AJ307" s="99">
        <f>(TRIMMEAN((Q307,Z307),75%))</f>
        <v>236500</v>
      </c>
      <c r="AK307" s="98">
        <f t="shared" si="127"/>
        <v>253000</v>
      </c>
      <c r="AL307" s="98">
        <f t="shared" si="128"/>
        <v>253000</v>
      </c>
      <c r="AM307" s="98">
        <f t="shared" si="129"/>
        <v>253000</v>
      </c>
      <c r="AN307" s="98">
        <f t="shared" si="130"/>
        <v>253000</v>
      </c>
      <c r="AO307" s="98">
        <f t="shared" si="131"/>
        <v>220000</v>
      </c>
      <c r="AP307" s="109">
        <f t="shared" si="132"/>
        <v>220000</v>
      </c>
      <c r="AQ307" s="109">
        <f t="shared" si="133"/>
        <v>220000</v>
      </c>
      <c r="AR307" s="100">
        <f t="shared" si="134"/>
        <v>220000</v>
      </c>
      <c r="AT307" s="97">
        <f t="shared" si="135"/>
        <v>355206.66666666669</v>
      </c>
      <c r="AU307" s="106">
        <f t="shared" si="136"/>
        <v>355206.66666666669</v>
      </c>
      <c r="AV307" s="106">
        <f t="shared" si="137"/>
        <v>355206.66666666669</v>
      </c>
      <c r="AW307" s="98">
        <f t="shared" si="138"/>
        <v>355206.66666666669</v>
      </c>
      <c r="AX307" s="99">
        <f>(TRIMMEAN((E307,N307,W307),75%))</f>
        <v>253000</v>
      </c>
      <c r="AY307" s="99">
        <f>(TRIMMEAN((F307,O307,X307),75%))</f>
        <v>253000</v>
      </c>
      <c r="AZ307" s="99">
        <f>(TRIMMEAN((G307,P307,Y307),75%))</f>
        <v>253000</v>
      </c>
      <c r="BA307" s="99">
        <f>(TRIMMEAN((H307,Q307,Z307),75%))</f>
        <v>253000</v>
      </c>
      <c r="BB307" s="98">
        <f t="shared" si="139"/>
        <v>592620</v>
      </c>
      <c r="BC307" s="98">
        <f t="shared" si="140"/>
        <v>592620</v>
      </c>
      <c r="BD307" s="98">
        <f t="shared" si="141"/>
        <v>592620</v>
      </c>
      <c r="BE307" s="98">
        <f t="shared" si="142"/>
        <v>592620</v>
      </c>
      <c r="BF307" s="98">
        <f t="shared" si="143"/>
        <v>220000</v>
      </c>
      <c r="BG307" s="109">
        <f t="shared" si="144"/>
        <v>220000</v>
      </c>
      <c r="BH307" s="109">
        <f t="shared" si="145"/>
        <v>220000</v>
      </c>
      <c r="BI307" s="100">
        <f t="shared" si="146"/>
        <v>220000</v>
      </c>
    </row>
    <row r="308" spans="1:61" ht="26.4" x14ac:dyDescent="0.3">
      <c r="A308" s="20">
        <v>286</v>
      </c>
      <c r="B308" s="21" t="s">
        <v>305</v>
      </c>
      <c r="C308" s="21" t="s">
        <v>1433</v>
      </c>
      <c r="D308" s="20">
        <v>1</v>
      </c>
      <c r="E308" s="26" t="s">
        <v>1034</v>
      </c>
      <c r="F308" s="26" t="s">
        <v>1034</v>
      </c>
      <c r="G308" s="26" t="s">
        <v>1034</v>
      </c>
      <c r="H308" s="26" t="s">
        <v>1034</v>
      </c>
      <c r="I308" s="376"/>
      <c r="J308" s="377"/>
      <c r="K308" s="20">
        <v>286</v>
      </c>
      <c r="L308" s="21" t="s">
        <v>305</v>
      </c>
      <c r="M308" s="20">
        <v>1</v>
      </c>
      <c r="N308" s="57">
        <v>480000</v>
      </c>
      <c r="O308" s="57">
        <v>480000</v>
      </c>
      <c r="P308" s="57">
        <v>480000</v>
      </c>
      <c r="Q308" s="57">
        <v>480000</v>
      </c>
      <c r="R308" s="376"/>
      <c r="S308" s="377"/>
      <c r="T308" s="20">
        <v>286</v>
      </c>
      <c r="U308" s="21" t="s">
        <v>305</v>
      </c>
      <c r="V308" s="20">
        <v>1</v>
      </c>
      <c r="W308" s="57">
        <v>552000</v>
      </c>
      <c r="X308" s="57">
        <v>552000</v>
      </c>
      <c r="Y308" s="57">
        <v>552000</v>
      </c>
      <c r="Z308" s="57">
        <v>552000</v>
      </c>
      <c r="AA308" s="376"/>
      <c r="AB308" s="377"/>
      <c r="AC308" s="97">
        <f t="shared" si="123"/>
        <v>516000</v>
      </c>
      <c r="AD308" s="106">
        <f t="shared" si="124"/>
        <v>516000</v>
      </c>
      <c r="AE308" s="106">
        <f t="shared" si="125"/>
        <v>516000</v>
      </c>
      <c r="AF308" s="98">
        <f t="shared" si="126"/>
        <v>516000</v>
      </c>
      <c r="AG308" s="99">
        <f>(TRIMMEAN((N308,W308),75%))</f>
        <v>516000</v>
      </c>
      <c r="AH308" s="99">
        <f>(TRIMMEAN((O308,X308),75%))</f>
        <v>516000</v>
      </c>
      <c r="AI308" s="99">
        <f>(TRIMMEAN((P308,Y308),75%))</f>
        <v>516000</v>
      </c>
      <c r="AJ308" s="99">
        <f>(TRIMMEAN((Q308,Z308),75%))</f>
        <v>516000</v>
      </c>
      <c r="AK308" s="98">
        <f t="shared" si="127"/>
        <v>552000</v>
      </c>
      <c r="AL308" s="98">
        <f t="shared" si="128"/>
        <v>552000</v>
      </c>
      <c r="AM308" s="98">
        <f t="shared" si="129"/>
        <v>552000</v>
      </c>
      <c r="AN308" s="98">
        <f t="shared" si="130"/>
        <v>552000</v>
      </c>
      <c r="AO308" s="98">
        <f t="shared" si="131"/>
        <v>480000</v>
      </c>
      <c r="AP308" s="109">
        <f t="shared" si="132"/>
        <v>480000</v>
      </c>
      <c r="AQ308" s="109">
        <f t="shared" si="133"/>
        <v>480000</v>
      </c>
      <c r="AR308" s="100">
        <f t="shared" si="134"/>
        <v>480000</v>
      </c>
      <c r="AT308" s="97">
        <f t="shared" si="135"/>
        <v>516000</v>
      </c>
      <c r="AU308" s="106">
        <f t="shared" si="136"/>
        <v>516000</v>
      </c>
      <c r="AV308" s="106">
        <f t="shared" si="137"/>
        <v>516000</v>
      </c>
      <c r="AW308" s="98">
        <f t="shared" si="138"/>
        <v>516000</v>
      </c>
      <c r="AX308" s="99">
        <f>(TRIMMEAN((E308,N308,W308),75%))</f>
        <v>516000</v>
      </c>
      <c r="AY308" s="99">
        <f>(TRIMMEAN((F308,O308,X308),75%))</f>
        <v>516000</v>
      </c>
      <c r="AZ308" s="99">
        <f>(TRIMMEAN((G308,P308,Y308),75%))</f>
        <v>516000</v>
      </c>
      <c r="BA308" s="99">
        <f>(TRIMMEAN((H308,Q308,Z308),75%))</f>
        <v>516000</v>
      </c>
      <c r="BB308" s="98">
        <f t="shared" si="139"/>
        <v>552000</v>
      </c>
      <c r="BC308" s="98">
        <f t="shared" si="140"/>
        <v>552000</v>
      </c>
      <c r="BD308" s="98">
        <f t="shared" si="141"/>
        <v>552000</v>
      </c>
      <c r="BE308" s="98">
        <f t="shared" si="142"/>
        <v>552000</v>
      </c>
      <c r="BF308" s="98">
        <f t="shared" si="143"/>
        <v>480000</v>
      </c>
      <c r="BG308" s="109">
        <f t="shared" si="144"/>
        <v>480000</v>
      </c>
      <c r="BH308" s="109">
        <f t="shared" si="145"/>
        <v>480000</v>
      </c>
      <c r="BI308" s="100">
        <f t="shared" si="146"/>
        <v>480000</v>
      </c>
    </row>
    <row r="309" spans="1:61" ht="39.6" x14ac:dyDescent="0.3">
      <c r="A309" s="20">
        <v>287</v>
      </c>
      <c r="B309" s="21" t="s">
        <v>306</v>
      </c>
      <c r="C309" s="21" t="s">
        <v>306</v>
      </c>
      <c r="D309" s="20">
        <v>1</v>
      </c>
      <c r="E309" s="26" t="s">
        <v>1034</v>
      </c>
      <c r="F309" s="26" t="s">
        <v>1034</v>
      </c>
      <c r="G309" s="26" t="s">
        <v>1034</v>
      </c>
      <c r="H309" s="26" t="s">
        <v>1034</v>
      </c>
      <c r="I309" s="376"/>
      <c r="J309" s="377"/>
      <c r="K309" s="20">
        <v>287</v>
      </c>
      <c r="L309" s="21" t="s">
        <v>306</v>
      </c>
      <c r="M309" s="20">
        <v>1</v>
      </c>
      <c r="N309" s="57">
        <v>400000</v>
      </c>
      <c r="O309" s="57">
        <v>400000</v>
      </c>
      <c r="P309" s="57">
        <v>400000</v>
      </c>
      <c r="Q309" s="57">
        <v>400000</v>
      </c>
      <c r="R309" s="376"/>
      <c r="S309" s="377"/>
      <c r="T309" s="20">
        <v>287</v>
      </c>
      <c r="U309" s="21" t="s">
        <v>306</v>
      </c>
      <c r="V309" s="20">
        <v>1</v>
      </c>
      <c r="W309" s="57">
        <v>460000</v>
      </c>
      <c r="X309" s="57">
        <v>460000</v>
      </c>
      <c r="Y309" s="57">
        <v>460000</v>
      </c>
      <c r="Z309" s="57">
        <v>460000</v>
      </c>
      <c r="AA309" s="376"/>
      <c r="AB309" s="377"/>
      <c r="AC309" s="97">
        <f t="shared" si="123"/>
        <v>430000</v>
      </c>
      <c r="AD309" s="106">
        <f t="shared" si="124"/>
        <v>430000</v>
      </c>
      <c r="AE309" s="106">
        <f t="shared" si="125"/>
        <v>430000</v>
      </c>
      <c r="AF309" s="98">
        <f t="shared" si="126"/>
        <v>430000</v>
      </c>
      <c r="AG309" s="99">
        <f>(TRIMMEAN((N309,W309),75%))</f>
        <v>430000</v>
      </c>
      <c r="AH309" s="99">
        <f>(TRIMMEAN((O309,X309),75%))</f>
        <v>430000</v>
      </c>
      <c r="AI309" s="99">
        <f>(TRIMMEAN((P309,Y309),75%))</f>
        <v>430000</v>
      </c>
      <c r="AJ309" s="99">
        <f>(TRIMMEAN((Q309,Z309),75%))</f>
        <v>430000</v>
      </c>
      <c r="AK309" s="98">
        <f t="shared" si="127"/>
        <v>460000</v>
      </c>
      <c r="AL309" s="98">
        <f t="shared" si="128"/>
        <v>460000</v>
      </c>
      <c r="AM309" s="98">
        <f t="shared" si="129"/>
        <v>460000</v>
      </c>
      <c r="AN309" s="98">
        <f t="shared" si="130"/>
        <v>460000</v>
      </c>
      <c r="AO309" s="98">
        <f t="shared" si="131"/>
        <v>400000</v>
      </c>
      <c r="AP309" s="109">
        <f t="shared" si="132"/>
        <v>400000</v>
      </c>
      <c r="AQ309" s="109">
        <f t="shared" si="133"/>
        <v>400000</v>
      </c>
      <c r="AR309" s="100">
        <f t="shared" si="134"/>
        <v>400000</v>
      </c>
      <c r="AT309" s="97">
        <f t="shared" si="135"/>
        <v>430000</v>
      </c>
      <c r="AU309" s="106">
        <f t="shared" si="136"/>
        <v>430000</v>
      </c>
      <c r="AV309" s="106">
        <f t="shared" si="137"/>
        <v>430000</v>
      </c>
      <c r="AW309" s="98">
        <f t="shared" si="138"/>
        <v>430000</v>
      </c>
      <c r="AX309" s="99">
        <f>(TRIMMEAN((E309,N309,W309),75%))</f>
        <v>430000</v>
      </c>
      <c r="AY309" s="99">
        <f>(TRIMMEAN((F309,O309,X309),75%))</f>
        <v>430000</v>
      </c>
      <c r="AZ309" s="99">
        <f>(TRIMMEAN((G309,P309,Y309),75%))</f>
        <v>430000</v>
      </c>
      <c r="BA309" s="99">
        <f>(TRIMMEAN((H309,Q309,Z309),75%))</f>
        <v>430000</v>
      </c>
      <c r="BB309" s="98">
        <f t="shared" si="139"/>
        <v>460000</v>
      </c>
      <c r="BC309" s="98">
        <f t="shared" si="140"/>
        <v>460000</v>
      </c>
      <c r="BD309" s="98">
        <f t="shared" si="141"/>
        <v>460000</v>
      </c>
      <c r="BE309" s="98">
        <f t="shared" si="142"/>
        <v>460000</v>
      </c>
      <c r="BF309" s="98">
        <f t="shared" si="143"/>
        <v>400000</v>
      </c>
      <c r="BG309" s="109">
        <f t="shared" si="144"/>
        <v>400000</v>
      </c>
      <c r="BH309" s="109">
        <f t="shared" si="145"/>
        <v>400000</v>
      </c>
      <c r="BI309" s="100">
        <f t="shared" si="146"/>
        <v>400000</v>
      </c>
    </row>
    <row r="310" spans="1:61" ht="26.4" x14ac:dyDescent="0.3">
      <c r="A310" s="20">
        <v>288</v>
      </c>
      <c r="B310" s="21" t="s">
        <v>307</v>
      </c>
      <c r="C310" s="21" t="s">
        <v>307</v>
      </c>
      <c r="D310" s="20">
        <v>1</v>
      </c>
      <c r="E310" s="26" t="s">
        <v>1034</v>
      </c>
      <c r="F310" s="26" t="s">
        <v>1034</v>
      </c>
      <c r="G310" s="26" t="s">
        <v>1034</v>
      </c>
      <c r="H310" s="26" t="s">
        <v>1034</v>
      </c>
      <c r="I310" s="376"/>
      <c r="J310" s="377"/>
      <c r="K310" s="20">
        <v>288</v>
      </c>
      <c r="L310" s="21" t="s">
        <v>307</v>
      </c>
      <c r="M310" s="20">
        <v>1</v>
      </c>
      <c r="N310" s="57">
        <v>420000</v>
      </c>
      <c r="O310" s="57">
        <v>420000</v>
      </c>
      <c r="P310" s="57">
        <v>420000</v>
      </c>
      <c r="Q310" s="57">
        <v>420000</v>
      </c>
      <c r="R310" s="376"/>
      <c r="S310" s="377"/>
      <c r="T310" s="20">
        <v>288</v>
      </c>
      <c r="U310" s="21" t="s">
        <v>307</v>
      </c>
      <c r="V310" s="20">
        <v>1</v>
      </c>
      <c r="W310" s="57">
        <v>483000</v>
      </c>
      <c r="X310" s="57">
        <v>483000</v>
      </c>
      <c r="Y310" s="57">
        <v>483000</v>
      </c>
      <c r="Z310" s="57">
        <v>483000</v>
      </c>
      <c r="AA310" s="376"/>
      <c r="AB310" s="377"/>
      <c r="AC310" s="97">
        <f t="shared" si="123"/>
        <v>451500</v>
      </c>
      <c r="AD310" s="106">
        <f t="shared" si="124"/>
        <v>451500</v>
      </c>
      <c r="AE310" s="106">
        <f t="shared" si="125"/>
        <v>451500</v>
      </c>
      <c r="AF310" s="98">
        <f t="shared" si="126"/>
        <v>451500</v>
      </c>
      <c r="AG310" s="99">
        <f>(TRIMMEAN((N310,W310),75%))</f>
        <v>451500</v>
      </c>
      <c r="AH310" s="99">
        <f>(TRIMMEAN((O310,X310),75%))</f>
        <v>451500</v>
      </c>
      <c r="AI310" s="99">
        <f>(TRIMMEAN((P310,Y310),75%))</f>
        <v>451500</v>
      </c>
      <c r="AJ310" s="99">
        <f>(TRIMMEAN((Q310,Z310),75%))</f>
        <v>451500</v>
      </c>
      <c r="AK310" s="98">
        <f t="shared" si="127"/>
        <v>483000</v>
      </c>
      <c r="AL310" s="98">
        <f t="shared" si="128"/>
        <v>483000</v>
      </c>
      <c r="AM310" s="98">
        <f t="shared" si="129"/>
        <v>483000</v>
      </c>
      <c r="AN310" s="98">
        <f t="shared" si="130"/>
        <v>483000</v>
      </c>
      <c r="AO310" s="98">
        <f t="shared" si="131"/>
        <v>420000</v>
      </c>
      <c r="AP310" s="109">
        <f t="shared" si="132"/>
        <v>420000</v>
      </c>
      <c r="AQ310" s="109">
        <f t="shared" si="133"/>
        <v>420000</v>
      </c>
      <c r="AR310" s="100">
        <f t="shared" si="134"/>
        <v>420000</v>
      </c>
      <c r="AT310" s="97">
        <f t="shared" si="135"/>
        <v>451500</v>
      </c>
      <c r="AU310" s="106">
        <f t="shared" si="136"/>
        <v>451500</v>
      </c>
      <c r="AV310" s="106">
        <f t="shared" si="137"/>
        <v>451500</v>
      </c>
      <c r="AW310" s="98">
        <f t="shared" si="138"/>
        <v>451500</v>
      </c>
      <c r="AX310" s="99">
        <f>(TRIMMEAN((E310,N310,W310),75%))</f>
        <v>451500</v>
      </c>
      <c r="AY310" s="99">
        <f>(TRIMMEAN((F310,O310,X310),75%))</f>
        <v>451500</v>
      </c>
      <c r="AZ310" s="99">
        <f>(TRIMMEAN((G310,P310,Y310),75%))</f>
        <v>451500</v>
      </c>
      <c r="BA310" s="99">
        <f>(TRIMMEAN((H310,Q310,Z310),75%))</f>
        <v>451500</v>
      </c>
      <c r="BB310" s="98">
        <f t="shared" si="139"/>
        <v>483000</v>
      </c>
      <c r="BC310" s="98">
        <f t="shared" si="140"/>
        <v>483000</v>
      </c>
      <c r="BD310" s="98">
        <f t="shared" si="141"/>
        <v>483000</v>
      </c>
      <c r="BE310" s="98">
        <f t="shared" si="142"/>
        <v>483000</v>
      </c>
      <c r="BF310" s="98">
        <f t="shared" si="143"/>
        <v>420000</v>
      </c>
      <c r="BG310" s="109">
        <f t="shared" si="144"/>
        <v>420000</v>
      </c>
      <c r="BH310" s="109">
        <f t="shared" si="145"/>
        <v>420000</v>
      </c>
      <c r="BI310" s="100">
        <f t="shared" si="146"/>
        <v>420000</v>
      </c>
    </row>
    <row r="311" spans="1:61" ht="26.4" x14ac:dyDescent="0.3">
      <c r="A311" s="20">
        <v>289</v>
      </c>
      <c r="B311" s="21" t="s">
        <v>308</v>
      </c>
      <c r="C311" s="21" t="s">
        <v>1058</v>
      </c>
      <c r="D311" s="20">
        <v>1</v>
      </c>
      <c r="E311" s="26">
        <v>197540</v>
      </c>
      <c r="F311" s="26">
        <v>197540</v>
      </c>
      <c r="G311" s="26">
        <v>197540</v>
      </c>
      <c r="H311" s="26">
        <v>197540</v>
      </c>
      <c r="I311" s="376"/>
      <c r="J311" s="377"/>
      <c r="K311" s="20">
        <v>289</v>
      </c>
      <c r="L311" s="21" t="s">
        <v>308</v>
      </c>
      <c r="M311" s="20">
        <v>1</v>
      </c>
      <c r="N311" s="57">
        <v>180000</v>
      </c>
      <c r="O311" s="57">
        <v>180000</v>
      </c>
      <c r="P311" s="57">
        <v>180000</v>
      </c>
      <c r="Q311" s="57">
        <v>180000</v>
      </c>
      <c r="R311" s="376"/>
      <c r="S311" s="377"/>
      <c r="T311" s="20">
        <v>289</v>
      </c>
      <c r="U311" s="21" t="s">
        <v>308</v>
      </c>
      <c r="V311" s="20">
        <v>1</v>
      </c>
      <c r="W311" s="57">
        <v>207000</v>
      </c>
      <c r="X311" s="57">
        <v>207000</v>
      </c>
      <c r="Y311" s="57">
        <v>207000</v>
      </c>
      <c r="Z311" s="57">
        <v>207000</v>
      </c>
      <c r="AA311" s="376"/>
      <c r="AB311" s="377"/>
      <c r="AC311" s="97">
        <f t="shared" si="123"/>
        <v>193500</v>
      </c>
      <c r="AD311" s="106">
        <f t="shared" si="124"/>
        <v>193500</v>
      </c>
      <c r="AE311" s="106">
        <f t="shared" si="125"/>
        <v>193500</v>
      </c>
      <c r="AF311" s="98">
        <f t="shared" si="126"/>
        <v>193500</v>
      </c>
      <c r="AG311" s="99">
        <f>(TRIMMEAN((N311,W311),75%))</f>
        <v>193500</v>
      </c>
      <c r="AH311" s="99">
        <f>(TRIMMEAN((O311,X311),75%))</f>
        <v>193500</v>
      </c>
      <c r="AI311" s="99">
        <f>(TRIMMEAN((P311,Y311),75%))</f>
        <v>193500</v>
      </c>
      <c r="AJ311" s="99">
        <f>(TRIMMEAN((Q311,Z311),75%))</f>
        <v>193500</v>
      </c>
      <c r="AK311" s="98">
        <f t="shared" si="127"/>
        <v>207000</v>
      </c>
      <c r="AL311" s="98">
        <f t="shared" si="128"/>
        <v>207000</v>
      </c>
      <c r="AM311" s="98">
        <f t="shared" si="129"/>
        <v>207000</v>
      </c>
      <c r="AN311" s="98">
        <f t="shared" si="130"/>
        <v>207000</v>
      </c>
      <c r="AO311" s="98">
        <f t="shared" si="131"/>
        <v>180000</v>
      </c>
      <c r="AP311" s="109">
        <f t="shared" si="132"/>
        <v>180000</v>
      </c>
      <c r="AQ311" s="109">
        <f t="shared" si="133"/>
        <v>180000</v>
      </c>
      <c r="AR311" s="100">
        <f t="shared" si="134"/>
        <v>180000</v>
      </c>
      <c r="AT311" s="97">
        <f t="shared" si="135"/>
        <v>194846.66666666666</v>
      </c>
      <c r="AU311" s="106">
        <f t="shared" si="136"/>
        <v>194846.66666666666</v>
      </c>
      <c r="AV311" s="106">
        <f t="shared" si="137"/>
        <v>194846.66666666666</v>
      </c>
      <c r="AW311" s="98">
        <f t="shared" si="138"/>
        <v>194846.66666666666</v>
      </c>
      <c r="AX311" s="99">
        <f>(TRIMMEAN((E311,N311,W311),75%))</f>
        <v>197540</v>
      </c>
      <c r="AY311" s="99">
        <f>(TRIMMEAN((F311,O311,X311),75%))</f>
        <v>197540</v>
      </c>
      <c r="AZ311" s="99">
        <f>(TRIMMEAN((G311,P311,Y311),75%))</f>
        <v>197540</v>
      </c>
      <c r="BA311" s="99">
        <f>(TRIMMEAN((H311,Q311,Z311),75%))</f>
        <v>197540</v>
      </c>
      <c r="BB311" s="98">
        <f t="shared" si="139"/>
        <v>207000</v>
      </c>
      <c r="BC311" s="98">
        <f t="shared" si="140"/>
        <v>207000</v>
      </c>
      <c r="BD311" s="98">
        <f t="shared" si="141"/>
        <v>207000</v>
      </c>
      <c r="BE311" s="98">
        <f t="shared" si="142"/>
        <v>207000</v>
      </c>
      <c r="BF311" s="98">
        <f t="shared" si="143"/>
        <v>180000</v>
      </c>
      <c r="BG311" s="109">
        <f t="shared" si="144"/>
        <v>180000</v>
      </c>
      <c r="BH311" s="109">
        <f t="shared" si="145"/>
        <v>180000</v>
      </c>
      <c r="BI311" s="100">
        <f t="shared" si="146"/>
        <v>180000</v>
      </c>
    </row>
    <row r="312" spans="1:61" ht="52.8" x14ac:dyDescent="0.3">
      <c r="A312" s="20">
        <v>290</v>
      </c>
      <c r="B312" s="21" t="s">
        <v>309</v>
      </c>
      <c r="C312" s="21" t="s">
        <v>309</v>
      </c>
      <c r="D312" s="20">
        <v>1</v>
      </c>
      <c r="E312" s="26">
        <v>395080</v>
      </c>
      <c r="F312" s="26">
        <v>395080</v>
      </c>
      <c r="G312" s="26">
        <v>395080</v>
      </c>
      <c r="H312" s="26">
        <v>395080</v>
      </c>
      <c r="I312" s="376"/>
      <c r="J312" s="377"/>
      <c r="K312" s="20">
        <v>290</v>
      </c>
      <c r="L312" s="21" t="s">
        <v>309</v>
      </c>
      <c r="M312" s="20">
        <v>1</v>
      </c>
      <c r="N312" s="57">
        <v>210000</v>
      </c>
      <c r="O312" s="57">
        <v>210000</v>
      </c>
      <c r="P312" s="57">
        <v>210000</v>
      </c>
      <c r="Q312" s="57">
        <v>210000</v>
      </c>
      <c r="R312" s="376"/>
      <c r="S312" s="377"/>
      <c r="T312" s="20">
        <v>290</v>
      </c>
      <c r="U312" s="21" t="s">
        <v>309</v>
      </c>
      <c r="V312" s="20">
        <v>1</v>
      </c>
      <c r="W312" s="57">
        <v>241500</v>
      </c>
      <c r="X312" s="57">
        <v>241500</v>
      </c>
      <c r="Y312" s="57">
        <v>241500</v>
      </c>
      <c r="Z312" s="57">
        <v>241500</v>
      </c>
      <c r="AA312" s="376"/>
      <c r="AB312" s="377"/>
      <c r="AC312" s="97">
        <f t="shared" si="123"/>
        <v>225750</v>
      </c>
      <c r="AD312" s="106">
        <f t="shared" si="124"/>
        <v>225750</v>
      </c>
      <c r="AE312" s="106">
        <f t="shared" si="125"/>
        <v>225750</v>
      </c>
      <c r="AF312" s="98">
        <f t="shared" si="126"/>
        <v>225750</v>
      </c>
      <c r="AG312" s="99">
        <f>(TRIMMEAN((N312,W312),75%))</f>
        <v>225750</v>
      </c>
      <c r="AH312" s="99">
        <f>(TRIMMEAN((O312,X312),75%))</f>
        <v>225750</v>
      </c>
      <c r="AI312" s="99">
        <f>(TRIMMEAN((P312,Y312),75%))</f>
        <v>225750</v>
      </c>
      <c r="AJ312" s="99">
        <f>(TRIMMEAN((Q312,Z312),75%))</f>
        <v>225750</v>
      </c>
      <c r="AK312" s="98">
        <f t="shared" si="127"/>
        <v>241500</v>
      </c>
      <c r="AL312" s="98">
        <f t="shared" si="128"/>
        <v>241500</v>
      </c>
      <c r="AM312" s="98">
        <f t="shared" si="129"/>
        <v>241500</v>
      </c>
      <c r="AN312" s="98">
        <f t="shared" si="130"/>
        <v>241500</v>
      </c>
      <c r="AO312" s="98">
        <f t="shared" si="131"/>
        <v>210000</v>
      </c>
      <c r="AP312" s="109">
        <f t="shared" si="132"/>
        <v>210000</v>
      </c>
      <c r="AQ312" s="109">
        <f t="shared" si="133"/>
        <v>210000</v>
      </c>
      <c r="AR312" s="100">
        <f t="shared" si="134"/>
        <v>210000</v>
      </c>
      <c r="AT312" s="97">
        <f t="shared" si="135"/>
        <v>282193.33333333331</v>
      </c>
      <c r="AU312" s="106">
        <f t="shared" si="136"/>
        <v>282193.33333333331</v>
      </c>
      <c r="AV312" s="106">
        <f t="shared" si="137"/>
        <v>282193.33333333331</v>
      </c>
      <c r="AW312" s="98">
        <f t="shared" si="138"/>
        <v>282193.33333333331</v>
      </c>
      <c r="AX312" s="99">
        <f>(TRIMMEAN((E312,N312,W312),75%))</f>
        <v>241500</v>
      </c>
      <c r="AY312" s="99">
        <f>(TRIMMEAN((F312,O312,X312),75%))</f>
        <v>241500</v>
      </c>
      <c r="AZ312" s="99">
        <f>(TRIMMEAN((G312,P312,Y312),75%))</f>
        <v>241500</v>
      </c>
      <c r="BA312" s="99">
        <f>(TRIMMEAN((H312,Q312,Z312),75%))</f>
        <v>241500</v>
      </c>
      <c r="BB312" s="98">
        <f t="shared" si="139"/>
        <v>395080</v>
      </c>
      <c r="BC312" s="98">
        <f t="shared" si="140"/>
        <v>395080</v>
      </c>
      <c r="BD312" s="98">
        <f t="shared" si="141"/>
        <v>395080</v>
      </c>
      <c r="BE312" s="98">
        <f t="shared" si="142"/>
        <v>395080</v>
      </c>
      <c r="BF312" s="98">
        <f t="shared" si="143"/>
        <v>210000</v>
      </c>
      <c r="BG312" s="109">
        <f t="shared" si="144"/>
        <v>210000</v>
      </c>
      <c r="BH312" s="109">
        <f t="shared" si="145"/>
        <v>210000</v>
      </c>
      <c r="BI312" s="100">
        <f t="shared" si="146"/>
        <v>210000</v>
      </c>
    </row>
    <row r="313" spans="1:61" ht="39.6" x14ac:dyDescent="0.3">
      <c r="A313" s="20">
        <v>291</v>
      </c>
      <c r="B313" s="21" t="s">
        <v>310</v>
      </c>
      <c r="C313" s="21" t="s">
        <v>1431</v>
      </c>
      <c r="D313" s="20">
        <v>1</v>
      </c>
      <c r="E313" s="26">
        <v>395080</v>
      </c>
      <c r="F313" s="26">
        <v>395080</v>
      </c>
      <c r="G313" s="26">
        <v>395080</v>
      </c>
      <c r="H313" s="26">
        <v>395080</v>
      </c>
      <c r="I313" s="376"/>
      <c r="J313" s="377"/>
      <c r="K313" s="20">
        <v>291</v>
      </c>
      <c r="L313" s="21" t="s">
        <v>310</v>
      </c>
      <c r="M313" s="20">
        <v>1</v>
      </c>
      <c r="N313" s="57">
        <v>560000</v>
      </c>
      <c r="O313" s="57">
        <v>560000</v>
      </c>
      <c r="P313" s="57">
        <v>560000</v>
      </c>
      <c r="Q313" s="57">
        <v>560000</v>
      </c>
      <c r="R313" s="376"/>
      <c r="S313" s="377"/>
      <c r="T313" s="20">
        <v>291</v>
      </c>
      <c r="U313" s="21" t="s">
        <v>310</v>
      </c>
      <c r="V313" s="20">
        <v>1</v>
      </c>
      <c r="W313" s="57">
        <v>644000</v>
      </c>
      <c r="X313" s="57">
        <v>644000</v>
      </c>
      <c r="Y313" s="57">
        <v>644000</v>
      </c>
      <c r="Z313" s="57">
        <v>644000</v>
      </c>
      <c r="AA313" s="376"/>
      <c r="AB313" s="377"/>
      <c r="AC313" s="97">
        <f t="shared" si="123"/>
        <v>602000</v>
      </c>
      <c r="AD313" s="106">
        <f t="shared" si="124"/>
        <v>602000</v>
      </c>
      <c r="AE313" s="106">
        <f t="shared" si="125"/>
        <v>602000</v>
      </c>
      <c r="AF313" s="98">
        <f t="shared" si="126"/>
        <v>602000</v>
      </c>
      <c r="AG313" s="99">
        <f>(TRIMMEAN((N313,W313),75%))</f>
        <v>602000</v>
      </c>
      <c r="AH313" s="99">
        <f>(TRIMMEAN((O313,X313),75%))</f>
        <v>602000</v>
      </c>
      <c r="AI313" s="99">
        <f>(TRIMMEAN((P313,Y313),75%))</f>
        <v>602000</v>
      </c>
      <c r="AJ313" s="99">
        <f>(TRIMMEAN((Q313,Z313),75%))</f>
        <v>602000</v>
      </c>
      <c r="AK313" s="98">
        <f t="shared" si="127"/>
        <v>644000</v>
      </c>
      <c r="AL313" s="98">
        <f t="shared" si="128"/>
        <v>644000</v>
      </c>
      <c r="AM313" s="98">
        <f t="shared" si="129"/>
        <v>644000</v>
      </c>
      <c r="AN313" s="98">
        <f t="shared" si="130"/>
        <v>644000</v>
      </c>
      <c r="AO313" s="98">
        <f t="shared" si="131"/>
        <v>560000</v>
      </c>
      <c r="AP313" s="109">
        <f t="shared" si="132"/>
        <v>560000</v>
      </c>
      <c r="AQ313" s="109">
        <f t="shared" si="133"/>
        <v>560000</v>
      </c>
      <c r="AR313" s="100">
        <f t="shared" si="134"/>
        <v>560000</v>
      </c>
      <c r="AT313" s="97">
        <f t="shared" si="135"/>
        <v>533026.66666666663</v>
      </c>
      <c r="AU313" s="106">
        <f t="shared" si="136"/>
        <v>533026.66666666663</v>
      </c>
      <c r="AV313" s="106">
        <f t="shared" si="137"/>
        <v>533026.66666666663</v>
      </c>
      <c r="AW313" s="98">
        <f t="shared" si="138"/>
        <v>533026.66666666663</v>
      </c>
      <c r="AX313" s="99">
        <f>(TRIMMEAN((E313,N313,W313),75%))</f>
        <v>560000</v>
      </c>
      <c r="AY313" s="99">
        <f>(TRIMMEAN((F313,O313,X313),75%))</f>
        <v>560000</v>
      </c>
      <c r="AZ313" s="99">
        <f>(TRIMMEAN((G313,P313,Y313),75%))</f>
        <v>560000</v>
      </c>
      <c r="BA313" s="99">
        <f>(TRIMMEAN((H313,Q313,Z313),75%))</f>
        <v>560000</v>
      </c>
      <c r="BB313" s="98">
        <f t="shared" si="139"/>
        <v>644000</v>
      </c>
      <c r="BC313" s="98">
        <f t="shared" si="140"/>
        <v>644000</v>
      </c>
      <c r="BD313" s="98">
        <f t="shared" si="141"/>
        <v>644000</v>
      </c>
      <c r="BE313" s="98">
        <f t="shared" si="142"/>
        <v>644000</v>
      </c>
      <c r="BF313" s="98">
        <f t="shared" si="143"/>
        <v>395080</v>
      </c>
      <c r="BG313" s="109">
        <f t="shared" si="144"/>
        <v>395080</v>
      </c>
      <c r="BH313" s="109">
        <f t="shared" si="145"/>
        <v>395080</v>
      </c>
      <c r="BI313" s="100">
        <f t="shared" si="146"/>
        <v>395080</v>
      </c>
    </row>
    <row r="314" spans="1:61" ht="26.4" x14ac:dyDescent="0.3">
      <c r="A314" s="20">
        <v>292</v>
      </c>
      <c r="B314" s="21" t="s">
        <v>311</v>
      </c>
      <c r="C314" s="21" t="s">
        <v>311</v>
      </c>
      <c r="D314" s="20">
        <v>1</v>
      </c>
      <c r="E314" s="26" t="s">
        <v>1034</v>
      </c>
      <c r="F314" s="26" t="s">
        <v>1034</v>
      </c>
      <c r="G314" s="26" t="s">
        <v>1034</v>
      </c>
      <c r="H314" s="26" t="s">
        <v>1034</v>
      </c>
      <c r="I314" s="376"/>
      <c r="J314" s="377"/>
      <c r="K314" s="20">
        <v>292</v>
      </c>
      <c r="L314" s="21" t="s">
        <v>311</v>
      </c>
      <c r="M314" s="20">
        <v>1</v>
      </c>
      <c r="N314" s="57">
        <v>1700000</v>
      </c>
      <c r="O314" s="57">
        <v>1700000</v>
      </c>
      <c r="P314" s="57">
        <v>1700000</v>
      </c>
      <c r="Q314" s="57">
        <v>1700000</v>
      </c>
      <c r="R314" s="376"/>
      <c r="S314" s="377"/>
      <c r="T314" s="20">
        <v>292</v>
      </c>
      <c r="U314" s="21" t="s">
        <v>311</v>
      </c>
      <c r="V314" s="20">
        <v>1</v>
      </c>
      <c r="W314" s="57">
        <v>1955000</v>
      </c>
      <c r="X314" s="57">
        <v>1955000</v>
      </c>
      <c r="Y314" s="57">
        <v>1955000</v>
      </c>
      <c r="Z314" s="57">
        <v>1955000</v>
      </c>
      <c r="AA314" s="376"/>
      <c r="AB314" s="377"/>
      <c r="AC314" s="97">
        <f t="shared" si="123"/>
        <v>1827500</v>
      </c>
      <c r="AD314" s="106">
        <f t="shared" si="124"/>
        <v>1827500</v>
      </c>
      <c r="AE314" s="106">
        <f t="shared" si="125"/>
        <v>1827500</v>
      </c>
      <c r="AF314" s="98">
        <f t="shared" si="126"/>
        <v>1827500</v>
      </c>
      <c r="AG314" s="99">
        <f>(TRIMMEAN((N314,W314),75%))</f>
        <v>1827500</v>
      </c>
      <c r="AH314" s="99">
        <f>(TRIMMEAN((O314,X314),75%))</f>
        <v>1827500</v>
      </c>
      <c r="AI314" s="99">
        <f>(TRIMMEAN((P314,Y314),75%))</f>
        <v>1827500</v>
      </c>
      <c r="AJ314" s="99">
        <f>(TRIMMEAN((Q314,Z314),75%))</f>
        <v>1827500</v>
      </c>
      <c r="AK314" s="98">
        <f t="shared" si="127"/>
        <v>1955000</v>
      </c>
      <c r="AL314" s="98">
        <f t="shared" si="128"/>
        <v>1955000</v>
      </c>
      <c r="AM314" s="98">
        <f t="shared" si="129"/>
        <v>1955000</v>
      </c>
      <c r="AN314" s="98">
        <f t="shared" si="130"/>
        <v>1955000</v>
      </c>
      <c r="AO314" s="98">
        <f t="shared" si="131"/>
        <v>1700000</v>
      </c>
      <c r="AP314" s="109">
        <f t="shared" si="132"/>
        <v>1700000</v>
      </c>
      <c r="AQ314" s="109">
        <f t="shared" si="133"/>
        <v>1700000</v>
      </c>
      <c r="AR314" s="100">
        <f t="shared" si="134"/>
        <v>1700000</v>
      </c>
      <c r="AT314" s="97">
        <f t="shared" si="135"/>
        <v>1827500</v>
      </c>
      <c r="AU314" s="106">
        <f t="shared" si="136"/>
        <v>1827500</v>
      </c>
      <c r="AV314" s="106">
        <f t="shared" si="137"/>
        <v>1827500</v>
      </c>
      <c r="AW314" s="98">
        <f t="shared" si="138"/>
        <v>1827500</v>
      </c>
      <c r="AX314" s="99">
        <f>(TRIMMEAN((E314,N314,W314),75%))</f>
        <v>1827500</v>
      </c>
      <c r="AY314" s="99">
        <f>(TRIMMEAN((F314,O314,X314),75%))</f>
        <v>1827500</v>
      </c>
      <c r="AZ314" s="99">
        <f>(TRIMMEAN((G314,P314,Y314),75%))</f>
        <v>1827500</v>
      </c>
      <c r="BA314" s="99">
        <f>(TRIMMEAN((H314,Q314,Z314),75%))</f>
        <v>1827500</v>
      </c>
      <c r="BB314" s="98">
        <f t="shared" si="139"/>
        <v>1955000</v>
      </c>
      <c r="BC314" s="98">
        <f t="shared" si="140"/>
        <v>1955000</v>
      </c>
      <c r="BD314" s="98">
        <f t="shared" si="141"/>
        <v>1955000</v>
      </c>
      <c r="BE314" s="98">
        <f t="shared" si="142"/>
        <v>1955000</v>
      </c>
      <c r="BF314" s="98">
        <f t="shared" si="143"/>
        <v>1700000</v>
      </c>
      <c r="BG314" s="109">
        <f t="shared" si="144"/>
        <v>1700000</v>
      </c>
      <c r="BH314" s="109">
        <f t="shared" si="145"/>
        <v>1700000</v>
      </c>
      <c r="BI314" s="100">
        <f t="shared" si="146"/>
        <v>1700000</v>
      </c>
    </row>
    <row r="315" spans="1:61" ht="52.8" x14ac:dyDescent="0.3">
      <c r="A315" s="20">
        <v>293</v>
      </c>
      <c r="B315" s="21" t="s">
        <v>312</v>
      </c>
      <c r="C315" s="21" t="s">
        <v>312</v>
      </c>
      <c r="D315" s="20">
        <v>1</v>
      </c>
      <c r="E315" s="26" t="s">
        <v>1034</v>
      </c>
      <c r="F315" s="26" t="s">
        <v>1034</v>
      </c>
      <c r="G315" s="26" t="s">
        <v>1034</v>
      </c>
      <c r="H315" s="26" t="s">
        <v>1034</v>
      </c>
      <c r="I315" s="376"/>
      <c r="J315" s="377"/>
      <c r="K315" s="20">
        <v>293</v>
      </c>
      <c r="L315" s="21" t="s">
        <v>312</v>
      </c>
      <c r="M315" s="20">
        <v>1</v>
      </c>
      <c r="N315" s="57">
        <v>6800000</v>
      </c>
      <c r="O315" s="57">
        <v>6800000</v>
      </c>
      <c r="P315" s="57">
        <v>6800000</v>
      </c>
      <c r="Q315" s="57">
        <v>6800000</v>
      </c>
      <c r="R315" s="376"/>
      <c r="S315" s="377"/>
      <c r="T315" s="20">
        <v>293</v>
      </c>
      <c r="U315" s="21" t="s">
        <v>312</v>
      </c>
      <c r="V315" s="20">
        <v>1</v>
      </c>
      <c r="W315" s="57">
        <v>7820000</v>
      </c>
      <c r="X315" s="57">
        <v>7820000</v>
      </c>
      <c r="Y315" s="57">
        <v>7820000</v>
      </c>
      <c r="Z315" s="57">
        <v>7820000</v>
      </c>
      <c r="AA315" s="376"/>
      <c r="AB315" s="377"/>
      <c r="AC315" s="97">
        <f t="shared" si="123"/>
        <v>7310000</v>
      </c>
      <c r="AD315" s="106">
        <f t="shared" si="124"/>
        <v>7310000</v>
      </c>
      <c r="AE315" s="106">
        <f t="shared" si="125"/>
        <v>7310000</v>
      </c>
      <c r="AF315" s="98">
        <f t="shared" si="126"/>
        <v>7310000</v>
      </c>
      <c r="AG315" s="99">
        <f>(TRIMMEAN((N315,W315),75%))</f>
        <v>7310000</v>
      </c>
      <c r="AH315" s="99">
        <f>(TRIMMEAN((O315,X315),75%))</f>
        <v>7310000</v>
      </c>
      <c r="AI315" s="99">
        <f>(TRIMMEAN((P315,Y315),75%))</f>
        <v>7310000</v>
      </c>
      <c r="AJ315" s="99">
        <f>(TRIMMEAN((Q315,Z315),75%))</f>
        <v>7310000</v>
      </c>
      <c r="AK315" s="98">
        <f t="shared" si="127"/>
        <v>7820000</v>
      </c>
      <c r="AL315" s="98">
        <f t="shared" si="128"/>
        <v>7820000</v>
      </c>
      <c r="AM315" s="98">
        <f t="shared" si="129"/>
        <v>7820000</v>
      </c>
      <c r="AN315" s="98">
        <f t="shared" si="130"/>
        <v>7820000</v>
      </c>
      <c r="AO315" s="98">
        <f t="shared" si="131"/>
        <v>6800000</v>
      </c>
      <c r="AP315" s="109">
        <f t="shared" si="132"/>
        <v>6800000</v>
      </c>
      <c r="AQ315" s="109">
        <f t="shared" si="133"/>
        <v>6800000</v>
      </c>
      <c r="AR315" s="100">
        <f t="shared" si="134"/>
        <v>6800000</v>
      </c>
      <c r="AT315" s="97">
        <f t="shared" si="135"/>
        <v>7310000</v>
      </c>
      <c r="AU315" s="106">
        <f t="shared" si="136"/>
        <v>7310000</v>
      </c>
      <c r="AV315" s="106">
        <f t="shared" si="137"/>
        <v>7310000</v>
      </c>
      <c r="AW315" s="98">
        <f t="shared" si="138"/>
        <v>7310000</v>
      </c>
      <c r="AX315" s="99">
        <f>(TRIMMEAN((E315,N315,W315),75%))</f>
        <v>7310000</v>
      </c>
      <c r="AY315" s="99">
        <f>(TRIMMEAN((F315,O315,X315),75%))</f>
        <v>7310000</v>
      </c>
      <c r="AZ315" s="99">
        <f>(TRIMMEAN((G315,P315,Y315),75%))</f>
        <v>7310000</v>
      </c>
      <c r="BA315" s="99">
        <f>(TRIMMEAN((H315,Q315,Z315),75%))</f>
        <v>7310000</v>
      </c>
      <c r="BB315" s="98">
        <f t="shared" si="139"/>
        <v>7820000</v>
      </c>
      <c r="BC315" s="98">
        <f t="shared" si="140"/>
        <v>7820000</v>
      </c>
      <c r="BD315" s="98">
        <f t="shared" si="141"/>
        <v>7820000</v>
      </c>
      <c r="BE315" s="98">
        <f t="shared" si="142"/>
        <v>7820000</v>
      </c>
      <c r="BF315" s="98">
        <f t="shared" si="143"/>
        <v>6800000</v>
      </c>
      <c r="BG315" s="109">
        <f t="shared" si="144"/>
        <v>6800000</v>
      </c>
      <c r="BH315" s="109">
        <f t="shared" si="145"/>
        <v>6800000</v>
      </c>
      <c r="BI315" s="100">
        <f t="shared" si="146"/>
        <v>6800000</v>
      </c>
    </row>
    <row r="316" spans="1:61" ht="26.4" x14ac:dyDescent="0.3">
      <c r="A316" s="20">
        <v>294</v>
      </c>
      <c r="B316" s="21" t="s">
        <v>313</v>
      </c>
      <c r="C316" s="21" t="s">
        <v>313</v>
      </c>
      <c r="D316" s="20">
        <v>1</v>
      </c>
      <c r="E316" s="26" t="s">
        <v>1034</v>
      </c>
      <c r="F316" s="26" t="s">
        <v>1034</v>
      </c>
      <c r="G316" s="26" t="s">
        <v>1034</v>
      </c>
      <c r="H316" s="26" t="s">
        <v>1034</v>
      </c>
      <c r="I316" s="376"/>
      <c r="J316" s="377"/>
      <c r="K316" s="20">
        <v>294</v>
      </c>
      <c r="L316" s="21" t="s">
        <v>313</v>
      </c>
      <c r="M316" s="20">
        <v>1</v>
      </c>
      <c r="N316" s="57">
        <v>220000</v>
      </c>
      <c r="O316" s="57">
        <v>220000</v>
      </c>
      <c r="P316" s="57">
        <v>220000</v>
      </c>
      <c r="Q316" s="57">
        <v>220000</v>
      </c>
      <c r="R316" s="376"/>
      <c r="S316" s="377"/>
      <c r="T316" s="20">
        <v>294</v>
      </c>
      <c r="U316" s="21" t="s">
        <v>313</v>
      </c>
      <c r="V316" s="20">
        <v>1</v>
      </c>
      <c r="W316" s="57">
        <v>253000</v>
      </c>
      <c r="X316" s="57">
        <v>253000</v>
      </c>
      <c r="Y316" s="57">
        <v>253000</v>
      </c>
      <c r="Z316" s="57">
        <v>253000</v>
      </c>
      <c r="AA316" s="376"/>
      <c r="AB316" s="377"/>
      <c r="AC316" s="97">
        <f t="shared" si="123"/>
        <v>236500</v>
      </c>
      <c r="AD316" s="106">
        <f t="shared" si="124"/>
        <v>236500</v>
      </c>
      <c r="AE316" s="106">
        <f t="shared" si="125"/>
        <v>236500</v>
      </c>
      <c r="AF316" s="98">
        <f t="shared" si="126"/>
        <v>236500</v>
      </c>
      <c r="AG316" s="99">
        <f>(TRIMMEAN((N316,W316),75%))</f>
        <v>236500</v>
      </c>
      <c r="AH316" s="99">
        <f>(TRIMMEAN((O316,X316),75%))</f>
        <v>236500</v>
      </c>
      <c r="AI316" s="99">
        <f>(TRIMMEAN((P316,Y316),75%))</f>
        <v>236500</v>
      </c>
      <c r="AJ316" s="99">
        <f>(TRIMMEAN((Q316,Z316),75%))</f>
        <v>236500</v>
      </c>
      <c r="AK316" s="98">
        <f t="shared" si="127"/>
        <v>253000</v>
      </c>
      <c r="AL316" s="98">
        <f t="shared" si="128"/>
        <v>253000</v>
      </c>
      <c r="AM316" s="98">
        <f t="shared" si="129"/>
        <v>253000</v>
      </c>
      <c r="AN316" s="98">
        <f t="shared" si="130"/>
        <v>253000</v>
      </c>
      <c r="AO316" s="98">
        <f t="shared" si="131"/>
        <v>220000</v>
      </c>
      <c r="AP316" s="109">
        <f t="shared" si="132"/>
        <v>220000</v>
      </c>
      <c r="AQ316" s="109">
        <f t="shared" si="133"/>
        <v>220000</v>
      </c>
      <c r="AR316" s="100">
        <f t="shared" si="134"/>
        <v>220000</v>
      </c>
      <c r="AT316" s="97">
        <f t="shared" si="135"/>
        <v>236500</v>
      </c>
      <c r="AU316" s="106">
        <f t="shared" si="136"/>
        <v>236500</v>
      </c>
      <c r="AV316" s="106">
        <f t="shared" si="137"/>
        <v>236500</v>
      </c>
      <c r="AW316" s="98">
        <f t="shared" si="138"/>
        <v>236500</v>
      </c>
      <c r="AX316" s="99">
        <f>(TRIMMEAN((E316,N316,W316),75%))</f>
        <v>236500</v>
      </c>
      <c r="AY316" s="99">
        <f>(TRIMMEAN((F316,O316,X316),75%))</f>
        <v>236500</v>
      </c>
      <c r="AZ316" s="99">
        <f>(TRIMMEAN((G316,P316,Y316),75%))</f>
        <v>236500</v>
      </c>
      <c r="BA316" s="99">
        <f>(TRIMMEAN((H316,Q316,Z316),75%))</f>
        <v>236500</v>
      </c>
      <c r="BB316" s="98">
        <f t="shared" si="139"/>
        <v>253000</v>
      </c>
      <c r="BC316" s="98">
        <f t="shared" si="140"/>
        <v>253000</v>
      </c>
      <c r="BD316" s="98">
        <f t="shared" si="141"/>
        <v>253000</v>
      </c>
      <c r="BE316" s="98">
        <f t="shared" si="142"/>
        <v>253000</v>
      </c>
      <c r="BF316" s="98">
        <f t="shared" si="143"/>
        <v>220000</v>
      </c>
      <c r="BG316" s="109">
        <f t="shared" si="144"/>
        <v>220000</v>
      </c>
      <c r="BH316" s="109">
        <f t="shared" si="145"/>
        <v>220000</v>
      </c>
      <c r="BI316" s="100">
        <f t="shared" si="146"/>
        <v>220000</v>
      </c>
    </row>
    <row r="317" spans="1:61" x14ac:dyDescent="0.3">
      <c r="A317" s="20">
        <v>295</v>
      </c>
      <c r="B317" s="21" t="s">
        <v>314</v>
      </c>
      <c r="C317" s="21" t="s">
        <v>314</v>
      </c>
      <c r="D317" s="20">
        <v>1</v>
      </c>
      <c r="E317" s="26" t="s">
        <v>1034</v>
      </c>
      <c r="F317" s="26" t="s">
        <v>1034</v>
      </c>
      <c r="G317" s="26" t="s">
        <v>1034</v>
      </c>
      <c r="H317" s="26" t="s">
        <v>1034</v>
      </c>
      <c r="I317" s="376"/>
      <c r="J317" s="377"/>
      <c r="K317" s="20">
        <v>295</v>
      </c>
      <c r="L317" s="21" t="s">
        <v>314</v>
      </c>
      <c r="M317" s="20">
        <v>1</v>
      </c>
      <c r="N317" s="57">
        <v>260000</v>
      </c>
      <c r="O317" s="57">
        <v>260000</v>
      </c>
      <c r="P317" s="57">
        <v>260000</v>
      </c>
      <c r="Q317" s="57">
        <v>260000</v>
      </c>
      <c r="R317" s="376"/>
      <c r="S317" s="377"/>
      <c r="T317" s="20">
        <v>295</v>
      </c>
      <c r="U317" s="21" t="s">
        <v>314</v>
      </c>
      <c r="V317" s="20">
        <v>1</v>
      </c>
      <c r="W317" s="57">
        <v>299000</v>
      </c>
      <c r="X317" s="57">
        <v>299000</v>
      </c>
      <c r="Y317" s="57">
        <v>299000</v>
      </c>
      <c r="Z317" s="57">
        <v>299000</v>
      </c>
      <c r="AA317" s="376"/>
      <c r="AB317" s="377"/>
      <c r="AC317" s="97">
        <f t="shared" si="123"/>
        <v>279500</v>
      </c>
      <c r="AD317" s="106">
        <f t="shared" si="124"/>
        <v>279500</v>
      </c>
      <c r="AE317" s="106">
        <f t="shared" si="125"/>
        <v>279500</v>
      </c>
      <c r="AF317" s="98">
        <f t="shared" si="126"/>
        <v>279500</v>
      </c>
      <c r="AG317" s="99">
        <f>(TRIMMEAN((N317,W317),75%))</f>
        <v>279500</v>
      </c>
      <c r="AH317" s="99">
        <f>(TRIMMEAN((O317,X317),75%))</f>
        <v>279500</v>
      </c>
      <c r="AI317" s="99">
        <f>(TRIMMEAN((P317,Y317),75%))</f>
        <v>279500</v>
      </c>
      <c r="AJ317" s="99">
        <f>(TRIMMEAN((Q317,Z317),75%))</f>
        <v>279500</v>
      </c>
      <c r="AK317" s="98">
        <f t="shared" si="127"/>
        <v>299000</v>
      </c>
      <c r="AL317" s="98">
        <f t="shared" si="128"/>
        <v>299000</v>
      </c>
      <c r="AM317" s="98">
        <f t="shared" si="129"/>
        <v>299000</v>
      </c>
      <c r="AN317" s="98">
        <f t="shared" si="130"/>
        <v>299000</v>
      </c>
      <c r="AO317" s="98">
        <f t="shared" si="131"/>
        <v>260000</v>
      </c>
      <c r="AP317" s="109">
        <f t="shared" si="132"/>
        <v>260000</v>
      </c>
      <c r="AQ317" s="109">
        <f t="shared" si="133"/>
        <v>260000</v>
      </c>
      <c r="AR317" s="100">
        <f t="shared" si="134"/>
        <v>260000</v>
      </c>
      <c r="AT317" s="97">
        <f t="shared" si="135"/>
        <v>279500</v>
      </c>
      <c r="AU317" s="106">
        <f t="shared" si="136"/>
        <v>279500</v>
      </c>
      <c r="AV317" s="106">
        <f t="shared" si="137"/>
        <v>279500</v>
      </c>
      <c r="AW317" s="98">
        <f t="shared" si="138"/>
        <v>279500</v>
      </c>
      <c r="AX317" s="99">
        <f>(TRIMMEAN((E317,N317,W317),75%))</f>
        <v>279500</v>
      </c>
      <c r="AY317" s="99">
        <f>(TRIMMEAN((F317,O317,X317),75%))</f>
        <v>279500</v>
      </c>
      <c r="AZ317" s="99">
        <f>(TRIMMEAN((G317,P317,Y317),75%))</f>
        <v>279500</v>
      </c>
      <c r="BA317" s="99">
        <f>(TRIMMEAN((H317,Q317,Z317),75%))</f>
        <v>279500</v>
      </c>
      <c r="BB317" s="98">
        <f t="shared" si="139"/>
        <v>299000</v>
      </c>
      <c r="BC317" s="98">
        <f t="shared" si="140"/>
        <v>299000</v>
      </c>
      <c r="BD317" s="98">
        <f t="shared" si="141"/>
        <v>299000</v>
      </c>
      <c r="BE317" s="98">
        <f t="shared" si="142"/>
        <v>299000</v>
      </c>
      <c r="BF317" s="98">
        <f t="shared" si="143"/>
        <v>260000</v>
      </c>
      <c r="BG317" s="109">
        <f t="shared" si="144"/>
        <v>260000</v>
      </c>
      <c r="BH317" s="109">
        <f t="shared" si="145"/>
        <v>260000</v>
      </c>
      <c r="BI317" s="100">
        <f t="shared" si="146"/>
        <v>260000</v>
      </c>
    </row>
    <row r="318" spans="1:61" ht="26.4" x14ac:dyDescent="0.3">
      <c r="A318" s="20">
        <v>296</v>
      </c>
      <c r="B318" s="21" t="s">
        <v>315</v>
      </c>
      <c r="C318" s="21" t="s">
        <v>315</v>
      </c>
      <c r="D318" s="20">
        <v>1</v>
      </c>
      <c r="E318" s="26" t="s">
        <v>1034</v>
      </c>
      <c r="F318" s="26" t="s">
        <v>1034</v>
      </c>
      <c r="G318" s="26" t="s">
        <v>1034</v>
      </c>
      <c r="H318" s="26" t="s">
        <v>1034</v>
      </c>
      <c r="I318" s="376"/>
      <c r="J318" s="377"/>
      <c r="K318" s="20">
        <v>296</v>
      </c>
      <c r="L318" s="21" t="s">
        <v>315</v>
      </c>
      <c r="M318" s="20">
        <v>1</v>
      </c>
      <c r="N318" s="57">
        <v>190000</v>
      </c>
      <c r="O318" s="57">
        <v>190000</v>
      </c>
      <c r="P318" s="57">
        <v>190000</v>
      </c>
      <c r="Q318" s="57">
        <v>190000</v>
      </c>
      <c r="R318" s="376"/>
      <c r="S318" s="377"/>
      <c r="T318" s="20">
        <v>296</v>
      </c>
      <c r="U318" s="21" t="s">
        <v>315</v>
      </c>
      <c r="V318" s="20">
        <v>1</v>
      </c>
      <c r="W318" s="57">
        <v>218500</v>
      </c>
      <c r="X318" s="57">
        <v>218500</v>
      </c>
      <c r="Y318" s="57">
        <v>218500</v>
      </c>
      <c r="Z318" s="57">
        <v>218500</v>
      </c>
      <c r="AA318" s="376"/>
      <c r="AB318" s="377"/>
      <c r="AC318" s="97">
        <f t="shared" si="123"/>
        <v>204250</v>
      </c>
      <c r="AD318" s="106">
        <f t="shared" si="124"/>
        <v>204250</v>
      </c>
      <c r="AE318" s="106">
        <f t="shared" si="125"/>
        <v>204250</v>
      </c>
      <c r="AF318" s="98">
        <f t="shared" si="126"/>
        <v>204250</v>
      </c>
      <c r="AG318" s="99">
        <f>(TRIMMEAN((N318,W318),75%))</f>
        <v>204250</v>
      </c>
      <c r="AH318" s="99">
        <f>(TRIMMEAN((O318,X318),75%))</f>
        <v>204250</v>
      </c>
      <c r="AI318" s="99">
        <f>(TRIMMEAN((P318,Y318),75%))</f>
        <v>204250</v>
      </c>
      <c r="AJ318" s="99">
        <f>(TRIMMEAN((Q318,Z318),75%))</f>
        <v>204250</v>
      </c>
      <c r="AK318" s="98">
        <f t="shared" si="127"/>
        <v>218500</v>
      </c>
      <c r="AL318" s="98">
        <f t="shared" si="128"/>
        <v>218500</v>
      </c>
      <c r="AM318" s="98">
        <f t="shared" si="129"/>
        <v>218500</v>
      </c>
      <c r="AN318" s="98">
        <f t="shared" si="130"/>
        <v>218500</v>
      </c>
      <c r="AO318" s="98">
        <f t="shared" si="131"/>
        <v>190000</v>
      </c>
      <c r="AP318" s="109">
        <f t="shared" si="132"/>
        <v>190000</v>
      </c>
      <c r="AQ318" s="109">
        <f t="shared" si="133"/>
        <v>190000</v>
      </c>
      <c r="AR318" s="100">
        <f t="shared" si="134"/>
        <v>190000</v>
      </c>
      <c r="AT318" s="97">
        <f t="shared" si="135"/>
        <v>204250</v>
      </c>
      <c r="AU318" s="106">
        <f t="shared" si="136"/>
        <v>204250</v>
      </c>
      <c r="AV318" s="106">
        <f t="shared" si="137"/>
        <v>204250</v>
      </c>
      <c r="AW318" s="98">
        <f t="shared" si="138"/>
        <v>204250</v>
      </c>
      <c r="AX318" s="99">
        <f>(TRIMMEAN((E318,N318,W318),75%))</f>
        <v>204250</v>
      </c>
      <c r="AY318" s="99">
        <f>(TRIMMEAN((F318,O318,X318),75%))</f>
        <v>204250</v>
      </c>
      <c r="AZ318" s="99">
        <f>(TRIMMEAN((G318,P318,Y318),75%))</f>
        <v>204250</v>
      </c>
      <c r="BA318" s="99">
        <f>(TRIMMEAN((H318,Q318,Z318),75%))</f>
        <v>204250</v>
      </c>
      <c r="BB318" s="98">
        <f t="shared" si="139"/>
        <v>218500</v>
      </c>
      <c r="BC318" s="98">
        <f t="shared" si="140"/>
        <v>218500</v>
      </c>
      <c r="BD318" s="98">
        <f t="shared" si="141"/>
        <v>218500</v>
      </c>
      <c r="BE318" s="98">
        <f t="shared" si="142"/>
        <v>218500</v>
      </c>
      <c r="BF318" s="98">
        <f t="shared" si="143"/>
        <v>190000</v>
      </c>
      <c r="BG318" s="109">
        <f t="shared" si="144"/>
        <v>190000</v>
      </c>
      <c r="BH318" s="109">
        <f t="shared" si="145"/>
        <v>190000</v>
      </c>
      <c r="BI318" s="100">
        <f t="shared" si="146"/>
        <v>190000</v>
      </c>
    </row>
    <row r="319" spans="1:61" ht="26.4" x14ac:dyDescent="0.3">
      <c r="A319" s="20">
        <v>297</v>
      </c>
      <c r="B319" s="21" t="s">
        <v>316</v>
      </c>
      <c r="C319" s="21" t="s">
        <v>316</v>
      </c>
      <c r="D319" s="20">
        <v>1</v>
      </c>
      <c r="E319" s="26" t="s">
        <v>1034</v>
      </c>
      <c r="F319" s="26" t="s">
        <v>1034</v>
      </c>
      <c r="G319" s="26" t="s">
        <v>1034</v>
      </c>
      <c r="H319" s="26" t="s">
        <v>1034</v>
      </c>
      <c r="I319" s="376"/>
      <c r="J319" s="377"/>
      <c r="K319" s="20">
        <v>297</v>
      </c>
      <c r="L319" s="21" t="s">
        <v>316</v>
      </c>
      <c r="M319" s="20">
        <v>1</v>
      </c>
      <c r="N319" s="57">
        <v>180000</v>
      </c>
      <c r="O319" s="57">
        <v>180000</v>
      </c>
      <c r="P319" s="57">
        <v>180000</v>
      </c>
      <c r="Q319" s="57">
        <v>180000</v>
      </c>
      <c r="R319" s="376"/>
      <c r="S319" s="377"/>
      <c r="T319" s="20">
        <v>297</v>
      </c>
      <c r="U319" s="21" t="s">
        <v>316</v>
      </c>
      <c r="V319" s="20">
        <v>1</v>
      </c>
      <c r="W319" s="57">
        <v>207000</v>
      </c>
      <c r="X319" s="57">
        <v>207000</v>
      </c>
      <c r="Y319" s="57">
        <v>207000</v>
      </c>
      <c r="Z319" s="57">
        <v>207000</v>
      </c>
      <c r="AA319" s="376"/>
      <c r="AB319" s="377"/>
      <c r="AC319" s="97">
        <f t="shared" si="123"/>
        <v>193500</v>
      </c>
      <c r="AD319" s="106">
        <f t="shared" si="124"/>
        <v>193500</v>
      </c>
      <c r="AE319" s="106">
        <f t="shared" si="125"/>
        <v>193500</v>
      </c>
      <c r="AF319" s="98">
        <f t="shared" si="126"/>
        <v>193500</v>
      </c>
      <c r="AG319" s="99">
        <f>(TRIMMEAN((N319,W319),75%))</f>
        <v>193500</v>
      </c>
      <c r="AH319" s="99">
        <f>(TRIMMEAN((O319,X319),75%))</f>
        <v>193500</v>
      </c>
      <c r="AI319" s="99">
        <f>(TRIMMEAN((P319,Y319),75%))</f>
        <v>193500</v>
      </c>
      <c r="AJ319" s="99">
        <f>(TRIMMEAN((Q319,Z319),75%))</f>
        <v>193500</v>
      </c>
      <c r="AK319" s="98">
        <f t="shared" si="127"/>
        <v>207000</v>
      </c>
      <c r="AL319" s="98">
        <f t="shared" si="128"/>
        <v>207000</v>
      </c>
      <c r="AM319" s="98">
        <f t="shared" si="129"/>
        <v>207000</v>
      </c>
      <c r="AN319" s="98">
        <f t="shared" si="130"/>
        <v>207000</v>
      </c>
      <c r="AO319" s="98">
        <f t="shared" si="131"/>
        <v>180000</v>
      </c>
      <c r="AP319" s="109">
        <f t="shared" si="132"/>
        <v>180000</v>
      </c>
      <c r="AQ319" s="109">
        <f t="shared" si="133"/>
        <v>180000</v>
      </c>
      <c r="AR319" s="100">
        <f t="shared" si="134"/>
        <v>180000</v>
      </c>
      <c r="AT319" s="97">
        <f t="shared" si="135"/>
        <v>193500</v>
      </c>
      <c r="AU319" s="106">
        <f t="shared" si="136"/>
        <v>193500</v>
      </c>
      <c r="AV319" s="106">
        <f t="shared" si="137"/>
        <v>193500</v>
      </c>
      <c r="AW319" s="98">
        <f t="shared" si="138"/>
        <v>193500</v>
      </c>
      <c r="AX319" s="99">
        <f>(TRIMMEAN((E319,N319,W319),75%))</f>
        <v>193500</v>
      </c>
      <c r="AY319" s="99">
        <f>(TRIMMEAN((F319,O319,X319),75%))</f>
        <v>193500</v>
      </c>
      <c r="AZ319" s="99">
        <f>(TRIMMEAN((G319,P319,Y319),75%))</f>
        <v>193500</v>
      </c>
      <c r="BA319" s="99">
        <f>(TRIMMEAN((H319,Q319,Z319),75%))</f>
        <v>193500</v>
      </c>
      <c r="BB319" s="98">
        <f t="shared" si="139"/>
        <v>207000</v>
      </c>
      <c r="BC319" s="98">
        <f t="shared" si="140"/>
        <v>207000</v>
      </c>
      <c r="BD319" s="98">
        <f t="shared" si="141"/>
        <v>207000</v>
      </c>
      <c r="BE319" s="98">
        <f t="shared" si="142"/>
        <v>207000</v>
      </c>
      <c r="BF319" s="98">
        <f t="shared" si="143"/>
        <v>180000</v>
      </c>
      <c r="BG319" s="109">
        <f t="shared" si="144"/>
        <v>180000</v>
      </c>
      <c r="BH319" s="109">
        <f t="shared" si="145"/>
        <v>180000</v>
      </c>
      <c r="BI319" s="100">
        <f t="shared" si="146"/>
        <v>180000</v>
      </c>
    </row>
    <row r="320" spans="1:61" ht="26.4" x14ac:dyDescent="0.3">
      <c r="A320" s="20">
        <v>298</v>
      </c>
      <c r="B320" s="21" t="s">
        <v>317</v>
      </c>
      <c r="C320" s="21" t="s">
        <v>317</v>
      </c>
      <c r="D320" s="20">
        <v>1</v>
      </c>
      <c r="E320" s="26" t="s">
        <v>1034</v>
      </c>
      <c r="F320" s="26" t="s">
        <v>1034</v>
      </c>
      <c r="G320" s="26" t="s">
        <v>1034</v>
      </c>
      <c r="H320" s="26" t="s">
        <v>1034</v>
      </c>
      <c r="I320" s="376"/>
      <c r="J320" s="377"/>
      <c r="K320" s="20">
        <v>298</v>
      </c>
      <c r="L320" s="21" t="s">
        <v>317</v>
      </c>
      <c r="M320" s="20">
        <v>1</v>
      </c>
      <c r="N320" s="57">
        <v>180000</v>
      </c>
      <c r="O320" s="57">
        <v>180000</v>
      </c>
      <c r="P320" s="57">
        <v>180000</v>
      </c>
      <c r="Q320" s="57">
        <v>180000</v>
      </c>
      <c r="R320" s="376"/>
      <c r="S320" s="377"/>
      <c r="T320" s="20">
        <v>298</v>
      </c>
      <c r="U320" s="21" t="s">
        <v>317</v>
      </c>
      <c r="V320" s="20">
        <v>1</v>
      </c>
      <c r="W320" s="57">
        <v>207000</v>
      </c>
      <c r="X320" s="57">
        <v>207000</v>
      </c>
      <c r="Y320" s="57">
        <v>207000</v>
      </c>
      <c r="Z320" s="57">
        <v>207000</v>
      </c>
      <c r="AA320" s="376"/>
      <c r="AB320" s="377"/>
      <c r="AC320" s="97">
        <f t="shared" si="123"/>
        <v>193500</v>
      </c>
      <c r="AD320" s="106">
        <f t="shared" si="124"/>
        <v>193500</v>
      </c>
      <c r="AE320" s="106">
        <f t="shared" si="125"/>
        <v>193500</v>
      </c>
      <c r="AF320" s="98">
        <f t="shared" si="126"/>
        <v>193500</v>
      </c>
      <c r="AG320" s="99">
        <f>(TRIMMEAN((N320,W320),75%))</f>
        <v>193500</v>
      </c>
      <c r="AH320" s="99">
        <f>(TRIMMEAN((O320,X320),75%))</f>
        <v>193500</v>
      </c>
      <c r="AI320" s="99">
        <f>(TRIMMEAN((P320,Y320),75%))</f>
        <v>193500</v>
      </c>
      <c r="AJ320" s="99">
        <f>(TRIMMEAN((Q320,Z320),75%))</f>
        <v>193500</v>
      </c>
      <c r="AK320" s="98">
        <f t="shared" si="127"/>
        <v>207000</v>
      </c>
      <c r="AL320" s="98">
        <f t="shared" si="128"/>
        <v>207000</v>
      </c>
      <c r="AM320" s="98">
        <f t="shared" si="129"/>
        <v>207000</v>
      </c>
      <c r="AN320" s="98">
        <f t="shared" si="130"/>
        <v>207000</v>
      </c>
      <c r="AO320" s="98">
        <f t="shared" si="131"/>
        <v>180000</v>
      </c>
      <c r="AP320" s="109">
        <f t="shared" si="132"/>
        <v>180000</v>
      </c>
      <c r="AQ320" s="109">
        <f t="shared" si="133"/>
        <v>180000</v>
      </c>
      <c r="AR320" s="100">
        <f t="shared" si="134"/>
        <v>180000</v>
      </c>
      <c r="AT320" s="97">
        <f t="shared" si="135"/>
        <v>193500</v>
      </c>
      <c r="AU320" s="106">
        <f t="shared" si="136"/>
        <v>193500</v>
      </c>
      <c r="AV320" s="106">
        <f t="shared" si="137"/>
        <v>193500</v>
      </c>
      <c r="AW320" s="98">
        <f t="shared" si="138"/>
        <v>193500</v>
      </c>
      <c r="AX320" s="99">
        <f>(TRIMMEAN((E320,N320,W320),75%))</f>
        <v>193500</v>
      </c>
      <c r="AY320" s="99">
        <f>(TRIMMEAN((F320,O320,X320),75%))</f>
        <v>193500</v>
      </c>
      <c r="AZ320" s="99">
        <f>(TRIMMEAN((G320,P320,Y320),75%))</f>
        <v>193500</v>
      </c>
      <c r="BA320" s="99">
        <f>(TRIMMEAN((H320,Q320,Z320),75%))</f>
        <v>193500</v>
      </c>
      <c r="BB320" s="98">
        <f t="shared" si="139"/>
        <v>207000</v>
      </c>
      <c r="BC320" s="98">
        <f t="shared" si="140"/>
        <v>207000</v>
      </c>
      <c r="BD320" s="98">
        <f t="shared" si="141"/>
        <v>207000</v>
      </c>
      <c r="BE320" s="98">
        <f t="shared" si="142"/>
        <v>207000</v>
      </c>
      <c r="BF320" s="98">
        <f t="shared" si="143"/>
        <v>180000</v>
      </c>
      <c r="BG320" s="109">
        <f t="shared" si="144"/>
        <v>180000</v>
      </c>
      <c r="BH320" s="109">
        <f t="shared" si="145"/>
        <v>180000</v>
      </c>
      <c r="BI320" s="100">
        <f t="shared" si="146"/>
        <v>180000</v>
      </c>
    </row>
    <row r="321" spans="1:61" ht="39.6" x14ac:dyDescent="0.3">
      <c r="A321" s="20">
        <v>299</v>
      </c>
      <c r="B321" s="21" t="s">
        <v>318</v>
      </c>
      <c r="C321" s="21" t="s">
        <v>318</v>
      </c>
      <c r="D321" s="20">
        <v>1</v>
      </c>
      <c r="E321" s="26" t="s">
        <v>1034</v>
      </c>
      <c r="F321" s="26" t="s">
        <v>1034</v>
      </c>
      <c r="G321" s="26" t="s">
        <v>1034</v>
      </c>
      <c r="H321" s="26" t="s">
        <v>1034</v>
      </c>
      <c r="I321" s="376"/>
      <c r="J321" s="377"/>
      <c r="K321" s="20">
        <v>299</v>
      </c>
      <c r="L321" s="21" t="s">
        <v>318</v>
      </c>
      <c r="M321" s="20">
        <v>1</v>
      </c>
      <c r="N321" s="57">
        <v>1100000</v>
      </c>
      <c r="O321" s="57">
        <v>1100000</v>
      </c>
      <c r="P321" s="57">
        <v>1100000</v>
      </c>
      <c r="Q321" s="57">
        <v>1100000</v>
      </c>
      <c r="R321" s="376"/>
      <c r="S321" s="377"/>
      <c r="T321" s="20">
        <v>299</v>
      </c>
      <c r="U321" s="21" t="s">
        <v>318</v>
      </c>
      <c r="V321" s="20">
        <v>1</v>
      </c>
      <c r="W321" s="57">
        <v>1265000</v>
      </c>
      <c r="X321" s="57">
        <v>1265000</v>
      </c>
      <c r="Y321" s="57">
        <v>1265000</v>
      </c>
      <c r="Z321" s="57">
        <v>1265000</v>
      </c>
      <c r="AA321" s="376"/>
      <c r="AB321" s="377"/>
      <c r="AC321" s="97">
        <f t="shared" si="123"/>
        <v>1182500</v>
      </c>
      <c r="AD321" s="106">
        <f t="shared" si="124"/>
        <v>1182500</v>
      </c>
      <c r="AE321" s="106">
        <f t="shared" si="125"/>
        <v>1182500</v>
      </c>
      <c r="AF321" s="98">
        <f t="shared" si="126"/>
        <v>1182500</v>
      </c>
      <c r="AG321" s="99">
        <f>(TRIMMEAN((N321,W321),75%))</f>
        <v>1182500</v>
      </c>
      <c r="AH321" s="99">
        <f>(TRIMMEAN((O321,X321),75%))</f>
        <v>1182500</v>
      </c>
      <c r="AI321" s="99">
        <f>(TRIMMEAN((P321,Y321),75%))</f>
        <v>1182500</v>
      </c>
      <c r="AJ321" s="99">
        <f>(TRIMMEAN((Q321,Z321),75%))</f>
        <v>1182500</v>
      </c>
      <c r="AK321" s="98">
        <f t="shared" si="127"/>
        <v>1265000</v>
      </c>
      <c r="AL321" s="98">
        <f t="shared" si="128"/>
        <v>1265000</v>
      </c>
      <c r="AM321" s="98">
        <f t="shared" si="129"/>
        <v>1265000</v>
      </c>
      <c r="AN321" s="98">
        <f t="shared" si="130"/>
        <v>1265000</v>
      </c>
      <c r="AO321" s="98">
        <f t="shared" si="131"/>
        <v>1100000</v>
      </c>
      <c r="AP321" s="109">
        <f t="shared" si="132"/>
        <v>1100000</v>
      </c>
      <c r="AQ321" s="109">
        <f t="shared" si="133"/>
        <v>1100000</v>
      </c>
      <c r="AR321" s="100">
        <f t="shared" si="134"/>
        <v>1100000</v>
      </c>
      <c r="AT321" s="97">
        <f t="shared" si="135"/>
        <v>1182500</v>
      </c>
      <c r="AU321" s="106">
        <f t="shared" si="136"/>
        <v>1182500</v>
      </c>
      <c r="AV321" s="106">
        <f t="shared" si="137"/>
        <v>1182500</v>
      </c>
      <c r="AW321" s="98">
        <f t="shared" si="138"/>
        <v>1182500</v>
      </c>
      <c r="AX321" s="99">
        <f>(TRIMMEAN((E321,N321,W321),75%))</f>
        <v>1182500</v>
      </c>
      <c r="AY321" s="99">
        <f>(TRIMMEAN((F321,O321,X321),75%))</f>
        <v>1182500</v>
      </c>
      <c r="AZ321" s="99">
        <f>(TRIMMEAN((G321,P321,Y321),75%))</f>
        <v>1182500</v>
      </c>
      <c r="BA321" s="99">
        <f>(TRIMMEAN((H321,Q321,Z321),75%))</f>
        <v>1182500</v>
      </c>
      <c r="BB321" s="98">
        <f t="shared" si="139"/>
        <v>1265000</v>
      </c>
      <c r="BC321" s="98">
        <f t="shared" si="140"/>
        <v>1265000</v>
      </c>
      <c r="BD321" s="98">
        <f t="shared" si="141"/>
        <v>1265000</v>
      </c>
      <c r="BE321" s="98">
        <f t="shared" si="142"/>
        <v>1265000</v>
      </c>
      <c r="BF321" s="98">
        <f t="shared" si="143"/>
        <v>1100000</v>
      </c>
      <c r="BG321" s="109">
        <f t="shared" si="144"/>
        <v>1100000</v>
      </c>
      <c r="BH321" s="109">
        <f t="shared" si="145"/>
        <v>1100000</v>
      </c>
      <c r="BI321" s="100">
        <f t="shared" si="146"/>
        <v>1100000</v>
      </c>
    </row>
    <row r="322" spans="1:61" ht="39.6" x14ac:dyDescent="0.3">
      <c r="A322" s="20">
        <v>300</v>
      </c>
      <c r="B322" s="21" t="s">
        <v>319</v>
      </c>
      <c r="C322" s="21" t="s">
        <v>1426</v>
      </c>
      <c r="D322" s="20">
        <v>1</v>
      </c>
      <c r="E322" s="26">
        <v>395080</v>
      </c>
      <c r="F322" s="26">
        <v>395080</v>
      </c>
      <c r="G322" s="26">
        <v>395080</v>
      </c>
      <c r="H322" s="26">
        <v>395080</v>
      </c>
      <c r="I322" s="376"/>
      <c r="J322" s="377"/>
      <c r="K322" s="20">
        <v>300</v>
      </c>
      <c r="L322" s="21" t="s">
        <v>319</v>
      </c>
      <c r="M322" s="20">
        <v>1</v>
      </c>
      <c r="N322" s="57">
        <v>220000</v>
      </c>
      <c r="O322" s="57">
        <v>220000</v>
      </c>
      <c r="P322" s="57">
        <v>220000</v>
      </c>
      <c r="Q322" s="57">
        <v>220000</v>
      </c>
      <c r="R322" s="376"/>
      <c r="S322" s="377"/>
      <c r="T322" s="20">
        <v>300</v>
      </c>
      <c r="U322" s="21" t="s">
        <v>319</v>
      </c>
      <c r="V322" s="20">
        <v>1</v>
      </c>
      <c r="W322" s="57">
        <v>253000</v>
      </c>
      <c r="X322" s="57">
        <v>253000</v>
      </c>
      <c r="Y322" s="57">
        <v>253000</v>
      </c>
      <c r="Z322" s="57">
        <v>253000</v>
      </c>
      <c r="AA322" s="376"/>
      <c r="AB322" s="377"/>
      <c r="AC322" s="97">
        <f t="shared" si="123"/>
        <v>236500</v>
      </c>
      <c r="AD322" s="106">
        <f t="shared" si="124"/>
        <v>236500</v>
      </c>
      <c r="AE322" s="106">
        <f t="shared" si="125"/>
        <v>236500</v>
      </c>
      <c r="AF322" s="98">
        <f t="shared" si="126"/>
        <v>236500</v>
      </c>
      <c r="AG322" s="99">
        <f>(TRIMMEAN((N322,W322),75%))</f>
        <v>236500</v>
      </c>
      <c r="AH322" s="99">
        <f>(TRIMMEAN((O322,X322),75%))</f>
        <v>236500</v>
      </c>
      <c r="AI322" s="99">
        <f>(TRIMMEAN((P322,Y322),75%))</f>
        <v>236500</v>
      </c>
      <c r="AJ322" s="99">
        <f>(TRIMMEAN((Q322,Z322),75%))</f>
        <v>236500</v>
      </c>
      <c r="AK322" s="98">
        <f t="shared" si="127"/>
        <v>253000</v>
      </c>
      <c r="AL322" s="98">
        <f t="shared" si="128"/>
        <v>253000</v>
      </c>
      <c r="AM322" s="98">
        <f t="shared" si="129"/>
        <v>253000</v>
      </c>
      <c r="AN322" s="98">
        <f t="shared" si="130"/>
        <v>253000</v>
      </c>
      <c r="AO322" s="98">
        <f t="shared" si="131"/>
        <v>220000</v>
      </c>
      <c r="AP322" s="109">
        <f t="shared" si="132"/>
        <v>220000</v>
      </c>
      <c r="AQ322" s="109">
        <f t="shared" si="133"/>
        <v>220000</v>
      </c>
      <c r="AR322" s="100">
        <f t="shared" si="134"/>
        <v>220000</v>
      </c>
      <c r="AT322" s="97">
        <f t="shared" si="135"/>
        <v>289360</v>
      </c>
      <c r="AU322" s="106">
        <f t="shared" si="136"/>
        <v>289360</v>
      </c>
      <c r="AV322" s="106">
        <f t="shared" si="137"/>
        <v>289360</v>
      </c>
      <c r="AW322" s="98">
        <f t="shared" si="138"/>
        <v>289360</v>
      </c>
      <c r="AX322" s="99">
        <f>(TRIMMEAN((E322,N322,W322),75%))</f>
        <v>253000</v>
      </c>
      <c r="AY322" s="99">
        <f>(TRIMMEAN((F322,O322,X322),75%))</f>
        <v>253000</v>
      </c>
      <c r="AZ322" s="99">
        <f>(TRIMMEAN((G322,P322,Y322),75%))</f>
        <v>253000</v>
      </c>
      <c r="BA322" s="99">
        <f>(TRIMMEAN((H322,Q322,Z322),75%))</f>
        <v>253000</v>
      </c>
      <c r="BB322" s="98">
        <f t="shared" si="139"/>
        <v>395080</v>
      </c>
      <c r="BC322" s="98">
        <f t="shared" si="140"/>
        <v>395080</v>
      </c>
      <c r="BD322" s="98">
        <f t="shared" si="141"/>
        <v>395080</v>
      </c>
      <c r="BE322" s="98">
        <f t="shared" si="142"/>
        <v>395080</v>
      </c>
      <c r="BF322" s="98">
        <f t="shared" si="143"/>
        <v>220000</v>
      </c>
      <c r="BG322" s="109">
        <f t="shared" si="144"/>
        <v>220000</v>
      </c>
      <c r="BH322" s="109">
        <f t="shared" si="145"/>
        <v>220000</v>
      </c>
      <c r="BI322" s="100">
        <f t="shared" si="146"/>
        <v>220000</v>
      </c>
    </row>
    <row r="323" spans="1:61" ht="52.8" x14ac:dyDescent="0.3">
      <c r="A323" s="20">
        <v>301</v>
      </c>
      <c r="B323" s="21" t="s">
        <v>320</v>
      </c>
      <c r="C323" s="21" t="s">
        <v>1429</v>
      </c>
      <c r="D323" s="20">
        <v>1</v>
      </c>
      <c r="E323" s="26">
        <v>592620</v>
      </c>
      <c r="F323" s="26">
        <v>592620</v>
      </c>
      <c r="G323" s="26">
        <v>592620</v>
      </c>
      <c r="H323" s="26">
        <v>592620</v>
      </c>
      <c r="I323" s="376"/>
      <c r="J323" s="377"/>
      <c r="K323" s="20">
        <v>301</v>
      </c>
      <c r="L323" s="21" t="s">
        <v>320</v>
      </c>
      <c r="M323" s="20">
        <v>1</v>
      </c>
      <c r="N323" s="57">
        <v>180000</v>
      </c>
      <c r="O323" s="57">
        <v>180000</v>
      </c>
      <c r="P323" s="57">
        <v>180000</v>
      </c>
      <c r="Q323" s="57">
        <v>180000</v>
      </c>
      <c r="R323" s="376"/>
      <c r="S323" s="377"/>
      <c r="T323" s="20">
        <v>301</v>
      </c>
      <c r="U323" s="21" t="s">
        <v>320</v>
      </c>
      <c r="V323" s="20">
        <v>1</v>
      </c>
      <c r="W323" s="57">
        <v>207000</v>
      </c>
      <c r="X323" s="57">
        <v>207000</v>
      </c>
      <c r="Y323" s="57">
        <v>207000</v>
      </c>
      <c r="Z323" s="57">
        <v>207000</v>
      </c>
      <c r="AA323" s="376"/>
      <c r="AB323" s="377"/>
      <c r="AC323" s="97">
        <f t="shared" si="123"/>
        <v>193500</v>
      </c>
      <c r="AD323" s="106">
        <f t="shared" si="124"/>
        <v>193500</v>
      </c>
      <c r="AE323" s="106">
        <f t="shared" si="125"/>
        <v>193500</v>
      </c>
      <c r="AF323" s="98">
        <f t="shared" si="126"/>
        <v>193500</v>
      </c>
      <c r="AG323" s="99">
        <f>(TRIMMEAN((N323,W323),75%))</f>
        <v>193500</v>
      </c>
      <c r="AH323" s="99">
        <f>(TRIMMEAN((O323,X323),75%))</f>
        <v>193500</v>
      </c>
      <c r="AI323" s="99">
        <f>(TRIMMEAN((P323,Y323),75%))</f>
        <v>193500</v>
      </c>
      <c r="AJ323" s="99">
        <f>(TRIMMEAN((Q323,Z323),75%))</f>
        <v>193500</v>
      </c>
      <c r="AK323" s="98">
        <f t="shared" si="127"/>
        <v>207000</v>
      </c>
      <c r="AL323" s="98">
        <f t="shared" si="128"/>
        <v>207000</v>
      </c>
      <c r="AM323" s="98">
        <f t="shared" si="129"/>
        <v>207000</v>
      </c>
      <c r="AN323" s="98">
        <f t="shared" si="130"/>
        <v>207000</v>
      </c>
      <c r="AO323" s="98">
        <f t="shared" si="131"/>
        <v>180000</v>
      </c>
      <c r="AP323" s="109">
        <f t="shared" si="132"/>
        <v>180000</v>
      </c>
      <c r="AQ323" s="109">
        <f t="shared" si="133"/>
        <v>180000</v>
      </c>
      <c r="AR323" s="100">
        <f t="shared" si="134"/>
        <v>180000</v>
      </c>
      <c r="AT323" s="97">
        <f t="shared" si="135"/>
        <v>326540</v>
      </c>
      <c r="AU323" s="106">
        <f t="shared" si="136"/>
        <v>326540</v>
      </c>
      <c r="AV323" s="106">
        <f t="shared" si="137"/>
        <v>326540</v>
      </c>
      <c r="AW323" s="98">
        <f t="shared" si="138"/>
        <v>326540</v>
      </c>
      <c r="AX323" s="99">
        <f>(TRIMMEAN((E323,N323,W323),75%))</f>
        <v>207000</v>
      </c>
      <c r="AY323" s="99">
        <f>(TRIMMEAN((F323,O323,X323),75%))</f>
        <v>207000</v>
      </c>
      <c r="AZ323" s="99">
        <f>(TRIMMEAN((G323,P323,Y323),75%))</f>
        <v>207000</v>
      </c>
      <c r="BA323" s="99">
        <f>(TRIMMEAN((H323,Q323,Z323),75%))</f>
        <v>207000</v>
      </c>
      <c r="BB323" s="98">
        <f t="shared" si="139"/>
        <v>592620</v>
      </c>
      <c r="BC323" s="98">
        <f t="shared" si="140"/>
        <v>592620</v>
      </c>
      <c r="BD323" s="98">
        <f t="shared" si="141"/>
        <v>592620</v>
      </c>
      <c r="BE323" s="98">
        <f t="shared" si="142"/>
        <v>592620</v>
      </c>
      <c r="BF323" s="98">
        <f t="shared" si="143"/>
        <v>180000</v>
      </c>
      <c r="BG323" s="109">
        <f t="shared" si="144"/>
        <v>180000</v>
      </c>
      <c r="BH323" s="109">
        <f t="shared" si="145"/>
        <v>180000</v>
      </c>
      <c r="BI323" s="100">
        <f t="shared" si="146"/>
        <v>180000</v>
      </c>
    </row>
    <row r="324" spans="1:61" ht="39.6" x14ac:dyDescent="0.3">
      <c r="A324" s="20">
        <v>302</v>
      </c>
      <c r="B324" s="21" t="s">
        <v>321</v>
      </c>
      <c r="C324" s="21" t="s">
        <v>321</v>
      </c>
      <c r="D324" s="20">
        <v>1</v>
      </c>
      <c r="E324" s="26" t="s">
        <v>1034</v>
      </c>
      <c r="F324" s="26" t="s">
        <v>1034</v>
      </c>
      <c r="G324" s="26" t="s">
        <v>1034</v>
      </c>
      <c r="H324" s="26" t="s">
        <v>1034</v>
      </c>
      <c r="I324" s="376"/>
      <c r="J324" s="377"/>
      <c r="K324" s="20">
        <v>302</v>
      </c>
      <c r="L324" s="21" t="s">
        <v>321</v>
      </c>
      <c r="M324" s="20">
        <v>1</v>
      </c>
      <c r="N324" s="57">
        <v>640000</v>
      </c>
      <c r="O324" s="57">
        <v>640000</v>
      </c>
      <c r="P324" s="57">
        <v>640000</v>
      </c>
      <c r="Q324" s="57">
        <v>640000</v>
      </c>
      <c r="R324" s="376"/>
      <c r="S324" s="377"/>
      <c r="T324" s="20">
        <v>302</v>
      </c>
      <c r="U324" s="21" t="s">
        <v>321</v>
      </c>
      <c r="V324" s="20">
        <v>1</v>
      </c>
      <c r="W324" s="57">
        <v>736000</v>
      </c>
      <c r="X324" s="57">
        <v>736000</v>
      </c>
      <c r="Y324" s="57">
        <v>736000</v>
      </c>
      <c r="Z324" s="57">
        <v>736000</v>
      </c>
      <c r="AA324" s="376"/>
      <c r="AB324" s="377"/>
      <c r="AC324" s="97">
        <f t="shared" si="123"/>
        <v>688000</v>
      </c>
      <c r="AD324" s="106">
        <f t="shared" si="124"/>
        <v>688000</v>
      </c>
      <c r="AE324" s="106">
        <f t="shared" si="125"/>
        <v>688000</v>
      </c>
      <c r="AF324" s="98">
        <f t="shared" si="126"/>
        <v>688000</v>
      </c>
      <c r="AG324" s="99">
        <f>(TRIMMEAN((N324,W324),75%))</f>
        <v>688000</v>
      </c>
      <c r="AH324" s="99">
        <f>(TRIMMEAN((O324,X324),75%))</f>
        <v>688000</v>
      </c>
      <c r="AI324" s="99">
        <f>(TRIMMEAN((P324,Y324),75%))</f>
        <v>688000</v>
      </c>
      <c r="AJ324" s="99">
        <f>(TRIMMEAN((Q324,Z324),75%))</f>
        <v>688000</v>
      </c>
      <c r="AK324" s="98">
        <f t="shared" si="127"/>
        <v>736000</v>
      </c>
      <c r="AL324" s="98">
        <f t="shared" si="128"/>
        <v>736000</v>
      </c>
      <c r="AM324" s="98">
        <f t="shared" si="129"/>
        <v>736000</v>
      </c>
      <c r="AN324" s="98">
        <f t="shared" si="130"/>
        <v>736000</v>
      </c>
      <c r="AO324" s="98">
        <f t="shared" si="131"/>
        <v>640000</v>
      </c>
      <c r="AP324" s="109">
        <f t="shared" si="132"/>
        <v>640000</v>
      </c>
      <c r="AQ324" s="109">
        <f t="shared" si="133"/>
        <v>640000</v>
      </c>
      <c r="AR324" s="100">
        <f t="shared" si="134"/>
        <v>640000</v>
      </c>
      <c r="AT324" s="97">
        <f t="shared" si="135"/>
        <v>688000</v>
      </c>
      <c r="AU324" s="106">
        <f t="shared" si="136"/>
        <v>688000</v>
      </c>
      <c r="AV324" s="106">
        <f t="shared" si="137"/>
        <v>688000</v>
      </c>
      <c r="AW324" s="98">
        <f t="shared" si="138"/>
        <v>688000</v>
      </c>
      <c r="AX324" s="99">
        <f>(TRIMMEAN((E324,N324,W324),75%))</f>
        <v>688000</v>
      </c>
      <c r="AY324" s="99">
        <f>(TRIMMEAN((F324,O324,X324),75%))</f>
        <v>688000</v>
      </c>
      <c r="AZ324" s="99">
        <f>(TRIMMEAN((G324,P324,Y324),75%))</f>
        <v>688000</v>
      </c>
      <c r="BA324" s="99">
        <f>(TRIMMEAN((H324,Q324,Z324),75%))</f>
        <v>688000</v>
      </c>
      <c r="BB324" s="98">
        <f t="shared" si="139"/>
        <v>736000</v>
      </c>
      <c r="BC324" s="98">
        <f t="shared" si="140"/>
        <v>736000</v>
      </c>
      <c r="BD324" s="98">
        <f t="shared" si="141"/>
        <v>736000</v>
      </c>
      <c r="BE324" s="98">
        <f t="shared" si="142"/>
        <v>736000</v>
      </c>
      <c r="BF324" s="98">
        <f t="shared" si="143"/>
        <v>640000</v>
      </c>
      <c r="BG324" s="109">
        <f t="shared" si="144"/>
        <v>640000</v>
      </c>
      <c r="BH324" s="109">
        <f t="shared" si="145"/>
        <v>640000</v>
      </c>
      <c r="BI324" s="100">
        <f t="shared" si="146"/>
        <v>640000</v>
      </c>
    </row>
    <row r="325" spans="1:61" ht="52.8" x14ac:dyDescent="0.3">
      <c r="A325" s="20">
        <v>303</v>
      </c>
      <c r="B325" s="21" t="s">
        <v>322</v>
      </c>
      <c r="C325" s="21" t="s">
        <v>322</v>
      </c>
      <c r="D325" s="20">
        <v>1</v>
      </c>
      <c r="E325" s="26" t="s">
        <v>1034</v>
      </c>
      <c r="F325" s="26" t="s">
        <v>1034</v>
      </c>
      <c r="G325" s="26" t="s">
        <v>1034</v>
      </c>
      <c r="H325" s="26" t="s">
        <v>1034</v>
      </c>
      <c r="I325" s="376"/>
      <c r="J325" s="377"/>
      <c r="K325" s="20">
        <v>303</v>
      </c>
      <c r="L325" s="21" t="s">
        <v>322</v>
      </c>
      <c r="M325" s="20">
        <v>1</v>
      </c>
      <c r="N325" s="57">
        <v>180000</v>
      </c>
      <c r="O325" s="57">
        <v>180000</v>
      </c>
      <c r="P325" s="57">
        <v>180000</v>
      </c>
      <c r="Q325" s="57">
        <v>180000</v>
      </c>
      <c r="R325" s="376"/>
      <c r="S325" s="377"/>
      <c r="T325" s="20">
        <v>303</v>
      </c>
      <c r="U325" s="21" t="s">
        <v>322</v>
      </c>
      <c r="V325" s="20">
        <v>1</v>
      </c>
      <c r="W325" s="57">
        <v>207000</v>
      </c>
      <c r="X325" s="57">
        <v>207000</v>
      </c>
      <c r="Y325" s="57">
        <v>207000</v>
      </c>
      <c r="Z325" s="57">
        <v>207000</v>
      </c>
      <c r="AA325" s="376"/>
      <c r="AB325" s="377"/>
      <c r="AC325" s="97">
        <f t="shared" si="123"/>
        <v>193500</v>
      </c>
      <c r="AD325" s="106">
        <f t="shared" si="124"/>
        <v>193500</v>
      </c>
      <c r="AE325" s="106">
        <f t="shared" si="125"/>
        <v>193500</v>
      </c>
      <c r="AF325" s="98">
        <f t="shared" si="126"/>
        <v>193500</v>
      </c>
      <c r="AG325" s="99">
        <f>(TRIMMEAN((N325,W325),75%))</f>
        <v>193500</v>
      </c>
      <c r="AH325" s="99">
        <f>(TRIMMEAN((O325,X325),75%))</f>
        <v>193500</v>
      </c>
      <c r="AI325" s="99">
        <f>(TRIMMEAN((P325,Y325),75%))</f>
        <v>193500</v>
      </c>
      <c r="AJ325" s="99">
        <f>(TRIMMEAN((Q325,Z325),75%))</f>
        <v>193500</v>
      </c>
      <c r="AK325" s="98">
        <f t="shared" si="127"/>
        <v>207000</v>
      </c>
      <c r="AL325" s="98">
        <f t="shared" si="128"/>
        <v>207000</v>
      </c>
      <c r="AM325" s="98">
        <f t="shared" si="129"/>
        <v>207000</v>
      </c>
      <c r="AN325" s="98">
        <f t="shared" si="130"/>
        <v>207000</v>
      </c>
      <c r="AO325" s="98">
        <f t="shared" si="131"/>
        <v>180000</v>
      </c>
      <c r="AP325" s="109">
        <f t="shared" si="132"/>
        <v>180000</v>
      </c>
      <c r="AQ325" s="109">
        <f t="shared" si="133"/>
        <v>180000</v>
      </c>
      <c r="AR325" s="100">
        <f t="shared" si="134"/>
        <v>180000</v>
      </c>
      <c r="AT325" s="97">
        <f t="shared" si="135"/>
        <v>193500</v>
      </c>
      <c r="AU325" s="106">
        <f t="shared" si="136"/>
        <v>193500</v>
      </c>
      <c r="AV325" s="106">
        <f t="shared" si="137"/>
        <v>193500</v>
      </c>
      <c r="AW325" s="98">
        <f t="shared" si="138"/>
        <v>193500</v>
      </c>
      <c r="AX325" s="99">
        <f>(TRIMMEAN((E325,N325,W325),75%))</f>
        <v>193500</v>
      </c>
      <c r="AY325" s="99">
        <f>(TRIMMEAN((F325,O325,X325),75%))</f>
        <v>193500</v>
      </c>
      <c r="AZ325" s="99">
        <f>(TRIMMEAN((G325,P325,Y325),75%))</f>
        <v>193500</v>
      </c>
      <c r="BA325" s="99">
        <f>(TRIMMEAN((H325,Q325,Z325),75%))</f>
        <v>193500</v>
      </c>
      <c r="BB325" s="98">
        <f t="shared" si="139"/>
        <v>207000</v>
      </c>
      <c r="BC325" s="98">
        <f t="shared" si="140"/>
        <v>207000</v>
      </c>
      <c r="BD325" s="98">
        <f t="shared" si="141"/>
        <v>207000</v>
      </c>
      <c r="BE325" s="98">
        <f t="shared" si="142"/>
        <v>207000</v>
      </c>
      <c r="BF325" s="98">
        <f t="shared" si="143"/>
        <v>180000</v>
      </c>
      <c r="BG325" s="109">
        <f t="shared" si="144"/>
        <v>180000</v>
      </c>
      <c r="BH325" s="109">
        <f t="shared" si="145"/>
        <v>180000</v>
      </c>
      <c r="BI325" s="100">
        <f t="shared" si="146"/>
        <v>180000</v>
      </c>
    </row>
    <row r="326" spans="1:61" ht="39.6" x14ac:dyDescent="0.3">
      <c r="A326" s="20">
        <v>304</v>
      </c>
      <c r="B326" s="21" t="s">
        <v>323</v>
      </c>
      <c r="C326" s="21" t="s">
        <v>1430</v>
      </c>
      <c r="D326" s="20">
        <v>1</v>
      </c>
      <c r="E326" s="26">
        <v>98770</v>
      </c>
      <c r="F326" s="26">
        <v>98770</v>
      </c>
      <c r="G326" s="26">
        <v>98770</v>
      </c>
      <c r="H326" s="26">
        <v>98770</v>
      </c>
      <c r="I326" s="376"/>
      <c r="J326" s="377"/>
      <c r="K326" s="20">
        <v>304</v>
      </c>
      <c r="L326" s="21" t="s">
        <v>323</v>
      </c>
      <c r="M326" s="20">
        <v>1</v>
      </c>
      <c r="N326" s="57">
        <v>80000</v>
      </c>
      <c r="O326" s="57">
        <v>80000</v>
      </c>
      <c r="P326" s="57">
        <v>80000</v>
      </c>
      <c r="Q326" s="57">
        <v>80000</v>
      </c>
      <c r="R326" s="376"/>
      <c r="S326" s="377"/>
      <c r="T326" s="20">
        <v>304</v>
      </c>
      <c r="U326" s="21" t="s">
        <v>323</v>
      </c>
      <c r="V326" s="20">
        <v>1</v>
      </c>
      <c r="W326" s="57">
        <v>92000</v>
      </c>
      <c r="X326" s="57">
        <v>92000</v>
      </c>
      <c r="Y326" s="57">
        <v>92000</v>
      </c>
      <c r="Z326" s="57">
        <v>92000</v>
      </c>
      <c r="AA326" s="376"/>
      <c r="AB326" s="377"/>
      <c r="AC326" s="97">
        <f t="shared" si="123"/>
        <v>86000</v>
      </c>
      <c r="AD326" s="106">
        <f t="shared" si="124"/>
        <v>86000</v>
      </c>
      <c r="AE326" s="106">
        <f t="shared" si="125"/>
        <v>86000</v>
      </c>
      <c r="AF326" s="98">
        <f t="shared" si="126"/>
        <v>86000</v>
      </c>
      <c r="AG326" s="99">
        <f>(TRIMMEAN((N326,W326),75%))</f>
        <v>86000</v>
      </c>
      <c r="AH326" s="99">
        <f>(TRIMMEAN((O326,X326),75%))</f>
        <v>86000</v>
      </c>
      <c r="AI326" s="99">
        <f>(TRIMMEAN((P326,Y326),75%))</f>
        <v>86000</v>
      </c>
      <c r="AJ326" s="99">
        <f>(TRIMMEAN((Q326,Z326),75%))</f>
        <v>86000</v>
      </c>
      <c r="AK326" s="98">
        <f t="shared" si="127"/>
        <v>92000</v>
      </c>
      <c r="AL326" s="98">
        <f t="shared" si="128"/>
        <v>92000</v>
      </c>
      <c r="AM326" s="98">
        <f t="shared" si="129"/>
        <v>92000</v>
      </c>
      <c r="AN326" s="98">
        <f t="shared" si="130"/>
        <v>92000</v>
      </c>
      <c r="AO326" s="98">
        <f t="shared" si="131"/>
        <v>80000</v>
      </c>
      <c r="AP326" s="109">
        <f t="shared" si="132"/>
        <v>80000</v>
      </c>
      <c r="AQ326" s="109">
        <f t="shared" si="133"/>
        <v>80000</v>
      </c>
      <c r="AR326" s="100">
        <f t="shared" si="134"/>
        <v>80000</v>
      </c>
      <c r="AT326" s="97">
        <f t="shared" si="135"/>
        <v>90256.666666666672</v>
      </c>
      <c r="AU326" s="106">
        <f t="shared" si="136"/>
        <v>90256.666666666672</v>
      </c>
      <c r="AV326" s="106">
        <f t="shared" si="137"/>
        <v>90256.666666666672</v>
      </c>
      <c r="AW326" s="98">
        <f t="shared" si="138"/>
        <v>90256.666666666672</v>
      </c>
      <c r="AX326" s="99">
        <f>(TRIMMEAN((E326,N326,W326),75%))</f>
        <v>92000</v>
      </c>
      <c r="AY326" s="99">
        <f>(TRIMMEAN((F326,O326,X326),75%))</f>
        <v>92000</v>
      </c>
      <c r="AZ326" s="99">
        <f>(TRIMMEAN((G326,P326,Y326),75%))</f>
        <v>92000</v>
      </c>
      <c r="BA326" s="99">
        <f>(TRIMMEAN((H326,Q326,Z326),75%))</f>
        <v>92000</v>
      </c>
      <c r="BB326" s="98">
        <f t="shared" si="139"/>
        <v>98770</v>
      </c>
      <c r="BC326" s="98">
        <f t="shared" si="140"/>
        <v>98770</v>
      </c>
      <c r="BD326" s="98">
        <f t="shared" si="141"/>
        <v>98770</v>
      </c>
      <c r="BE326" s="98">
        <f t="shared" si="142"/>
        <v>98770</v>
      </c>
      <c r="BF326" s="98">
        <f t="shared" si="143"/>
        <v>80000</v>
      </c>
      <c r="BG326" s="109">
        <f t="shared" si="144"/>
        <v>80000</v>
      </c>
      <c r="BH326" s="109">
        <f t="shared" si="145"/>
        <v>80000</v>
      </c>
      <c r="BI326" s="100">
        <f t="shared" si="146"/>
        <v>80000</v>
      </c>
    </row>
    <row r="327" spans="1:61" ht="39.6" x14ac:dyDescent="0.3">
      <c r="A327" s="20">
        <v>305</v>
      </c>
      <c r="B327" s="21" t="s">
        <v>324</v>
      </c>
      <c r="C327" s="21" t="s">
        <v>324</v>
      </c>
      <c r="D327" s="20">
        <v>1</v>
      </c>
      <c r="E327" s="26">
        <v>197540</v>
      </c>
      <c r="F327" s="26">
        <v>197540</v>
      </c>
      <c r="G327" s="26">
        <v>197540</v>
      </c>
      <c r="H327" s="26">
        <v>197540</v>
      </c>
      <c r="I327" s="376"/>
      <c r="J327" s="377"/>
      <c r="K327" s="20">
        <v>305</v>
      </c>
      <c r="L327" s="21" t="s">
        <v>324</v>
      </c>
      <c r="M327" s="20">
        <v>1</v>
      </c>
      <c r="N327" s="57">
        <v>420000</v>
      </c>
      <c r="O327" s="57">
        <v>420000</v>
      </c>
      <c r="P327" s="57">
        <v>420000</v>
      </c>
      <c r="Q327" s="57">
        <v>420000</v>
      </c>
      <c r="R327" s="376"/>
      <c r="S327" s="377"/>
      <c r="T327" s="20">
        <v>305</v>
      </c>
      <c r="U327" s="21" t="s">
        <v>324</v>
      </c>
      <c r="V327" s="20">
        <v>1</v>
      </c>
      <c r="W327" s="57">
        <v>483000</v>
      </c>
      <c r="X327" s="57">
        <v>483000</v>
      </c>
      <c r="Y327" s="57">
        <v>483000</v>
      </c>
      <c r="Z327" s="57">
        <v>483000</v>
      </c>
      <c r="AA327" s="376"/>
      <c r="AB327" s="377"/>
      <c r="AC327" s="97">
        <f t="shared" si="123"/>
        <v>451500</v>
      </c>
      <c r="AD327" s="106">
        <f t="shared" si="124"/>
        <v>451500</v>
      </c>
      <c r="AE327" s="106">
        <f t="shared" si="125"/>
        <v>451500</v>
      </c>
      <c r="AF327" s="98">
        <f t="shared" si="126"/>
        <v>451500</v>
      </c>
      <c r="AG327" s="99">
        <f>(TRIMMEAN((N327,W327),75%))</f>
        <v>451500</v>
      </c>
      <c r="AH327" s="99">
        <f>(TRIMMEAN((O327,X327),75%))</f>
        <v>451500</v>
      </c>
      <c r="AI327" s="99">
        <f>(TRIMMEAN((P327,Y327),75%))</f>
        <v>451500</v>
      </c>
      <c r="AJ327" s="99">
        <f>(TRIMMEAN((Q327,Z327),75%))</f>
        <v>451500</v>
      </c>
      <c r="AK327" s="98">
        <f t="shared" si="127"/>
        <v>483000</v>
      </c>
      <c r="AL327" s="98">
        <f t="shared" si="128"/>
        <v>483000</v>
      </c>
      <c r="AM327" s="98">
        <f t="shared" si="129"/>
        <v>483000</v>
      </c>
      <c r="AN327" s="98">
        <f t="shared" si="130"/>
        <v>483000</v>
      </c>
      <c r="AO327" s="98">
        <f t="shared" si="131"/>
        <v>420000</v>
      </c>
      <c r="AP327" s="109">
        <f t="shared" si="132"/>
        <v>420000</v>
      </c>
      <c r="AQ327" s="109">
        <f t="shared" si="133"/>
        <v>420000</v>
      </c>
      <c r="AR327" s="100">
        <f t="shared" si="134"/>
        <v>420000</v>
      </c>
      <c r="AT327" s="97">
        <f t="shared" si="135"/>
        <v>366846.66666666669</v>
      </c>
      <c r="AU327" s="106">
        <f t="shared" si="136"/>
        <v>366846.66666666669</v>
      </c>
      <c r="AV327" s="106">
        <f t="shared" si="137"/>
        <v>366846.66666666669</v>
      </c>
      <c r="AW327" s="98">
        <f t="shared" si="138"/>
        <v>366846.66666666669</v>
      </c>
      <c r="AX327" s="99">
        <f>(TRIMMEAN((E327,N327,W327),75%))</f>
        <v>420000</v>
      </c>
      <c r="AY327" s="99">
        <f>(TRIMMEAN((F327,O327,X327),75%))</f>
        <v>420000</v>
      </c>
      <c r="AZ327" s="99">
        <f>(TRIMMEAN((G327,P327,Y327),75%))</f>
        <v>420000</v>
      </c>
      <c r="BA327" s="99">
        <f>(TRIMMEAN((H327,Q327,Z327),75%))</f>
        <v>420000</v>
      </c>
      <c r="BB327" s="98">
        <f t="shared" si="139"/>
        <v>483000</v>
      </c>
      <c r="BC327" s="98">
        <f t="shared" si="140"/>
        <v>483000</v>
      </c>
      <c r="BD327" s="98">
        <f t="shared" si="141"/>
        <v>483000</v>
      </c>
      <c r="BE327" s="98">
        <f t="shared" si="142"/>
        <v>483000</v>
      </c>
      <c r="BF327" s="98">
        <f t="shared" si="143"/>
        <v>197540</v>
      </c>
      <c r="BG327" s="109">
        <f t="shared" si="144"/>
        <v>197540</v>
      </c>
      <c r="BH327" s="109">
        <f t="shared" si="145"/>
        <v>197540</v>
      </c>
      <c r="BI327" s="100">
        <f t="shared" si="146"/>
        <v>197540</v>
      </c>
    </row>
    <row r="328" spans="1:61" ht="39.6" x14ac:dyDescent="0.3">
      <c r="A328" s="20">
        <v>306</v>
      </c>
      <c r="B328" s="21" t="s">
        <v>325</v>
      </c>
      <c r="C328" s="21" t="s">
        <v>1430</v>
      </c>
      <c r="D328" s="20">
        <v>1</v>
      </c>
      <c r="E328" s="26">
        <v>98770</v>
      </c>
      <c r="F328" s="26">
        <v>98770</v>
      </c>
      <c r="G328" s="26">
        <v>98770</v>
      </c>
      <c r="H328" s="26">
        <v>98770</v>
      </c>
      <c r="I328" s="376"/>
      <c r="J328" s="377"/>
      <c r="K328" s="20">
        <v>306</v>
      </c>
      <c r="L328" s="21" t="s">
        <v>325</v>
      </c>
      <c r="M328" s="20">
        <v>1</v>
      </c>
      <c r="N328" s="57">
        <v>80000</v>
      </c>
      <c r="O328" s="57">
        <v>80000</v>
      </c>
      <c r="P328" s="57">
        <v>80000</v>
      </c>
      <c r="Q328" s="57">
        <v>80000</v>
      </c>
      <c r="R328" s="376"/>
      <c r="S328" s="377"/>
      <c r="T328" s="20">
        <v>306</v>
      </c>
      <c r="U328" s="21" t="s">
        <v>325</v>
      </c>
      <c r="V328" s="20">
        <v>1</v>
      </c>
      <c r="W328" s="57">
        <v>92000</v>
      </c>
      <c r="X328" s="57">
        <v>92000</v>
      </c>
      <c r="Y328" s="57">
        <v>92000</v>
      </c>
      <c r="Z328" s="57">
        <v>92000</v>
      </c>
      <c r="AA328" s="376"/>
      <c r="AB328" s="377"/>
      <c r="AC328" s="97">
        <f t="shared" si="123"/>
        <v>86000</v>
      </c>
      <c r="AD328" s="106">
        <f t="shared" si="124"/>
        <v>86000</v>
      </c>
      <c r="AE328" s="106">
        <f t="shared" si="125"/>
        <v>86000</v>
      </c>
      <c r="AF328" s="98">
        <f t="shared" si="126"/>
        <v>86000</v>
      </c>
      <c r="AG328" s="99">
        <f>(TRIMMEAN((N328,W328),75%))</f>
        <v>86000</v>
      </c>
      <c r="AH328" s="99">
        <f>(TRIMMEAN((O328,X328),75%))</f>
        <v>86000</v>
      </c>
      <c r="AI328" s="99">
        <f>(TRIMMEAN((P328,Y328),75%))</f>
        <v>86000</v>
      </c>
      <c r="AJ328" s="99">
        <f>(TRIMMEAN((Q328,Z328),75%))</f>
        <v>86000</v>
      </c>
      <c r="AK328" s="98">
        <f t="shared" si="127"/>
        <v>92000</v>
      </c>
      <c r="AL328" s="98">
        <f t="shared" si="128"/>
        <v>92000</v>
      </c>
      <c r="AM328" s="98">
        <f t="shared" si="129"/>
        <v>92000</v>
      </c>
      <c r="AN328" s="98">
        <f t="shared" si="130"/>
        <v>92000</v>
      </c>
      <c r="AO328" s="98">
        <f t="shared" si="131"/>
        <v>80000</v>
      </c>
      <c r="AP328" s="109">
        <f t="shared" si="132"/>
        <v>80000</v>
      </c>
      <c r="AQ328" s="109">
        <f t="shared" si="133"/>
        <v>80000</v>
      </c>
      <c r="AR328" s="100">
        <f t="shared" si="134"/>
        <v>80000</v>
      </c>
      <c r="AT328" s="97">
        <f t="shared" si="135"/>
        <v>90256.666666666672</v>
      </c>
      <c r="AU328" s="106">
        <f t="shared" si="136"/>
        <v>90256.666666666672</v>
      </c>
      <c r="AV328" s="106">
        <f t="shared" si="137"/>
        <v>90256.666666666672</v>
      </c>
      <c r="AW328" s="98">
        <f t="shared" si="138"/>
        <v>90256.666666666672</v>
      </c>
      <c r="AX328" s="99">
        <f>(TRIMMEAN((E328,N328,W328),75%))</f>
        <v>92000</v>
      </c>
      <c r="AY328" s="99">
        <f>(TRIMMEAN((F328,O328,X328),75%))</f>
        <v>92000</v>
      </c>
      <c r="AZ328" s="99">
        <f>(TRIMMEAN((G328,P328,Y328),75%))</f>
        <v>92000</v>
      </c>
      <c r="BA328" s="99">
        <f>(TRIMMEAN((H328,Q328,Z328),75%))</f>
        <v>92000</v>
      </c>
      <c r="BB328" s="98">
        <f t="shared" si="139"/>
        <v>98770</v>
      </c>
      <c r="BC328" s="98">
        <f t="shared" si="140"/>
        <v>98770</v>
      </c>
      <c r="BD328" s="98">
        <f t="shared" si="141"/>
        <v>98770</v>
      </c>
      <c r="BE328" s="98">
        <f t="shared" si="142"/>
        <v>98770</v>
      </c>
      <c r="BF328" s="98">
        <f t="shared" si="143"/>
        <v>80000</v>
      </c>
      <c r="BG328" s="109">
        <f t="shared" si="144"/>
        <v>80000</v>
      </c>
      <c r="BH328" s="109">
        <f t="shared" si="145"/>
        <v>80000</v>
      </c>
      <c r="BI328" s="100">
        <f t="shared" si="146"/>
        <v>80000</v>
      </c>
    </row>
    <row r="329" spans="1:61" ht="26.4" x14ac:dyDescent="0.3">
      <c r="A329" s="20">
        <v>307</v>
      </c>
      <c r="B329" s="21" t="s">
        <v>326</v>
      </c>
      <c r="C329" s="21" t="s">
        <v>326</v>
      </c>
      <c r="D329" s="20">
        <v>1</v>
      </c>
      <c r="E329" s="26">
        <v>98770</v>
      </c>
      <c r="F329" s="26">
        <v>98770</v>
      </c>
      <c r="G329" s="26">
        <v>98770</v>
      </c>
      <c r="H329" s="26">
        <v>98770</v>
      </c>
      <c r="I329" s="376"/>
      <c r="J329" s="377"/>
      <c r="K329" s="20">
        <v>307</v>
      </c>
      <c r="L329" s="21" t="s">
        <v>326</v>
      </c>
      <c r="M329" s="20">
        <v>1</v>
      </c>
      <c r="N329" s="57">
        <v>140000</v>
      </c>
      <c r="O329" s="57">
        <v>140000</v>
      </c>
      <c r="P329" s="57">
        <v>140000</v>
      </c>
      <c r="Q329" s="57">
        <v>140000</v>
      </c>
      <c r="R329" s="376"/>
      <c r="S329" s="377"/>
      <c r="T329" s="20">
        <v>307</v>
      </c>
      <c r="U329" s="21" t="s">
        <v>326</v>
      </c>
      <c r="V329" s="20">
        <v>1</v>
      </c>
      <c r="W329" s="57">
        <v>161000</v>
      </c>
      <c r="X329" s="57">
        <v>161000</v>
      </c>
      <c r="Y329" s="57">
        <v>161000</v>
      </c>
      <c r="Z329" s="57">
        <v>161000</v>
      </c>
      <c r="AA329" s="376"/>
      <c r="AB329" s="377"/>
      <c r="AC329" s="97">
        <f t="shared" si="123"/>
        <v>150500</v>
      </c>
      <c r="AD329" s="106">
        <f t="shared" si="124"/>
        <v>150500</v>
      </c>
      <c r="AE329" s="106">
        <f t="shared" si="125"/>
        <v>150500</v>
      </c>
      <c r="AF329" s="98">
        <f t="shared" si="126"/>
        <v>150500</v>
      </c>
      <c r="AG329" s="99">
        <f>(TRIMMEAN((N329,W329),75%))</f>
        <v>150500</v>
      </c>
      <c r="AH329" s="99">
        <f>(TRIMMEAN((O329,X329),75%))</f>
        <v>150500</v>
      </c>
      <c r="AI329" s="99">
        <f>(TRIMMEAN((P329,Y329),75%))</f>
        <v>150500</v>
      </c>
      <c r="AJ329" s="99">
        <f>(TRIMMEAN((Q329,Z329),75%))</f>
        <v>150500</v>
      </c>
      <c r="AK329" s="98">
        <f t="shared" si="127"/>
        <v>161000</v>
      </c>
      <c r="AL329" s="98">
        <f t="shared" si="128"/>
        <v>161000</v>
      </c>
      <c r="AM329" s="98">
        <f t="shared" si="129"/>
        <v>161000</v>
      </c>
      <c r="AN329" s="98">
        <f t="shared" si="130"/>
        <v>161000</v>
      </c>
      <c r="AO329" s="98">
        <f t="shared" si="131"/>
        <v>140000</v>
      </c>
      <c r="AP329" s="109">
        <f t="shared" si="132"/>
        <v>140000</v>
      </c>
      <c r="AQ329" s="109">
        <f t="shared" si="133"/>
        <v>140000</v>
      </c>
      <c r="AR329" s="100">
        <f t="shared" si="134"/>
        <v>140000</v>
      </c>
      <c r="AT329" s="97">
        <f t="shared" si="135"/>
        <v>133256.66666666666</v>
      </c>
      <c r="AU329" s="106">
        <f t="shared" si="136"/>
        <v>133256.66666666666</v>
      </c>
      <c r="AV329" s="106">
        <f t="shared" si="137"/>
        <v>133256.66666666666</v>
      </c>
      <c r="AW329" s="98">
        <f t="shared" si="138"/>
        <v>133256.66666666666</v>
      </c>
      <c r="AX329" s="99">
        <f>(TRIMMEAN((E329,N329,W329),75%))</f>
        <v>140000</v>
      </c>
      <c r="AY329" s="99">
        <f>(TRIMMEAN((F329,O329,X329),75%))</f>
        <v>140000</v>
      </c>
      <c r="AZ329" s="99">
        <f>(TRIMMEAN((G329,P329,Y329),75%))</f>
        <v>140000</v>
      </c>
      <c r="BA329" s="99">
        <f>(TRIMMEAN((H329,Q329,Z329),75%))</f>
        <v>140000</v>
      </c>
      <c r="BB329" s="98">
        <f t="shared" si="139"/>
        <v>161000</v>
      </c>
      <c r="BC329" s="98">
        <f t="shared" si="140"/>
        <v>161000</v>
      </c>
      <c r="BD329" s="98">
        <f t="shared" si="141"/>
        <v>161000</v>
      </c>
      <c r="BE329" s="98">
        <f t="shared" si="142"/>
        <v>161000</v>
      </c>
      <c r="BF329" s="98">
        <f t="shared" si="143"/>
        <v>98770</v>
      </c>
      <c r="BG329" s="109">
        <f t="shared" si="144"/>
        <v>98770</v>
      </c>
      <c r="BH329" s="109">
        <f t="shared" si="145"/>
        <v>98770</v>
      </c>
      <c r="BI329" s="100">
        <f t="shared" si="146"/>
        <v>98770</v>
      </c>
    </row>
    <row r="330" spans="1:61" x14ac:dyDescent="0.3">
      <c r="A330" s="20">
        <v>308</v>
      </c>
      <c r="B330" s="21" t="s">
        <v>327</v>
      </c>
      <c r="C330" s="21" t="s">
        <v>327</v>
      </c>
      <c r="D330" s="20">
        <v>1</v>
      </c>
      <c r="E330" s="26" t="s">
        <v>1034</v>
      </c>
      <c r="F330" s="26" t="s">
        <v>1034</v>
      </c>
      <c r="G330" s="26" t="s">
        <v>1034</v>
      </c>
      <c r="H330" s="26" t="s">
        <v>1034</v>
      </c>
      <c r="I330" s="376"/>
      <c r="J330" s="377"/>
      <c r="K330" s="20">
        <v>308</v>
      </c>
      <c r="L330" s="21" t="s">
        <v>327</v>
      </c>
      <c r="M330" s="20">
        <v>1</v>
      </c>
      <c r="N330" s="57">
        <v>160000</v>
      </c>
      <c r="O330" s="57">
        <v>160000</v>
      </c>
      <c r="P330" s="57">
        <v>160000</v>
      </c>
      <c r="Q330" s="57">
        <v>160000</v>
      </c>
      <c r="R330" s="376"/>
      <c r="S330" s="377"/>
      <c r="T330" s="20">
        <v>308</v>
      </c>
      <c r="U330" s="21" t="s">
        <v>327</v>
      </c>
      <c r="V330" s="20">
        <v>1</v>
      </c>
      <c r="W330" s="57">
        <v>184000</v>
      </c>
      <c r="X330" s="57">
        <v>184000</v>
      </c>
      <c r="Y330" s="57">
        <v>184000</v>
      </c>
      <c r="Z330" s="57">
        <v>184000</v>
      </c>
      <c r="AA330" s="376"/>
      <c r="AB330" s="377"/>
      <c r="AC330" s="97">
        <f t="shared" si="123"/>
        <v>172000</v>
      </c>
      <c r="AD330" s="106">
        <f t="shared" si="124"/>
        <v>172000</v>
      </c>
      <c r="AE330" s="106">
        <f t="shared" si="125"/>
        <v>172000</v>
      </c>
      <c r="AF330" s="98">
        <f t="shared" si="126"/>
        <v>172000</v>
      </c>
      <c r="AG330" s="99">
        <f>(TRIMMEAN((N330,W330),75%))</f>
        <v>172000</v>
      </c>
      <c r="AH330" s="99">
        <f>(TRIMMEAN((O330,X330),75%))</f>
        <v>172000</v>
      </c>
      <c r="AI330" s="99">
        <f>(TRIMMEAN((P330,Y330),75%))</f>
        <v>172000</v>
      </c>
      <c r="AJ330" s="99">
        <f>(TRIMMEAN((Q330,Z330),75%))</f>
        <v>172000</v>
      </c>
      <c r="AK330" s="98">
        <f t="shared" si="127"/>
        <v>184000</v>
      </c>
      <c r="AL330" s="98">
        <f t="shared" si="128"/>
        <v>184000</v>
      </c>
      <c r="AM330" s="98">
        <f t="shared" si="129"/>
        <v>184000</v>
      </c>
      <c r="AN330" s="98">
        <f t="shared" si="130"/>
        <v>184000</v>
      </c>
      <c r="AO330" s="98">
        <f t="shared" si="131"/>
        <v>160000</v>
      </c>
      <c r="AP330" s="109">
        <f t="shared" si="132"/>
        <v>160000</v>
      </c>
      <c r="AQ330" s="109">
        <f t="shared" si="133"/>
        <v>160000</v>
      </c>
      <c r="AR330" s="100">
        <f t="shared" si="134"/>
        <v>160000</v>
      </c>
      <c r="AT330" s="97">
        <f t="shared" si="135"/>
        <v>172000</v>
      </c>
      <c r="AU330" s="106">
        <f t="shared" si="136"/>
        <v>172000</v>
      </c>
      <c r="AV330" s="106">
        <f t="shared" si="137"/>
        <v>172000</v>
      </c>
      <c r="AW330" s="98">
        <f t="shared" si="138"/>
        <v>172000</v>
      </c>
      <c r="AX330" s="99">
        <f>(TRIMMEAN((E330,N330,W330),75%))</f>
        <v>172000</v>
      </c>
      <c r="AY330" s="99">
        <f>(TRIMMEAN((F330,O330,X330),75%))</f>
        <v>172000</v>
      </c>
      <c r="AZ330" s="99">
        <f>(TRIMMEAN((G330,P330,Y330),75%))</f>
        <v>172000</v>
      </c>
      <c r="BA330" s="99">
        <f>(TRIMMEAN((H330,Q330,Z330),75%))</f>
        <v>172000</v>
      </c>
      <c r="BB330" s="98">
        <f t="shared" si="139"/>
        <v>184000</v>
      </c>
      <c r="BC330" s="98">
        <f t="shared" si="140"/>
        <v>184000</v>
      </c>
      <c r="BD330" s="98">
        <f t="shared" si="141"/>
        <v>184000</v>
      </c>
      <c r="BE330" s="98">
        <f t="shared" si="142"/>
        <v>184000</v>
      </c>
      <c r="BF330" s="98">
        <f t="shared" si="143"/>
        <v>160000</v>
      </c>
      <c r="BG330" s="109">
        <f t="shared" si="144"/>
        <v>160000</v>
      </c>
      <c r="BH330" s="109">
        <f t="shared" si="145"/>
        <v>160000</v>
      </c>
      <c r="BI330" s="100">
        <f t="shared" si="146"/>
        <v>160000</v>
      </c>
    </row>
    <row r="331" spans="1:61" ht="26.4" x14ac:dyDescent="0.3">
      <c r="A331" s="20">
        <v>309</v>
      </c>
      <c r="B331" s="21" t="s">
        <v>328</v>
      </c>
      <c r="C331" s="21" t="s">
        <v>328</v>
      </c>
      <c r="D331" s="20">
        <v>1</v>
      </c>
      <c r="E331" s="26" t="s">
        <v>1034</v>
      </c>
      <c r="F331" s="26" t="s">
        <v>1034</v>
      </c>
      <c r="G331" s="26" t="s">
        <v>1034</v>
      </c>
      <c r="H331" s="26" t="s">
        <v>1034</v>
      </c>
      <c r="I331" s="376"/>
      <c r="J331" s="377"/>
      <c r="K331" s="20">
        <v>309</v>
      </c>
      <c r="L331" s="21" t="s">
        <v>328</v>
      </c>
      <c r="M331" s="20">
        <v>1</v>
      </c>
      <c r="N331" s="57">
        <v>420000</v>
      </c>
      <c r="O331" s="57">
        <v>420000</v>
      </c>
      <c r="P331" s="57">
        <v>420000</v>
      </c>
      <c r="Q331" s="57">
        <v>420000</v>
      </c>
      <c r="R331" s="376"/>
      <c r="S331" s="377"/>
      <c r="T331" s="20">
        <v>309</v>
      </c>
      <c r="U331" s="21" t="s">
        <v>328</v>
      </c>
      <c r="V331" s="20">
        <v>1</v>
      </c>
      <c r="W331" s="57">
        <v>483000</v>
      </c>
      <c r="X331" s="57">
        <v>483000</v>
      </c>
      <c r="Y331" s="57">
        <v>483000</v>
      </c>
      <c r="Z331" s="57">
        <v>483000</v>
      </c>
      <c r="AA331" s="376"/>
      <c r="AB331" s="377"/>
      <c r="AC331" s="97">
        <f t="shared" si="123"/>
        <v>451500</v>
      </c>
      <c r="AD331" s="106">
        <f t="shared" si="124"/>
        <v>451500</v>
      </c>
      <c r="AE331" s="106">
        <f t="shared" si="125"/>
        <v>451500</v>
      </c>
      <c r="AF331" s="98">
        <f t="shared" si="126"/>
        <v>451500</v>
      </c>
      <c r="AG331" s="99">
        <f>(TRIMMEAN((N331,W331),75%))</f>
        <v>451500</v>
      </c>
      <c r="AH331" s="99">
        <f>(TRIMMEAN((O331,X331),75%))</f>
        <v>451500</v>
      </c>
      <c r="AI331" s="99">
        <f>(TRIMMEAN((P331,Y331),75%))</f>
        <v>451500</v>
      </c>
      <c r="AJ331" s="99">
        <f>(TRIMMEAN((Q331,Z331),75%))</f>
        <v>451500</v>
      </c>
      <c r="AK331" s="98">
        <f t="shared" si="127"/>
        <v>483000</v>
      </c>
      <c r="AL331" s="98">
        <f t="shared" si="128"/>
        <v>483000</v>
      </c>
      <c r="AM331" s="98">
        <f t="shared" si="129"/>
        <v>483000</v>
      </c>
      <c r="AN331" s="98">
        <f t="shared" si="130"/>
        <v>483000</v>
      </c>
      <c r="AO331" s="98">
        <f t="shared" si="131"/>
        <v>420000</v>
      </c>
      <c r="AP331" s="109">
        <f t="shared" si="132"/>
        <v>420000</v>
      </c>
      <c r="AQ331" s="109">
        <f t="shared" si="133"/>
        <v>420000</v>
      </c>
      <c r="AR331" s="100">
        <f t="shared" si="134"/>
        <v>420000</v>
      </c>
      <c r="AT331" s="97">
        <f t="shared" si="135"/>
        <v>451500</v>
      </c>
      <c r="AU331" s="106">
        <f t="shared" si="136"/>
        <v>451500</v>
      </c>
      <c r="AV331" s="106">
        <f t="shared" si="137"/>
        <v>451500</v>
      </c>
      <c r="AW331" s="98">
        <f t="shared" si="138"/>
        <v>451500</v>
      </c>
      <c r="AX331" s="99">
        <f>(TRIMMEAN((E331,N331,W331),75%))</f>
        <v>451500</v>
      </c>
      <c r="AY331" s="99">
        <f>(TRIMMEAN((F331,O331,X331),75%))</f>
        <v>451500</v>
      </c>
      <c r="AZ331" s="99">
        <f>(TRIMMEAN((G331,P331,Y331),75%))</f>
        <v>451500</v>
      </c>
      <c r="BA331" s="99">
        <f>(TRIMMEAN((H331,Q331,Z331),75%))</f>
        <v>451500</v>
      </c>
      <c r="BB331" s="98">
        <f t="shared" si="139"/>
        <v>483000</v>
      </c>
      <c r="BC331" s="98">
        <f t="shared" si="140"/>
        <v>483000</v>
      </c>
      <c r="BD331" s="98">
        <f t="shared" si="141"/>
        <v>483000</v>
      </c>
      <c r="BE331" s="98">
        <f t="shared" si="142"/>
        <v>483000</v>
      </c>
      <c r="BF331" s="98">
        <f t="shared" si="143"/>
        <v>420000</v>
      </c>
      <c r="BG331" s="109">
        <f t="shared" si="144"/>
        <v>420000</v>
      </c>
      <c r="BH331" s="109">
        <f t="shared" si="145"/>
        <v>420000</v>
      </c>
      <c r="BI331" s="100">
        <f t="shared" si="146"/>
        <v>420000</v>
      </c>
    </row>
    <row r="332" spans="1:61" ht="79.2" x14ac:dyDescent="0.3">
      <c r="A332" s="20">
        <v>310</v>
      </c>
      <c r="B332" s="21" t="s">
        <v>329</v>
      </c>
      <c r="C332" s="21" t="s">
        <v>329</v>
      </c>
      <c r="D332" s="20">
        <v>1</v>
      </c>
      <c r="E332" s="26" t="s">
        <v>1034</v>
      </c>
      <c r="F332" s="26" t="s">
        <v>1034</v>
      </c>
      <c r="G332" s="26" t="s">
        <v>1034</v>
      </c>
      <c r="H332" s="26" t="s">
        <v>1034</v>
      </c>
      <c r="I332" s="376"/>
      <c r="J332" s="377"/>
      <c r="K332" s="20">
        <v>310</v>
      </c>
      <c r="L332" s="21" t="s">
        <v>329</v>
      </c>
      <c r="M332" s="20">
        <v>1</v>
      </c>
      <c r="N332" s="57">
        <v>5300000</v>
      </c>
      <c r="O332" s="57">
        <v>5300000</v>
      </c>
      <c r="P332" s="57">
        <v>5300000</v>
      </c>
      <c r="Q332" s="57">
        <v>5300000</v>
      </c>
      <c r="R332" s="376"/>
      <c r="S332" s="377"/>
      <c r="T332" s="20">
        <v>310</v>
      </c>
      <c r="U332" s="21" t="s">
        <v>329</v>
      </c>
      <c r="V332" s="20">
        <v>1</v>
      </c>
      <c r="W332" s="57">
        <v>6095000</v>
      </c>
      <c r="X332" s="57">
        <v>6095000</v>
      </c>
      <c r="Y332" s="57">
        <v>6095000</v>
      </c>
      <c r="Z332" s="57">
        <v>6095000</v>
      </c>
      <c r="AA332" s="376"/>
      <c r="AB332" s="377"/>
      <c r="AC332" s="97">
        <f t="shared" si="123"/>
        <v>5697500</v>
      </c>
      <c r="AD332" s="106">
        <f t="shared" si="124"/>
        <v>5697500</v>
      </c>
      <c r="AE332" s="106">
        <f t="shared" si="125"/>
        <v>5697500</v>
      </c>
      <c r="AF332" s="98">
        <f t="shared" si="126"/>
        <v>5697500</v>
      </c>
      <c r="AG332" s="99">
        <f>(TRIMMEAN((N332,W332),75%))</f>
        <v>5697500</v>
      </c>
      <c r="AH332" s="99">
        <f>(TRIMMEAN((O332,X332),75%))</f>
        <v>5697500</v>
      </c>
      <c r="AI332" s="99">
        <f>(TRIMMEAN((P332,Y332),75%))</f>
        <v>5697500</v>
      </c>
      <c r="AJ332" s="99">
        <f>(TRIMMEAN((Q332,Z332),75%))</f>
        <v>5697500</v>
      </c>
      <c r="AK332" s="98">
        <f t="shared" si="127"/>
        <v>6095000</v>
      </c>
      <c r="AL332" s="98">
        <f t="shared" si="128"/>
        <v>6095000</v>
      </c>
      <c r="AM332" s="98">
        <f t="shared" si="129"/>
        <v>6095000</v>
      </c>
      <c r="AN332" s="98">
        <f t="shared" si="130"/>
        <v>6095000</v>
      </c>
      <c r="AO332" s="98">
        <f t="shared" si="131"/>
        <v>5300000</v>
      </c>
      <c r="AP332" s="109">
        <f t="shared" si="132"/>
        <v>5300000</v>
      </c>
      <c r="AQ332" s="109">
        <f t="shared" si="133"/>
        <v>5300000</v>
      </c>
      <c r="AR332" s="100">
        <f t="shared" si="134"/>
        <v>5300000</v>
      </c>
      <c r="AT332" s="97">
        <f t="shared" si="135"/>
        <v>5697500</v>
      </c>
      <c r="AU332" s="106">
        <f t="shared" si="136"/>
        <v>5697500</v>
      </c>
      <c r="AV332" s="106">
        <f t="shared" si="137"/>
        <v>5697500</v>
      </c>
      <c r="AW332" s="98">
        <f t="shared" si="138"/>
        <v>5697500</v>
      </c>
      <c r="AX332" s="99">
        <f>(TRIMMEAN((E332,N332,W332),75%))</f>
        <v>5697500</v>
      </c>
      <c r="AY332" s="99">
        <f>(TRIMMEAN((F332,O332,X332),75%))</f>
        <v>5697500</v>
      </c>
      <c r="AZ332" s="99">
        <f>(TRIMMEAN((G332,P332,Y332),75%))</f>
        <v>5697500</v>
      </c>
      <c r="BA332" s="99">
        <f>(TRIMMEAN((H332,Q332,Z332),75%))</f>
        <v>5697500</v>
      </c>
      <c r="BB332" s="98">
        <f t="shared" si="139"/>
        <v>6095000</v>
      </c>
      <c r="BC332" s="98">
        <f t="shared" si="140"/>
        <v>6095000</v>
      </c>
      <c r="BD332" s="98">
        <f t="shared" si="141"/>
        <v>6095000</v>
      </c>
      <c r="BE332" s="98">
        <f t="shared" si="142"/>
        <v>6095000</v>
      </c>
      <c r="BF332" s="98">
        <f t="shared" si="143"/>
        <v>5300000</v>
      </c>
      <c r="BG332" s="109">
        <f t="shared" si="144"/>
        <v>5300000</v>
      </c>
      <c r="BH332" s="109">
        <f t="shared" si="145"/>
        <v>5300000</v>
      </c>
      <c r="BI332" s="100">
        <f t="shared" si="146"/>
        <v>5300000</v>
      </c>
    </row>
    <row r="333" spans="1:61" ht="26.4" x14ac:dyDescent="0.3">
      <c r="A333" s="20">
        <v>311</v>
      </c>
      <c r="B333" s="21" t="s">
        <v>330</v>
      </c>
      <c r="C333" s="21" t="s">
        <v>1108</v>
      </c>
      <c r="D333" s="20">
        <v>1</v>
      </c>
      <c r="E333" s="26">
        <v>98770</v>
      </c>
      <c r="F333" s="26">
        <v>98770</v>
      </c>
      <c r="G333" s="26">
        <v>98770</v>
      </c>
      <c r="H333" s="26">
        <v>98770</v>
      </c>
      <c r="I333" s="376"/>
      <c r="J333" s="377"/>
      <c r="K333" s="20">
        <v>311</v>
      </c>
      <c r="L333" s="21" t="s">
        <v>330</v>
      </c>
      <c r="M333" s="20">
        <v>1</v>
      </c>
      <c r="N333" s="57">
        <v>120000</v>
      </c>
      <c r="O333" s="57">
        <v>120000</v>
      </c>
      <c r="P333" s="57">
        <v>120000</v>
      </c>
      <c r="Q333" s="57">
        <v>120000</v>
      </c>
      <c r="R333" s="376"/>
      <c r="S333" s="377"/>
      <c r="T333" s="20">
        <v>311</v>
      </c>
      <c r="U333" s="21" t="s">
        <v>330</v>
      </c>
      <c r="V333" s="20">
        <v>1</v>
      </c>
      <c r="W333" s="57">
        <v>138000</v>
      </c>
      <c r="X333" s="57">
        <v>138000</v>
      </c>
      <c r="Y333" s="57">
        <v>138000</v>
      </c>
      <c r="Z333" s="57">
        <v>138000</v>
      </c>
      <c r="AA333" s="376"/>
      <c r="AB333" s="377"/>
      <c r="AC333" s="97">
        <f t="shared" si="123"/>
        <v>129000</v>
      </c>
      <c r="AD333" s="106">
        <f t="shared" si="124"/>
        <v>129000</v>
      </c>
      <c r="AE333" s="106">
        <f t="shared" si="125"/>
        <v>129000</v>
      </c>
      <c r="AF333" s="98">
        <f t="shared" si="126"/>
        <v>129000</v>
      </c>
      <c r="AG333" s="99">
        <f>(TRIMMEAN((N333,W333),75%))</f>
        <v>129000</v>
      </c>
      <c r="AH333" s="99">
        <f>(TRIMMEAN((O333,X333),75%))</f>
        <v>129000</v>
      </c>
      <c r="AI333" s="99">
        <f>(TRIMMEAN((P333,Y333),75%))</f>
        <v>129000</v>
      </c>
      <c r="AJ333" s="99">
        <f>(TRIMMEAN((Q333,Z333),75%))</f>
        <v>129000</v>
      </c>
      <c r="AK333" s="98">
        <f t="shared" si="127"/>
        <v>138000</v>
      </c>
      <c r="AL333" s="98">
        <f t="shared" si="128"/>
        <v>138000</v>
      </c>
      <c r="AM333" s="98">
        <f t="shared" si="129"/>
        <v>138000</v>
      </c>
      <c r="AN333" s="98">
        <f t="shared" si="130"/>
        <v>138000</v>
      </c>
      <c r="AO333" s="98">
        <f t="shared" si="131"/>
        <v>120000</v>
      </c>
      <c r="AP333" s="109">
        <f t="shared" si="132"/>
        <v>120000</v>
      </c>
      <c r="AQ333" s="109">
        <f t="shared" si="133"/>
        <v>120000</v>
      </c>
      <c r="AR333" s="100">
        <f t="shared" si="134"/>
        <v>120000</v>
      </c>
      <c r="AT333" s="97">
        <f t="shared" si="135"/>
        <v>118923.33333333333</v>
      </c>
      <c r="AU333" s="106">
        <f t="shared" si="136"/>
        <v>118923.33333333333</v>
      </c>
      <c r="AV333" s="106">
        <f t="shared" si="137"/>
        <v>118923.33333333333</v>
      </c>
      <c r="AW333" s="98">
        <f t="shared" si="138"/>
        <v>118923.33333333333</v>
      </c>
      <c r="AX333" s="99">
        <f>(TRIMMEAN((E333,N333,W333),75%))</f>
        <v>120000</v>
      </c>
      <c r="AY333" s="99">
        <f>(TRIMMEAN((F333,O333,X333),75%))</f>
        <v>120000</v>
      </c>
      <c r="AZ333" s="99">
        <f>(TRIMMEAN((G333,P333,Y333),75%))</f>
        <v>120000</v>
      </c>
      <c r="BA333" s="99">
        <f>(TRIMMEAN((H333,Q333,Z333),75%))</f>
        <v>120000</v>
      </c>
      <c r="BB333" s="98">
        <f t="shared" si="139"/>
        <v>138000</v>
      </c>
      <c r="BC333" s="98">
        <f t="shared" si="140"/>
        <v>138000</v>
      </c>
      <c r="BD333" s="98">
        <f t="shared" si="141"/>
        <v>138000</v>
      </c>
      <c r="BE333" s="98">
        <f t="shared" si="142"/>
        <v>138000</v>
      </c>
      <c r="BF333" s="98">
        <f t="shared" si="143"/>
        <v>98770</v>
      </c>
      <c r="BG333" s="109">
        <f t="shared" si="144"/>
        <v>98770</v>
      </c>
      <c r="BH333" s="109">
        <f t="shared" si="145"/>
        <v>98770</v>
      </c>
      <c r="BI333" s="100">
        <f t="shared" si="146"/>
        <v>98770</v>
      </c>
    </row>
    <row r="334" spans="1:61" ht="26.4" x14ac:dyDescent="0.3">
      <c r="A334" s="20">
        <v>312</v>
      </c>
      <c r="B334" s="21" t="s">
        <v>331</v>
      </c>
      <c r="C334" s="21" t="s">
        <v>331</v>
      </c>
      <c r="D334" s="20">
        <v>1</v>
      </c>
      <c r="E334" s="26">
        <v>98770</v>
      </c>
      <c r="F334" s="26">
        <v>98770</v>
      </c>
      <c r="G334" s="26">
        <v>98770</v>
      </c>
      <c r="H334" s="26">
        <v>98770</v>
      </c>
      <c r="I334" s="376"/>
      <c r="J334" s="377"/>
      <c r="K334" s="20">
        <v>312</v>
      </c>
      <c r="L334" s="21" t="s">
        <v>331</v>
      </c>
      <c r="M334" s="20">
        <v>1</v>
      </c>
      <c r="N334" s="57">
        <v>160000</v>
      </c>
      <c r="O334" s="57">
        <v>160000</v>
      </c>
      <c r="P334" s="57">
        <v>160000</v>
      </c>
      <c r="Q334" s="57">
        <v>160000</v>
      </c>
      <c r="R334" s="376"/>
      <c r="S334" s="377"/>
      <c r="T334" s="20">
        <v>312</v>
      </c>
      <c r="U334" s="21" t="s">
        <v>331</v>
      </c>
      <c r="V334" s="20">
        <v>1</v>
      </c>
      <c r="W334" s="57">
        <v>184000</v>
      </c>
      <c r="X334" s="57">
        <v>184000</v>
      </c>
      <c r="Y334" s="57">
        <v>184000</v>
      </c>
      <c r="Z334" s="57">
        <v>184000</v>
      </c>
      <c r="AA334" s="376"/>
      <c r="AB334" s="377"/>
      <c r="AC334" s="97">
        <f t="shared" si="123"/>
        <v>172000</v>
      </c>
      <c r="AD334" s="106">
        <f t="shared" si="124"/>
        <v>172000</v>
      </c>
      <c r="AE334" s="106">
        <f t="shared" si="125"/>
        <v>172000</v>
      </c>
      <c r="AF334" s="98">
        <f t="shared" si="126"/>
        <v>172000</v>
      </c>
      <c r="AG334" s="99">
        <f>(TRIMMEAN((N334,W334),75%))</f>
        <v>172000</v>
      </c>
      <c r="AH334" s="99">
        <f>(TRIMMEAN((O334,X334),75%))</f>
        <v>172000</v>
      </c>
      <c r="AI334" s="99">
        <f>(TRIMMEAN((P334,Y334),75%))</f>
        <v>172000</v>
      </c>
      <c r="AJ334" s="99">
        <f>(TRIMMEAN((Q334,Z334),75%))</f>
        <v>172000</v>
      </c>
      <c r="AK334" s="98">
        <f t="shared" si="127"/>
        <v>184000</v>
      </c>
      <c r="AL334" s="98">
        <f t="shared" si="128"/>
        <v>184000</v>
      </c>
      <c r="AM334" s="98">
        <f t="shared" si="129"/>
        <v>184000</v>
      </c>
      <c r="AN334" s="98">
        <f t="shared" si="130"/>
        <v>184000</v>
      </c>
      <c r="AO334" s="98">
        <f t="shared" si="131"/>
        <v>160000</v>
      </c>
      <c r="AP334" s="109">
        <f t="shared" si="132"/>
        <v>160000</v>
      </c>
      <c r="AQ334" s="109">
        <f t="shared" si="133"/>
        <v>160000</v>
      </c>
      <c r="AR334" s="100">
        <f t="shared" si="134"/>
        <v>160000</v>
      </c>
      <c r="AT334" s="97">
        <f t="shared" si="135"/>
        <v>147590</v>
      </c>
      <c r="AU334" s="106">
        <f t="shared" si="136"/>
        <v>147590</v>
      </c>
      <c r="AV334" s="106">
        <f t="shared" si="137"/>
        <v>147590</v>
      </c>
      <c r="AW334" s="98">
        <f t="shared" si="138"/>
        <v>147590</v>
      </c>
      <c r="AX334" s="99">
        <f>(TRIMMEAN((E334,N334,W334),75%))</f>
        <v>160000</v>
      </c>
      <c r="AY334" s="99">
        <f>(TRIMMEAN((F334,O334,X334),75%))</f>
        <v>160000</v>
      </c>
      <c r="AZ334" s="99">
        <f>(TRIMMEAN((G334,P334,Y334),75%))</f>
        <v>160000</v>
      </c>
      <c r="BA334" s="99">
        <f>(TRIMMEAN((H334,Q334,Z334),75%))</f>
        <v>160000</v>
      </c>
      <c r="BB334" s="98">
        <f t="shared" si="139"/>
        <v>184000</v>
      </c>
      <c r="BC334" s="98">
        <f t="shared" si="140"/>
        <v>184000</v>
      </c>
      <c r="BD334" s="98">
        <f t="shared" si="141"/>
        <v>184000</v>
      </c>
      <c r="BE334" s="98">
        <f t="shared" si="142"/>
        <v>184000</v>
      </c>
      <c r="BF334" s="98">
        <f t="shared" si="143"/>
        <v>98770</v>
      </c>
      <c r="BG334" s="109">
        <f t="shared" si="144"/>
        <v>98770</v>
      </c>
      <c r="BH334" s="109">
        <f t="shared" si="145"/>
        <v>98770</v>
      </c>
      <c r="BI334" s="100">
        <f t="shared" si="146"/>
        <v>98770</v>
      </c>
    </row>
    <row r="335" spans="1:61" ht="26.4" x14ac:dyDescent="0.3">
      <c r="A335" s="20">
        <v>313</v>
      </c>
      <c r="B335" s="21" t="s">
        <v>332</v>
      </c>
      <c r="C335" s="21" t="s">
        <v>332</v>
      </c>
      <c r="D335" s="20">
        <v>1</v>
      </c>
      <c r="E335" s="26" t="s">
        <v>1034</v>
      </c>
      <c r="F335" s="26" t="s">
        <v>1034</v>
      </c>
      <c r="G335" s="26" t="s">
        <v>1034</v>
      </c>
      <c r="H335" s="26" t="s">
        <v>1034</v>
      </c>
      <c r="I335" s="376"/>
      <c r="J335" s="377"/>
      <c r="K335" s="20">
        <v>313</v>
      </c>
      <c r="L335" s="21" t="s">
        <v>332</v>
      </c>
      <c r="M335" s="20">
        <v>1</v>
      </c>
      <c r="N335" s="57">
        <v>640000</v>
      </c>
      <c r="O335" s="57">
        <v>640000</v>
      </c>
      <c r="P335" s="57">
        <v>640000</v>
      </c>
      <c r="Q335" s="57">
        <v>640000</v>
      </c>
      <c r="R335" s="376"/>
      <c r="S335" s="377"/>
      <c r="T335" s="20">
        <v>313</v>
      </c>
      <c r="U335" s="21" t="s">
        <v>332</v>
      </c>
      <c r="V335" s="20">
        <v>1</v>
      </c>
      <c r="W335" s="57">
        <v>736000</v>
      </c>
      <c r="X335" s="57">
        <v>736000</v>
      </c>
      <c r="Y335" s="57">
        <v>736000</v>
      </c>
      <c r="Z335" s="57">
        <v>736000</v>
      </c>
      <c r="AA335" s="376"/>
      <c r="AB335" s="377"/>
      <c r="AC335" s="97">
        <f t="shared" si="123"/>
        <v>688000</v>
      </c>
      <c r="AD335" s="106">
        <f t="shared" si="124"/>
        <v>688000</v>
      </c>
      <c r="AE335" s="106">
        <f t="shared" si="125"/>
        <v>688000</v>
      </c>
      <c r="AF335" s="98">
        <f t="shared" si="126"/>
        <v>688000</v>
      </c>
      <c r="AG335" s="99">
        <f>(TRIMMEAN((N335,W335),75%))</f>
        <v>688000</v>
      </c>
      <c r="AH335" s="99">
        <f>(TRIMMEAN((O335,X335),75%))</f>
        <v>688000</v>
      </c>
      <c r="AI335" s="99">
        <f>(TRIMMEAN((P335,Y335),75%))</f>
        <v>688000</v>
      </c>
      <c r="AJ335" s="99">
        <f>(TRIMMEAN((Q335,Z335),75%))</f>
        <v>688000</v>
      </c>
      <c r="AK335" s="98">
        <f t="shared" si="127"/>
        <v>736000</v>
      </c>
      <c r="AL335" s="98">
        <f t="shared" si="128"/>
        <v>736000</v>
      </c>
      <c r="AM335" s="98">
        <f t="shared" si="129"/>
        <v>736000</v>
      </c>
      <c r="AN335" s="98">
        <f t="shared" si="130"/>
        <v>736000</v>
      </c>
      <c r="AO335" s="98">
        <f t="shared" si="131"/>
        <v>640000</v>
      </c>
      <c r="AP335" s="109">
        <f t="shared" si="132"/>
        <v>640000</v>
      </c>
      <c r="AQ335" s="109">
        <f t="shared" si="133"/>
        <v>640000</v>
      </c>
      <c r="AR335" s="100">
        <f t="shared" si="134"/>
        <v>640000</v>
      </c>
      <c r="AT335" s="97">
        <f t="shared" si="135"/>
        <v>688000</v>
      </c>
      <c r="AU335" s="106">
        <f t="shared" si="136"/>
        <v>688000</v>
      </c>
      <c r="AV335" s="106">
        <f t="shared" si="137"/>
        <v>688000</v>
      </c>
      <c r="AW335" s="98">
        <f t="shared" si="138"/>
        <v>688000</v>
      </c>
      <c r="AX335" s="99">
        <f>(TRIMMEAN((E335,N335,W335),75%))</f>
        <v>688000</v>
      </c>
      <c r="AY335" s="99">
        <f>(TRIMMEAN((F335,O335,X335),75%))</f>
        <v>688000</v>
      </c>
      <c r="AZ335" s="99">
        <f>(TRIMMEAN((G335,P335,Y335),75%))</f>
        <v>688000</v>
      </c>
      <c r="BA335" s="99">
        <f>(TRIMMEAN((H335,Q335,Z335),75%))</f>
        <v>688000</v>
      </c>
      <c r="BB335" s="98">
        <f t="shared" si="139"/>
        <v>736000</v>
      </c>
      <c r="BC335" s="98">
        <f t="shared" si="140"/>
        <v>736000</v>
      </c>
      <c r="BD335" s="98">
        <f t="shared" si="141"/>
        <v>736000</v>
      </c>
      <c r="BE335" s="98">
        <f t="shared" si="142"/>
        <v>736000</v>
      </c>
      <c r="BF335" s="98">
        <f t="shared" si="143"/>
        <v>640000</v>
      </c>
      <c r="BG335" s="109">
        <f t="shared" si="144"/>
        <v>640000</v>
      </c>
      <c r="BH335" s="109">
        <f t="shared" si="145"/>
        <v>640000</v>
      </c>
      <c r="BI335" s="100">
        <f t="shared" si="146"/>
        <v>640000</v>
      </c>
    </row>
    <row r="336" spans="1:61" ht="39.6" x14ac:dyDescent="0.3">
      <c r="A336" s="20">
        <v>314</v>
      </c>
      <c r="B336" s="21" t="s">
        <v>333</v>
      </c>
      <c r="C336" s="21" t="s">
        <v>333</v>
      </c>
      <c r="D336" s="20">
        <v>1</v>
      </c>
      <c r="E336" s="26" t="s">
        <v>1034</v>
      </c>
      <c r="F336" s="26" t="s">
        <v>1034</v>
      </c>
      <c r="G336" s="26" t="s">
        <v>1034</v>
      </c>
      <c r="H336" s="26" t="s">
        <v>1034</v>
      </c>
      <c r="I336" s="376"/>
      <c r="J336" s="377"/>
      <c r="K336" s="20">
        <v>314</v>
      </c>
      <c r="L336" s="21" t="s">
        <v>333</v>
      </c>
      <c r="M336" s="20">
        <v>1</v>
      </c>
      <c r="N336" s="57">
        <v>250000</v>
      </c>
      <c r="O336" s="57">
        <v>250000</v>
      </c>
      <c r="P336" s="57">
        <v>250000</v>
      </c>
      <c r="Q336" s="57">
        <v>250000</v>
      </c>
      <c r="R336" s="376"/>
      <c r="S336" s="377"/>
      <c r="T336" s="20">
        <v>314</v>
      </c>
      <c r="U336" s="21" t="s">
        <v>333</v>
      </c>
      <c r="V336" s="20">
        <v>1</v>
      </c>
      <c r="W336" s="57">
        <v>287500</v>
      </c>
      <c r="X336" s="57">
        <v>287500</v>
      </c>
      <c r="Y336" s="57">
        <v>287500</v>
      </c>
      <c r="Z336" s="57">
        <v>287500</v>
      </c>
      <c r="AA336" s="376"/>
      <c r="AB336" s="377"/>
      <c r="AC336" s="97">
        <f t="shared" si="123"/>
        <v>268750</v>
      </c>
      <c r="AD336" s="106">
        <f t="shared" si="124"/>
        <v>268750</v>
      </c>
      <c r="AE336" s="106">
        <f t="shared" si="125"/>
        <v>268750</v>
      </c>
      <c r="AF336" s="98">
        <f t="shared" si="126"/>
        <v>268750</v>
      </c>
      <c r="AG336" s="99">
        <f>(TRIMMEAN((N336,W336),75%))</f>
        <v>268750</v>
      </c>
      <c r="AH336" s="99">
        <f>(TRIMMEAN((O336,X336),75%))</f>
        <v>268750</v>
      </c>
      <c r="AI336" s="99">
        <f>(TRIMMEAN((P336,Y336),75%))</f>
        <v>268750</v>
      </c>
      <c r="AJ336" s="99">
        <f>(TRIMMEAN((Q336,Z336),75%))</f>
        <v>268750</v>
      </c>
      <c r="AK336" s="98">
        <f t="shared" si="127"/>
        <v>287500</v>
      </c>
      <c r="AL336" s="98">
        <f t="shared" si="128"/>
        <v>287500</v>
      </c>
      <c r="AM336" s="98">
        <f t="shared" si="129"/>
        <v>287500</v>
      </c>
      <c r="AN336" s="98">
        <f t="shared" si="130"/>
        <v>287500</v>
      </c>
      <c r="AO336" s="98">
        <f t="shared" si="131"/>
        <v>250000</v>
      </c>
      <c r="AP336" s="109">
        <f t="shared" si="132"/>
        <v>250000</v>
      </c>
      <c r="AQ336" s="109">
        <f t="shared" si="133"/>
        <v>250000</v>
      </c>
      <c r="AR336" s="100">
        <f t="shared" si="134"/>
        <v>250000</v>
      </c>
      <c r="AT336" s="97">
        <f t="shared" si="135"/>
        <v>268750</v>
      </c>
      <c r="AU336" s="106">
        <f t="shared" si="136"/>
        <v>268750</v>
      </c>
      <c r="AV336" s="106">
        <f t="shared" si="137"/>
        <v>268750</v>
      </c>
      <c r="AW336" s="98">
        <f t="shared" si="138"/>
        <v>268750</v>
      </c>
      <c r="AX336" s="99">
        <f>(TRIMMEAN((E336,N336,W336),75%))</f>
        <v>268750</v>
      </c>
      <c r="AY336" s="99">
        <f>(TRIMMEAN((F336,O336,X336),75%))</f>
        <v>268750</v>
      </c>
      <c r="AZ336" s="99">
        <f>(TRIMMEAN((G336,P336,Y336),75%))</f>
        <v>268750</v>
      </c>
      <c r="BA336" s="99">
        <f>(TRIMMEAN((H336,Q336,Z336),75%))</f>
        <v>268750</v>
      </c>
      <c r="BB336" s="98">
        <f t="shared" si="139"/>
        <v>287500</v>
      </c>
      <c r="BC336" s="98">
        <f t="shared" si="140"/>
        <v>287500</v>
      </c>
      <c r="BD336" s="98">
        <f t="shared" si="141"/>
        <v>287500</v>
      </c>
      <c r="BE336" s="98">
        <f t="shared" si="142"/>
        <v>287500</v>
      </c>
      <c r="BF336" s="98">
        <f t="shared" si="143"/>
        <v>250000</v>
      </c>
      <c r="BG336" s="109">
        <f t="shared" si="144"/>
        <v>250000</v>
      </c>
      <c r="BH336" s="109">
        <f t="shared" si="145"/>
        <v>250000</v>
      </c>
      <c r="BI336" s="100">
        <f t="shared" si="146"/>
        <v>250000</v>
      </c>
    </row>
    <row r="337" spans="1:61" ht="26.4" x14ac:dyDescent="0.3">
      <c r="A337" s="20">
        <v>315</v>
      </c>
      <c r="B337" s="21" t="s">
        <v>334</v>
      </c>
      <c r="C337" s="21" t="s">
        <v>334</v>
      </c>
      <c r="D337" s="20">
        <v>1</v>
      </c>
      <c r="E337" s="26" t="s">
        <v>1034</v>
      </c>
      <c r="F337" s="26" t="s">
        <v>1034</v>
      </c>
      <c r="G337" s="26" t="s">
        <v>1034</v>
      </c>
      <c r="H337" s="26" t="s">
        <v>1034</v>
      </c>
      <c r="I337" s="376"/>
      <c r="J337" s="377"/>
      <c r="K337" s="20">
        <v>315</v>
      </c>
      <c r="L337" s="21" t="s">
        <v>334</v>
      </c>
      <c r="M337" s="20">
        <v>1</v>
      </c>
      <c r="N337" s="57">
        <v>220000</v>
      </c>
      <c r="O337" s="57">
        <v>220000</v>
      </c>
      <c r="P337" s="57">
        <v>220000</v>
      </c>
      <c r="Q337" s="57">
        <v>220000</v>
      </c>
      <c r="R337" s="376"/>
      <c r="S337" s="377"/>
      <c r="T337" s="20">
        <v>315</v>
      </c>
      <c r="U337" s="21" t="s">
        <v>334</v>
      </c>
      <c r="V337" s="20">
        <v>1</v>
      </c>
      <c r="W337" s="57">
        <v>253000</v>
      </c>
      <c r="X337" s="57">
        <v>253000</v>
      </c>
      <c r="Y337" s="57">
        <v>253000</v>
      </c>
      <c r="Z337" s="57">
        <v>253000</v>
      </c>
      <c r="AA337" s="376"/>
      <c r="AB337" s="377"/>
      <c r="AC337" s="97">
        <f t="shared" si="123"/>
        <v>236500</v>
      </c>
      <c r="AD337" s="106">
        <f t="shared" si="124"/>
        <v>236500</v>
      </c>
      <c r="AE337" s="106">
        <f t="shared" si="125"/>
        <v>236500</v>
      </c>
      <c r="AF337" s="98">
        <f t="shared" si="126"/>
        <v>236500</v>
      </c>
      <c r="AG337" s="99">
        <f>(TRIMMEAN((N337,W337),75%))</f>
        <v>236500</v>
      </c>
      <c r="AH337" s="99">
        <f>(TRIMMEAN((O337,X337),75%))</f>
        <v>236500</v>
      </c>
      <c r="AI337" s="99">
        <f>(TRIMMEAN((P337,Y337),75%))</f>
        <v>236500</v>
      </c>
      <c r="AJ337" s="99">
        <f>(TRIMMEAN((Q337,Z337),75%))</f>
        <v>236500</v>
      </c>
      <c r="AK337" s="98">
        <f t="shared" si="127"/>
        <v>253000</v>
      </c>
      <c r="AL337" s="98">
        <f t="shared" si="128"/>
        <v>253000</v>
      </c>
      <c r="AM337" s="98">
        <f t="shared" si="129"/>
        <v>253000</v>
      </c>
      <c r="AN337" s="98">
        <f t="shared" si="130"/>
        <v>253000</v>
      </c>
      <c r="AO337" s="98">
        <f t="shared" si="131"/>
        <v>220000</v>
      </c>
      <c r="AP337" s="109">
        <f t="shared" si="132"/>
        <v>220000</v>
      </c>
      <c r="AQ337" s="109">
        <f t="shared" si="133"/>
        <v>220000</v>
      </c>
      <c r="AR337" s="100">
        <f t="shared" si="134"/>
        <v>220000</v>
      </c>
      <c r="AT337" s="97">
        <f t="shared" si="135"/>
        <v>236500</v>
      </c>
      <c r="AU337" s="106">
        <f t="shared" si="136"/>
        <v>236500</v>
      </c>
      <c r="AV337" s="106">
        <f t="shared" si="137"/>
        <v>236500</v>
      </c>
      <c r="AW337" s="98">
        <f t="shared" si="138"/>
        <v>236500</v>
      </c>
      <c r="AX337" s="99">
        <f>(TRIMMEAN((E337,N337,W337),75%))</f>
        <v>236500</v>
      </c>
      <c r="AY337" s="99">
        <f>(TRIMMEAN((F337,O337,X337),75%))</f>
        <v>236500</v>
      </c>
      <c r="AZ337" s="99">
        <f>(TRIMMEAN((G337,P337,Y337),75%))</f>
        <v>236500</v>
      </c>
      <c r="BA337" s="99">
        <f>(TRIMMEAN((H337,Q337,Z337),75%))</f>
        <v>236500</v>
      </c>
      <c r="BB337" s="98">
        <f t="shared" si="139"/>
        <v>253000</v>
      </c>
      <c r="BC337" s="98">
        <f t="shared" si="140"/>
        <v>253000</v>
      </c>
      <c r="BD337" s="98">
        <f t="shared" si="141"/>
        <v>253000</v>
      </c>
      <c r="BE337" s="98">
        <f t="shared" si="142"/>
        <v>253000</v>
      </c>
      <c r="BF337" s="98">
        <f t="shared" si="143"/>
        <v>220000</v>
      </c>
      <c r="BG337" s="109">
        <f t="shared" si="144"/>
        <v>220000</v>
      </c>
      <c r="BH337" s="109">
        <f t="shared" si="145"/>
        <v>220000</v>
      </c>
      <c r="BI337" s="100">
        <f t="shared" si="146"/>
        <v>220000</v>
      </c>
    </row>
    <row r="338" spans="1:61" ht="39.6" x14ac:dyDescent="0.3">
      <c r="A338" s="20">
        <v>316</v>
      </c>
      <c r="B338" s="21" t="s">
        <v>335</v>
      </c>
      <c r="C338" s="21" t="s">
        <v>335</v>
      </c>
      <c r="D338" s="20">
        <v>1</v>
      </c>
      <c r="E338" s="26" t="s">
        <v>1034</v>
      </c>
      <c r="F338" s="26" t="s">
        <v>1034</v>
      </c>
      <c r="G338" s="26" t="s">
        <v>1034</v>
      </c>
      <c r="H338" s="26" t="s">
        <v>1034</v>
      </c>
      <c r="I338" s="376"/>
      <c r="J338" s="377"/>
      <c r="K338" s="20">
        <v>316</v>
      </c>
      <c r="L338" s="21" t="s">
        <v>335</v>
      </c>
      <c r="M338" s="20">
        <v>1</v>
      </c>
      <c r="N338" s="57">
        <v>700000</v>
      </c>
      <c r="O338" s="57">
        <v>700000</v>
      </c>
      <c r="P338" s="57">
        <v>700000</v>
      </c>
      <c r="Q338" s="57">
        <v>700000</v>
      </c>
      <c r="R338" s="376"/>
      <c r="S338" s="377"/>
      <c r="T338" s="20">
        <v>316</v>
      </c>
      <c r="U338" s="21" t="s">
        <v>335</v>
      </c>
      <c r="V338" s="20">
        <v>1</v>
      </c>
      <c r="W338" s="57">
        <v>805000</v>
      </c>
      <c r="X338" s="57">
        <v>805000</v>
      </c>
      <c r="Y338" s="57">
        <v>805000</v>
      </c>
      <c r="Z338" s="57">
        <v>805000</v>
      </c>
      <c r="AA338" s="376"/>
      <c r="AB338" s="377"/>
      <c r="AC338" s="97">
        <f t="shared" si="123"/>
        <v>752500</v>
      </c>
      <c r="AD338" s="106">
        <f t="shared" si="124"/>
        <v>752500</v>
      </c>
      <c r="AE338" s="106">
        <f t="shared" si="125"/>
        <v>752500</v>
      </c>
      <c r="AF338" s="98">
        <f t="shared" si="126"/>
        <v>752500</v>
      </c>
      <c r="AG338" s="99">
        <f>(TRIMMEAN((N338,W338),75%))</f>
        <v>752500</v>
      </c>
      <c r="AH338" s="99">
        <f>(TRIMMEAN((O338,X338),75%))</f>
        <v>752500</v>
      </c>
      <c r="AI338" s="99">
        <f>(TRIMMEAN((P338,Y338),75%))</f>
        <v>752500</v>
      </c>
      <c r="AJ338" s="99">
        <f>(TRIMMEAN((Q338,Z338),75%))</f>
        <v>752500</v>
      </c>
      <c r="AK338" s="98">
        <f t="shared" si="127"/>
        <v>805000</v>
      </c>
      <c r="AL338" s="98">
        <f t="shared" si="128"/>
        <v>805000</v>
      </c>
      <c r="AM338" s="98">
        <f t="shared" si="129"/>
        <v>805000</v>
      </c>
      <c r="AN338" s="98">
        <f t="shared" si="130"/>
        <v>805000</v>
      </c>
      <c r="AO338" s="98">
        <f t="shared" si="131"/>
        <v>700000</v>
      </c>
      <c r="AP338" s="109">
        <f t="shared" si="132"/>
        <v>700000</v>
      </c>
      <c r="AQ338" s="109">
        <f t="shared" si="133"/>
        <v>700000</v>
      </c>
      <c r="AR338" s="100">
        <f t="shared" si="134"/>
        <v>700000</v>
      </c>
      <c r="AT338" s="97">
        <f t="shared" si="135"/>
        <v>752500</v>
      </c>
      <c r="AU338" s="106">
        <f t="shared" si="136"/>
        <v>752500</v>
      </c>
      <c r="AV338" s="106">
        <f t="shared" si="137"/>
        <v>752500</v>
      </c>
      <c r="AW338" s="98">
        <f t="shared" si="138"/>
        <v>752500</v>
      </c>
      <c r="AX338" s="99">
        <f>(TRIMMEAN((E338,N338,W338),75%))</f>
        <v>752500</v>
      </c>
      <c r="AY338" s="99">
        <f>(TRIMMEAN((F338,O338,X338),75%))</f>
        <v>752500</v>
      </c>
      <c r="AZ338" s="99">
        <f>(TRIMMEAN((G338,P338,Y338),75%))</f>
        <v>752500</v>
      </c>
      <c r="BA338" s="99">
        <f>(TRIMMEAN((H338,Q338,Z338),75%))</f>
        <v>752500</v>
      </c>
      <c r="BB338" s="98">
        <f t="shared" si="139"/>
        <v>805000</v>
      </c>
      <c r="BC338" s="98">
        <f t="shared" si="140"/>
        <v>805000</v>
      </c>
      <c r="BD338" s="98">
        <f t="shared" si="141"/>
        <v>805000</v>
      </c>
      <c r="BE338" s="98">
        <f t="shared" si="142"/>
        <v>805000</v>
      </c>
      <c r="BF338" s="98">
        <f t="shared" si="143"/>
        <v>700000</v>
      </c>
      <c r="BG338" s="109">
        <f t="shared" si="144"/>
        <v>700000</v>
      </c>
      <c r="BH338" s="109">
        <f t="shared" si="145"/>
        <v>700000</v>
      </c>
      <c r="BI338" s="100">
        <f t="shared" si="146"/>
        <v>700000</v>
      </c>
    </row>
    <row r="339" spans="1:61" ht="39.6" x14ac:dyDescent="0.3">
      <c r="A339" s="20">
        <v>317</v>
      </c>
      <c r="B339" s="21" t="s">
        <v>336</v>
      </c>
      <c r="C339" s="21" t="s">
        <v>336</v>
      </c>
      <c r="D339" s="20">
        <v>1</v>
      </c>
      <c r="E339" s="26" t="s">
        <v>1034</v>
      </c>
      <c r="F339" s="26" t="s">
        <v>1034</v>
      </c>
      <c r="G339" s="26" t="s">
        <v>1034</v>
      </c>
      <c r="H339" s="26" t="s">
        <v>1034</v>
      </c>
      <c r="I339" s="376"/>
      <c r="J339" s="377"/>
      <c r="K339" s="20">
        <v>317</v>
      </c>
      <c r="L339" s="21" t="s">
        <v>336</v>
      </c>
      <c r="M339" s="20">
        <v>1</v>
      </c>
      <c r="N339" s="57">
        <v>240000</v>
      </c>
      <c r="O339" s="57">
        <v>240000</v>
      </c>
      <c r="P339" s="57">
        <v>240000</v>
      </c>
      <c r="Q339" s="57">
        <v>240000</v>
      </c>
      <c r="R339" s="376"/>
      <c r="S339" s="377"/>
      <c r="T339" s="20">
        <v>317</v>
      </c>
      <c r="U339" s="21" t="s">
        <v>336</v>
      </c>
      <c r="V339" s="20">
        <v>1</v>
      </c>
      <c r="W339" s="57">
        <v>276000</v>
      </c>
      <c r="X339" s="57">
        <v>276000</v>
      </c>
      <c r="Y339" s="57">
        <v>276000</v>
      </c>
      <c r="Z339" s="57">
        <v>276000</v>
      </c>
      <c r="AA339" s="376"/>
      <c r="AB339" s="377"/>
      <c r="AC339" s="97">
        <f t="shared" si="123"/>
        <v>258000</v>
      </c>
      <c r="AD339" s="106">
        <f t="shared" si="124"/>
        <v>258000</v>
      </c>
      <c r="AE339" s="106">
        <f t="shared" si="125"/>
        <v>258000</v>
      </c>
      <c r="AF339" s="98">
        <f t="shared" si="126"/>
        <v>258000</v>
      </c>
      <c r="AG339" s="99">
        <f>(TRIMMEAN((N339,W339),75%))</f>
        <v>258000</v>
      </c>
      <c r="AH339" s="99">
        <f>(TRIMMEAN((O339,X339),75%))</f>
        <v>258000</v>
      </c>
      <c r="AI339" s="99">
        <f>(TRIMMEAN((P339,Y339),75%))</f>
        <v>258000</v>
      </c>
      <c r="AJ339" s="99">
        <f>(TRIMMEAN((Q339,Z339),75%))</f>
        <v>258000</v>
      </c>
      <c r="AK339" s="98">
        <f t="shared" si="127"/>
        <v>276000</v>
      </c>
      <c r="AL339" s="98">
        <f t="shared" si="128"/>
        <v>276000</v>
      </c>
      <c r="AM339" s="98">
        <f t="shared" si="129"/>
        <v>276000</v>
      </c>
      <c r="AN339" s="98">
        <f t="shared" si="130"/>
        <v>276000</v>
      </c>
      <c r="AO339" s="98">
        <f t="shared" si="131"/>
        <v>240000</v>
      </c>
      <c r="AP339" s="109">
        <f t="shared" si="132"/>
        <v>240000</v>
      </c>
      <c r="AQ339" s="109">
        <f t="shared" si="133"/>
        <v>240000</v>
      </c>
      <c r="AR339" s="100">
        <f t="shared" si="134"/>
        <v>240000</v>
      </c>
      <c r="AT339" s="97">
        <f t="shared" si="135"/>
        <v>258000</v>
      </c>
      <c r="AU339" s="106">
        <f t="shared" si="136"/>
        <v>258000</v>
      </c>
      <c r="AV339" s="106">
        <f t="shared" si="137"/>
        <v>258000</v>
      </c>
      <c r="AW339" s="98">
        <f t="shared" si="138"/>
        <v>258000</v>
      </c>
      <c r="AX339" s="99">
        <f>(TRIMMEAN((E339,N339,W339),75%))</f>
        <v>258000</v>
      </c>
      <c r="AY339" s="99">
        <f>(TRIMMEAN((F339,O339,X339),75%))</f>
        <v>258000</v>
      </c>
      <c r="AZ339" s="99">
        <f>(TRIMMEAN((G339,P339,Y339),75%))</f>
        <v>258000</v>
      </c>
      <c r="BA339" s="99">
        <f>(TRIMMEAN((H339,Q339,Z339),75%))</f>
        <v>258000</v>
      </c>
      <c r="BB339" s="98">
        <f t="shared" si="139"/>
        <v>276000</v>
      </c>
      <c r="BC339" s="98">
        <f t="shared" si="140"/>
        <v>276000</v>
      </c>
      <c r="BD339" s="98">
        <f t="shared" si="141"/>
        <v>276000</v>
      </c>
      <c r="BE339" s="98">
        <f t="shared" si="142"/>
        <v>276000</v>
      </c>
      <c r="BF339" s="98">
        <f t="shared" si="143"/>
        <v>240000</v>
      </c>
      <c r="BG339" s="109">
        <f t="shared" si="144"/>
        <v>240000</v>
      </c>
      <c r="BH339" s="109">
        <f t="shared" si="145"/>
        <v>240000</v>
      </c>
      <c r="BI339" s="100">
        <f t="shared" si="146"/>
        <v>240000</v>
      </c>
    </row>
    <row r="340" spans="1:61" ht="39.6" x14ac:dyDescent="0.3">
      <c r="A340" s="20">
        <v>318</v>
      </c>
      <c r="B340" s="21" t="s">
        <v>337</v>
      </c>
      <c r="C340" s="21" t="s">
        <v>337</v>
      </c>
      <c r="D340" s="20">
        <v>1</v>
      </c>
      <c r="E340" s="26" t="s">
        <v>1034</v>
      </c>
      <c r="F340" s="26" t="s">
        <v>1034</v>
      </c>
      <c r="G340" s="26" t="s">
        <v>1034</v>
      </c>
      <c r="H340" s="26" t="s">
        <v>1034</v>
      </c>
      <c r="I340" s="376"/>
      <c r="J340" s="377"/>
      <c r="K340" s="20">
        <v>318</v>
      </c>
      <c r="L340" s="21" t="s">
        <v>337</v>
      </c>
      <c r="M340" s="20">
        <v>1</v>
      </c>
      <c r="N340" s="57">
        <v>280000</v>
      </c>
      <c r="O340" s="57">
        <v>280000</v>
      </c>
      <c r="P340" s="57">
        <v>280000</v>
      </c>
      <c r="Q340" s="57">
        <v>280000</v>
      </c>
      <c r="R340" s="376"/>
      <c r="S340" s="377"/>
      <c r="T340" s="20">
        <v>318</v>
      </c>
      <c r="U340" s="21" t="s">
        <v>337</v>
      </c>
      <c r="V340" s="20">
        <v>1</v>
      </c>
      <c r="W340" s="57">
        <v>322000</v>
      </c>
      <c r="X340" s="57">
        <v>322000</v>
      </c>
      <c r="Y340" s="57">
        <v>322000</v>
      </c>
      <c r="Z340" s="57">
        <v>322000</v>
      </c>
      <c r="AA340" s="376"/>
      <c r="AB340" s="377"/>
      <c r="AC340" s="97">
        <f t="shared" si="123"/>
        <v>301000</v>
      </c>
      <c r="AD340" s="106">
        <f t="shared" si="124"/>
        <v>301000</v>
      </c>
      <c r="AE340" s="106">
        <f t="shared" si="125"/>
        <v>301000</v>
      </c>
      <c r="AF340" s="98">
        <f t="shared" si="126"/>
        <v>301000</v>
      </c>
      <c r="AG340" s="99">
        <f>(TRIMMEAN((N340,W340),75%))</f>
        <v>301000</v>
      </c>
      <c r="AH340" s="99">
        <f>(TRIMMEAN((O340,X340),75%))</f>
        <v>301000</v>
      </c>
      <c r="AI340" s="99">
        <f>(TRIMMEAN((P340,Y340),75%))</f>
        <v>301000</v>
      </c>
      <c r="AJ340" s="99">
        <f>(TRIMMEAN((Q340,Z340),75%))</f>
        <v>301000</v>
      </c>
      <c r="AK340" s="98">
        <f t="shared" si="127"/>
        <v>322000</v>
      </c>
      <c r="AL340" s="98">
        <f t="shared" si="128"/>
        <v>322000</v>
      </c>
      <c r="AM340" s="98">
        <f t="shared" si="129"/>
        <v>322000</v>
      </c>
      <c r="AN340" s="98">
        <f t="shared" si="130"/>
        <v>322000</v>
      </c>
      <c r="AO340" s="98">
        <f t="shared" si="131"/>
        <v>280000</v>
      </c>
      <c r="AP340" s="109">
        <f t="shared" si="132"/>
        <v>280000</v>
      </c>
      <c r="AQ340" s="109">
        <f t="shared" si="133"/>
        <v>280000</v>
      </c>
      <c r="AR340" s="100">
        <f t="shared" si="134"/>
        <v>280000</v>
      </c>
      <c r="AT340" s="97">
        <f t="shared" si="135"/>
        <v>301000</v>
      </c>
      <c r="AU340" s="106">
        <f t="shared" si="136"/>
        <v>301000</v>
      </c>
      <c r="AV340" s="106">
        <f t="shared" si="137"/>
        <v>301000</v>
      </c>
      <c r="AW340" s="98">
        <f t="shared" si="138"/>
        <v>301000</v>
      </c>
      <c r="AX340" s="99">
        <f>(TRIMMEAN((E340,N340,W340),75%))</f>
        <v>301000</v>
      </c>
      <c r="AY340" s="99">
        <f>(TRIMMEAN((F340,O340,X340),75%))</f>
        <v>301000</v>
      </c>
      <c r="AZ340" s="99">
        <f>(TRIMMEAN((G340,P340,Y340),75%))</f>
        <v>301000</v>
      </c>
      <c r="BA340" s="99">
        <f>(TRIMMEAN((H340,Q340,Z340),75%))</f>
        <v>301000</v>
      </c>
      <c r="BB340" s="98">
        <f t="shared" si="139"/>
        <v>322000</v>
      </c>
      <c r="BC340" s="98">
        <f t="shared" si="140"/>
        <v>322000</v>
      </c>
      <c r="BD340" s="98">
        <f t="shared" si="141"/>
        <v>322000</v>
      </c>
      <c r="BE340" s="98">
        <f t="shared" si="142"/>
        <v>322000</v>
      </c>
      <c r="BF340" s="98">
        <f t="shared" si="143"/>
        <v>280000</v>
      </c>
      <c r="BG340" s="109">
        <f t="shared" si="144"/>
        <v>280000</v>
      </c>
      <c r="BH340" s="109">
        <f t="shared" si="145"/>
        <v>280000</v>
      </c>
      <c r="BI340" s="100">
        <f t="shared" si="146"/>
        <v>280000</v>
      </c>
    </row>
    <row r="341" spans="1:61" ht="39.6" x14ac:dyDescent="0.3">
      <c r="A341" s="20">
        <v>319</v>
      </c>
      <c r="B341" s="21" t="s">
        <v>338</v>
      </c>
      <c r="C341" s="21" t="s">
        <v>338</v>
      </c>
      <c r="D341" s="20">
        <v>1</v>
      </c>
      <c r="E341" s="26" t="s">
        <v>1034</v>
      </c>
      <c r="F341" s="26" t="s">
        <v>1034</v>
      </c>
      <c r="G341" s="26" t="s">
        <v>1034</v>
      </c>
      <c r="H341" s="26" t="s">
        <v>1034</v>
      </c>
      <c r="I341" s="376"/>
      <c r="J341" s="377"/>
      <c r="K341" s="20">
        <v>319</v>
      </c>
      <c r="L341" s="21" t="s">
        <v>338</v>
      </c>
      <c r="M341" s="20">
        <v>1</v>
      </c>
      <c r="N341" s="57">
        <v>200000</v>
      </c>
      <c r="O341" s="57">
        <v>200000</v>
      </c>
      <c r="P341" s="57">
        <v>200000</v>
      </c>
      <c r="Q341" s="57">
        <v>200000</v>
      </c>
      <c r="R341" s="376"/>
      <c r="S341" s="377"/>
      <c r="T341" s="20">
        <v>319</v>
      </c>
      <c r="U341" s="21" t="s">
        <v>338</v>
      </c>
      <c r="V341" s="20">
        <v>1</v>
      </c>
      <c r="W341" s="57">
        <v>230000</v>
      </c>
      <c r="X341" s="57">
        <v>230000</v>
      </c>
      <c r="Y341" s="57">
        <v>230000</v>
      </c>
      <c r="Z341" s="57">
        <v>230000</v>
      </c>
      <c r="AA341" s="376"/>
      <c r="AB341" s="377"/>
      <c r="AC341" s="97">
        <f t="shared" si="123"/>
        <v>215000</v>
      </c>
      <c r="AD341" s="106">
        <f t="shared" si="124"/>
        <v>215000</v>
      </c>
      <c r="AE341" s="106">
        <f t="shared" si="125"/>
        <v>215000</v>
      </c>
      <c r="AF341" s="98">
        <f t="shared" si="126"/>
        <v>215000</v>
      </c>
      <c r="AG341" s="99">
        <f>(TRIMMEAN((N341,W341),75%))</f>
        <v>215000</v>
      </c>
      <c r="AH341" s="99">
        <f>(TRIMMEAN((O341,X341),75%))</f>
        <v>215000</v>
      </c>
      <c r="AI341" s="99">
        <f>(TRIMMEAN((P341,Y341),75%))</f>
        <v>215000</v>
      </c>
      <c r="AJ341" s="99">
        <f>(TRIMMEAN((Q341,Z341),75%))</f>
        <v>215000</v>
      </c>
      <c r="AK341" s="98">
        <f t="shared" si="127"/>
        <v>230000</v>
      </c>
      <c r="AL341" s="98">
        <f t="shared" si="128"/>
        <v>230000</v>
      </c>
      <c r="AM341" s="98">
        <f t="shared" si="129"/>
        <v>230000</v>
      </c>
      <c r="AN341" s="98">
        <f t="shared" si="130"/>
        <v>230000</v>
      </c>
      <c r="AO341" s="98">
        <f t="shared" si="131"/>
        <v>200000</v>
      </c>
      <c r="AP341" s="109">
        <f t="shared" si="132"/>
        <v>200000</v>
      </c>
      <c r="AQ341" s="109">
        <f t="shared" si="133"/>
        <v>200000</v>
      </c>
      <c r="AR341" s="100">
        <f t="shared" si="134"/>
        <v>200000</v>
      </c>
      <c r="AT341" s="97">
        <f t="shared" si="135"/>
        <v>215000</v>
      </c>
      <c r="AU341" s="106">
        <f t="shared" si="136"/>
        <v>215000</v>
      </c>
      <c r="AV341" s="106">
        <f t="shared" si="137"/>
        <v>215000</v>
      </c>
      <c r="AW341" s="98">
        <f t="shared" si="138"/>
        <v>215000</v>
      </c>
      <c r="AX341" s="99">
        <f>(TRIMMEAN((E341,N341,W341),75%))</f>
        <v>215000</v>
      </c>
      <c r="AY341" s="99">
        <f>(TRIMMEAN((F341,O341,X341),75%))</f>
        <v>215000</v>
      </c>
      <c r="AZ341" s="99">
        <f>(TRIMMEAN((G341,P341,Y341),75%))</f>
        <v>215000</v>
      </c>
      <c r="BA341" s="99">
        <f>(TRIMMEAN((H341,Q341,Z341),75%))</f>
        <v>215000</v>
      </c>
      <c r="BB341" s="98">
        <f t="shared" si="139"/>
        <v>230000</v>
      </c>
      <c r="BC341" s="98">
        <f t="shared" si="140"/>
        <v>230000</v>
      </c>
      <c r="BD341" s="98">
        <f t="shared" si="141"/>
        <v>230000</v>
      </c>
      <c r="BE341" s="98">
        <f t="shared" si="142"/>
        <v>230000</v>
      </c>
      <c r="BF341" s="98">
        <f t="shared" si="143"/>
        <v>200000</v>
      </c>
      <c r="BG341" s="109">
        <f t="shared" si="144"/>
        <v>200000</v>
      </c>
      <c r="BH341" s="109">
        <f t="shared" si="145"/>
        <v>200000</v>
      </c>
      <c r="BI341" s="100">
        <f t="shared" si="146"/>
        <v>200000</v>
      </c>
    </row>
    <row r="342" spans="1:61" ht="26.4" x14ac:dyDescent="0.3">
      <c r="A342" s="20">
        <v>320</v>
      </c>
      <c r="B342" s="21" t="s">
        <v>339</v>
      </c>
      <c r="C342" s="21" t="s">
        <v>339</v>
      </c>
      <c r="D342" s="20">
        <v>1</v>
      </c>
      <c r="E342" s="26" t="s">
        <v>1034</v>
      </c>
      <c r="F342" s="26" t="s">
        <v>1034</v>
      </c>
      <c r="G342" s="26" t="s">
        <v>1034</v>
      </c>
      <c r="H342" s="26" t="s">
        <v>1034</v>
      </c>
      <c r="I342" s="376"/>
      <c r="J342" s="377"/>
      <c r="K342" s="20">
        <v>320</v>
      </c>
      <c r="L342" s="21" t="s">
        <v>339</v>
      </c>
      <c r="M342" s="20">
        <v>1</v>
      </c>
      <c r="N342" s="57">
        <v>60000</v>
      </c>
      <c r="O342" s="57">
        <v>60000</v>
      </c>
      <c r="P342" s="57">
        <v>60000</v>
      </c>
      <c r="Q342" s="57">
        <v>60000</v>
      </c>
      <c r="R342" s="376"/>
      <c r="S342" s="377"/>
      <c r="T342" s="20">
        <v>320</v>
      </c>
      <c r="U342" s="21" t="s">
        <v>339</v>
      </c>
      <c r="V342" s="20">
        <v>1</v>
      </c>
      <c r="W342" s="57">
        <v>69000</v>
      </c>
      <c r="X342" s="57">
        <v>69000</v>
      </c>
      <c r="Y342" s="57">
        <v>69000</v>
      </c>
      <c r="Z342" s="57">
        <v>69000</v>
      </c>
      <c r="AA342" s="376"/>
      <c r="AB342" s="377"/>
      <c r="AC342" s="97">
        <f t="shared" si="123"/>
        <v>64500</v>
      </c>
      <c r="AD342" s="106">
        <f t="shared" si="124"/>
        <v>64500</v>
      </c>
      <c r="AE342" s="106">
        <f t="shared" si="125"/>
        <v>64500</v>
      </c>
      <c r="AF342" s="98">
        <f t="shared" si="126"/>
        <v>64500</v>
      </c>
      <c r="AG342" s="99">
        <f>(TRIMMEAN((N342,W342),75%))</f>
        <v>64500</v>
      </c>
      <c r="AH342" s="99">
        <f>(TRIMMEAN((O342,X342),75%))</f>
        <v>64500</v>
      </c>
      <c r="AI342" s="99">
        <f>(TRIMMEAN((P342,Y342),75%))</f>
        <v>64500</v>
      </c>
      <c r="AJ342" s="99">
        <f>(TRIMMEAN((Q342,Z342),75%))</f>
        <v>64500</v>
      </c>
      <c r="AK342" s="98">
        <f t="shared" si="127"/>
        <v>69000</v>
      </c>
      <c r="AL342" s="98">
        <f t="shared" si="128"/>
        <v>69000</v>
      </c>
      <c r="AM342" s="98">
        <f t="shared" si="129"/>
        <v>69000</v>
      </c>
      <c r="AN342" s="98">
        <f t="shared" si="130"/>
        <v>69000</v>
      </c>
      <c r="AO342" s="98">
        <f t="shared" si="131"/>
        <v>60000</v>
      </c>
      <c r="AP342" s="109">
        <f t="shared" si="132"/>
        <v>60000</v>
      </c>
      <c r="AQ342" s="109">
        <f t="shared" si="133"/>
        <v>60000</v>
      </c>
      <c r="AR342" s="100">
        <f t="shared" si="134"/>
        <v>60000</v>
      </c>
      <c r="AT342" s="97">
        <f t="shared" si="135"/>
        <v>64500</v>
      </c>
      <c r="AU342" s="106">
        <f t="shared" si="136"/>
        <v>64500</v>
      </c>
      <c r="AV342" s="106">
        <f t="shared" si="137"/>
        <v>64500</v>
      </c>
      <c r="AW342" s="98">
        <f t="shared" si="138"/>
        <v>64500</v>
      </c>
      <c r="AX342" s="99">
        <f>(TRIMMEAN((E342,N342,W342),75%))</f>
        <v>64500</v>
      </c>
      <c r="AY342" s="99">
        <f>(TRIMMEAN((F342,O342,X342),75%))</f>
        <v>64500</v>
      </c>
      <c r="AZ342" s="99">
        <f>(TRIMMEAN((G342,P342,Y342),75%))</f>
        <v>64500</v>
      </c>
      <c r="BA342" s="99">
        <f>(TRIMMEAN((H342,Q342,Z342),75%))</f>
        <v>64500</v>
      </c>
      <c r="BB342" s="98">
        <f t="shared" si="139"/>
        <v>69000</v>
      </c>
      <c r="BC342" s="98">
        <f t="shared" si="140"/>
        <v>69000</v>
      </c>
      <c r="BD342" s="98">
        <f t="shared" si="141"/>
        <v>69000</v>
      </c>
      <c r="BE342" s="98">
        <f t="shared" si="142"/>
        <v>69000</v>
      </c>
      <c r="BF342" s="98">
        <f t="shared" si="143"/>
        <v>60000</v>
      </c>
      <c r="BG342" s="109">
        <f t="shared" si="144"/>
        <v>60000</v>
      </c>
      <c r="BH342" s="109">
        <f t="shared" si="145"/>
        <v>60000</v>
      </c>
      <c r="BI342" s="100">
        <f t="shared" si="146"/>
        <v>60000</v>
      </c>
    </row>
    <row r="343" spans="1:61" x14ac:dyDescent="0.3">
      <c r="A343" s="20">
        <v>321</v>
      </c>
      <c r="B343" s="21" t="s">
        <v>340</v>
      </c>
      <c r="C343" s="21" t="s">
        <v>340</v>
      </c>
      <c r="D343" s="20">
        <v>1</v>
      </c>
      <c r="E343" s="26" t="s">
        <v>1034</v>
      </c>
      <c r="F343" s="26" t="s">
        <v>1034</v>
      </c>
      <c r="G343" s="26" t="s">
        <v>1034</v>
      </c>
      <c r="H343" s="26" t="s">
        <v>1034</v>
      </c>
      <c r="I343" s="376"/>
      <c r="J343" s="377"/>
      <c r="K343" s="20">
        <v>321</v>
      </c>
      <c r="L343" s="21" t="s">
        <v>340</v>
      </c>
      <c r="M343" s="20">
        <v>1</v>
      </c>
      <c r="N343" s="57">
        <v>1600000</v>
      </c>
      <c r="O343" s="57">
        <v>1600000</v>
      </c>
      <c r="P343" s="57">
        <v>1600000</v>
      </c>
      <c r="Q343" s="57">
        <v>1600000</v>
      </c>
      <c r="R343" s="376"/>
      <c r="S343" s="377"/>
      <c r="T343" s="20">
        <v>321</v>
      </c>
      <c r="U343" s="21" t="s">
        <v>340</v>
      </c>
      <c r="V343" s="20">
        <v>1</v>
      </c>
      <c r="W343" s="57">
        <v>1840000</v>
      </c>
      <c r="X343" s="57">
        <v>1840000</v>
      </c>
      <c r="Y343" s="57">
        <v>1840000</v>
      </c>
      <c r="Z343" s="57">
        <v>1840000</v>
      </c>
      <c r="AA343" s="376"/>
      <c r="AB343" s="377"/>
      <c r="AC343" s="97">
        <f t="shared" si="123"/>
        <v>1720000</v>
      </c>
      <c r="AD343" s="106">
        <f t="shared" si="124"/>
        <v>1720000</v>
      </c>
      <c r="AE343" s="106">
        <f t="shared" si="125"/>
        <v>1720000</v>
      </c>
      <c r="AF343" s="98">
        <f t="shared" si="126"/>
        <v>1720000</v>
      </c>
      <c r="AG343" s="99">
        <f>(TRIMMEAN((N343,W343),75%))</f>
        <v>1720000</v>
      </c>
      <c r="AH343" s="99">
        <f>(TRIMMEAN((O343,X343),75%))</f>
        <v>1720000</v>
      </c>
      <c r="AI343" s="99">
        <f>(TRIMMEAN((P343,Y343),75%))</f>
        <v>1720000</v>
      </c>
      <c r="AJ343" s="99">
        <f>(TRIMMEAN((Q343,Z343),75%))</f>
        <v>1720000</v>
      </c>
      <c r="AK343" s="98">
        <f t="shared" si="127"/>
        <v>1840000</v>
      </c>
      <c r="AL343" s="98">
        <f t="shared" si="128"/>
        <v>1840000</v>
      </c>
      <c r="AM343" s="98">
        <f t="shared" si="129"/>
        <v>1840000</v>
      </c>
      <c r="AN343" s="98">
        <f t="shared" si="130"/>
        <v>1840000</v>
      </c>
      <c r="AO343" s="98">
        <f t="shared" si="131"/>
        <v>1600000</v>
      </c>
      <c r="AP343" s="109">
        <f t="shared" si="132"/>
        <v>1600000</v>
      </c>
      <c r="AQ343" s="109">
        <f t="shared" si="133"/>
        <v>1600000</v>
      </c>
      <c r="AR343" s="100">
        <f t="shared" si="134"/>
        <v>1600000</v>
      </c>
      <c r="AT343" s="97">
        <f t="shared" si="135"/>
        <v>1720000</v>
      </c>
      <c r="AU343" s="106">
        <f t="shared" si="136"/>
        <v>1720000</v>
      </c>
      <c r="AV343" s="106">
        <f t="shared" si="137"/>
        <v>1720000</v>
      </c>
      <c r="AW343" s="98">
        <f t="shared" si="138"/>
        <v>1720000</v>
      </c>
      <c r="AX343" s="99">
        <f>(TRIMMEAN((E343,N343,W343),75%))</f>
        <v>1720000</v>
      </c>
      <c r="AY343" s="99">
        <f>(TRIMMEAN((F343,O343,X343),75%))</f>
        <v>1720000</v>
      </c>
      <c r="AZ343" s="99">
        <f>(TRIMMEAN((G343,P343,Y343),75%))</f>
        <v>1720000</v>
      </c>
      <c r="BA343" s="99">
        <f>(TRIMMEAN((H343,Q343,Z343),75%))</f>
        <v>1720000</v>
      </c>
      <c r="BB343" s="98">
        <f t="shared" si="139"/>
        <v>1840000</v>
      </c>
      <c r="BC343" s="98">
        <f t="shared" si="140"/>
        <v>1840000</v>
      </c>
      <c r="BD343" s="98">
        <f t="shared" si="141"/>
        <v>1840000</v>
      </c>
      <c r="BE343" s="98">
        <f t="shared" si="142"/>
        <v>1840000</v>
      </c>
      <c r="BF343" s="98">
        <f t="shared" si="143"/>
        <v>1600000</v>
      </c>
      <c r="BG343" s="109">
        <f t="shared" si="144"/>
        <v>1600000</v>
      </c>
      <c r="BH343" s="109">
        <f t="shared" si="145"/>
        <v>1600000</v>
      </c>
      <c r="BI343" s="100">
        <f t="shared" si="146"/>
        <v>1600000</v>
      </c>
    </row>
    <row r="344" spans="1:61" ht="52.8" x14ac:dyDescent="0.3">
      <c r="A344" s="20">
        <v>322</v>
      </c>
      <c r="B344" s="21" t="s">
        <v>341</v>
      </c>
      <c r="C344" s="21" t="s">
        <v>341</v>
      </c>
      <c r="D344" s="20">
        <v>1</v>
      </c>
      <c r="E344" s="26" t="s">
        <v>1034</v>
      </c>
      <c r="F344" s="26" t="s">
        <v>1034</v>
      </c>
      <c r="G344" s="26" t="s">
        <v>1034</v>
      </c>
      <c r="H344" s="26" t="s">
        <v>1034</v>
      </c>
      <c r="I344" s="376"/>
      <c r="J344" s="377"/>
      <c r="K344" s="20">
        <v>322</v>
      </c>
      <c r="L344" s="21" t="s">
        <v>341</v>
      </c>
      <c r="M344" s="20">
        <v>1</v>
      </c>
      <c r="N344" s="57">
        <v>900000</v>
      </c>
      <c r="O344" s="57">
        <v>900000</v>
      </c>
      <c r="P344" s="57">
        <v>900000</v>
      </c>
      <c r="Q344" s="57">
        <v>900000</v>
      </c>
      <c r="R344" s="376"/>
      <c r="S344" s="377"/>
      <c r="T344" s="20">
        <v>322</v>
      </c>
      <c r="U344" s="21" t="s">
        <v>341</v>
      </c>
      <c r="V344" s="20">
        <v>1</v>
      </c>
      <c r="W344" s="57">
        <v>1035000</v>
      </c>
      <c r="X344" s="57">
        <v>1035000</v>
      </c>
      <c r="Y344" s="57">
        <v>1035000</v>
      </c>
      <c r="Z344" s="57">
        <v>1035000</v>
      </c>
      <c r="AA344" s="376"/>
      <c r="AB344" s="377"/>
      <c r="AC344" s="97">
        <f t="shared" si="123"/>
        <v>967500</v>
      </c>
      <c r="AD344" s="106">
        <f t="shared" si="124"/>
        <v>967500</v>
      </c>
      <c r="AE344" s="106">
        <f t="shared" si="125"/>
        <v>967500</v>
      </c>
      <c r="AF344" s="98">
        <f t="shared" si="126"/>
        <v>967500</v>
      </c>
      <c r="AG344" s="99">
        <f>(TRIMMEAN((N344,W344),75%))</f>
        <v>967500</v>
      </c>
      <c r="AH344" s="99">
        <f>(TRIMMEAN((O344,X344),75%))</f>
        <v>967500</v>
      </c>
      <c r="AI344" s="99">
        <f>(TRIMMEAN((P344,Y344),75%))</f>
        <v>967500</v>
      </c>
      <c r="AJ344" s="99">
        <f>(TRIMMEAN((Q344,Z344),75%))</f>
        <v>967500</v>
      </c>
      <c r="AK344" s="98">
        <f t="shared" si="127"/>
        <v>1035000</v>
      </c>
      <c r="AL344" s="98">
        <f t="shared" si="128"/>
        <v>1035000</v>
      </c>
      <c r="AM344" s="98">
        <f t="shared" si="129"/>
        <v>1035000</v>
      </c>
      <c r="AN344" s="98">
        <f t="shared" si="130"/>
        <v>1035000</v>
      </c>
      <c r="AO344" s="98">
        <f t="shared" si="131"/>
        <v>900000</v>
      </c>
      <c r="AP344" s="109">
        <f t="shared" si="132"/>
        <v>900000</v>
      </c>
      <c r="AQ344" s="109">
        <f t="shared" si="133"/>
        <v>900000</v>
      </c>
      <c r="AR344" s="100">
        <f t="shared" si="134"/>
        <v>900000</v>
      </c>
      <c r="AT344" s="97">
        <f t="shared" si="135"/>
        <v>967500</v>
      </c>
      <c r="AU344" s="106">
        <f t="shared" si="136"/>
        <v>967500</v>
      </c>
      <c r="AV344" s="106">
        <f t="shared" si="137"/>
        <v>967500</v>
      </c>
      <c r="AW344" s="98">
        <f t="shared" si="138"/>
        <v>967500</v>
      </c>
      <c r="AX344" s="99">
        <f>(TRIMMEAN((E344,N344,W344),75%))</f>
        <v>967500</v>
      </c>
      <c r="AY344" s="99">
        <f>(TRIMMEAN((F344,O344,X344),75%))</f>
        <v>967500</v>
      </c>
      <c r="AZ344" s="99">
        <f>(TRIMMEAN((G344,P344,Y344),75%))</f>
        <v>967500</v>
      </c>
      <c r="BA344" s="99">
        <f>(TRIMMEAN((H344,Q344,Z344),75%))</f>
        <v>967500</v>
      </c>
      <c r="BB344" s="98">
        <f t="shared" si="139"/>
        <v>1035000</v>
      </c>
      <c r="BC344" s="98">
        <f t="shared" si="140"/>
        <v>1035000</v>
      </c>
      <c r="BD344" s="98">
        <f t="shared" si="141"/>
        <v>1035000</v>
      </c>
      <c r="BE344" s="98">
        <f t="shared" si="142"/>
        <v>1035000</v>
      </c>
      <c r="BF344" s="98">
        <f t="shared" si="143"/>
        <v>900000</v>
      </c>
      <c r="BG344" s="109">
        <f t="shared" si="144"/>
        <v>900000</v>
      </c>
      <c r="BH344" s="109">
        <f t="shared" si="145"/>
        <v>900000</v>
      </c>
      <c r="BI344" s="100">
        <f t="shared" si="146"/>
        <v>900000</v>
      </c>
    </row>
    <row r="345" spans="1:61" ht="26.4" x14ac:dyDescent="0.3">
      <c r="A345" s="20">
        <v>323</v>
      </c>
      <c r="B345" s="21" t="s">
        <v>342</v>
      </c>
      <c r="C345" s="21" t="s">
        <v>342</v>
      </c>
      <c r="D345" s="20">
        <v>1</v>
      </c>
      <c r="E345" s="26">
        <v>197540</v>
      </c>
      <c r="F345" s="26">
        <v>197540</v>
      </c>
      <c r="G345" s="26">
        <v>197540</v>
      </c>
      <c r="H345" s="26">
        <v>197540</v>
      </c>
      <c r="I345" s="376"/>
      <c r="J345" s="377"/>
      <c r="K345" s="20">
        <v>323</v>
      </c>
      <c r="L345" s="21" t="s">
        <v>342</v>
      </c>
      <c r="M345" s="20">
        <v>1</v>
      </c>
      <c r="N345" s="57">
        <v>360000</v>
      </c>
      <c r="O345" s="57">
        <v>360000</v>
      </c>
      <c r="P345" s="57">
        <v>360000</v>
      </c>
      <c r="Q345" s="57">
        <v>360000</v>
      </c>
      <c r="R345" s="376"/>
      <c r="S345" s="377"/>
      <c r="T345" s="20">
        <v>323</v>
      </c>
      <c r="U345" s="21" t="s">
        <v>342</v>
      </c>
      <c r="V345" s="20">
        <v>1</v>
      </c>
      <c r="W345" s="57">
        <v>414000</v>
      </c>
      <c r="X345" s="57">
        <v>414000</v>
      </c>
      <c r="Y345" s="57">
        <v>414000</v>
      </c>
      <c r="Z345" s="57">
        <v>414000</v>
      </c>
      <c r="AA345" s="376"/>
      <c r="AB345" s="377"/>
      <c r="AC345" s="97">
        <f t="shared" si="123"/>
        <v>387000</v>
      </c>
      <c r="AD345" s="106">
        <f t="shared" si="124"/>
        <v>387000</v>
      </c>
      <c r="AE345" s="106">
        <f t="shared" si="125"/>
        <v>387000</v>
      </c>
      <c r="AF345" s="98">
        <f t="shared" si="126"/>
        <v>387000</v>
      </c>
      <c r="AG345" s="99">
        <f>(TRIMMEAN((N345,W345),75%))</f>
        <v>387000</v>
      </c>
      <c r="AH345" s="99">
        <f>(TRIMMEAN((O345,X345),75%))</f>
        <v>387000</v>
      </c>
      <c r="AI345" s="99">
        <f>(TRIMMEAN((P345,Y345),75%))</f>
        <v>387000</v>
      </c>
      <c r="AJ345" s="99">
        <f>(TRIMMEAN((Q345,Z345),75%))</f>
        <v>387000</v>
      </c>
      <c r="AK345" s="98">
        <f t="shared" si="127"/>
        <v>414000</v>
      </c>
      <c r="AL345" s="98">
        <f t="shared" si="128"/>
        <v>414000</v>
      </c>
      <c r="AM345" s="98">
        <f t="shared" si="129"/>
        <v>414000</v>
      </c>
      <c r="AN345" s="98">
        <f t="shared" si="130"/>
        <v>414000</v>
      </c>
      <c r="AO345" s="98">
        <f t="shared" si="131"/>
        <v>360000</v>
      </c>
      <c r="AP345" s="109">
        <f t="shared" si="132"/>
        <v>360000</v>
      </c>
      <c r="AQ345" s="109">
        <f t="shared" si="133"/>
        <v>360000</v>
      </c>
      <c r="AR345" s="100">
        <f t="shared" si="134"/>
        <v>360000</v>
      </c>
      <c r="AT345" s="97">
        <f t="shared" si="135"/>
        <v>323846.66666666669</v>
      </c>
      <c r="AU345" s="106">
        <f t="shared" si="136"/>
        <v>323846.66666666669</v>
      </c>
      <c r="AV345" s="106">
        <f t="shared" si="137"/>
        <v>323846.66666666669</v>
      </c>
      <c r="AW345" s="98">
        <f t="shared" si="138"/>
        <v>323846.66666666669</v>
      </c>
      <c r="AX345" s="99">
        <f>(TRIMMEAN((E345,N345,W345),75%))</f>
        <v>360000</v>
      </c>
      <c r="AY345" s="99">
        <f>(TRIMMEAN((F345,O345,X345),75%))</f>
        <v>360000</v>
      </c>
      <c r="AZ345" s="99">
        <f>(TRIMMEAN((G345,P345,Y345),75%))</f>
        <v>360000</v>
      </c>
      <c r="BA345" s="99">
        <f>(TRIMMEAN((H345,Q345,Z345),75%))</f>
        <v>360000</v>
      </c>
      <c r="BB345" s="98">
        <f t="shared" si="139"/>
        <v>414000</v>
      </c>
      <c r="BC345" s="98">
        <f t="shared" si="140"/>
        <v>414000</v>
      </c>
      <c r="BD345" s="98">
        <f t="shared" si="141"/>
        <v>414000</v>
      </c>
      <c r="BE345" s="98">
        <f t="shared" si="142"/>
        <v>414000</v>
      </c>
      <c r="BF345" s="98">
        <f t="shared" si="143"/>
        <v>197540</v>
      </c>
      <c r="BG345" s="109">
        <f t="shared" si="144"/>
        <v>197540</v>
      </c>
      <c r="BH345" s="109">
        <f t="shared" si="145"/>
        <v>197540</v>
      </c>
      <c r="BI345" s="100">
        <f t="shared" si="146"/>
        <v>197540</v>
      </c>
    </row>
    <row r="346" spans="1:61" ht="26.4" x14ac:dyDescent="0.3">
      <c r="A346" s="20">
        <v>324</v>
      </c>
      <c r="B346" s="21" t="s">
        <v>343</v>
      </c>
      <c r="C346" s="21" t="s">
        <v>343</v>
      </c>
      <c r="D346" s="20">
        <v>1</v>
      </c>
      <c r="E346" s="26">
        <v>533358</v>
      </c>
      <c r="F346" s="26">
        <v>533358</v>
      </c>
      <c r="G346" s="26">
        <v>533358</v>
      </c>
      <c r="H346" s="26">
        <v>533358</v>
      </c>
      <c r="I346" s="376"/>
      <c r="J346" s="377"/>
      <c r="K346" s="20">
        <v>324</v>
      </c>
      <c r="L346" s="21" t="s">
        <v>343</v>
      </c>
      <c r="M346" s="20">
        <v>1</v>
      </c>
      <c r="N346" s="57">
        <v>310000</v>
      </c>
      <c r="O346" s="57">
        <v>310000</v>
      </c>
      <c r="P346" s="57">
        <v>310000</v>
      </c>
      <c r="Q346" s="57">
        <v>310000</v>
      </c>
      <c r="R346" s="376"/>
      <c r="S346" s="377"/>
      <c r="T346" s="20">
        <v>324</v>
      </c>
      <c r="U346" s="21" t="s">
        <v>343</v>
      </c>
      <c r="V346" s="20">
        <v>1</v>
      </c>
      <c r="W346" s="57">
        <v>356500</v>
      </c>
      <c r="X346" s="57">
        <v>356500</v>
      </c>
      <c r="Y346" s="57">
        <v>356500</v>
      </c>
      <c r="Z346" s="57">
        <v>356500</v>
      </c>
      <c r="AA346" s="376"/>
      <c r="AB346" s="377"/>
      <c r="AC346" s="97">
        <f t="shared" si="123"/>
        <v>333250</v>
      </c>
      <c r="AD346" s="106">
        <f t="shared" si="124"/>
        <v>333250</v>
      </c>
      <c r="AE346" s="106">
        <f t="shared" si="125"/>
        <v>333250</v>
      </c>
      <c r="AF346" s="98">
        <f t="shared" si="126"/>
        <v>333250</v>
      </c>
      <c r="AG346" s="99">
        <f>(TRIMMEAN((N346,W346),75%))</f>
        <v>333250</v>
      </c>
      <c r="AH346" s="99">
        <f>(TRIMMEAN((O346,X346),75%))</f>
        <v>333250</v>
      </c>
      <c r="AI346" s="99">
        <f>(TRIMMEAN((P346,Y346),75%))</f>
        <v>333250</v>
      </c>
      <c r="AJ346" s="99">
        <f>(TRIMMEAN((Q346,Z346),75%))</f>
        <v>333250</v>
      </c>
      <c r="AK346" s="98">
        <f t="shared" si="127"/>
        <v>356500</v>
      </c>
      <c r="AL346" s="98">
        <f t="shared" si="128"/>
        <v>356500</v>
      </c>
      <c r="AM346" s="98">
        <f t="shared" si="129"/>
        <v>356500</v>
      </c>
      <c r="AN346" s="98">
        <f t="shared" si="130"/>
        <v>356500</v>
      </c>
      <c r="AO346" s="98">
        <f t="shared" si="131"/>
        <v>310000</v>
      </c>
      <c r="AP346" s="109">
        <f t="shared" si="132"/>
        <v>310000</v>
      </c>
      <c r="AQ346" s="109">
        <f t="shared" si="133"/>
        <v>310000</v>
      </c>
      <c r="AR346" s="100">
        <f t="shared" si="134"/>
        <v>310000</v>
      </c>
      <c r="AT346" s="97">
        <f t="shared" si="135"/>
        <v>399952.66666666669</v>
      </c>
      <c r="AU346" s="106">
        <f t="shared" si="136"/>
        <v>399952.66666666669</v>
      </c>
      <c r="AV346" s="106">
        <f t="shared" si="137"/>
        <v>399952.66666666669</v>
      </c>
      <c r="AW346" s="98">
        <f t="shared" si="138"/>
        <v>399952.66666666669</v>
      </c>
      <c r="AX346" s="99">
        <f>(TRIMMEAN((E346,N346,W346),75%))</f>
        <v>356500</v>
      </c>
      <c r="AY346" s="99">
        <f>(TRIMMEAN((F346,O346,X346),75%))</f>
        <v>356500</v>
      </c>
      <c r="AZ346" s="99">
        <f>(TRIMMEAN((G346,P346,Y346),75%))</f>
        <v>356500</v>
      </c>
      <c r="BA346" s="99">
        <f>(TRIMMEAN((H346,Q346,Z346),75%))</f>
        <v>356500</v>
      </c>
      <c r="BB346" s="98">
        <f t="shared" si="139"/>
        <v>533358</v>
      </c>
      <c r="BC346" s="98">
        <f t="shared" si="140"/>
        <v>533358</v>
      </c>
      <c r="BD346" s="98">
        <f t="shared" si="141"/>
        <v>533358</v>
      </c>
      <c r="BE346" s="98">
        <f t="shared" si="142"/>
        <v>533358</v>
      </c>
      <c r="BF346" s="98">
        <f t="shared" si="143"/>
        <v>310000</v>
      </c>
      <c r="BG346" s="109">
        <f t="shared" si="144"/>
        <v>310000</v>
      </c>
      <c r="BH346" s="109">
        <f t="shared" si="145"/>
        <v>310000</v>
      </c>
      <c r="BI346" s="100">
        <f t="shared" si="146"/>
        <v>310000</v>
      </c>
    </row>
    <row r="347" spans="1:61" ht="26.4" x14ac:dyDescent="0.3">
      <c r="A347" s="20">
        <v>325</v>
      </c>
      <c r="B347" s="21" t="s">
        <v>344</v>
      </c>
      <c r="C347" s="21" t="s">
        <v>344</v>
      </c>
      <c r="D347" s="20">
        <v>1</v>
      </c>
      <c r="E347" s="26">
        <v>3808000</v>
      </c>
      <c r="F347" s="26">
        <v>3808000</v>
      </c>
      <c r="G347" s="26">
        <v>3808000</v>
      </c>
      <c r="H347" s="26">
        <v>3808000</v>
      </c>
      <c r="I347" s="376"/>
      <c r="J347" s="377"/>
      <c r="K347" s="20">
        <v>325</v>
      </c>
      <c r="L347" s="21" t="s">
        <v>344</v>
      </c>
      <c r="M347" s="20">
        <v>1</v>
      </c>
      <c r="N347" s="57">
        <v>2900000</v>
      </c>
      <c r="O347" s="57">
        <v>2900000</v>
      </c>
      <c r="P347" s="57">
        <v>2900000</v>
      </c>
      <c r="Q347" s="57">
        <v>2900000</v>
      </c>
      <c r="R347" s="376"/>
      <c r="S347" s="377"/>
      <c r="T347" s="20">
        <v>325</v>
      </c>
      <c r="U347" s="21" t="s">
        <v>344</v>
      </c>
      <c r="V347" s="20">
        <v>1</v>
      </c>
      <c r="W347" s="57">
        <v>3335000</v>
      </c>
      <c r="X347" s="57">
        <v>3335000</v>
      </c>
      <c r="Y347" s="57">
        <v>3335000</v>
      </c>
      <c r="Z347" s="57">
        <v>3335000</v>
      </c>
      <c r="AA347" s="376"/>
      <c r="AB347" s="377"/>
      <c r="AC347" s="97">
        <f t="shared" si="123"/>
        <v>3117500</v>
      </c>
      <c r="AD347" s="106">
        <f t="shared" si="124"/>
        <v>3117500</v>
      </c>
      <c r="AE347" s="106">
        <f t="shared" si="125"/>
        <v>3117500</v>
      </c>
      <c r="AF347" s="98">
        <f t="shared" si="126"/>
        <v>3117500</v>
      </c>
      <c r="AG347" s="99">
        <f>(TRIMMEAN((N347,W347),75%))</f>
        <v>3117500</v>
      </c>
      <c r="AH347" s="99">
        <f>(TRIMMEAN((O347,X347),75%))</f>
        <v>3117500</v>
      </c>
      <c r="AI347" s="99">
        <f>(TRIMMEAN((P347,Y347),75%))</f>
        <v>3117500</v>
      </c>
      <c r="AJ347" s="99">
        <f>(TRIMMEAN((Q347,Z347),75%))</f>
        <v>3117500</v>
      </c>
      <c r="AK347" s="98">
        <f t="shared" si="127"/>
        <v>3335000</v>
      </c>
      <c r="AL347" s="98">
        <f t="shared" si="128"/>
        <v>3335000</v>
      </c>
      <c r="AM347" s="98">
        <f t="shared" si="129"/>
        <v>3335000</v>
      </c>
      <c r="AN347" s="98">
        <f t="shared" si="130"/>
        <v>3335000</v>
      </c>
      <c r="AO347" s="98">
        <f t="shared" si="131"/>
        <v>2900000</v>
      </c>
      <c r="AP347" s="109">
        <f t="shared" si="132"/>
        <v>2900000</v>
      </c>
      <c r="AQ347" s="109">
        <f t="shared" si="133"/>
        <v>2900000</v>
      </c>
      <c r="AR347" s="100">
        <f t="shared" si="134"/>
        <v>2900000</v>
      </c>
      <c r="AT347" s="97">
        <f t="shared" si="135"/>
        <v>3347666.6666666665</v>
      </c>
      <c r="AU347" s="106">
        <f t="shared" si="136"/>
        <v>3347666.6666666665</v>
      </c>
      <c r="AV347" s="106">
        <f t="shared" si="137"/>
        <v>3347666.6666666665</v>
      </c>
      <c r="AW347" s="98">
        <f t="shared" si="138"/>
        <v>3347666.6666666665</v>
      </c>
      <c r="AX347" s="99">
        <f>(TRIMMEAN((E347,N347,W347),75%))</f>
        <v>3335000</v>
      </c>
      <c r="AY347" s="99">
        <f>(TRIMMEAN((F347,O347,X347),75%))</f>
        <v>3335000</v>
      </c>
      <c r="AZ347" s="99">
        <f>(TRIMMEAN((G347,P347,Y347),75%))</f>
        <v>3335000</v>
      </c>
      <c r="BA347" s="99">
        <f>(TRIMMEAN((H347,Q347,Z347),75%))</f>
        <v>3335000</v>
      </c>
      <c r="BB347" s="98">
        <f t="shared" si="139"/>
        <v>3808000</v>
      </c>
      <c r="BC347" s="98">
        <f t="shared" si="140"/>
        <v>3808000</v>
      </c>
      <c r="BD347" s="98">
        <f t="shared" si="141"/>
        <v>3808000</v>
      </c>
      <c r="BE347" s="98">
        <f t="shared" si="142"/>
        <v>3808000</v>
      </c>
      <c r="BF347" s="98">
        <f t="shared" si="143"/>
        <v>2900000</v>
      </c>
      <c r="BG347" s="109">
        <f t="shared" si="144"/>
        <v>2900000</v>
      </c>
      <c r="BH347" s="109">
        <f t="shared" si="145"/>
        <v>2900000</v>
      </c>
      <c r="BI347" s="100">
        <f t="shared" si="146"/>
        <v>2900000</v>
      </c>
    </row>
    <row r="348" spans="1:61" ht="26.4" x14ac:dyDescent="0.3">
      <c r="A348" s="20">
        <v>326</v>
      </c>
      <c r="B348" s="21" t="s">
        <v>345</v>
      </c>
      <c r="C348" s="21" t="s">
        <v>342</v>
      </c>
      <c r="D348" s="20">
        <v>1</v>
      </c>
      <c r="E348" s="26">
        <v>197540</v>
      </c>
      <c r="F348" s="26">
        <v>197540</v>
      </c>
      <c r="G348" s="26">
        <v>197540</v>
      </c>
      <c r="H348" s="26">
        <v>197540</v>
      </c>
      <c r="I348" s="376"/>
      <c r="J348" s="377"/>
      <c r="K348" s="20">
        <v>326</v>
      </c>
      <c r="L348" s="21" t="s">
        <v>345</v>
      </c>
      <c r="M348" s="20">
        <v>1</v>
      </c>
      <c r="N348" s="57">
        <v>360000</v>
      </c>
      <c r="O348" s="57">
        <v>360000</v>
      </c>
      <c r="P348" s="57">
        <v>360000</v>
      </c>
      <c r="Q348" s="57">
        <v>360000</v>
      </c>
      <c r="R348" s="376"/>
      <c r="S348" s="377"/>
      <c r="T348" s="20">
        <v>326</v>
      </c>
      <c r="U348" s="21" t="s">
        <v>345</v>
      </c>
      <c r="V348" s="20">
        <v>1</v>
      </c>
      <c r="W348" s="57">
        <v>414000</v>
      </c>
      <c r="X348" s="57">
        <v>414000</v>
      </c>
      <c r="Y348" s="57">
        <v>414000</v>
      </c>
      <c r="Z348" s="57">
        <v>414000</v>
      </c>
      <c r="AA348" s="376"/>
      <c r="AB348" s="377"/>
      <c r="AC348" s="97">
        <f t="shared" ref="AC348:AC376" si="147">AVERAGE((AVERAGE(N348,W348)))</f>
        <v>387000</v>
      </c>
      <c r="AD348" s="106">
        <f t="shared" ref="AD348:AD376" si="148">AVERAGE((AVERAGE(O348,X348)))</f>
        <v>387000</v>
      </c>
      <c r="AE348" s="106">
        <f t="shared" ref="AE348:AE376" si="149">AVERAGE((AVERAGE(P348,Y348)))</f>
        <v>387000</v>
      </c>
      <c r="AF348" s="98">
        <f t="shared" ref="AF348:AF376" si="150">AVERAGE((AVERAGE(Q348,Z348)))</f>
        <v>387000</v>
      </c>
      <c r="AG348" s="99">
        <f>(TRIMMEAN((N348,W348),75%))</f>
        <v>387000</v>
      </c>
      <c r="AH348" s="99">
        <f>(TRIMMEAN((O348,X348),75%))</f>
        <v>387000</v>
      </c>
      <c r="AI348" s="99">
        <f>(TRIMMEAN((P348,Y348),75%))</f>
        <v>387000</v>
      </c>
      <c r="AJ348" s="99">
        <f>(TRIMMEAN((Q348,Z348),75%))</f>
        <v>387000</v>
      </c>
      <c r="AK348" s="98">
        <f t="shared" ref="AK348:AK376" si="151">MAX(N348,W348)</f>
        <v>414000</v>
      </c>
      <c r="AL348" s="98">
        <f t="shared" ref="AL348:AL376" si="152">MAX(O348,X348)</f>
        <v>414000</v>
      </c>
      <c r="AM348" s="98">
        <f t="shared" ref="AM348:AM376" si="153">MAX(P348,Y348)</f>
        <v>414000</v>
      </c>
      <c r="AN348" s="98">
        <f t="shared" ref="AN348:AN376" si="154">MAX(Q348,Z348)</f>
        <v>414000</v>
      </c>
      <c r="AO348" s="98">
        <f t="shared" ref="AO348:AO376" si="155">MIN(N348,W348)</f>
        <v>360000</v>
      </c>
      <c r="AP348" s="109">
        <f t="shared" ref="AP348:AP376" si="156">MIN(O348,X348)</f>
        <v>360000</v>
      </c>
      <c r="AQ348" s="109">
        <f t="shared" ref="AQ348:AQ376" si="157">MIN(P348,Y348)</f>
        <v>360000</v>
      </c>
      <c r="AR348" s="100">
        <f t="shared" ref="AR348:AR376" si="158">MIN(Q348,Z348)</f>
        <v>360000</v>
      </c>
      <c r="AT348" s="97">
        <f t="shared" ref="AT348:AT376" si="159">AVERAGE((AVERAGE(E348,N348,W348)))</f>
        <v>323846.66666666669</v>
      </c>
      <c r="AU348" s="106">
        <f t="shared" ref="AU348:AU376" si="160">AVERAGE((AVERAGE(F348,O348,X348)))</f>
        <v>323846.66666666669</v>
      </c>
      <c r="AV348" s="106">
        <f t="shared" ref="AV348:AV376" si="161">AVERAGE((AVERAGE(G348,P348,Y348)))</f>
        <v>323846.66666666669</v>
      </c>
      <c r="AW348" s="98">
        <f t="shared" ref="AW348:AW376" si="162">AVERAGE((AVERAGE(H348,Q348,Z348)))</f>
        <v>323846.66666666669</v>
      </c>
      <c r="AX348" s="99">
        <f>(TRIMMEAN((E348,N348,W348),75%))</f>
        <v>360000</v>
      </c>
      <c r="AY348" s="99">
        <f>(TRIMMEAN((F348,O348,X348),75%))</f>
        <v>360000</v>
      </c>
      <c r="AZ348" s="99">
        <f>(TRIMMEAN((G348,P348,Y348),75%))</f>
        <v>360000</v>
      </c>
      <c r="BA348" s="99">
        <f>(TRIMMEAN((H348,Q348,Z348),75%))</f>
        <v>360000</v>
      </c>
      <c r="BB348" s="98">
        <f t="shared" ref="BB348:BB376" si="163">MAX(E348,N348,W348)</f>
        <v>414000</v>
      </c>
      <c r="BC348" s="98">
        <f t="shared" ref="BC348:BC376" si="164">MAX(F348,O348,X348)</f>
        <v>414000</v>
      </c>
      <c r="BD348" s="98">
        <f t="shared" ref="BD348:BD376" si="165">MAX(G348,P348,Y348)</f>
        <v>414000</v>
      </c>
      <c r="BE348" s="98">
        <f t="shared" ref="BE348:BE376" si="166">MAX(H348,Q348,Z348)</f>
        <v>414000</v>
      </c>
      <c r="BF348" s="98">
        <f t="shared" ref="BF348:BF376" si="167">MIN(E348,N348,W348)</f>
        <v>197540</v>
      </c>
      <c r="BG348" s="109">
        <f t="shared" ref="BG348:BG376" si="168">MIN(F348,O348,X348)</f>
        <v>197540</v>
      </c>
      <c r="BH348" s="109">
        <f t="shared" ref="BH348:BH376" si="169">MIN(G348,P348,Y348)</f>
        <v>197540</v>
      </c>
      <c r="BI348" s="100">
        <f t="shared" ref="BI348:BI376" si="170">MIN(H348,Q348,Z348)</f>
        <v>197540</v>
      </c>
    </row>
    <row r="349" spans="1:61" ht="26.4" x14ac:dyDescent="0.3">
      <c r="A349" s="20">
        <v>327</v>
      </c>
      <c r="B349" s="21" t="s">
        <v>346</v>
      </c>
      <c r="C349" s="21" t="s">
        <v>346</v>
      </c>
      <c r="D349" s="20">
        <v>1</v>
      </c>
      <c r="E349" s="26" t="s">
        <v>1034</v>
      </c>
      <c r="F349" s="26" t="s">
        <v>1034</v>
      </c>
      <c r="G349" s="26" t="s">
        <v>1034</v>
      </c>
      <c r="H349" s="26" t="s">
        <v>1034</v>
      </c>
      <c r="I349" s="376"/>
      <c r="J349" s="377"/>
      <c r="K349" s="20">
        <v>327</v>
      </c>
      <c r="L349" s="21" t="s">
        <v>346</v>
      </c>
      <c r="M349" s="20">
        <v>1</v>
      </c>
      <c r="N349" s="57">
        <v>1360000</v>
      </c>
      <c r="O349" s="57">
        <v>1360000</v>
      </c>
      <c r="P349" s="57">
        <v>1360000</v>
      </c>
      <c r="Q349" s="57">
        <v>1360000</v>
      </c>
      <c r="R349" s="376"/>
      <c r="S349" s="377"/>
      <c r="T349" s="20">
        <v>327</v>
      </c>
      <c r="U349" s="21" t="s">
        <v>346</v>
      </c>
      <c r="V349" s="20">
        <v>1</v>
      </c>
      <c r="W349" s="57">
        <v>1564000</v>
      </c>
      <c r="X349" s="57">
        <v>1564000</v>
      </c>
      <c r="Y349" s="57">
        <v>1564000</v>
      </c>
      <c r="Z349" s="57">
        <v>1564000</v>
      </c>
      <c r="AA349" s="376"/>
      <c r="AB349" s="377"/>
      <c r="AC349" s="97">
        <f t="shared" si="147"/>
        <v>1462000</v>
      </c>
      <c r="AD349" s="106">
        <f t="shared" si="148"/>
        <v>1462000</v>
      </c>
      <c r="AE349" s="106">
        <f t="shared" si="149"/>
        <v>1462000</v>
      </c>
      <c r="AF349" s="98">
        <f t="shared" si="150"/>
        <v>1462000</v>
      </c>
      <c r="AG349" s="99">
        <f>(TRIMMEAN((N349,W349),75%))</f>
        <v>1462000</v>
      </c>
      <c r="AH349" s="99">
        <f>(TRIMMEAN((O349,X349),75%))</f>
        <v>1462000</v>
      </c>
      <c r="AI349" s="99">
        <f>(TRIMMEAN((P349,Y349),75%))</f>
        <v>1462000</v>
      </c>
      <c r="AJ349" s="99">
        <f>(TRIMMEAN((Q349,Z349),75%))</f>
        <v>1462000</v>
      </c>
      <c r="AK349" s="98">
        <f t="shared" si="151"/>
        <v>1564000</v>
      </c>
      <c r="AL349" s="98">
        <f t="shared" si="152"/>
        <v>1564000</v>
      </c>
      <c r="AM349" s="98">
        <f t="shared" si="153"/>
        <v>1564000</v>
      </c>
      <c r="AN349" s="98">
        <f t="shared" si="154"/>
        <v>1564000</v>
      </c>
      <c r="AO349" s="98">
        <f t="shared" si="155"/>
        <v>1360000</v>
      </c>
      <c r="AP349" s="109">
        <f t="shared" si="156"/>
        <v>1360000</v>
      </c>
      <c r="AQ349" s="109">
        <f t="shared" si="157"/>
        <v>1360000</v>
      </c>
      <c r="AR349" s="100">
        <f t="shared" si="158"/>
        <v>1360000</v>
      </c>
      <c r="AT349" s="97">
        <f t="shared" si="159"/>
        <v>1462000</v>
      </c>
      <c r="AU349" s="106">
        <f t="shared" si="160"/>
        <v>1462000</v>
      </c>
      <c r="AV349" s="106">
        <f t="shared" si="161"/>
        <v>1462000</v>
      </c>
      <c r="AW349" s="98">
        <f t="shared" si="162"/>
        <v>1462000</v>
      </c>
      <c r="AX349" s="99">
        <f>(TRIMMEAN((E349,N349,W349),75%))</f>
        <v>1462000</v>
      </c>
      <c r="AY349" s="99">
        <f>(TRIMMEAN((F349,O349,X349),75%))</f>
        <v>1462000</v>
      </c>
      <c r="AZ349" s="99">
        <f>(TRIMMEAN((G349,P349,Y349),75%))</f>
        <v>1462000</v>
      </c>
      <c r="BA349" s="99">
        <f>(TRIMMEAN((H349,Q349,Z349),75%))</f>
        <v>1462000</v>
      </c>
      <c r="BB349" s="98">
        <f t="shared" si="163"/>
        <v>1564000</v>
      </c>
      <c r="BC349" s="98">
        <f t="shared" si="164"/>
        <v>1564000</v>
      </c>
      <c r="BD349" s="98">
        <f t="shared" si="165"/>
        <v>1564000</v>
      </c>
      <c r="BE349" s="98">
        <f t="shared" si="166"/>
        <v>1564000</v>
      </c>
      <c r="BF349" s="98">
        <f t="shared" si="167"/>
        <v>1360000</v>
      </c>
      <c r="BG349" s="109">
        <f t="shared" si="168"/>
        <v>1360000</v>
      </c>
      <c r="BH349" s="109">
        <f t="shared" si="169"/>
        <v>1360000</v>
      </c>
      <c r="BI349" s="100">
        <f t="shared" si="170"/>
        <v>1360000</v>
      </c>
    </row>
    <row r="350" spans="1:61" ht="26.4" x14ac:dyDescent="0.3">
      <c r="A350" s="20">
        <v>328</v>
      </c>
      <c r="B350" s="21" t="s">
        <v>347</v>
      </c>
      <c r="C350" s="21" t="s">
        <v>343</v>
      </c>
      <c r="D350" s="20">
        <v>1</v>
      </c>
      <c r="E350" s="26">
        <v>533358</v>
      </c>
      <c r="F350" s="26">
        <v>533358</v>
      </c>
      <c r="G350" s="26">
        <v>533358</v>
      </c>
      <c r="H350" s="26">
        <v>533358</v>
      </c>
      <c r="I350" s="376"/>
      <c r="J350" s="377"/>
      <c r="K350" s="20">
        <v>328</v>
      </c>
      <c r="L350" s="21" t="s">
        <v>347</v>
      </c>
      <c r="M350" s="20">
        <v>1</v>
      </c>
      <c r="N350" s="57">
        <v>310000</v>
      </c>
      <c r="O350" s="57">
        <v>310000</v>
      </c>
      <c r="P350" s="57">
        <v>310000</v>
      </c>
      <c r="Q350" s="57">
        <v>310000</v>
      </c>
      <c r="R350" s="376"/>
      <c r="S350" s="377"/>
      <c r="T350" s="20">
        <v>328</v>
      </c>
      <c r="U350" s="21" t="s">
        <v>347</v>
      </c>
      <c r="V350" s="20">
        <v>1</v>
      </c>
      <c r="W350" s="57">
        <v>356500</v>
      </c>
      <c r="X350" s="57">
        <v>356500</v>
      </c>
      <c r="Y350" s="57">
        <v>356500</v>
      </c>
      <c r="Z350" s="57">
        <v>356500</v>
      </c>
      <c r="AA350" s="376"/>
      <c r="AB350" s="377"/>
      <c r="AC350" s="97">
        <f t="shared" si="147"/>
        <v>333250</v>
      </c>
      <c r="AD350" s="106">
        <f t="shared" si="148"/>
        <v>333250</v>
      </c>
      <c r="AE350" s="106">
        <f t="shared" si="149"/>
        <v>333250</v>
      </c>
      <c r="AF350" s="98">
        <f t="shared" si="150"/>
        <v>333250</v>
      </c>
      <c r="AG350" s="99">
        <f>(TRIMMEAN((N350,W350),75%))</f>
        <v>333250</v>
      </c>
      <c r="AH350" s="99">
        <f>(TRIMMEAN((O350,X350),75%))</f>
        <v>333250</v>
      </c>
      <c r="AI350" s="99">
        <f>(TRIMMEAN((P350,Y350),75%))</f>
        <v>333250</v>
      </c>
      <c r="AJ350" s="99">
        <f>(TRIMMEAN((Q350,Z350),75%))</f>
        <v>333250</v>
      </c>
      <c r="AK350" s="98">
        <f t="shared" si="151"/>
        <v>356500</v>
      </c>
      <c r="AL350" s="98">
        <f t="shared" si="152"/>
        <v>356500</v>
      </c>
      <c r="AM350" s="98">
        <f t="shared" si="153"/>
        <v>356500</v>
      </c>
      <c r="AN350" s="98">
        <f t="shared" si="154"/>
        <v>356500</v>
      </c>
      <c r="AO350" s="98">
        <f t="shared" si="155"/>
        <v>310000</v>
      </c>
      <c r="AP350" s="109">
        <f t="shared" si="156"/>
        <v>310000</v>
      </c>
      <c r="AQ350" s="109">
        <f t="shared" si="157"/>
        <v>310000</v>
      </c>
      <c r="AR350" s="100">
        <f t="shared" si="158"/>
        <v>310000</v>
      </c>
      <c r="AT350" s="97">
        <f t="shared" si="159"/>
        <v>399952.66666666669</v>
      </c>
      <c r="AU350" s="106">
        <f t="shared" si="160"/>
        <v>399952.66666666669</v>
      </c>
      <c r="AV350" s="106">
        <f t="shared" si="161"/>
        <v>399952.66666666669</v>
      </c>
      <c r="AW350" s="98">
        <f t="shared" si="162"/>
        <v>399952.66666666669</v>
      </c>
      <c r="AX350" s="99">
        <f>(TRIMMEAN((E350,N350,W350),75%))</f>
        <v>356500</v>
      </c>
      <c r="AY350" s="99">
        <f>(TRIMMEAN((F350,O350,X350),75%))</f>
        <v>356500</v>
      </c>
      <c r="AZ350" s="99">
        <f>(TRIMMEAN((G350,P350,Y350),75%))</f>
        <v>356500</v>
      </c>
      <c r="BA350" s="99">
        <f>(TRIMMEAN((H350,Q350,Z350),75%))</f>
        <v>356500</v>
      </c>
      <c r="BB350" s="98">
        <f t="shared" si="163"/>
        <v>533358</v>
      </c>
      <c r="BC350" s="98">
        <f t="shared" si="164"/>
        <v>533358</v>
      </c>
      <c r="BD350" s="98">
        <f t="shared" si="165"/>
        <v>533358</v>
      </c>
      <c r="BE350" s="98">
        <f t="shared" si="166"/>
        <v>533358</v>
      </c>
      <c r="BF350" s="98">
        <f t="shared" si="167"/>
        <v>310000</v>
      </c>
      <c r="BG350" s="109">
        <f t="shared" si="168"/>
        <v>310000</v>
      </c>
      <c r="BH350" s="109">
        <f t="shared" si="169"/>
        <v>310000</v>
      </c>
      <c r="BI350" s="100">
        <f t="shared" si="170"/>
        <v>310000</v>
      </c>
    </row>
    <row r="351" spans="1:61" ht="39.6" x14ac:dyDescent="0.3">
      <c r="A351" s="20">
        <v>329</v>
      </c>
      <c r="B351" s="21" t="s">
        <v>348</v>
      </c>
      <c r="C351" s="21" t="s">
        <v>348</v>
      </c>
      <c r="D351" s="20">
        <v>1</v>
      </c>
      <c r="E351" s="26" t="s">
        <v>1034</v>
      </c>
      <c r="F351" s="26" t="s">
        <v>1034</v>
      </c>
      <c r="G351" s="26" t="s">
        <v>1034</v>
      </c>
      <c r="H351" s="26" t="s">
        <v>1034</v>
      </c>
      <c r="I351" s="376"/>
      <c r="J351" s="377"/>
      <c r="K351" s="20">
        <v>329</v>
      </c>
      <c r="L351" s="21" t="s">
        <v>348</v>
      </c>
      <c r="M351" s="20">
        <v>1</v>
      </c>
      <c r="N351" s="57">
        <v>280000</v>
      </c>
      <c r="O351" s="57">
        <v>280000</v>
      </c>
      <c r="P351" s="57">
        <v>280000</v>
      </c>
      <c r="Q351" s="57">
        <v>280000</v>
      </c>
      <c r="R351" s="376"/>
      <c r="S351" s="377"/>
      <c r="T351" s="20">
        <v>329</v>
      </c>
      <c r="U351" s="21" t="s">
        <v>348</v>
      </c>
      <c r="V351" s="20">
        <v>1</v>
      </c>
      <c r="W351" s="57">
        <v>322000</v>
      </c>
      <c r="X351" s="57">
        <v>322000</v>
      </c>
      <c r="Y351" s="57">
        <v>322000</v>
      </c>
      <c r="Z351" s="57">
        <v>322000</v>
      </c>
      <c r="AA351" s="376"/>
      <c r="AB351" s="377"/>
      <c r="AC351" s="97">
        <f t="shared" si="147"/>
        <v>301000</v>
      </c>
      <c r="AD351" s="106">
        <f t="shared" si="148"/>
        <v>301000</v>
      </c>
      <c r="AE351" s="106">
        <f t="shared" si="149"/>
        <v>301000</v>
      </c>
      <c r="AF351" s="98">
        <f t="shared" si="150"/>
        <v>301000</v>
      </c>
      <c r="AG351" s="99">
        <f>(TRIMMEAN((N351,W351),75%))</f>
        <v>301000</v>
      </c>
      <c r="AH351" s="99">
        <f>(TRIMMEAN((O351,X351),75%))</f>
        <v>301000</v>
      </c>
      <c r="AI351" s="99">
        <f>(TRIMMEAN((P351,Y351),75%))</f>
        <v>301000</v>
      </c>
      <c r="AJ351" s="99">
        <f>(TRIMMEAN((Q351,Z351),75%))</f>
        <v>301000</v>
      </c>
      <c r="AK351" s="98">
        <f t="shared" si="151"/>
        <v>322000</v>
      </c>
      <c r="AL351" s="98">
        <f t="shared" si="152"/>
        <v>322000</v>
      </c>
      <c r="AM351" s="98">
        <f t="shared" si="153"/>
        <v>322000</v>
      </c>
      <c r="AN351" s="98">
        <f t="shared" si="154"/>
        <v>322000</v>
      </c>
      <c r="AO351" s="98">
        <f t="shared" si="155"/>
        <v>280000</v>
      </c>
      <c r="AP351" s="109">
        <f t="shared" si="156"/>
        <v>280000</v>
      </c>
      <c r="AQ351" s="109">
        <f t="shared" si="157"/>
        <v>280000</v>
      </c>
      <c r="AR351" s="100">
        <f t="shared" si="158"/>
        <v>280000</v>
      </c>
      <c r="AT351" s="97">
        <f t="shared" si="159"/>
        <v>301000</v>
      </c>
      <c r="AU351" s="106">
        <f t="shared" si="160"/>
        <v>301000</v>
      </c>
      <c r="AV351" s="106">
        <f t="shared" si="161"/>
        <v>301000</v>
      </c>
      <c r="AW351" s="98">
        <f t="shared" si="162"/>
        <v>301000</v>
      </c>
      <c r="AX351" s="99">
        <f>(TRIMMEAN((E351,N351,W351),75%))</f>
        <v>301000</v>
      </c>
      <c r="AY351" s="99">
        <f>(TRIMMEAN((F351,O351,X351),75%))</f>
        <v>301000</v>
      </c>
      <c r="AZ351" s="99">
        <f>(TRIMMEAN((G351,P351,Y351),75%))</f>
        <v>301000</v>
      </c>
      <c r="BA351" s="99">
        <f>(TRIMMEAN((H351,Q351,Z351),75%))</f>
        <v>301000</v>
      </c>
      <c r="BB351" s="98">
        <f t="shared" si="163"/>
        <v>322000</v>
      </c>
      <c r="BC351" s="98">
        <f t="shared" si="164"/>
        <v>322000</v>
      </c>
      <c r="BD351" s="98">
        <f t="shared" si="165"/>
        <v>322000</v>
      </c>
      <c r="BE351" s="98">
        <f t="shared" si="166"/>
        <v>322000</v>
      </c>
      <c r="BF351" s="98">
        <f t="shared" si="167"/>
        <v>280000</v>
      </c>
      <c r="BG351" s="109">
        <f t="shared" si="168"/>
        <v>280000</v>
      </c>
      <c r="BH351" s="109">
        <f t="shared" si="169"/>
        <v>280000</v>
      </c>
      <c r="BI351" s="100">
        <f t="shared" si="170"/>
        <v>280000</v>
      </c>
    </row>
    <row r="352" spans="1:61" ht="26.4" x14ac:dyDescent="0.3">
      <c r="A352" s="20">
        <v>330</v>
      </c>
      <c r="B352" s="21" t="s">
        <v>349</v>
      </c>
      <c r="C352" s="21" t="s">
        <v>349</v>
      </c>
      <c r="D352" s="20">
        <v>1</v>
      </c>
      <c r="E352" s="26">
        <v>197540</v>
      </c>
      <c r="F352" s="26">
        <v>197540</v>
      </c>
      <c r="G352" s="26">
        <v>197540</v>
      </c>
      <c r="H352" s="26">
        <v>197540</v>
      </c>
      <c r="I352" s="376"/>
      <c r="J352" s="377"/>
      <c r="K352" s="20">
        <v>330</v>
      </c>
      <c r="L352" s="21" t="s">
        <v>349</v>
      </c>
      <c r="M352" s="20">
        <v>1</v>
      </c>
      <c r="N352" s="57">
        <v>280000</v>
      </c>
      <c r="O352" s="57">
        <v>280000</v>
      </c>
      <c r="P352" s="57">
        <v>280000</v>
      </c>
      <c r="Q352" s="57">
        <v>280000</v>
      </c>
      <c r="R352" s="376"/>
      <c r="S352" s="377"/>
      <c r="T352" s="20">
        <v>330</v>
      </c>
      <c r="U352" s="21" t="s">
        <v>349</v>
      </c>
      <c r="V352" s="20">
        <v>1</v>
      </c>
      <c r="W352" s="57">
        <v>322000</v>
      </c>
      <c r="X352" s="57">
        <v>322000</v>
      </c>
      <c r="Y352" s="57">
        <v>322000</v>
      </c>
      <c r="Z352" s="57">
        <v>322000</v>
      </c>
      <c r="AA352" s="376"/>
      <c r="AB352" s="377"/>
      <c r="AC352" s="97">
        <f t="shared" si="147"/>
        <v>301000</v>
      </c>
      <c r="AD352" s="106">
        <f t="shared" si="148"/>
        <v>301000</v>
      </c>
      <c r="AE352" s="106">
        <f t="shared" si="149"/>
        <v>301000</v>
      </c>
      <c r="AF352" s="98">
        <f t="shared" si="150"/>
        <v>301000</v>
      </c>
      <c r="AG352" s="99">
        <f>(TRIMMEAN((N352,W352),75%))</f>
        <v>301000</v>
      </c>
      <c r="AH352" s="99">
        <f>(TRIMMEAN((O352,X352),75%))</f>
        <v>301000</v>
      </c>
      <c r="AI352" s="99">
        <f>(TRIMMEAN((P352,Y352),75%))</f>
        <v>301000</v>
      </c>
      <c r="AJ352" s="99">
        <f>(TRIMMEAN((Q352,Z352),75%))</f>
        <v>301000</v>
      </c>
      <c r="AK352" s="98">
        <f t="shared" si="151"/>
        <v>322000</v>
      </c>
      <c r="AL352" s="98">
        <f t="shared" si="152"/>
        <v>322000</v>
      </c>
      <c r="AM352" s="98">
        <f t="shared" si="153"/>
        <v>322000</v>
      </c>
      <c r="AN352" s="98">
        <f t="shared" si="154"/>
        <v>322000</v>
      </c>
      <c r="AO352" s="98">
        <f t="shared" si="155"/>
        <v>280000</v>
      </c>
      <c r="AP352" s="109">
        <f t="shared" si="156"/>
        <v>280000</v>
      </c>
      <c r="AQ352" s="109">
        <f t="shared" si="157"/>
        <v>280000</v>
      </c>
      <c r="AR352" s="100">
        <f t="shared" si="158"/>
        <v>280000</v>
      </c>
      <c r="AT352" s="97">
        <f t="shared" si="159"/>
        <v>266513.33333333331</v>
      </c>
      <c r="AU352" s="106">
        <f t="shared" si="160"/>
        <v>266513.33333333331</v>
      </c>
      <c r="AV352" s="106">
        <f t="shared" si="161"/>
        <v>266513.33333333331</v>
      </c>
      <c r="AW352" s="98">
        <f t="shared" si="162"/>
        <v>266513.33333333331</v>
      </c>
      <c r="AX352" s="99">
        <f>(TRIMMEAN((E352,N352,W352),75%))</f>
        <v>280000</v>
      </c>
      <c r="AY352" s="99">
        <f>(TRIMMEAN((F352,O352,X352),75%))</f>
        <v>280000</v>
      </c>
      <c r="AZ352" s="99">
        <f>(TRIMMEAN((G352,P352,Y352),75%))</f>
        <v>280000</v>
      </c>
      <c r="BA352" s="99">
        <f>(TRIMMEAN((H352,Q352,Z352),75%))</f>
        <v>280000</v>
      </c>
      <c r="BB352" s="98">
        <f t="shared" si="163"/>
        <v>322000</v>
      </c>
      <c r="BC352" s="98">
        <f t="shared" si="164"/>
        <v>322000</v>
      </c>
      <c r="BD352" s="98">
        <f t="shared" si="165"/>
        <v>322000</v>
      </c>
      <c r="BE352" s="98">
        <f t="shared" si="166"/>
        <v>322000</v>
      </c>
      <c r="BF352" s="98">
        <f t="shared" si="167"/>
        <v>197540</v>
      </c>
      <c r="BG352" s="109">
        <f t="shared" si="168"/>
        <v>197540</v>
      </c>
      <c r="BH352" s="109">
        <f t="shared" si="169"/>
        <v>197540</v>
      </c>
      <c r="BI352" s="100">
        <f t="shared" si="170"/>
        <v>197540</v>
      </c>
    </row>
    <row r="353" spans="1:61" ht="39.6" x14ac:dyDescent="0.3">
      <c r="A353" s="20">
        <v>331</v>
      </c>
      <c r="B353" s="21" t="s">
        <v>350</v>
      </c>
      <c r="C353" s="21" t="s">
        <v>1425</v>
      </c>
      <c r="D353" s="20">
        <v>1</v>
      </c>
      <c r="E353" s="26">
        <v>395080</v>
      </c>
      <c r="F353" s="26">
        <v>395080</v>
      </c>
      <c r="G353" s="26">
        <v>395080</v>
      </c>
      <c r="H353" s="26">
        <v>395080</v>
      </c>
      <c r="I353" s="376"/>
      <c r="J353" s="377"/>
      <c r="K353" s="20">
        <v>331</v>
      </c>
      <c r="L353" s="21" t="s">
        <v>350</v>
      </c>
      <c r="M353" s="20">
        <v>1</v>
      </c>
      <c r="N353" s="57">
        <v>260000</v>
      </c>
      <c r="O353" s="57">
        <v>260000</v>
      </c>
      <c r="P353" s="57">
        <v>260000</v>
      </c>
      <c r="Q353" s="57">
        <v>260000</v>
      </c>
      <c r="R353" s="376"/>
      <c r="S353" s="377"/>
      <c r="T353" s="20">
        <v>331</v>
      </c>
      <c r="U353" s="21" t="s">
        <v>350</v>
      </c>
      <c r="V353" s="20">
        <v>1</v>
      </c>
      <c r="W353" s="57">
        <v>299000</v>
      </c>
      <c r="X353" s="57">
        <v>299000</v>
      </c>
      <c r="Y353" s="57">
        <v>299000</v>
      </c>
      <c r="Z353" s="57">
        <v>299000</v>
      </c>
      <c r="AA353" s="376"/>
      <c r="AB353" s="377"/>
      <c r="AC353" s="97">
        <f t="shared" si="147"/>
        <v>279500</v>
      </c>
      <c r="AD353" s="106">
        <f t="shared" si="148"/>
        <v>279500</v>
      </c>
      <c r="AE353" s="106">
        <f t="shared" si="149"/>
        <v>279500</v>
      </c>
      <c r="AF353" s="98">
        <f t="shared" si="150"/>
        <v>279500</v>
      </c>
      <c r="AG353" s="99">
        <f>(TRIMMEAN((N353,W353),75%))</f>
        <v>279500</v>
      </c>
      <c r="AH353" s="99">
        <f>(TRIMMEAN((O353,X353),75%))</f>
        <v>279500</v>
      </c>
      <c r="AI353" s="99">
        <f>(TRIMMEAN((P353,Y353),75%))</f>
        <v>279500</v>
      </c>
      <c r="AJ353" s="99">
        <f>(TRIMMEAN((Q353,Z353),75%))</f>
        <v>279500</v>
      </c>
      <c r="AK353" s="98">
        <f t="shared" si="151"/>
        <v>299000</v>
      </c>
      <c r="AL353" s="98">
        <f t="shared" si="152"/>
        <v>299000</v>
      </c>
      <c r="AM353" s="98">
        <f t="shared" si="153"/>
        <v>299000</v>
      </c>
      <c r="AN353" s="98">
        <f t="shared" si="154"/>
        <v>299000</v>
      </c>
      <c r="AO353" s="98">
        <f t="shared" si="155"/>
        <v>260000</v>
      </c>
      <c r="AP353" s="109">
        <f t="shared" si="156"/>
        <v>260000</v>
      </c>
      <c r="AQ353" s="109">
        <f t="shared" si="157"/>
        <v>260000</v>
      </c>
      <c r="AR353" s="100">
        <f t="shared" si="158"/>
        <v>260000</v>
      </c>
      <c r="AT353" s="97">
        <f t="shared" si="159"/>
        <v>318026.66666666669</v>
      </c>
      <c r="AU353" s="106">
        <f t="shared" si="160"/>
        <v>318026.66666666669</v>
      </c>
      <c r="AV353" s="106">
        <f t="shared" si="161"/>
        <v>318026.66666666669</v>
      </c>
      <c r="AW353" s="98">
        <f t="shared" si="162"/>
        <v>318026.66666666669</v>
      </c>
      <c r="AX353" s="99">
        <f>(TRIMMEAN((E353,N353,W353),75%))</f>
        <v>299000</v>
      </c>
      <c r="AY353" s="99">
        <f>(TRIMMEAN((F353,O353,X353),75%))</f>
        <v>299000</v>
      </c>
      <c r="AZ353" s="99">
        <f>(TRIMMEAN((G353,P353,Y353),75%))</f>
        <v>299000</v>
      </c>
      <c r="BA353" s="99">
        <f>(TRIMMEAN((H353,Q353,Z353),75%))</f>
        <v>299000</v>
      </c>
      <c r="BB353" s="98">
        <f t="shared" si="163"/>
        <v>395080</v>
      </c>
      <c r="BC353" s="98">
        <f t="shared" si="164"/>
        <v>395080</v>
      </c>
      <c r="BD353" s="98">
        <f t="shared" si="165"/>
        <v>395080</v>
      </c>
      <c r="BE353" s="98">
        <f t="shared" si="166"/>
        <v>395080</v>
      </c>
      <c r="BF353" s="98">
        <f t="shared" si="167"/>
        <v>260000</v>
      </c>
      <c r="BG353" s="109">
        <f t="shared" si="168"/>
        <v>260000</v>
      </c>
      <c r="BH353" s="109">
        <f t="shared" si="169"/>
        <v>260000</v>
      </c>
      <c r="BI353" s="100">
        <f t="shared" si="170"/>
        <v>260000</v>
      </c>
    </row>
    <row r="354" spans="1:61" ht="26.4" x14ac:dyDescent="0.3">
      <c r="A354" s="20">
        <v>332</v>
      </c>
      <c r="B354" s="21" t="s">
        <v>351</v>
      </c>
      <c r="C354" s="21" t="s">
        <v>1178</v>
      </c>
      <c r="D354" s="20">
        <v>1</v>
      </c>
      <c r="E354" s="26">
        <v>493850</v>
      </c>
      <c r="F354" s="26">
        <v>493850</v>
      </c>
      <c r="G354" s="26">
        <v>493850</v>
      </c>
      <c r="H354" s="26">
        <v>493850</v>
      </c>
      <c r="I354" s="376"/>
      <c r="J354" s="377"/>
      <c r="K354" s="20">
        <v>332</v>
      </c>
      <c r="L354" s="21" t="s">
        <v>351</v>
      </c>
      <c r="M354" s="20">
        <v>1</v>
      </c>
      <c r="N354" s="57">
        <v>420000</v>
      </c>
      <c r="O354" s="57">
        <v>420000</v>
      </c>
      <c r="P354" s="57">
        <v>420000</v>
      </c>
      <c r="Q354" s="57">
        <v>420000</v>
      </c>
      <c r="R354" s="376"/>
      <c r="S354" s="377"/>
      <c r="T354" s="20">
        <v>332</v>
      </c>
      <c r="U354" s="21" t="s">
        <v>351</v>
      </c>
      <c r="V354" s="20">
        <v>1</v>
      </c>
      <c r="W354" s="57">
        <v>483000</v>
      </c>
      <c r="X354" s="57">
        <v>483000</v>
      </c>
      <c r="Y354" s="57">
        <v>483000</v>
      </c>
      <c r="Z354" s="57">
        <v>483000</v>
      </c>
      <c r="AA354" s="376"/>
      <c r="AB354" s="377"/>
      <c r="AC354" s="97">
        <f t="shared" si="147"/>
        <v>451500</v>
      </c>
      <c r="AD354" s="106">
        <f t="shared" si="148"/>
        <v>451500</v>
      </c>
      <c r="AE354" s="106">
        <f t="shared" si="149"/>
        <v>451500</v>
      </c>
      <c r="AF354" s="98">
        <f t="shared" si="150"/>
        <v>451500</v>
      </c>
      <c r="AG354" s="99">
        <f>(TRIMMEAN((N354,W354),75%))</f>
        <v>451500</v>
      </c>
      <c r="AH354" s="99">
        <f>(TRIMMEAN((O354,X354),75%))</f>
        <v>451500</v>
      </c>
      <c r="AI354" s="99">
        <f>(TRIMMEAN((P354,Y354),75%))</f>
        <v>451500</v>
      </c>
      <c r="AJ354" s="99">
        <f>(TRIMMEAN((Q354,Z354),75%))</f>
        <v>451500</v>
      </c>
      <c r="AK354" s="98">
        <f t="shared" si="151"/>
        <v>483000</v>
      </c>
      <c r="AL354" s="98">
        <f t="shared" si="152"/>
        <v>483000</v>
      </c>
      <c r="AM354" s="98">
        <f t="shared" si="153"/>
        <v>483000</v>
      </c>
      <c r="AN354" s="98">
        <f t="shared" si="154"/>
        <v>483000</v>
      </c>
      <c r="AO354" s="98">
        <f t="shared" si="155"/>
        <v>420000</v>
      </c>
      <c r="AP354" s="109">
        <f t="shared" si="156"/>
        <v>420000</v>
      </c>
      <c r="AQ354" s="109">
        <f t="shared" si="157"/>
        <v>420000</v>
      </c>
      <c r="AR354" s="100">
        <f t="shared" si="158"/>
        <v>420000</v>
      </c>
      <c r="AT354" s="97">
        <f t="shared" si="159"/>
        <v>465616.66666666669</v>
      </c>
      <c r="AU354" s="106">
        <f t="shared" si="160"/>
        <v>465616.66666666669</v>
      </c>
      <c r="AV354" s="106">
        <f t="shared" si="161"/>
        <v>465616.66666666669</v>
      </c>
      <c r="AW354" s="98">
        <f t="shared" si="162"/>
        <v>465616.66666666669</v>
      </c>
      <c r="AX354" s="99">
        <f>(TRIMMEAN((E354,N354,W354),75%))</f>
        <v>483000</v>
      </c>
      <c r="AY354" s="99">
        <f>(TRIMMEAN((F354,O354,X354),75%))</f>
        <v>483000</v>
      </c>
      <c r="AZ354" s="99">
        <f>(TRIMMEAN((G354,P354,Y354),75%))</f>
        <v>483000</v>
      </c>
      <c r="BA354" s="99">
        <f>(TRIMMEAN((H354,Q354,Z354),75%))</f>
        <v>483000</v>
      </c>
      <c r="BB354" s="98">
        <f t="shared" si="163"/>
        <v>493850</v>
      </c>
      <c r="BC354" s="98">
        <f t="shared" si="164"/>
        <v>493850</v>
      </c>
      <c r="BD354" s="98">
        <f t="shared" si="165"/>
        <v>493850</v>
      </c>
      <c r="BE354" s="98">
        <f t="shared" si="166"/>
        <v>493850</v>
      </c>
      <c r="BF354" s="98">
        <f t="shared" si="167"/>
        <v>420000</v>
      </c>
      <c r="BG354" s="109">
        <f t="shared" si="168"/>
        <v>420000</v>
      </c>
      <c r="BH354" s="109">
        <f t="shared" si="169"/>
        <v>420000</v>
      </c>
      <c r="BI354" s="100">
        <f t="shared" si="170"/>
        <v>420000</v>
      </c>
    </row>
    <row r="355" spans="1:61" ht="26.4" x14ac:dyDescent="0.3">
      <c r="A355" s="20">
        <v>333</v>
      </c>
      <c r="B355" s="21" t="s">
        <v>352</v>
      </c>
      <c r="C355" s="21" t="s">
        <v>1179</v>
      </c>
      <c r="D355" s="20">
        <v>1</v>
      </c>
      <c r="E355" s="26">
        <v>493850</v>
      </c>
      <c r="F355" s="26">
        <v>493850</v>
      </c>
      <c r="G355" s="26">
        <v>493850</v>
      </c>
      <c r="H355" s="26">
        <v>493850</v>
      </c>
      <c r="I355" s="376"/>
      <c r="J355" s="377"/>
      <c r="K355" s="20">
        <v>333</v>
      </c>
      <c r="L355" s="21" t="s">
        <v>352</v>
      </c>
      <c r="M355" s="20">
        <v>1</v>
      </c>
      <c r="N355" s="57">
        <v>420000</v>
      </c>
      <c r="O355" s="57">
        <v>420000</v>
      </c>
      <c r="P355" s="57">
        <v>420000</v>
      </c>
      <c r="Q355" s="57">
        <v>420000</v>
      </c>
      <c r="R355" s="376"/>
      <c r="S355" s="377"/>
      <c r="T355" s="20">
        <v>333</v>
      </c>
      <c r="U355" s="21" t="s">
        <v>352</v>
      </c>
      <c r="V355" s="20">
        <v>1</v>
      </c>
      <c r="W355" s="57">
        <v>483000</v>
      </c>
      <c r="X355" s="57">
        <v>483000</v>
      </c>
      <c r="Y355" s="57">
        <v>483000</v>
      </c>
      <c r="Z355" s="57">
        <v>483000</v>
      </c>
      <c r="AA355" s="376"/>
      <c r="AB355" s="377"/>
      <c r="AC355" s="97">
        <f t="shared" si="147"/>
        <v>451500</v>
      </c>
      <c r="AD355" s="106">
        <f t="shared" si="148"/>
        <v>451500</v>
      </c>
      <c r="AE355" s="106">
        <f t="shared" si="149"/>
        <v>451500</v>
      </c>
      <c r="AF355" s="98">
        <f t="shared" si="150"/>
        <v>451500</v>
      </c>
      <c r="AG355" s="99">
        <f>(TRIMMEAN((N355,W355),75%))</f>
        <v>451500</v>
      </c>
      <c r="AH355" s="99">
        <f>(TRIMMEAN((O355,X355),75%))</f>
        <v>451500</v>
      </c>
      <c r="AI355" s="99">
        <f>(TRIMMEAN((P355,Y355),75%))</f>
        <v>451500</v>
      </c>
      <c r="AJ355" s="99">
        <f>(TRIMMEAN((Q355,Z355),75%))</f>
        <v>451500</v>
      </c>
      <c r="AK355" s="98">
        <f t="shared" si="151"/>
        <v>483000</v>
      </c>
      <c r="AL355" s="98">
        <f t="shared" si="152"/>
        <v>483000</v>
      </c>
      <c r="AM355" s="98">
        <f t="shared" si="153"/>
        <v>483000</v>
      </c>
      <c r="AN355" s="98">
        <f t="shared" si="154"/>
        <v>483000</v>
      </c>
      <c r="AO355" s="98">
        <f t="shared" si="155"/>
        <v>420000</v>
      </c>
      <c r="AP355" s="109">
        <f t="shared" si="156"/>
        <v>420000</v>
      </c>
      <c r="AQ355" s="109">
        <f t="shared" si="157"/>
        <v>420000</v>
      </c>
      <c r="AR355" s="100">
        <f t="shared" si="158"/>
        <v>420000</v>
      </c>
      <c r="AT355" s="97">
        <f t="shared" si="159"/>
        <v>465616.66666666669</v>
      </c>
      <c r="AU355" s="106">
        <f t="shared" si="160"/>
        <v>465616.66666666669</v>
      </c>
      <c r="AV355" s="106">
        <f t="shared" si="161"/>
        <v>465616.66666666669</v>
      </c>
      <c r="AW355" s="98">
        <f t="shared" si="162"/>
        <v>465616.66666666669</v>
      </c>
      <c r="AX355" s="99">
        <f>(TRIMMEAN((E355,N355,W355),75%))</f>
        <v>483000</v>
      </c>
      <c r="AY355" s="99">
        <f>(TRIMMEAN((F355,O355,X355),75%))</f>
        <v>483000</v>
      </c>
      <c r="AZ355" s="99">
        <f>(TRIMMEAN((G355,P355,Y355),75%))</f>
        <v>483000</v>
      </c>
      <c r="BA355" s="99">
        <f>(TRIMMEAN((H355,Q355,Z355),75%))</f>
        <v>483000</v>
      </c>
      <c r="BB355" s="98">
        <f t="shared" si="163"/>
        <v>493850</v>
      </c>
      <c r="BC355" s="98">
        <f t="shared" si="164"/>
        <v>493850</v>
      </c>
      <c r="BD355" s="98">
        <f t="shared" si="165"/>
        <v>493850</v>
      </c>
      <c r="BE355" s="98">
        <f t="shared" si="166"/>
        <v>493850</v>
      </c>
      <c r="BF355" s="98">
        <f t="shared" si="167"/>
        <v>420000</v>
      </c>
      <c r="BG355" s="109">
        <f t="shared" si="168"/>
        <v>420000</v>
      </c>
      <c r="BH355" s="109">
        <f t="shared" si="169"/>
        <v>420000</v>
      </c>
      <c r="BI355" s="100">
        <f t="shared" si="170"/>
        <v>420000</v>
      </c>
    </row>
    <row r="356" spans="1:61" ht="39.6" x14ac:dyDescent="0.3">
      <c r="A356" s="20">
        <v>334</v>
      </c>
      <c r="B356" s="21" t="s">
        <v>353</v>
      </c>
      <c r="C356" s="21" t="s">
        <v>1434</v>
      </c>
      <c r="D356" s="20">
        <v>1</v>
      </c>
      <c r="E356" s="26" t="s">
        <v>1034</v>
      </c>
      <c r="F356" s="26" t="s">
        <v>1034</v>
      </c>
      <c r="G356" s="26" t="s">
        <v>1034</v>
      </c>
      <c r="H356" s="26" t="s">
        <v>1034</v>
      </c>
      <c r="I356" s="376"/>
      <c r="J356" s="377"/>
      <c r="K356" s="20">
        <v>334</v>
      </c>
      <c r="L356" s="21" t="s">
        <v>353</v>
      </c>
      <c r="M356" s="20">
        <v>1</v>
      </c>
      <c r="N356" s="57">
        <v>970000</v>
      </c>
      <c r="O356" s="57">
        <v>970000</v>
      </c>
      <c r="P356" s="57">
        <v>970000</v>
      </c>
      <c r="Q356" s="57">
        <v>970000</v>
      </c>
      <c r="R356" s="376"/>
      <c r="S356" s="377"/>
      <c r="T356" s="20">
        <v>334</v>
      </c>
      <c r="U356" s="21" t="s">
        <v>353</v>
      </c>
      <c r="V356" s="20">
        <v>1</v>
      </c>
      <c r="W356" s="57">
        <v>1115500</v>
      </c>
      <c r="X356" s="57">
        <v>1115500</v>
      </c>
      <c r="Y356" s="57">
        <v>1115500</v>
      </c>
      <c r="Z356" s="57">
        <v>1115500</v>
      </c>
      <c r="AA356" s="376"/>
      <c r="AB356" s="377"/>
      <c r="AC356" s="97">
        <f t="shared" si="147"/>
        <v>1042750</v>
      </c>
      <c r="AD356" s="106">
        <f t="shared" si="148"/>
        <v>1042750</v>
      </c>
      <c r="AE356" s="106">
        <f t="shared" si="149"/>
        <v>1042750</v>
      </c>
      <c r="AF356" s="98">
        <f t="shared" si="150"/>
        <v>1042750</v>
      </c>
      <c r="AG356" s="99">
        <f>(TRIMMEAN((N356,W356),75%))</f>
        <v>1042750</v>
      </c>
      <c r="AH356" s="99">
        <f>(TRIMMEAN((O356,X356),75%))</f>
        <v>1042750</v>
      </c>
      <c r="AI356" s="99">
        <f>(TRIMMEAN((P356,Y356),75%))</f>
        <v>1042750</v>
      </c>
      <c r="AJ356" s="99">
        <f>(TRIMMEAN((Q356,Z356),75%))</f>
        <v>1042750</v>
      </c>
      <c r="AK356" s="98">
        <f t="shared" si="151"/>
        <v>1115500</v>
      </c>
      <c r="AL356" s="98">
        <f t="shared" si="152"/>
        <v>1115500</v>
      </c>
      <c r="AM356" s="98">
        <f t="shared" si="153"/>
        <v>1115500</v>
      </c>
      <c r="AN356" s="98">
        <f t="shared" si="154"/>
        <v>1115500</v>
      </c>
      <c r="AO356" s="98">
        <f t="shared" si="155"/>
        <v>970000</v>
      </c>
      <c r="AP356" s="109">
        <f t="shared" si="156"/>
        <v>970000</v>
      </c>
      <c r="AQ356" s="109">
        <f t="shared" si="157"/>
        <v>970000</v>
      </c>
      <c r="AR356" s="100">
        <f t="shared" si="158"/>
        <v>970000</v>
      </c>
      <c r="AT356" s="97">
        <f t="shared" si="159"/>
        <v>1042750</v>
      </c>
      <c r="AU356" s="106">
        <f t="shared" si="160"/>
        <v>1042750</v>
      </c>
      <c r="AV356" s="106">
        <f t="shared" si="161"/>
        <v>1042750</v>
      </c>
      <c r="AW356" s="98">
        <f t="shared" si="162"/>
        <v>1042750</v>
      </c>
      <c r="AX356" s="99">
        <f>(TRIMMEAN((E356,N356,W356),75%))</f>
        <v>1042750</v>
      </c>
      <c r="AY356" s="99">
        <f>(TRIMMEAN((F356,O356,X356),75%))</f>
        <v>1042750</v>
      </c>
      <c r="AZ356" s="99">
        <f>(TRIMMEAN((G356,P356,Y356),75%))</f>
        <v>1042750</v>
      </c>
      <c r="BA356" s="99">
        <f>(TRIMMEAN((H356,Q356,Z356),75%))</f>
        <v>1042750</v>
      </c>
      <c r="BB356" s="98">
        <f t="shared" si="163"/>
        <v>1115500</v>
      </c>
      <c r="BC356" s="98">
        <f t="shared" si="164"/>
        <v>1115500</v>
      </c>
      <c r="BD356" s="98">
        <f t="shared" si="165"/>
        <v>1115500</v>
      </c>
      <c r="BE356" s="98">
        <f t="shared" si="166"/>
        <v>1115500</v>
      </c>
      <c r="BF356" s="98">
        <f t="shared" si="167"/>
        <v>970000</v>
      </c>
      <c r="BG356" s="109">
        <f t="shared" si="168"/>
        <v>970000</v>
      </c>
      <c r="BH356" s="109">
        <f t="shared" si="169"/>
        <v>970000</v>
      </c>
      <c r="BI356" s="100">
        <f t="shared" si="170"/>
        <v>970000</v>
      </c>
    </row>
    <row r="357" spans="1:61" ht="39.6" x14ac:dyDescent="0.3">
      <c r="A357" s="20">
        <v>335</v>
      </c>
      <c r="B357" s="21" t="s">
        <v>354</v>
      </c>
      <c r="C357" s="21" t="s">
        <v>1416</v>
      </c>
      <c r="D357" s="20">
        <v>1</v>
      </c>
      <c r="E357" s="26">
        <v>395080</v>
      </c>
      <c r="F357" s="26">
        <v>395080</v>
      </c>
      <c r="G357" s="26">
        <v>395080</v>
      </c>
      <c r="H357" s="26">
        <v>395080</v>
      </c>
      <c r="I357" s="376"/>
      <c r="J357" s="377"/>
      <c r="K357" s="20">
        <v>335</v>
      </c>
      <c r="L357" s="21" t="s">
        <v>354</v>
      </c>
      <c r="M357" s="20">
        <v>1</v>
      </c>
      <c r="N357" s="57">
        <v>1300000</v>
      </c>
      <c r="O357" s="57">
        <v>1300000</v>
      </c>
      <c r="P357" s="57">
        <v>1300000</v>
      </c>
      <c r="Q357" s="57">
        <v>1300000</v>
      </c>
      <c r="R357" s="376"/>
      <c r="S357" s="377"/>
      <c r="T357" s="20">
        <v>335</v>
      </c>
      <c r="U357" s="21" t="s">
        <v>354</v>
      </c>
      <c r="V357" s="20">
        <v>1</v>
      </c>
      <c r="W357" s="57">
        <v>1495000</v>
      </c>
      <c r="X357" s="57">
        <v>1495000</v>
      </c>
      <c r="Y357" s="57">
        <v>1495000</v>
      </c>
      <c r="Z357" s="57">
        <v>1495000</v>
      </c>
      <c r="AA357" s="376"/>
      <c r="AB357" s="377"/>
      <c r="AC357" s="97">
        <f t="shared" si="147"/>
        <v>1397500</v>
      </c>
      <c r="AD357" s="106">
        <f t="shared" si="148"/>
        <v>1397500</v>
      </c>
      <c r="AE357" s="106">
        <f t="shared" si="149"/>
        <v>1397500</v>
      </c>
      <c r="AF357" s="98">
        <f t="shared" si="150"/>
        <v>1397500</v>
      </c>
      <c r="AG357" s="99">
        <f>(TRIMMEAN((N357,W357),75%))</f>
        <v>1397500</v>
      </c>
      <c r="AH357" s="99">
        <f>(TRIMMEAN((O357,X357),75%))</f>
        <v>1397500</v>
      </c>
      <c r="AI357" s="99">
        <f>(TRIMMEAN((P357,Y357),75%))</f>
        <v>1397500</v>
      </c>
      <c r="AJ357" s="99">
        <f>(TRIMMEAN((Q357,Z357),75%))</f>
        <v>1397500</v>
      </c>
      <c r="AK357" s="98">
        <f t="shared" si="151"/>
        <v>1495000</v>
      </c>
      <c r="AL357" s="98">
        <f t="shared" si="152"/>
        <v>1495000</v>
      </c>
      <c r="AM357" s="98">
        <f t="shared" si="153"/>
        <v>1495000</v>
      </c>
      <c r="AN357" s="98">
        <f t="shared" si="154"/>
        <v>1495000</v>
      </c>
      <c r="AO357" s="98">
        <f t="shared" si="155"/>
        <v>1300000</v>
      </c>
      <c r="AP357" s="109">
        <f t="shared" si="156"/>
        <v>1300000</v>
      </c>
      <c r="AQ357" s="109">
        <f t="shared" si="157"/>
        <v>1300000</v>
      </c>
      <c r="AR357" s="100">
        <f t="shared" si="158"/>
        <v>1300000</v>
      </c>
      <c r="AT357" s="97">
        <f t="shared" si="159"/>
        <v>1063360</v>
      </c>
      <c r="AU357" s="106">
        <f t="shared" si="160"/>
        <v>1063360</v>
      </c>
      <c r="AV357" s="106">
        <f t="shared" si="161"/>
        <v>1063360</v>
      </c>
      <c r="AW357" s="98">
        <f t="shared" si="162"/>
        <v>1063360</v>
      </c>
      <c r="AX357" s="99">
        <f>(TRIMMEAN((E357,N357,W357),75%))</f>
        <v>1300000</v>
      </c>
      <c r="AY357" s="99">
        <f>(TRIMMEAN((F357,O357,X357),75%))</f>
        <v>1300000</v>
      </c>
      <c r="AZ357" s="99">
        <f>(TRIMMEAN((G357,P357,Y357),75%))</f>
        <v>1300000</v>
      </c>
      <c r="BA357" s="99">
        <f>(TRIMMEAN((H357,Q357,Z357),75%))</f>
        <v>1300000</v>
      </c>
      <c r="BB357" s="98">
        <f t="shared" si="163"/>
        <v>1495000</v>
      </c>
      <c r="BC357" s="98">
        <f t="shared" si="164"/>
        <v>1495000</v>
      </c>
      <c r="BD357" s="98">
        <f t="shared" si="165"/>
        <v>1495000</v>
      </c>
      <c r="BE357" s="98">
        <f t="shared" si="166"/>
        <v>1495000</v>
      </c>
      <c r="BF357" s="98">
        <f t="shared" si="167"/>
        <v>395080</v>
      </c>
      <c r="BG357" s="109">
        <f t="shared" si="168"/>
        <v>395080</v>
      </c>
      <c r="BH357" s="109">
        <f t="shared" si="169"/>
        <v>395080</v>
      </c>
      <c r="BI357" s="100">
        <f t="shared" si="170"/>
        <v>395080</v>
      </c>
    </row>
    <row r="358" spans="1:61" ht="26.4" x14ac:dyDescent="0.3">
      <c r="A358" s="20">
        <v>336</v>
      </c>
      <c r="B358" s="21" t="s">
        <v>355</v>
      </c>
      <c r="C358" s="21" t="s">
        <v>355</v>
      </c>
      <c r="D358" s="20">
        <v>1</v>
      </c>
      <c r="E358" s="26" t="s">
        <v>1034</v>
      </c>
      <c r="F358" s="26" t="s">
        <v>1034</v>
      </c>
      <c r="G358" s="26" t="s">
        <v>1034</v>
      </c>
      <c r="H358" s="26" t="s">
        <v>1034</v>
      </c>
      <c r="I358" s="376"/>
      <c r="J358" s="377"/>
      <c r="K358" s="20">
        <v>336</v>
      </c>
      <c r="L358" s="21" t="s">
        <v>355</v>
      </c>
      <c r="M358" s="20">
        <v>1</v>
      </c>
      <c r="N358" s="57">
        <v>620000</v>
      </c>
      <c r="O358" s="57">
        <v>620000</v>
      </c>
      <c r="P358" s="57">
        <v>620000</v>
      </c>
      <c r="Q358" s="57">
        <v>620000</v>
      </c>
      <c r="R358" s="376"/>
      <c r="S358" s="377"/>
      <c r="T358" s="20">
        <v>336</v>
      </c>
      <c r="U358" s="21" t="s">
        <v>355</v>
      </c>
      <c r="V358" s="20">
        <v>1</v>
      </c>
      <c r="W358" s="57">
        <v>713000</v>
      </c>
      <c r="X358" s="57">
        <v>713000</v>
      </c>
      <c r="Y358" s="57">
        <v>713000</v>
      </c>
      <c r="Z358" s="57">
        <v>713000</v>
      </c>
      <c r="AA358" s="376"/>
      <c r="AB358" s="377"/>
      <c r="AC358" s="97">
        <f t="shared" si="147"/>
        <v>666500</v>
      </c>
      <c r="AD358" s="106">
        <f t="shared" si="148"/>
        <v>666500</v>
      </c>
      <c r="AE358" s="106">
        <f t="shared" si="149"/>
        <v>666500</v>
      </c>
      <c r="AF358" s="98">
        <f t="shared" si="150"/>
        <v>666500</v>
      </c>
      <c r="AG358" s="99">
        <f>(TRIMMEAN((N358,W358),75%))</f>
        <v>666500</v>
      </c>
      <c r="AH358" s="99">
        <f>(TRIMMEAN((O358,X358),75%))</f>
        <v>666500</v>
      </c>
      <c r="AI358" s="99">
        <f>(TRIMMEAN((P358,Y358),75%))</f>
        <v>666500</v>
      </c>
      <c r="AJ358" s="99">
        <f>(TRIMMEAN((Q358,Z358),75%))</f>
        <v>666500</v>
      </c>
      <c r="AK358" s="98">
        <f t="shared" si="151"/>
        <v>713000</v>
      </c>
      <c r="AL358" s="98">
        <f t="shared" si="152"/>
        <v>713000</v>
      </c>
      <c r="AM358" s="98">
        <f t="shared" si="153"/>
        <v>713000</v>
      </c>
      <c r="AN358" s="98">
        <f t="shared" si="154"/>
        <v>713000</v>
      </c>
      <c r="AO358" s="98">
        <f t="shared" si="155"/>
        <v>620000</v>
      </c>
      <c r="AP358" s="109">
        <f t="shared" si="156"/>
        <v>620000</v>
      </c>
      <c r="AQ358" s="109">
        <f t="shared" si="157"/>
        <v>620000</v>
      </c>
      <c r="AR358" s="100">
        <f t="shared" si="158"/>
        <v>620000</v>
      </c>
      <c r="AT358" s="97">
        <f t="shared" si="159"/>
        <v>666500</v>
      </c>
      <c r="AU358" s="106">
        <f t="shared" si="160"/>
        <v>666500</v>
      </c>
      <c r="AV358" s="106">
        <f t="shared" si="161"/>
        <v>666500</v>
      </c>
      <c r="AW358" s="98">
        <f t="shared" si="162"/>
        <v>666500</v>
      </c>
      <c r="AX358" s="99">
        <f>(TRIMMEAN((E358,N358,W358),75%))</f>
        <v>666500</v>
      </c>
      <c r="AY358" s="99">
        <f>(TRIMMEAN((F358,O358,X358),75%))</f>
        <v>666500</v>
      </c>
      <c r="AZ358" s="99">
        <f>(TRIMMEAN((G358,P358,Y358),75%))</f>
        <v>666500</v>
      </c>
      <c r="BA358" s="99">
        <f>(TRIMMEAN((H358,Q358,Z358),75%))</f>
        <v>666500</v>
      </c>
      <c r="BB358" s="98">
        <f t="shared" si="163"/>
        <v>713000</v>
      </c>
      <c r="BC358" s="98">
        <f t="shared" si="164"/>
        <v>713000</v>
      </c>
      <c r="BD358" s="98">
        <f t="shared" si="165"/>
        <v>713000</v>
      </c>
      <c r="BE358" s="98">
        <f t="shared" si="166"/>
        <v>713000</v>
      </c>
      <c r="BF358" s="98">
        <f t="shared" si="167"/>
        <v>620000</v>
      </c>
      <c r="BG358" s="109">
        <f t="shared" si="168"/>
        <v>620000</v>
      </c>
      <c r="BH358" s="109">
        <f t="shared" si="169"/>
        <v>620000</v>
      </c>
      <c r="BI358" s="100">
        <f t="shared" si="170"/>
        <v>620000</v>
      </c>
    </row>
    <row r="359" spans="1:61" ht="39.6" x14ac:dyDescent="0.3">
      <c r="A359" s="20">
        <v>337</v>
      </c>
      <c r="B359" s="21" t="s">
        <v>356</v>
      </c>
      <c r="C359" s="21" t="s">
        <v>356</v>
      </c>
      <c r="D359" s="20">
        <v>1</v>
      </c>
      <c r="E359" s="26" t="s">
        <v>1034</v>
      </c>
      <c r="F359" s="26" t="s">
        <v>1034</v>
      </c>
      <c r="G359" s="26" t="s">
        <v>1034</v>
      </c>
      <c r="H359" s="26" t="s">
        <v>1034</v>
      </c>
      <c r="I359" s="376"/>
      <c r="J359" s="377"/>
      <c r="K359" s="20">
        <v>337</v>
      </c>
      <c r="L359" s="21" t="s">
        <v>356</v>
      </c>
      <c r="M359" s="20">
        <v>1</v>
      </c>
      <c r="N359" s="57">
        <v>760000</v>
      </c>
      <c r="O359" s="57">
        <v>760000</v>
      </c>
      <c r="P359" s="57">
        <v>760000</v>
      </c>
      <c r="Q359" s="57">
        <v>760000</v>
      </c>
      <c r="R359" s="376"/>
      <c r="S359" s="377"/>
      <c r="T359" s="20">
        <v>337</v>
      </c>
      <c r="U359" s="21" t="s">
        <v>356</v>
      </c>
      <c r="V359" s="20">
        <v>1</v>
      </c>
      <c r="W359" s="57">
        <v>874000</v>
      </c>
      <c r="X359" s="57">
        <v>874000</v>
      </c>
      <c r="Y359" s="57">
        <v>874000</v>
      </c>
      <c r="Z359" s="57">
        <v>874000</v>
      </c>
      <c r="AA359" s="376"/>
      <c r="AB359" s="377"/>
      <c r="AC359" s="97">
        <f t="shared" si="147"/>
        <v>817000</v>
      </c>
      <c r="AD359" s="106">
        <f t="shared" si="148"/>
        <v>817000</v>
      </c>
      <c r="AE359" s="106">
        <f t="shared" si="149"/>
        <v>817000</v>
      </c>
      <c r="AF359" s="98">
        <f t="shared" si="150"/>
        <v>817000</v>
      </c>
      <c r="AG359" s="99">
        <f>(TRIMMEAN((N359,W359),75%))</f>
        <v>817000</v>
      </c>
      <c r="AH359" s="99">
        <f>(TRIMMEAN((O359,X359),75%))</f>
        <v>817000</v>
      </c>
      <c r="AI359" s="99">
        <f>(TRIMMEAN((P359,Y359),75%))</f>
        <v>817000</v>
      </c>
      <c r="AJ359" s="99">
        <f>(TRIMMEAN((Q359,Z359),75%))</f>
        <v>817000</v>
      </c>
      <c r="AK359" s="98">
        <f t="shared" si="151"/>
        <v>874000</v>
      </c>
      <c r="AL359" s="98">
        <f t="shared" si="152"/>
        <v>874000</v>
      </c>
      <c r="AM359" s="98">
        <f t="shared" si="153"/>
        <v>874000</v>
      </c>
      <c r="AN359" s="98">
        <f t="shared" si="154"/>
        <v>874000</v>
      </c>
      <c r="AO359" s="98">
        <f t="shared" si="155"/>
        <v>760000</v>
      </c>
      <c r="AP359" s="109">
        <f t="shared" si="156"/>
        <v>760000</v>
      </c>
      <c r="AQ359" s="109">
        <f t="shared" si="157"/>
        <v>760000</v>
      </c>
      <c r="AR359" s="100">
        <f t="shared" si="158"/>
        <v>760000</v>
      </c>
      <c r="AT359" s="97">
        <f t="shared" si="159"/>
        <v>817000</v>
      </c>
      <c r="AU359" s="106">
        <f t="shared" si="160"/>
        <v>817000</v>
      </c>
      <c r="AV359" s="106">
        <f t="shared" si="161"/>
        <v>817000</v>
      </c>
      <c r="AW359" s="98">
        <f t="shared" si="162"/>
        <v>817000</v>
      </c>
      <c r="AX359" s="99">
        <f>(TRIMMEAN((E359,N359,W359),75%))</f>
        <v>817000</v>
      </c>
      <c r="AY359" s="99">
        <f>(TRIMMEAN((F359,O359,X359),75%))</f>
        <v>817000</v>
      </c>
      <c r="AZ359" s="99">
        <f>(TRIMMEAN((G359,P359,Y359),75%))</f>
        <v>817000</v>
      </c>
      <c r="BA359" s="99">
        <f>(TRIMMEAN((H359,Q359,Z359),75%))</f>
        <v>817000</v>
      </c>
      <c r="BB359" s="98">
        <f t="shared" si="163"/>
        <v>874000</v>
      </c>
      <c r="BC359" s="98">
        <f t="shared" si="164"/>
        <v>874000</v>
      </c>
      <c r="BD359" s="98">
        <f t="shared" si="165"/>
        <v>874000</v>
      </c>
      <c r="BE359" s="98">
        <f t="shared" si="166"/>
        <v>874000</v>
      </c>
      <c r="BF359" s="98">
        <f t="shared" si="167"/>
        <v>760000</v>
      </c>
      <c r="BG359" s="109">
        <f t="shared" si="168"/>
        <v>760000</v>
      </c>
      <c r="BH359" s="109">
        <f t="shared" si="169"/>
        <v>760000</v>
      </c>
      <c r="BI359" s="100">
        <f t="shared" si="170"/>
        <v>760000</v>
      </c>
    </row>
    <row r="360" spans="1:61" ht="39.6" x14ac:dyDescent="0.3">
      <c r="A360" s="20">
        <v>338</v>
      </c>
      <c r="B360" s="21" t="s">
        <v>357</v>
      </c>
      <c r="C360" s="21" t="s">
        <v>357</v>
      </c>
      <c r="D360" s="20">
        <v>1</v>
      </c>
      <c r="E360" s="26" t="s">
        <v>1034</v>
      </c>
      <c r="F360" s="26" t="s">
        <v>1034</v>
      </c>
      <c r="G360" s="26" t="s">
        <v>1034</v>
      </c>
      <c r="H360" s="26" t="s">
        <v>1034</v>
      </c>
      <c r="I360" s="376"/>
      <c r="J360" s="377"/>
      <c r="K360" s="20">
        <v>338</v>
      </c>
      <c r="L360" s="21" t="s">
        <v>357</v>
      </c>
      <c r="M360" s="20">
        <v>1</v>
      </c>
      <c r="N360" s="57">
        <v>760000</v>
      </c>
      <c r="O360" s="57">
        <v>760000</v>
      </c>
      <c r="P360" s="57">
        <v>760000</v>
      </c>
      <c r="Q360" s="57">
        <v>760000</v>
      </c>
      <c r="R360" s="376"/>
      <c r="S360" s="377"/>
      <c r="T360" s="20">
        <v>338</v>
      </c>
      <c r="U360" s="21" t="s">
        <v>357</v>
      </c>
      <c r="V360" s="20">
        <v>1</v>
      </c>
      <c r="W360" s="57">
        <v>874000</v>
      </c>
      <c r="X360" s="57">
        <v>874000</v>
      </c>
      <c r="Y360" s="57">
        <v>874000</v>
      </c>
      <c r="Z360" s="57">
        <v>874000</v>
      </c>
      <c r="AA360" s="376"/>
      <c r="AB360" s="377"/>
      <c r="AC360" s="97">
        <f t="shared" si="147"/>
        <v>817000</v>
      </c>
      <c r="AD360" s="106">
        <f t="shared" si="148"/>
        <v>817000</v>
      </c>
      <c r="AE360" s="106">
        <f t="shared" si="149"/>
        <v>817000</v>
      </c>
      <c r="AF360" s="98">
        <f t="shared" si="150"/>
        <v>817000</v>
      </c>
      <c r="AG360" s="99">
        <f>(TRIMMEAN((N360,W360),75%))</f>
        <v>817000</v>
      </c>
      <c r="AH360" s="99">
        <f>(TRIMMEAN((O360,X360),75%))</f>
        <v>817000</v>
      </c>
      <c r="AI360" s="99">
        <f>(TRIMMEAN((P360,Y360),75%))</f>
        <v>817000</v>
      </c>
      <c r="AJ360" s="99">
        <f>(TRIMMEAN((Q360,Z360),75%))</f>
        <v>817000</v>
      </c>
      <c r="AK360" s="98">
        <f t="shared" si="151"/>
        <v>874000</v>
      </c>
      <c r="AL360" s="98">
        <f t="shared" si="152"/>
        <v>874000</v>
      </c>
      <c r="AM360" s="98">
        <f t="shared" si="153"/>
        <v>874000</v>
      </c>
      <c r="AN360" s="98">
        <f t="shared" si="154"/>
        <v>874000</v>
      </c>
      <c r="AO360" s="98">
        <f t="shared" si="155"/>
        <v>760000</v>
      </c>
      <c r="AP360" s="109">
        <f t="shared" si="156"/>
        <v>760000</v>
      </c>
      <c r="AQ360" s="109">
        <f t="shared" si="157"/>
        <v>760000</v>
      </c>
      <c r="AR360" s="100">
        <f t="shared" si="158"/>
        <v>760000</v>
      </c>
      <c r="AT360" s="97">
        <f t="shared" si="159"/>
        <v>817000</v>
      </c>
      <c r="AU360" s="106">
        <f t="shared" si="160"/>
        <v>817000</v>
      </c>
      <c r="AV360" s="106">
        <f t="shared" si="161"/>
        <v>817000</v>
      </c>
      <c r="AW360" s="98">
        <f t="shared" si="162"/>
        <v>817000</v>
      </c>
      <c r="AX360" s="99">
        <f>(TRIMMEAN((E360,N360,W360),75%))</f>
        <v>817000</v>
      </c>
      <c r="AY360" s="99">
        <f>(TRIMMEAN((F360,O360,X360),75%))</f>
        <v>817000</v>
      </c>
      <c r="AZ360" s="99">
        <f>(TRIMMEAN((G360,P360,Y360),75%))</f>
        <v>817000</v>
      </c>
      <c r="BA360" s="99">
        <f>(TRIMMEAN((H360,Q360,Z360),75%))</f>
        <v>817000</v>
      </c>
      <c r="BB360" s="98">
        <f t="shared" si="163"/>
        <v>874000</v>
      </c>
      <c r="BC360" s="98">
        <f t="shared" si="164"/>
        <v>874000</v>
      </c>
      <c r="BD360" s="98">
        <f t="shared" si="165"/>
        <v>874000</v>
      </c>
      <c r="BE360" s="98">
        <f t="shared" si="166"/>
        <v>874000</v>
      </c>
      <c r="BF360" s="98">
        <f t="shared" si="167"/>
        <v>760000</v>
      </c>
      <c r="BG360" s="109">
        <f t="shared" si="168"/>
        <v>760000</v>
      </c>
      <c r="BH360" s="109">
        <f t="shared" si="169"/>
        <v>760000</v>
      </c>
      <c r="BI360" s="100">
        <f t="shared" si="170"/>
        <v>760000</v>
      </c>
    </row>
    <row r="361" spans="1:61" ht="26.4" x14ac:dyDescent="0.3">
      <c r="A361" s="20">
        <v>339</v>
      </c>
      <c r="B361" s="21" t="s">
        <v>358</v>
      </c>
      <c r="C361" s="21" t="s">
        <v>358</v>
      </c>
      <c r="D361" s="20">
        <v>1</v>
      </c>
      <c r="E361" s="26" t="s">
        <v>1034</v>
      </c>
      <c r="F361" s="26" t="s">
        <v>1034</v>
      </c>
      <c r="G361" s="26" t="s">
        <v>1034</v>
      </c>
      <c r="H361" s="26" t="s">
        <v>1034</v>
      </c>
      <c r="I361" s="376"/>
      <c r="J361" s="377"/>
      <c r="K361" s="20">
        <v>339</v>
      </c>
      <c r="L361" s="21" t="s">
        <v>358</v>
      </c>
      <c r="M361" s="20">
        <v>1</v>
      </c>
      <c r="N361" s="57">
        <v>790000</v>
      </c>
      <c r="O361" s="57">
        <v>790000</v>
      </c>
      <c r="P361" s="57">
        <v>790000</v>
      </c>
      <c r="Q361" s="57">
        <v>790000</v>
      </c>
      <c r="R361" s="376"/>
      <c r="S361" s="377"/>
      <c r="T361" s="20">
        <v>339</v>
      </c>
      <c r="U361" s="21" t="s">
        <v>358</v>
      </c>
      <c r="V361" s="20">
        <v>1</v>
      </c>
      <c r="W361" s="57">
        <v>908500</v>
      </c>
      <c r="X361" s="57">
        <v>908500</v>
      </c>
      <c r="Y361" s="57">
        <v>908500</v>
      </c>
      <c r="Z361" s="57">
        <v>908500</v>
      </c>
      <c r="AA361" s="376"/>
      <c r="AB361" s="377"/>
      <c r="AC361" s="97">
        <f t="shared" si="147"/>
        <v>849250</v>
      </c>
      <c r="AD361" s="106">
        <f t="shared" si="148"/>
        <v>849250</v>
      </c>
      <c r="AE361" s="106">
        <f t="shared" si="149"/>
        <v>849250</v>
      </c>
      <c r="AF361" s="98">
        <f t="shared" si="150"/>
        <v>849250</v>
      </c>
      <c r="AG361" s="99">
        <f>(TRIMMEAN((N361,W361),75%))</f>
        <v>849250</v>
      </c>
      <c r="AH361" s="99">
        <f>(TRIMMEAN((O361,X361),75%))</f>
        <v>849250</v>
      </c>
      <c r="AI361" s="99">
        <f>(TRIMMEAN((P361,Y361),75%))</f>
        <v>849250</v>
      </c>
      <c r="AJ361" s="99">
        <f>(TRIMMEAN((Q361,Z361),75%))</f>
        <v>849250</v>
      </c>
      <c r="AK361" s="98">
        <f t="shared" si="151"/>
        <v>908500</v>
      </c>
      <c r="AL361" s="98">
        <f t="shared" si="152"/>
        <v>908500</v>
      </c>
      <c r="AM361" s="98">
        <f t="shared" si="153"/>
        <v>908500</v>
      </c>
      <c r="AN361" s="98">
        <f t="shared" si="154"/>
        <v>908500</v>
      </c>
      <c r="AO361" s="98">
        <f t="shared" si="155"/>
        <v>790000</v>
      </c>
      <c r="AP361" s="109">
        <f t="shared" si="156"/>
        <v>790000</v>
      </c>
      <c r="AQ361" s="109">
        <f t="shared" si="157"/>
        <v>790000</v>
      </c>
      <c r="AR361" s="100">
        <f t="shared" si="158"/>
        <v>790000</v>
      </c>
      <c r="AT361" s="97">
        <f t="shared" si="159"/>
        <v>849250</v>
      </c>
      <c r="AU361" s="106">
        <f t="shared" si="160"/>
        <v>849250</v>
      </c>
      <c r="AV361" s="106">
        <f t="shared" si="161"/>
        <v>849250</v>
      </c>
      <c r="AW361" s="98">
        <f t="shared" si="162"/>
        <v>849250</v>
      </c>
      <c r="AX361" s="99">
        <f>(TRIMMEAN((E361,N361,W361),75%))</f>
        <v>849250</v>
      </c>
      <c r="AY361" s="99">
        <f>(TRIMMEAN((F361,O361,X361),75%))</f>
        <v>849250</v>
      </c>
      <c r="AZ361" s="99">
        <f>(TRIMMEAN((G361,P361,Y361),75%))</f>
        <v>849250</v>
      </c>
      <c r="BA361" s="99">
        <f>(TRIMMEAN((H361,Q361,Z361),75%))</f>
        <v>849250</v>
      </c>
      <c r="BB361" s="98">
        <f t="shared" si="163"/>
        <v>908500</v>
      </c>
      <c r="BC361" s="98">
        <f t="shared" si="164"/>
        <v>908500</v>
      </c>
      <c r="BD361" s="98">
        <f t="shared" si="165"/>
        <v>908500</v>
      </c>
      <c r="BE361" s="98">
        <f t="shared" si="166"/>
        <v>908500</v>
      </c>
      <c r="BF361" s="98">
        <f t="shared" si="167"/>
        <v>790000</v>
      </c>
      <c r="BG361" s="109">
        <f t="shared" si="168"/>
        <v>790000</v>
      </c>
      <c r="BH361" s="109">
        <f t="shared" si="169"/>
        <v>790000</v>
      </c>
      <c r="BI361" s="100">
        <f t="shared" si="170"/>
        <v>790000</v>
      </c>
    </row>
    <row r="362" spans="1:61" ht="26.4" x14ac:dyDescent="0.3">
      <c r="A362" s="20">
        <v>340</v>
      </c>
      <c r="B362" s="21" t="s">
        <v>359</v>
      </c>
      <c r="C362" s="21" t="s">
        <v>359</v>
      </c>
      <c r="D362" s="20">
        <v>1</v>
      </c>
      <c r="E362" s="26" t="s">
        <v>1034</v>
      </c>
      <c r="F362" s="26" t="s">
        <v>1034</v>
      </c>
      <c r="G362" s="26" t="s">
        <v>1034</v>
      </c>
      <c r="H362" s="26" t="s">
        <v>1034</v>
      </c>
      <c r="I362" s="376"/>
      <c r="J362" s="377"/>
      <c r="K362" s="20">
        <v>340</v>
      </c>
      <c r="L362" s="21" t="s">
        <v>359</v>
      </c>
      <c r="M362" s="20">
        <v>1</v>
      </c>
      <c r="N362" s="57">
        <v>3600000</v>
      </c>
      <c r="O362" s="57">
        <v>3600000</v>
      </c>
      <c r="P362" s="57">
        <v>3600000</v>
      </c>
      <c r="Q362" s="57">
        <v>3600000</v>
      </c>
      <c r="R362" s="376"/>
      <c r="S362" s="377"/>
      <c r="T362" s="20">
        <v>340</v>
      </c>
      <c r="U362" s="21" t="s">
        <v>359</v>
      </c>
      <c r="V362" s="20">
        <v>1</v>
      </c>
      <c r="W362" s="57">
        <v>4140000</v>
      </c>
      <c r="X362" s="57">
        <v>4140000</v>
      </c>
      <c r="Y362" s="57">
        <v>4140000</v>
      </c>
      <c r="Z362" s="57">
        <v>4140000</v>
      </c>
      <c r="AA362" s="376"/>
      <c r="AB362" s="377"/>
      <c r="AC362" s="97">
        <f t="shared" si="147"/>
        <v>3870000</v>
      </c>
      <c r="AD362" s="106">
        <f t="shared" si="148"/>
        <v>3870000</v>
      </c>
      <c r="AE362" s="106">
        <f t="shared" si="149"/>
        <v>3870000</v>
      </c>
      <c r="AF362" s="98">
        <f t="shared" si="150"/>
        <v>3870000</v>
      </c>
      <c r="AG362" s="99">
        <f>(TRIMMEAN((N362,W362),75%))</f>
        <v>3870000</v>
      </c>
      <c r="AH362" s="99">
        <f>(TRIMMEAN((O362,X362),75%))</f>
        <v>3870000</v>
      </c>
      <c r="AI362" s="99">
        <f>(TRIMMEAN((P362,Y362),75%))</f>
        <v>3870000</v>
      </c>
      <c r="AJ362" s="99">
        <f>(TRIMMEAN((Q362,Z362),75%))</f>
        <v>3870000</v>
      </c>
      <c r="AK362" s="98">
        <f t="shared" si="151"/>
        <v>4140000</v>
      </c>
      <c r="AL362" s="98">
        <f t="shared" si="152"/>
        <v>4140000</v>
      </c>
      <c r="AM362" s="98">
        <f t="shared" si="153"/>
        <v>4140000</v>
      </c>
      <c r="AN362" s="98">
        <f t="shared" si="154"/>
        <v>4140000</v>
      </c>
      <c r="AO362" s="98">
        <f t="shared" si="155"/>
        <v>3600000</v>
      </c>
      <c r="AP362" s="109">
        <f t="shared" si="156"/>
        <v>3600000</v>
      </c>
      <c r="AQ362" s="109">
        <f t="shared" si="157"/>
        <v>3600000</v>
      </c>
      <c r="AR362" s="100">
        <f t="shared" si="158"/>
        <v>3600000</v>
      </c>
      <c r="AT362" s="97">
        <f t="shared" si="159"/>
        <v>3870000</v>
      </c>
      <c r="AU362" s="106">
        <f t="shared" si="160"/>
        <v>3870000</v>
      </c>
      <c r="AV362" s="106">
        <f t="shared" si="161"/>
        <v>3870000</v>
      </c>
      <c r="AW362" s="98">
        <f t="shared" si="162"/>
        <v>3870000</v>
      </c>
      <c r="AX362" s="99">
        <f>(TRIMMEAN((E362,N362,W362),75%))</f>
        <v>3870000</v>
      </c>
      <c r="AY362" s="99">
        <f>(TRIMMEAN((F362,O362,X362),75%))</f>
        <v>3870000</v>
      </c>
      <c r="AZ362" s="99">
        <f>(TRIMMEAN((G362,P362,Y362),75%))</f>
        <v>3870000</v>
      </c>
      <c r="BA362" s="99">
        <f>(TRIMMEAN((H362,Q362,Z362),75%))</f>
        <v>3870000</v>
      </c>
      <c r="BB362" s="98">
        <f t="shared" si="163"/>
        <v>4140000</v>
      </c>
      <c r="BC362" s="98">
        <f t="shared" si="164"/>
        <v>4140000</v>
      </c>
      <c r="BD362" s="98">
        <f t="shared" si="165"/>
        <v>4140000</v>
      </c>
      <c r="BE362" s="98">
        <f t="shared" si="166"/>
        <v>4140000</v>
      </c>
      <c r="BF362" s="98">
        <f t="shared" si="167"/>
        <v>3600000</v>
      </c>
      <c r="BG362" s="109">
        <f t="shared" si="168"/>
        <v>3600000</v>
      </c>
      <c r="BH362" s="109">
        <f t="shared" si="169"/>
        <v>3600000</v>
      </c>
      <c r="BI362" s="100">
        <f t="shared" si="170"/>
        <v>3600000</v>
      </c>
    </row>
    <row r="363" spans="1:61" ht="26.4" x14ac:dyDescent="0.3">
      <c r="A363" s="20">
        <v>341</v>
      </c>
      <c r="B363" s="21" t="s">
        <v>360</v>
      </c>
      <c r="C363" s="21" t="s">
        <v>360</v>
      </c>
      <c r="D363" s="20">
        <v>1</v>
      </c>
      <c r="E363" s="26" t="s">
        <v>1034</v>
      </c>
      <c r="F363" s="26" t="s">
        <v>1034</v>
      </c>
      <c r="G363" s="26" t="s">
        <v>1034</v>
      </c>
      <c r="H363" s="26" t="s">
        <v>1034</v>
      </c>
      <c r="I363" s="376"/>
      <c r="J363" s="377"/>
      <c r="K363" s="20">
        <v>341</v>
      </c>
      <c r="L363" s="21" t="s">
        <v>360</v>
      </c>
      <c r="M363" s="20">
        <v>1</v>
      </c>
      <c r="N363" s="57">
        <v>120000</v>
      </c>
      <c r="O363" s="57">
        <v>120000</v>
      </c>
      <c r="P363" s="57">
        <v>120000</v>
      </c>
      <c r="Q363" s="57">
        <v>120000</v>
      </c>
      <c r="R363" s="376"/>
      <c r="S363" s="377"/>
      <c r="T363" s="20">
        <v>341</v>
      </c>
      <c r="U363" s="21" t="s">
        <v>360</v>
      </c>
      <c r="V363" s="20">
        <v>1</v>
      </c>
      <c r="W363" s="57">
        <v>138000</v>
      </c>
      <c r="X363" s="57">
        <v>138000</v>
      </c>
      <c r="Y363" s="57">
        <v>138000</v>
      </c>
      <c r="Z363" s="57">
        <v>138000</v>
      </c>
      <c r="AA363" s="376"/>
      <c r="AB363" s="377"/>
      <c r="AC363" s="97">
        <f t="shared" si="147"/>
        <v>129000</v>
      </c>
      <c r="AD363" s="106">
        <f t="shared" si="148"/>
        <v>129000</v>
      </c>
      <c r="AE363" s="106">
        <f t="shared" si="149"/>
        <v>129000</v>
      </c>
      <c r="AF363" s="98">
        <f t="shared" si="150"/>
        <v>129000</v>
      </c>
      <c r="AG363" s="99">
        <f>(TRIMMEAN((N363,W363),75%))</f>
        <v>129000</v>
      </c>
      <c r="AH363" s="99">
        <f>(TRIMMEAN((O363,X363),75%))</f>
        <v>129000</v>
      </c>
      <c r="AI363" s="99">
        <f>(TRIMMEAN((P363,Y363),75%))</f>
        <v>129000</v>
      </c>
      <c r="AJ363" s="99">
        <f>(TRIMMEAN((Q363,Z363),75%))</f>
        <v>129000</v>
      </c>
      <c r="AK363" s="98">
        <f t="shared" si="151"/>
        <v>138000</v>
      </c>
      <c r="AL363" s="98">
        <f t="shared" si="152"/>
        <v>138000</v>
      </c>
      <c r="AM363" s="98">
        <f t="shared" si="153"/>
        <v>138000</v>
      </c>
      <c r="AN363" s="98">
        <f t="shared" si="154"/>
        <v>138000</v>
      </c>
      <c r="AO363" s="98">
        <f t="shared" si="155"/>
        <v>120000</v>
      </c>
      <c r="AP363" s="109">
        <f t="shared" si="156"/>
        <v>120000</v>
      </c>
      <c r="AQ363" s="109">
        <f t="shared" si="157"/>
        <v>120000</v>
      </c>
      <c r="AR363" s="100">
        <f t="shared" si="158"/>
        <v>120000</v>
      </c>
      <c r="AT363" s="97">
        <f t="shared" si="159"/>
        <v>129000</v>
      </c>
      <c r="AU363" s="106">
        <f t="shared" si="160"/>
        <v>129000</v>
      </c>
      <c r="AV363" s="106">
        <f t="shared" si="161"/>
        <v>129000</v>
      </c>
      <c r="AW363" s="98">
        <f t="shared" si="162"/>
        <v>129000</v>
      </c>
      <c r="AX363" s="99">
        <f>(TRIMMEAN((E363,N363,W363),75%))</f>
        <v>129000</v>
      </c>
      <c r="AY363" s="99">
        <f>(TRIMMEAN((F363,O363,X363),75%))</f>
        <v>129000</v>
      </c>
      <c r="AZ363" s="99">
        <f>(TRIMMEAN((G363,P363,Y363),75%))</f>
        <v>129000</v>
      </c>
      <c r="BA363" s="99">
        <f>(TRIMMEAN((H363,Q363,Z363),75%))</f>
        <v>129000</v>
      </c>
      <c r="BB363" s="98">
        <f t="shared" si="163"/>
        <v>138000</v>
      </c>
      <c r="BC363" s="98">
        <f t="shared" si="164"/>
        <v>138000</v>
      </c>
      <c r="BD363" s="98">
        <f t="shared" si="165"/>
        <v>138000</v>
      </c>
      <c r="BE363" s="98">
        <f t="shared" si="166"/>
        <v>138000</v>
      </c>
      <c r="BF363" s="98">
        <f t="shared" si="167"/>
        <v>120000</v>
      </c>
      <c r="BG363" s="109">
        <f t="shared" si="168"/>
        <v>120000</v>
      </c>
      <c r="BH363" s="109">
        <f t="shared" si="169"/>
        <v>120000</v>
      </c>
      <c r="BI363" s="100">
        <f t="shared" si="170"/>
        <v>120000</v>
      </c>
    </row>
    <row r="364" spans="1:61" ht="26.4" x14ac:dyDescent="0.3">
      <c r="A364" s="20">
        <v>342</v>
      </c>
      <c r="B364" s="21" t="s">
        <v>361</v>
      </c>
      <c r="C364" s="21" t="s">
        <v>361</v>
      </c>
      <c r="D364" s="20">
        <v>1</v>
      </c>
      <c r="E364" s="26">
        <v>197540</v>
      </c>
      <c r="F364" s="26">
        <v>197540</v>
      </c>
      <c r="G364" s="26">
        <v>197540</v>
      </c>
      <c r="H364" s="26">
        <v>197540</v>
      </c>
      <c r="I364" s="376"/>
      <c r="J364" s="377"/>
      <c r="K364" s="20">
        <v>342</v>
      </c>
      <c r="L364" s="21" t="s">
        <v>361</v>
      </c>
      <c r="M364" s="20">
        <v>1</v>
      </c>
      <c r="N364" s="57">
        <v>120000</v>
      </c>
      <c r="O364" s="57">
        <v>120000</v>
      </c>
      <c r="P364" s="57">
        <v>120000</v>
      </c>
      <c r="Q364" s="57">
        <v>120000</v>
      </c>
      <c r="R364" s="376"/>
      <c r="S364" s="377"/>
      <c r="T364" s="20">
        <v>342</v>
      </c>
      <c r="U364" s="21" t="s">
        <v>361</v>
      </c>
      <c r="V364" s="20">
        <v>1</v>
      </c>
      <c r="W364" s="57">
        <v>138000</v>
      </c>
      <c r="X364" s="57">
        <v>138000</v>
      </c>
      <c r="Y364" s="57">
        <v>138000</v>
      </c>
      <c r="Z364" s="57">
        <v>138000</v>
      </c>
      <c r="AA364" s="376"/>
      <c r="AB364" s="377"/>
      <c r="AC364" s="97">
        <f t="shared" si="147"/>
        <v>129000</v>
      </c>
      <c r="AD364" s="106">
        <f t="shared" si="148"/>
        <v>129000</v>
      </c>
      <c r="AE364" s="106">
        <f t="shared" si="149"/>
        <v>129000</v>
      </c>
      <c r="AF364" s="98">
        <f t="shared" si="150"/>
        <v>129000</v>
      </c>
      <c r="AG364" s="99">
        <f>(TRIMMEAN((N364,W364),75%))</f>
        <v>129000</v>
      </c>
      <c r="AH364" s="99">
        <f>(TRIMMEAN((O364,X364),75%))</f>
        <v>129000</v>
      </c>
      <c r="AI364" s="99">
        <f>(TRIMMEAN((P364,Y364),75%))</f>
        <v>129000</v>
      </c>
      <c r="AJ364" s="99">
        <f>(TRIMMEAN((Q364,Z364),75%))</f>
        <v>129000</v>
      </c>
      <c r="AK364" s="98">
        <f t="shared" si="151"/>
        <v>138000</v>
      </c>
      <c r="AL364" s="98">
        <f t="shared" si="152"/>
        <v>138000</v>
      </c>
      <c r="AM364" s="98">
        <f t="shared" si="153"/>
        <v>138000</v>
      </c>
      <c r="AN364" s="98">
        <f t="shared" si="154"/>
        <v>138000</v>
      </c>
      <c r="AO364" s="98">
        <f t="shared" si="155"/>
        <v>120000</v>
      </c>
      <c r="AP364" s="109">
        <f t="shared" si="156"/>
        <v>120000</v>
      </c>
      <c r="AQ364" s="109">
        <f t="shared" si="157"/>
        <v>120000</v>
      </c>
      <c r="AR364" s="100">
        <f t="shared" si="158"/>
        <v>120000</v>
      </c>
      <c r="AT364" s="97">
        <f t="shared" si="159"/>
        <v>151846.66666666666</v>
      </c>
      <c r="AU364" s="106">
        <f t="shared" si="160"/>
        <v>151846.66666666666</v>
      </c>
      <c r="AV364" s="106">
        <f t="shared" si="161"/>
        <v>151846.66666666666</v>
      </c>
      <c r="AW364" s="98">
        <f t="shared" si="162"/>
        <v>151846.66666666666</v>
      </c>
      <c r="AX364" s="99">
        <f>(TRIMMEAN((E364,N364,W364),75%))</f>
        <v>138000</v>
      </c>
      <c r="AY364" s="99">
        <f>(TRIMMEAN((F364,O364,X364),75%))</f>
        <v>138000</v>
      </c>
      <c r="AZ364" s="99">
        <f>(TRIMMEAN((G364,P364,Y364),75%))</f>
        <v>138000</v>
      </c>
      <c r="BA364" s="99">
        <f>(TRIMMEAN((H364,Q364,Z364),75%))</f>
        <v>138000</v>
      </c>
      <c r="BB364" s="98">
        <f t="shared" si="163"/>
        <v>197540</v>
      </c>
      <c r="BC364" s="98">
        <f t="shared" si="164"/>
        <v>197540</v>
      </c>
      <c r="BD364" s="98">
        <f t="shared" si="165"/>
        <v>197540</v>
      </c>
      <c r="BE364" s="98">
        <f t="shared" si="166"/>
        <v>197540</v>
      </c>
      <c r="BF364" s="98">
        <f t="shared" si="167"/>
        <v>120000</v>
      </c>
      <c r="BG364" s="109">
        <f t="shared" si="168"/>
        <v>120000</v>
      </c>
      <c r="BH364" s="109">
        <f t="shared" si="169"/>
        <v>120000</v>
      </c>
      <c r="BI364" s="100">
        <f t="shared" si="170"/>
        <v>120000</v>
      </c>
    </row>
    <row r="365" spans="1:61" ht="39.6" x14ac:dyDescent="0.3">
      <c r="A365" s="20">
        <v>343</v>
      </c>
      <c r="B365" s="21" t="s">
        <v>362</v>
      </c>
      <c r="C365" s="21" t="s">
        <v>1435</v>
      </c>
      <c r="D365" s="20">
        <v>1</v>
      </c>
      <c r="E365" s="26" t="s">
        <v>1034</v>
      </c>
      <c r="F365" s="26" t="s">
        <v>1034</v>
      </c>
      <c r="G365" s="26" t="s">
        <v>1034</v>
      </c>
      <c r="H365" s="26" t="s">
        <v>1034</v>
      </c>
      <c r="I365" s="376"/>
      <c r="J365" s="377"/>
      <c r="K365" s="20">
        <v>343</v>
      </c>
      <c r="L365" s="21" t="s">
        <v>362</v>
      </c>
      <c r="M365" s="20">
        <v>1</v>
      </c>
      <c r="N365" s="57">
        <v>120000</v>
      </c>
      <c r="O365" s="57">
        <v>120000</v>
      </c>
      <c r="P365" s="57">
        <v>120000</v>
      </c>
      <c r="Q365" s="57">
        <v>120000</v>
      </c>
      <c r="R365" s="376"/>
      <c r="S365" s="377"/>
      <c r="T365" s="20">
        <v>343</v>
      </c>
      <c r="U365" s="21" t="s">
        <v>362</v>
      </c>
      <c r="V365" s="20">
        <v>1</v>
      </c>
      <c r="W365" s="57">
        <v>138000</v>
      </c>
      <c r="X365" s="57">
        <v>138000</v>
      </c>
      <c r="Y365" s="57">
        <v>138000</v>
      </c>
      <c r="Z365" s="57">
        <v>138000</v>
      </c>
      <c r="AA365" s="376"/>
      <c r="AB365" s="377"/>
      <c r="AC365" s="97">
        <f t="shared" si="147"/>
        <v>129000</v>
      </c>
      <c r="AD365" s="106">
        <f t="shared" si="148"/>
        <v>129000</v>
      </c>
      <c r="AE365" s="106">
        <f t="shared" si="149"/>
        <v>129000</v>
      </c>
      <c r="AF365" s="98">
        <f t="shared" si="150"/>
        <v>129000</v>
      </c>
      <c r="AG365" s="99">
        <f>(TRIMMEAN((N365,W365),75%))</f>
        <v>129000</v>
      </c>
      <c r="AH365" s="99">
        <f>(TRIMMEAN((O365,X365),75%))</f>
        <v>129000</v>
      </c>
      <c r="AI365" s="99">
        <f>(TRIMMEAN((P365,Y365),75%))</f>
        <v>129000</v>
      </c>
      <c r="AJ365" s="99">
        <f>(TRIMMEAN((Q365,Z365),75%))</f>
        <v>129000</v>
      </c>
      <c r="AK365" s="98">
        <f t="shared" si="151"/>
        <v>138000</v>
      </c>
      <c r="AL365" s="98">
        <f t="shared" si="152"/>
        <v>138000</v>
      </c>
      <c r="AM365" s="98">
        <f t="shared" si="153"/>
        <v>138000</v>
      </c>
      <c r="AN365" s="98">
        <f t="shared" si="154"/>
        <v>138000</v>
      </c>
      <c r="AO365" s="98">
        <f t="shared" si="155"/>
        <v>120000</v>
      </c>
      <c r="AP365" s="109">
        <f t="shared" si="156"/>
        <v>120000</v>
      </c>
      <c r="AQ365" s="109">
        <f t="shared" si="157"/>
        <v>120000</v>
      </c>
      <c r="AR365" s="100">
        <f t="shared" si="158"/>
        <v>120000</v>
      </c>
      <c r="AT365" s="97">
        <f t="shared" si="159"/>
        <v>129000</v>
      </c>
      <c r="AU365" s="106">
        <f t="shared" si="160"/>
        <v>129000</v>
      </c>
      <c r="AV365" s="106">
        <f t="shared" si="161"/>
        <v>129000</v>
      </c>
      <c r="AW365" s="98">
        <f t="shared" si="162"/>
        <v>129000</v>
      </c>
      <c r="AX365" s="99">
        <f>(TRIMMEAN((E365,N365,W365),75%))</f>
        <v>129000</v>
      </c>
      <c r="AY365" s="99">
        <f>(TRIMMEAN((F365,O365,X365),75%))</f>
        <v>129000</v>
      </c>
      <c r="AZ365" s="99">
        <f>(TRIMMEAN((G365,P365,Y365),75%))</f>
        <v>129000</v>
      </c>
      <c r="BA365" s="99">
        <f>(TRIMMEAN((H365,Q365,Z365),75%))</f>
        <v>129000</v>
      </c>
      <c r="BB365" s="98">
        <f t="shared" si="163"/>
        <v>138000</v>
      </c>
      <c r="BC365" s="98">
        <f t="shared" si="164"/>
        <v>138000</v>
      </c>
      <c r="BD365" s="98">
        <f t="shared" si="165"/>
        <v>138000</v>
      </c>
      <c r="BE365" s="98">
        <f t="shared" si="166"/>
        <v>138000</v>
      </c>
      <c r="BF365" s="98">
        <f t="shared" si="167"/>
        <v>120000</v>
      </c>
      <c r="BG365" s="109">
        <f t="shared" si="168"/>
        <v>120000</v>
      </c>
      <c r="BH365" s="109">
        <f t="shared" si="169"/>
        <v>120000</v>
      </c>
      <c r="BI365" s="100">
        <f t="shared" si="170"/>
        <v>120000</v>
      </c>
    </row>
    <row r="366" spans="1:61" ht="39.6" x14ac:dyDescent="0.3">
      <c r="A366" s="20">
        <v>344</v>
      </c>
      <c r="B366" s="21" t="s">
        <v>363</v>
      </c>
      <c r="C366" s="21" t="s">
        <v>363</v>
      </c>
      <c r="D366" s="20">
        <v>1</v>
      </c>
      <c r="E366" s="26" t="s">
        <v>1034</v>
      </c>
      <c r="F366" s="26" t="s">
        <v>1034</v>
      </c>
      <c r="G366" s="26" t="s">
        <v>1034</v>
      </c>
      <c r="H366" s="26" t="s">
        <v>1034</v>
      </c>
      <c r="I366" s="376"/>
      <c r="J366" s="377"/>
      <c r="K366" s="20">
        <v>344</v>
      </c>
      <c r="L366" s="21" t="s">
        <v>363</v>
      </c>
      <c r="M366" s="20">
        <v>1</v>
      </c>
      <c r="N366" s="57">
        <v>120000</v>
      </c>
      <c r="O366" s="57">
        <v>120000</v>
      </c>
      <c r="P366" s="57">
        <v>120000</v>
      </c>
      <c r="Q366" s="57">
        <v>120000</v>
      </c>
      <c r="R366" s="376"/>
      <c r="S366" s="377"/>
      <c r="T366" s="20">
        <v>344</v>
      </c>
      <c r="U366" s="21" t="s">
        <v>363</v>
      </c>
      <c r="V366" s="20">
        <v>1</v>
      </c>
      <c r="W366" s="57">
        <v>138000</v>
      </c>
      <c r="X366" s="57">
        <v>138000</v>
      </c>
      <c r="Y366" s="57">
        <v>138000</v>
      </c>
      <c r="Z366" s="57">
        <v>138000</v>
      </c>
      <c r="AA366" s="376"/>
      <c r="AB366" s="377"/>
      <c r="AC366" s="97">
        <f t="shared" si="147"/>
        <v>129000</v>
      </c>
      <c r="AD366" s="106">
        <f t="shared" si="148"/>
        <v>129000</v>
      </c>
      <c r="AE366" s="106">
        <f t="shared" si="149"/>
        <v>129000</v>
      </c>
      <c r="AF366" s="98">
        <f t="shared" si="150"/>
        <v>129000</v>
      </c>
      <c r="AG366" s="99">
        <f>(TRIMMEAN((N366,W366),75%))</f>
        <v>129000</v>
      </c>
      <c r="AH366" s="99">
        <f>(TRIMMEAN((O366,X366),75%))</f>
        <v>129000</v>
      </c>
      <c r="AI366" s="99">
        <f>(TRIMMEAN((P366,Y366),75%))</f>
        <v>129000</v>
      </c>
      <c r="AJ366" s="99">
        <f>(TRIMMEAN((Q366,Z366),75%))</f>
        <v>129000</v>
      </c>
      <c r="AK366" s="98">
        <f t="shared" si="151"/>
        <v>138000</v>
      </c>
      <c r="AL366" s="98">
        <f t="shared" si="152"/>
        <v>138000</v>
      </c>
      <c r="AM366" s="98">
        <f t="shared" si="153"/>
        <v>138000</v>
      </c>
      <c r="AN366" s="98">
        <f t="shared" si="154"/>
        <v>138000</v>
      </c>
      <c r="AO366" s="98">
        <f t="shared" si="155"/>
        <v>120000</v>
      </c>
      <c r="AP366" s="109">
        <f t="shared" si="156"/>
        <v>120000</v>
      </c>
      <c r="AQ366" s="109">
        <f t="shared" si="157"/>
        <v>120000</v>
      </c>
      <c r="AR366" s="100">
        <f t="shared" si="158"/>
        <v>120000</v>
      </c>
      <c r="AT366" s="97">
        <f t="shared" si="159"/>
        <v>129000</v>
      </c>
      <c r="AU366" s="106">
        <f t="shared" si="160"/>
        <v>129000</v>
      </c>
      <c r="AV366" s="106">
        <f t="shared" si="161"/>
        <v>129000</v>
      </c>
      <c r="AW366" s="98">
        <f t="shared" si="162"/>
        <v>129000</v>
      </c>
      <c r="AX366" s="99">
        <f>(TRIMMEAN((E366,N366,W366),75%))</f>
        <v>129000</v>
      </c>
      <c r="AY366" s="99">
        <f>(TRIMMEAN((F366,O366,X366),75%))</f>
        <v>129000</v>
      </c>
      <c r="AZ366" s="99">
        <f>(TRIMMEAN((G366,P366,Y366),75%))</f>
        <v>129000</v>
      </c>
      <c r="BA366" s="99">
        <f>(TRIMMEAN((H366,Q366,Z366),75%))</f>
        <v>129000</v>
      </c>
      <c r="BB366" s="98">
        <f t="shared" si="163"/>
        <v>138000</v>
      </c>
      <c r="BC366" s="98">
        <f t="shared" si="164"/>
        <v>138000</v>
      </c>
      <c r="BD366" s="98">
        <f t="shared" si="165"/>
        <v>138000</v>
      </c>
      <c r="BE366" s="98">
        <f t="shared" si="166"/>
        <v>138000</v>
      </c>
      <c r="BF366" s="98">
        <f t="shared" si="167"/>
        <v>120000</v>
      </c>
      <c r="BG366" s="109">
        <f t="shared" si="168"/>
        <v>120000</v>
      </c>
      <c r="BH366" s="109">
        <f t="shared" si="169"/>
        <v>120000</v>
      </c>
      <c r="BI366" s="100">
        <f t="shared" si="170"/>
        <v>120000</v>
      </c>
    </row>
    <row r="367" spans="1:61" ht="39.6" x14ac:dyDescent="0.3">
      <c r="A367" s="20">
        <v>345</v>
      </c>
      <c r="B367" s="21" t="s">
        <v>364</v>
      </c>
      <c r="C367" s="21" t="s">
        <v>364</v>
      </c>
      <c r="D367" s="20">
        <v>1</v>
      </c>
      <c r="E367" s="26" t="s">
        <v>1034</v>
      </c>
      <c r="F367" s="26" t="s">
        <v>1034</v>
      </c>
      <c r="G367" s="26" t="s">
        <v>1034</v>
      </c>
      <c r="H367" s="26" t="s">
        <v>1034</v>
      </c>
      <c r="I367" s="376"/>
      <c r="J367" s="377"/>
      <c r="K367" s="20">
        <v>345</v>
      </c>
      <c r="L367" s="21" t="s">
        <v>364</v>
      </c>
      <c r="M367" s="20">
        <v>1</v>
      </c>
      <c r="N367" s="57">
        <v>120000</v>
      </c>
      <c r="O367" s="57">
        <v>120000</v>
      </c>
      <c r="P367" s="57">
        <v>120000</v>
      </c>
      <c r="Q367" s="57">
        <v>120000</v>
      </c>
      <c r="R367" s="376"/>
      <c r="S367" s="377"/>
      <c r="T367" s="20">
        <v>345</v>
      </c>
      <c r="U367" s="21" t="s">
        <v>364</v>
      </c>
      <c r="V367" s="20">
        <v>1</v>
      </c>
      <c r="W367" s="57">
        <v>138000</v>
      </c>
      <c r="X367" s="57">
        <v>138000</v>
      </c>
      <c r="Y367" s="57">
        <v>138000</v>
      </c>
      <c r="Z367" s="57">
        <v>138000</v>
      </c>
      <c r="AA367" s="376"/>
      <c r="AB367" s="377"/>
      <c r="AC367" s="97">
        <f t="shared" si="147"/>
        <v>129000</v>
      </c>
      <c r="AD367" s="106">
        <f t="shared" si="148"/>
        <v>129000</v>
      </c>
      <c r="AE367" s="106">
        <f t="shared" si="149"/>
        <v>129000</v>
      </c>
      <c r="AF367" s="98">
        <f t="shared" si="150"/>
        <v>129000</v>
      </c>
      <c r="AG367" s="99">
        <f>(TRIMMEAN((N367,W367),75%))</f>
        <v>129000</v>
      </c>
      <c r="AH367" s="99">
        <f>(TRIMMEAN((O367,X367),75%))</f>
        <v>129000</v>
      </c>
      <c r="AI367" s="99">
        <f>(TRIMMEAN((P367,Y367),75%))</f>
        <v>129000</v>
      </c>
      <c r="AJ367" s="99">
        <f>(TRIMMEAN((Q367,Z367),75%))</f>
        <v>129000</v>
      </c>
      <c r="AK367" s="98">
        <f t="shared" si="151"/>
        <v>138000</v>
      </c>
      <c r="AL367" s="98">
        <f t="shared" si="152"/>
        <v>138000</v>
      </c>
      <c r="AM367" s="98">
        <f t="shared" si="153"/>
        <v>138000</v>
      </c>
      <c r="AN367" s="98">
        <f t="shared" si="154"/>
        <v>138000</v>
      </c>
      <c r="AO367" s="98">
        <f t="shared" si="155"/>
        <v>120000</v>
      </c>
      <c r="AP367" s="109">
        <f t="shared" si="156"/>
        <v>120000</v>
      </c>
      <c r="AQ367" s="109">
        <f t="shared" si="157"/>
        <v>120000</v>
      </c>
      <c r="AR367" s="100">
        <f t="shared" si="158"/>
        <v>120000</v>
      </c>
      <c r="AT367" s="97">
        <f t="shared" si="159"/>
        <v>129000</v>
      </c>
      <c r="AU367" s="106">
        <f t="shared" si="160"/>
        <v>129000</v>
      </c>
      <c r="AV367" s="106">
        <f t="shared" si="161"/>
        <v>129000</v>
      </c>
      <c r="AW367" s="98">
        <f t="shared" si="162"/>
        <v>129000</v>
      </c>
      <c r="AX367" s="99">
        <f>(TRIMMEAN((E367,N367,W367),75%))</f>
        <v>129000</v>
      </c>
      <c r="AY367" s="99">
        <f>(TRIMMEAN((F367,O367,X367),75%))</f>
        <v>129000</v>
      </c>
      <c r="AZ367" s="99">
        <f>(TRIMMEAN((G367,P367,Y367),75%))</f>
        <v>129000</v>
      </c>
      <c r="BA367" s="99">
        <f>(TRIMMEAN((H367,Q367,Z367),75%))</f>
        <v>129000</v>
      </c>
      <c r="BB367" s="98">
        <f t="shared" si="163"/>
        <v>138000</v>
      </c>
      <c r="BC367" s="98">
        <f t="shared" si="164"/>
        <v>138000</v>
      </c>
      <c r="BD367" s="98">
        <f t="shared" si="165"/>
        <v>138000</v>
      </c>
      <c r="BE367" s="98">
        <f t="shared" si="166"/>
        <v>138000</v>
      </c>
      <c r="BF367" s="98">
        <f t="shared" si="167"/>
        <v>120000</v>
      </c>
      <c r="BG367" s="109">
        <f t="shared" si="168"/>
        <v>120000</v>
      </c>
      <c r="BH367" s="109">
        <f t="shared" si="169"/>
        <v>120000</v>
      </c>
      <c r="BI367" s="100">
        <f t="shared" si="170"/>
        <v>120000</v>
      </c>
    </row>
    <row r="368" spans="1:61" ht="39.6" x14ac:dyDescent="0.3">
      <c r="A368" s="20">
        <v>346</v>
      </c>
      <c r="B368" s="21" t="s">
        <v>365</v>
      </c>
      <c r="C368" s="21" t="s">
        <v>365</v>
      </c>
      <c r="D368" s="20">
        <v>1</v>
      </c>
      <c r="E368" s="26" t="s">
        <v>1034</v>
      </c>
      <c r="F368" s="26" t="s">
        <v>1034</v>
      </c>
      <c r="G368" s="26" t="s">
        <v>1034</v>
      </c>
      <c r="H368" s="26" t="s">
        <v>1034</v>
      </c>
      <c r="I368" s="376"/>
      <c r="J368" s="377"/>
      <c r="K368" s="20">
        <v>346</v>
      </c>
      <c r="L368" s="21" t="s">
        <v>365</v>
      </c>
      <c r="M368" s="20">
        <v>1</v>
      </c>
      <c r="N368" s="57">
        <v>120000</v>
      </c>
      <c r="O368" s="57">
        <v>120000</v>
      </c>
      <c r="P368" s="57">
        <v>120000</v>
      </c>
      <c r="Q368" s="57">
        <v>120000</v>
      </c>
      <c r="R368" s="376"/>
      <c r="S368" s="377"/>
      <c r="T368" s="20">
        <v>346</v>
      </c>
      <c r="U368" s="21" t="s">
        <v>365</v>
      </c>
      <c r="V368" s="20">
        <v>1</v>
      </c>
      <c r="W368" s="57">
        <v>138000</v>
      </c>
      <c r="X368" s="57">
        <v>138000</v>
      </c>
      <c r="Y368" s="57">
        <v>138000</v>
      </c>
      <c r="Z368" s="57">
        <v>138000</v>
      </c>
      <c r="AA368" s="376"/>
      <c r="AB368" s="377"/>
      <c r="AC368" s="97">
        <f t="shared" si="147"/>
        <v>129000</v>
      </c>
      <c r="AD368" s="106">
        <f t="shared" si="148"/>
        <v>129000</v>
      </c>
      <c r="AE368" s="106">
        <f t="shared" si="149"/>
        <v>129000</v>
      </c>
      <c r="AF368" s="98">
        <f t="shared" si="150"/>
        <v>129000</v>
      </c>
      <c r="AG368" s="99">
        <f>(TRIMMEAN((N368,W368),75%))</f>
        <v>129000</v>
      </c>
      <c r="AH368" s="99">
        <f>(TRIMMEAN((O368,X368),75%))</f>
        <v>129000</v>
      </c>
      <c r="AI368" s="99">
        <f>(TRIMMEAN((P368,Y368),75%))</f>
        <v>129000</v>
      </c>
      <c r="AJ368" s="99">
        <f>(TRIMMEAN((Q368,Z368),75%))</f>
        <v>129000</v>
      </c>
      <c r="AK368" s="98">
        <f t="shared" si="151"/>
        <v>138000</v>
      </c>
      <c r="AL368" s="98">
        <f t="shared" si="152"/>
        <v>138000</v>
      </c>
      <c r="AM368" s="98">
        <f t="shared" si="153"/>
        <v>138000</v>
      </c>
      <c r="AN368" s="98">
        <f t="shared" si="154"/>
        <v>138000</v>
      </c>
      <c r="AO368" s="98">
        <f t="shared" si="155"/>
        <v>120000</v>
      </c>
      <c r="AP368" s="109">
        <f t="shared" si="156"/>
        <v>120000</v>
      </c>
      <c r="AQ368" s="109">
        <f t="shared" si="157"/>
        <v>120000</v>
      </c>
      <c r="AR368" s="100">
        <f t="shared" si="158"/>
        <v>120000</v>
      </c>
      <c r="AT368" s="97">
        <f t="shared" si="159"/>
        <v>129000</v>
      </c>
      <c r="AU368" s="106">
        <f t="shared" si="160"/>
        <v>129000</v>
      </c>
      <c r="AV368" s="106">
        <f t="shared" si="161"/>
        <v>129000</v>
      </c>
      <c r="AW368" s="98">
        <f t="shared" si="162"/>
        <v>129000</v>
      </c>
      <c r="AX368" s="99">
        <f>(TRIMMEAN((E368,N368,W368),75%))</f>
        <v>129000</v>
      </c>
      <c r="AY368" s="99">
        <f>(TRIMMEAN((F368,O368,X368),75%))</f>
        <v>129000</v>
      </c>
      <c r="AZ368" s="99">
        <f>(TRIMMEAN((G368,P368,Y368),75%))</f>
        <v>129000</v>
      </c>
      <c r="BA368" s="99">
        <f>(TRIMMEAN((H368,Q368,Z368),75%))</f>
        <v>129000</v>
      </c>
      <c r="BB368" s="98">
        <f t="shared" si="163"/>
        <v>138000</v>
      </c>
      <c r="BC368" s="98">
        <f t="shared" si="164"/>
        <v>138000</v>
      </c>
      <c r="BD368" s="98">
        <f t="shared" si="165"/>
        <v>138000</v>
      </c>
      <c r="BE368" s="98">
        <f t="shared" si="166"/>
        <v>138000</v>
      </c>
      <c r="BF368" s="98">
        <f t="shared" si="167"/>
        <v>120000</v>
      </c>
      <c r="BG368" s="109">
        <f t="shared" si="168"/>
        <v>120000</v>
      </c>
      <c r="BH368" s="109">
        <f t="shared" si="169"/>
        <v>120000</v>
      </c>
      <c r="BI368" s="100">
        <f t="shared" si="170"/>
        <v>120000</v>
      </c>
    </row>
    <row r="369" spans="1:61" ht="26.4" x14ac:dyDescent="0.3">
      <c r="A369" s="20">
        <v>347</v>
      </c>
      <c r="B369" s="21" t="s">
        <v>366</v>
      </c>
      <c r="C369" s="21" t="s">
        <v>366</v>
      </c>
      <c r="D369" s="20">
        <v>1</v>
      </c>
      <c r="E369" s="26" t="s">
        <v>1034</v>
      </c>
      <c r="F369" s="26" t="s">
        <v>1034</v>
      </c>
      <c r="G369" s="26" t="s">
        <v>1034</v>
      </c>
      <c r="H369" s="26" t="s">
        <v>1034</v>
      </c>
      <c r="I369" s="376"/>
      <c r="J369" s="377"/>
      <c r="K369" s="20">
        <v>347</v>
      </c>
      <c r="L369" s="21" t="s">
        <v>366</v>
      </c>
      <c r="M369" s="20">
        <v>1</v>
      </c>
      <c r="N369" s="57">
        <v>60000</v>
      </c>
      <c r="O369" s="57">
        <v>60000</v>
      </c>
      <c r="P369" s="57">
        <v>60000</v>
      </c>
      <c r="Q369" s="57">
        <v>60000</v>
      </c>
      <c r="R369" s="376"/>
      <c r="S369" s="377"/>
      <c r="T369" s="20">
        <v>347</v>
      </c>
      <c r="U369" s="21" t="s">
        <v>366</v>
      </c>
      <c r="V369" s="20">
        <v>1</v>
      </c>
      <c r="W369" s="57">
        <v>69000</v>
      </c>
      <c r="X369" s="57">
        <v>69000</v>
      </c>
      <c r="Y369" s="57">
        <v>69000</v>
      </c>
      <c r="Z369" s="57">
        <v>69000</v>
      </c>
      <c r="AA369" s="376"/>
      <c r="AB369" s="377"/>
      <c r="AC369" s="97">
        <f t="shared" si="147"/>
        <v>64500</v>
      </c>
      <c r="AD369" s="106">
        <f t="shared" si="148"/>
        <v>64500</v>
      </c>
      <c r="AE369" s="106">
        <f t="shared" si="149"/>
        <v>64500</v>
      </c>
      <c r="AF369" s="98">
        <f t="shared" si="150"/>
        <v>64500</v>
      </c>
      <c r="AG369" s="99">
        <f>(TRIMMEAN((N369,W369),75%))</f>
        <v>64500</v>
      </c>
      <c r="AH369" s="99">
        <f>(TRIMMEAN((O369,X369),75%))</f>
        <v>64500</v>
      </c>
      <c r="AI369" s="99">
        <f>(TRIMMEAN((P369,Y369),75%))</f>
        <v>64500</v>
      </c>
      <c r="AJ369" s="99">
        <f>(TRIMMEAN((Q369,Z369),75%))</f>
        <v>64500</v>
      </c>
      <c r="AK369" s="98">
        <f t="shared" si="151"/>
        <v>69000</v>
      </c>
      <c r="AL369" s="98">
        <f t="shared" si="152"/>
        <v>69000</v>
      </c>
      <c r="AM369" s="98">
        <f t="shared" si="153"/>
        <v>69000</v>
      </c>
      <c r="AN369" s="98">
        <f t="shared" si="154"/>
        <v>69000</v>
      </c>
      <c r="AO369" s="98">
        <f t="shared" si="155"/>
        <v>60000</v>
      </c>
      <c r="AP369" s="109">
        <f t="shared" si="156"/>
        <v>60000</v>
      </c>
      <c r="AQ369" s="109">
        <f t="shared" si="157"/>
        <v>60000</v>
      </c>
      <c r="AR369" s="100">
        <f t="shared" si="158"/>
        <v>60000</v>
      </c>
      <c r="AT369" s="97">
        <f t="shared" si="159"/>
        <v>64500</v>
      </c>
      <c r="AU369" s="106">
        <f t="shared" si="160"/>
        <v>64500</v>
      </c>
      <c r="AV369" s="106">
        <f t="shared" si="161"/>
        <v>64500</v>
      </c>
      <c r="AW369" s="98">
        <f t="shared" si="162"/>
        <v>64500</v>
      </c>
      <c r="AX369" s="99">
        <f>(TRIMMEAN((E369,N369,W369),75%))</f>
        <v>64500</v>
      </c>
      <c r="AY369" s="99">
        <f>(TRIMMEAN((F369,O369,X369),75%))</f>
        <v>64500</v>
      </c>
      <c r="AZ369" s="99">
        <f>(TRIMMEAN((G369,P369,Y369),75%))</f>
        <v>64500</v>
      </c>
      <c r="BA369" s="99">
        <f>(TRIMMEAN((H369,Q369,Z369),75%))</f>
        <v>64500</v>
      </c>
      <c r="BB369" s="98">
        <f t="shared" si="163"/>
        <v>69000</v>
      </c>
      <c r="BC369" s="98">
        <f t="shared" si="164"/>
        <v>69000</v>
      </c>
      <c r="BD369" s="98">
        <f t="shared" si="165"/>
        <v>69000</v>
      </c>
      <c r="BE369" s="98">
        <f t="shared" si="166"/>
        <v>69000</v>
      </c>
      <c r="BF369" s="98">
        <f t="shared" si="167"/>
        <v>60000</v>
      </c>
      <c r="BG369" s="109">
        <f t="shared" si="168"/>
        <v>60000</v>
      </c>
      <c r="BH369" s="109">
        <f t="shared" si="169"/>
        <v>60000</v>
      </c>
      <c r="BI369" s="100">
        <f t="shared" si="170"/>
        <v>60000</v>
      </c>
    </row>
    <row r="370" spans="1:61" ht="26.4" x14ac:dyDescent="0.3">
      <c r="A370" s="20">
        <v>348</v>
      </c>
      <c r="B370" s="21" t="s">
        <v>367</v>
      </c>
      <c r="C370" s="21" t="s">
        <v>367</v>
      </c>
      <c r="D370" s="20">
        <v>1</v>
      </c>
      <c r="E370" s="26">
        <v>395080</v>
      </c>
      <c r="F370" s="26">
        <v>395080</v>
      </c>
      <c r="G370" s="26">
        <v>395080</v>
      </c>
      <c r="H370" s="26">
        <v>395080</v>
      </c>
      <c r="I370" s="376"/>
      <c r="J370" s="377"/>
      <c r="K370" s="20">
        <v>348</v>
      </c>
      <c r="L370" s="21" t="s">
        <v>367</v>
      </c>
      <c r="M370" s="20">
        <v>1</v>
      </c>
      <c r="N370" s="57">
        <v>280000</v>
      </c>
      <c r="O370" s="57">
        <v>280000</v>
      </c>
      <c r="P370" s="57">
        <v>280000</v>
      </c>
      <c r="Q370" s="57">
        <v>280000</v>
      </c>
      <c r="R370" s="376"/>
      <c r="S370" s="377"/>
      <c r="T370" s="20">
        <v>348</v>
      </c>
      <c r="U370" s="21" t="s">
        <v>367</v>
      </c>
      <c r="V370" s="20">
        <v>1</v>
      </c>
      <c r="W370" s="57">
        <v>322000</v>
      </c>
      <c r="X370" s="57">
        <v>322000</v>
      </c>
      <c r="Y370" s="57">
        <v>322000</v>
      </c>
      <c r="Z370" s="57">
        <v>322000</v>
      </c>
      <c r="AA370" s="376"/>
      <c r="AB370" s="377"/>
      <c r="AC370" s="97">
        <f t="shared" si="147"/>
        <v>301000</v>
      </c>
      <c r="AD370" s="106">
        <f t="shared" si="148"/>
        <v>301000</v>
      </c>
      <c r="AE370" s="106">
        <f t="shared" si="149"/>
        <v>301000</v>
      </c>
      <c r="AF370" s="98">
        <f t="shared" si="150"/>
        <v>301000</v>
      </c>
      <c r="AG370" s="99">
        <f>(TRIMMEAN((N370,W370),75%))</f>
        <v>301000</v>
      </c>
      <c r="AH370" s="99">
        <f>(TRIMMEAN((O370,X370),75%))</f>
        <v>301000</v>
      </c>
      <c r="AI370" s="99">
        <f>(TRIMMEAN((P370,Y370),75%))</f>
        <v>301000</v>
      </c>
      <c r="AJ370" s="99">
        <f>(TRIMMEAN((Q370,Z370),75%))</f>
        <v>301000</v>
      </c>
      <c r="AK370" s="98">
        <f t="shared" si="151"/>
        <v>322000</v>
      </c>
      <c r="AL370" s="98">
        <f t="shared" si="152"/>
        <v>322000</v>
      </c>
      <c r="AM370" s="98">
        <f t="shared" si="153"/>
        <v>322000</v>
      </c>
      <c r="AN370" s="98">
        <f t="shared" si="154"/>
        <v>322000</v>
      </c>
      <c r="AO370" s="98">
        <f t="shared" si="155"/>
        <v>280000</v>
      </c>
      <c r="AP370" s="109">
        <f t="shared" si="156"/>
        <v>280000</v>
      </c>
      <c r="AQ370" s="109">
        <f t="shared" si="157"/>
        <v>280000</v>
      </c>
      <c r="AR370" s="100">
        <f t="shared" si="158"/>
        <v>280000</v>
      </c>
      <c r="AT370" s="97">
        <f t="shared" si="159"/>
        <v>332360</v>
      </c>
      <c r="AU370" s="106">
        <f t="shared" si="160"/>
        <v>332360</v>
      </c>
      <c r="AV370" s="106">
        <f t="shared" si="161"/>
        <v>332360</v>
      </c>
      <c r="AW370" s="98">
        <f t="shared" si="162"/>
        <v>332360</v>
      </c>
      <c r="AX370" s="99">
        <f>(TRIMMEAN((E370,N370,W370),75%))</f>
        <v>322000</v>
      </c>
      <c r="AY370" s="99">
        <f>(TRIMMEAN((F370,O370,X370),75%))</f>
        <v>322000</v>
      </c>
      <c r="AZ370" s="99">
        <f>(TRIMMEAN((G370,P370,Y370),75%))</f>
        <v>322000</v>
      </c>
      <c r="BA370" s="99">
        <f>(TRIMMEAN((H370,Q370,Z370),75%))</f>
        <v>322000</v>
      </c>
      <c r="BB370" s="98">
        <f t="shared" si="163"/>
        <v>395080</v>
      </c>
      <c r="BC370" s="98">
        <f t="shared" si="164"/>
        <v>395080</v>
      </c>
      <c r="BD370" s="98">
        <f t="shared" si="165"/>
        <v>395080</v>
      </c>
      <c r="BE370" s="98">
        <f t="shared" si="166"/>
        <v>395080</v>
      </c>
      <c r="BF370" s="98">
        <f t="shared" si="167"/>
        <v>280000</v>
      </c>
      <c r="BG370" s="109">
        <f t="shared" si="168"/>
        <v>280000</v>
      </c>
      <c r="BH370" s="109">
        <f t="shared" si="169"/>
        <v>280000</v>
      </c>
      <c r="BI370" s="100">
        <f t="shared" si="170"/>
        <v>280000</v>
      </c>
    </row>
    <row r="371" spans="1:61" ht="26.4" x14ac:dyDescent="0.3">
      <c r="A371" s="20">
        <v>349</v>
      </c>
      <c r="B371" s="21" t="s">
        <v>368</v>
      </c>
      <c r="C371" s="21" t="s">
        <v>1111</v>
      </c>
      <c r="D371" s="20">
        <v>1</v>
      </c>
      <c r="E371" s="26">
        <v>197540</v>
      </c>
      <c r="F371" s="26">
        <v>197540</v>
      </c>
      <c r="G371" s="26">
        <v>197540</v>
      </c>
      <c r="H371" s="26">
        <v>197540</v>
      </c>
      <c r="I371" s="376"/>
      <c r="J371" s="377"/>
      <c r="K371" s="20">
        <v>349</v>
      </c>
      <c r="L371" s="21" t="s">
        <v>368</v>
      </c>
      <c r="M371" s="20">
        <v>1</v>
      </c>
      <c r="N371" s="57">
        <v>560000</v>
      </c>
      <c r="O371" s="57">
        <v>560000</v>
      </c>
      <c r="P371" s="57">
        <v>560000</v>
      </c>
      <c r="Q371" s="57">
        <v>560000</v>
      </c>
      <c r="R371" s="376"/>
      <c r="S371" s="377"/>
      <c r="T371" s="20">
        <v>349</v>
      </c>
      <c r="U371" s="21" t="s">
        <v>368</v>
      </c>
      <c r="V371" s="20">
        <v>1</v>
      </c>
      <c r="W371" s="57">
        <v>644000</v>
      </c>
      <c r="X371" s="57">
        <v>644000</v>
      </c>
      <c r="Y371" s="57">
        <v>644000</v>
      </c>
      <c r="Z371" s="57">
        <v>644000</v>
      </c>
      <c r="AA371" s="376"/>
      <c r="AB371" s="377"/>
      <c r="AC371" s="97">
        <f t="shared" si="147"/>
        <v>602000</v>
      </c>
      <c r="AD371" s="106">
        <f t="shared" si="148"/>
        <v>602000</v>
      </c>
      <c r="AE371" s="106">
        <f t="shared" si="149"/>
        <v>602000</v>
      </c>
      <c r="AF371" s="98">
        <f t="shared" si="150"/>
        <v>602000</v>
      </c>
      <c r="AG371" s="99">
        <f>(TRIMMEAN((N371,W371),75%))</f>
        <v>602000</v>
      </c>
      <c r="AH371" s="99">
        <f>(TRIMMEAN((O371,X371),75%))</f>
        <v>602000</v>
      </c>
      <c r="AI371" s="99">
        <f>(TRIMMEAN((P371,Y371),75%))</f>
        <v>602000</v>
      </c>
      <c r="AJ371" s="99">
        <f>(TRIMMEAN((Q371,Z371),75%))</f>
        <v>602000</v>
      </c>
      <c r="AK371" s="98">
        <f t="shared" si="151"/>
        <v>644000</v>
      </c>
      <c r="AL371" s="98">
        <f t="shared" si="152"/>
        <v>644000</v>
      </c>
      <c r="AM371" s="98">
        <f t="shared" si="153"/>
        <v>644000</v>
      </c>
      <c r="AN371" s="98">
        <f t="shared" si="154"/>
        <v>644000</v>
      </c>
      <c r="AO371" s="98">
        <f t="shared" si="155"/>
        <v>560000</v>
      </c>
      <c r="AP371" s="109">
        <f t="shared" si="156"/>
        <v>560000</v>
      </c>
      <c r="AQ371" s="109">
        <f t="shared" si="157"/>
        <v>560000</v>
      </c>
      <c r="AR371" s="100">
        <f t="shared" si="158"/>
        <v>560000</v>
      </c>
      <c r="AT371" s="97">
        <f t="shared" si="159"/>
        <v>467180</v>
      </c>
      <c r="AU371" s="106">
        <f t="shared" si="160"/>
        <v>467180</v>
      </c>
      <c r="AV371" s="106">
        <f t="shared" si="161"/>
        <v>467180</v>
      </c>
      <c r="AW371" s="98">
        <f t="shared" si="162"/>
        <v>467180</v>
      </c>
      <c r="AX371" s="99">
        <f>(TRIMMEAN((E371,N371,W371),75%))</f>
        <v>560000</v>
      </c>
      <c r="AY371" s="99">
        <f>(TRIMMEAN((F371,O371,X371),75%))</f>
        <v>560000</v>
      </c>
      <c r="AZ371" s="99">
        <f>(TRIMMEAN((G371,P371,Y371),75%))</f>
        <v>560000</v>
      </c>
      <c r="BA371" s="99">
        <f>(TRIMMEAN((H371,Q371,Z371),75%))</f>
        <v>560000</v>
      </c>
      <c r="BB371" s="98">
        <f t="shared" si="163"/>
        <v>644000</v>
      </c>
      <c r="BC371" s="98">
        <f t="shared" si="164"/>
        <v>644000</v>
      </c>
      <c r="BD371" s="98">
        <f t="shared" si="165"/>
        <v>644000</v>
      </c>
      <c r="BE371" s="98">
        <f t="shared" si="166"/>
        <v>644000</v>
      </c>
      <c r="BF371" s="98">
        <f t="shared" si="167"/>
        <v>197540</v>
      </c>
      <c r="BG371" s="109">
        <f t="shared" si="168"/>
        <v>197540</v>
      </c>
      <c r="BH371" s="109">
        <f t="shared" si="169"/>
        <v>197540</v>
      </c>
      <c r="BI371" s="100">
        <f t="shared" si="170"/>
        <v>197540</v>
      </c>
    </row>
    <row r="372" spans="1:61" ht="26.4" x14ac:dyDescent="0.3">
      <c r="A372" s="20">
        <v>350</v>
      </c>
      <c r="B372" s="21" t="s">
        <v>369</v>
      </c>
      <c r="C372" s="21" t="s">
        <v>369</v>
      </c>
      <c r="D372" s="20">
        <v>1</v>
      </c>
      <c r="E372" s="26" t="s">
        <v>1034</v>
      </c>
      <c r="F372" s="26" t="s">
        <v>1034</v>
      </c>
      <c r="G372" s="26" t="s">
        <v>1034</v>
      </c>
      <c r="H372" s="26" t="s">
        <v>1034</v>
      </c>
      <c r="I372" s="376"/>
      <c r="J372" s="377"/>
      <c r="K372" s="20">
        <v>350</v>
      </c>
      <c r="L372" s="21" t="s">
        <v>369</v>
      </c>
      <c r="M372" s="20">
        <v>1</v>
      </c>
      <c r="N372" s="57">
        <v>900000</v>
      </c>
      <c r="O372" s="57">
        <v>900000</v>
      </c>
      <c r="P372" s="57">
        <v>900000</v>
      </c>
      <c r="Q372" s="57">
        <v>900000</v>
      </c>
      <c r="R372" s="376"/>
      <c r="S372" s="377"/>
      <c r="T372" s="20">
        <v>350</v>
      </c>
      <c r="U372" s="21" t="s">
        <v>369</v>
      </c>
      <c r="V372" s="20">
        <v>1</v>
      </c>
      <c r="W372" s="57">
        <v>1035000</v>
      </c>
      <c r="X372" s="57">
        <v>1035000</v>
      </c>
      <c r="Y372" s="57">
        <v>1035000</v>
      </c>
      <c r="Z372" s="57">
        <v>1035000</v>
      </c>
      <c r="AA372" s="376"/>
      <c r="AB372" s="377"/>
      <c r="AC372" s="97">
        <f t="shared" si="147"/>
        <v>967500</v>
      </c>
      <c r="AD372" s="106">
        <f t="shared" si="148"/>
        <v>967500</v>
      </c>
      <c r="AE372" s="106">
        <f t="shared" si="149"/>
        <v>967500</v>
      </c>
      <c r="AF372" s="98">
        <f t="shared" si="150"/>
        <v>967500</v>
      </c>
      <c r="AG372" s="99">
        <f>(TRIMMEAN((N372,W372),75%))</f>
        <v>967500</v>
      </c>
      <c r="AH372" s="99">
        <f>(TRIMMEAN((O372,X372),75%))</f>
        <v>967500</v>
      </c>
      <c r="AI372" s="99">
        <f>(TRIMMEAN((P372,Y372),75%))</f>
        <v>967500</v>
      </c>
      <c r="AJ372" s="99">
        <f>(TRIMMEAN((Q372,Z372),75%))</f>
        <v>967500</v>
      </c>
      <c r="AK372" s="98">
        <f t="shared" si="151"/>
        <v>1035000</v>
      </c>
      <c r="AL372" s="98">
        <f t="shared" si="152"/>
        <v>1035000</v>
      </c>
      <c r="AM372" s="98">
        <f t="shared" si="153"/>
        <v>1035000</v>
      </c>
      <c r="AN372" s="98">
        <f t="shared" si="154"/>
        <v>1035000</v>
      </c>
      <c r="AO372" s="98">
        <f t="shared" si="155"/>
        <v>900000</v>
      </c>
      <c r="AP372" s="109">
        <f t="shared" si="156"/>
        <v>900000</v>
      </c>
      <c r="AQ372" s="109">
        <f t="shared" si="157"/>
        <v>900000</v>
      </c>
      <c r="AR372" s="100">
        <f t="shared" si="158"/>
        <v>900000</v>
      </c>
      <c r="AT372" s="97">
        <f t="shared" si="159"/>
        <v>967500</v>
      </c>
      <c r="AU372" s="106">
        <f t="shared" si="160"/>
        <v>967500</v>
      </c>
      <c r="AV372" s="106">
        <f t="shared" si="161"/>
        <v>967500</v>
      </c>
      <c r="AW372" s="98">
        <f t="shared" si="162"/>
        <v>967500</v>
      </c>
      <c r="AX372" s="99">
        <f>(TRIMMEAN((E372,N372,W372),75%))</f>
        <v>967500</v>
      </c>
      <c r="AY372" s="99">
        <f>(TRIMMEAN((F372,O372,X372),75%))</f>
        <v>967500</v>
      </c>
      <c r="AZ372" s="99">
        <f>(TRIMMEAN((G372,P372,Y372),75%))</f>
        <v>967500</v>
      </c>
      <c r="BA372" s="99">
        <f>(TRIMMEAN((H372,Q372,Z372),75%))</f>
        <v>967500</v>
      </c>
      <c r="BB372" s="98">
        <f t="shared" si="163"/>
        <v>1035000</v>
      </c>
      <c r="BC372" s="98">
        <f t="shared" si="164"/>
        <v>1035000</v>
      </c>
      <c r="BD372" s="98">
        <f t="shared" si="165"/>
        <v>1035000</v>
      </c>
      <c r="BE372" s="98">
        <f t="shared" si="166"/>
        <v>1035000</v>
      </c>
      <c r="BF372" s="98">
        <f t="shared" si="167"/>
        <v>900000</v>
      </c>
      <c r="BG372" s="109">
        <f t="shared" si="168"/>
        <v>900000</v>
      </c>
      <c r="BH372" s="109">
        <f t="shared" si="169"/>
        <v>900000</v>
      </c>
      <c r="BI372" s="100">
        <f t="shared" si="170"/>
        <v>900000</v>
      </c>
    </row>
    <row r="373" spans="1:61" ht="26.4" x14ac:dyDescent="0.3">
      <c r="A373" s="20">
        <v>351</v>
      </c>
      <c r="B373" s="21" t="s">
        <v>370</v>
      </c>
      <c r="C373" s="21" t="s">
        <v>370</v>
      </c>
      <c r="D373" s="20">
        <v>1</v>
      </c>
      <c r="E373" s="26">
        <v>493850</v>
      </c>
      <c r="F373" s="26">
        <v>493850</v>
      </c>
      <c r="G373" s="26">
        <v>493850</v>
      </c>
      <c r="H373" s="26">
        <v>493850</v>
      </c>
      <c r="I373" s="376"/>
      <c r="J373" s="377"/>
      <c r="K373" s="20">
        <v>351</v>
      </c>
      <c r="L373" s="21" t="s">
        <v>370</v>
      </c>
      <c r="M373" s="20">
        <v>1</v>
      </c>
      <c r="N373" s="57">
        <v>1200000</v>
      </c>
      <c r="O373" s="57">
        <v>1200000</v>
      </c>
      <c r="P373" s="57">
        <v>1200000</v>
      </c>
      <c r="Q373" s="57">
        <v>1200000</v>
      </c>
      <c r="R373" s="376"/>
      <c r="S373" s="377"/>
      <c r="T373" s="20">
        <v>351</v>
      </c>
      <c r="U373" s="21" t="s">
        <v>370</v>
      </c>
      <c r="V373" s="20">
        <v>1</v>
      </c>
      <c r="W373" s="57">
        <v>1380000</v>
      </c>
      <c r="X373" s="57">
        <v>1380000</v>
      </c>
      <c r="Y373" s="57">
        <v>1380000</v>
      </c>
      <c r="Z373" s="57">
        <v>1380000</v>
      </c>
      <c r="AA373" s="376"/>
      <c r="AB373" s="377"/>
      <c r="AC373" s="97">
        <f t="shared" si="147"/>
        <v>1290000</v>
      </c>
      <c r="AD373" s="106">
        <f t="shared" si="148"/>
        <v>1290000</v>
      </c>
      <c r="AE373" s="106">
        <f t="shared" si="149"/>
        <v>1290000</v>
      </c>
      <c r="AF373" s="98">
        <f t="shared" si="150"/>
        <v>1290000</v>
      </c>
      <c r="AG373" s="99">
        <f>(TRIMMEAN((N373,W373),75%))</f>
        <v>1290000</v>
      </c>
      <c r="AH373" s="99">
        <f>(TRIMMEAN((O373,X373),75%))</f>
        <v>1290000</v>
      </c>
      <c r="AI373" s="99">
        <f>(TRIMMEAN((P373,Y373),75%))</f>
        <v>1290000</v>
      </c>
      <c r="AJ373" s="99">
        <f>(TRIMMEAN((Q373,Z373),75%))</f>
        <v>1290000</v>
      </c>
      <c r="AK373" s="98">
        <f t="shared" si="151"/>
        <v>1380000</v>
      </c>
      <c r="AL373" s="98">
        <f t="shared" si="152"/>
        <v>1380000</v>
      </c>
      <c r="AM373" s="98">
        <f t="shared" si="153"/>
        <v>1380000</v>
      </c>
      <c r="AN373" s="98">
        <f t="shared" si="154"/>
        <v>1380000</v>
      </c>
      <c r="AO373" s="98">
        <f t="shared" si="155"/>
        <v>1200000</v>
      </c>
      <c r="AP373" s="109">
        <f t="shared" si="156"/>
        <v>1200000</v>
      </c>
      <c r="AQ373" s="109">
        <f t="shared" si="157"/>
        <v>1200000</v>
      </c>
      <c r="AR373" s="100">
        <f t="shared" si="158"/>
        <v>1200000</v>
      </c>
      <c r="AT373" s="97">
        <f t="shared" si="159"/>
        <v>1024616.6666666666</v>
      </c>
      <c r="AU373" s="106">
        <f t="shared" si="160"/>
        <v>1024616.6666666666</v>
      </c>
      <c r="AV373" s="106">
        <f t="shared" si="161"/>
        <v>1024616.6666666666</v>
      </c>
      <c r="AW373" s="98">
        <f t="shared" si="162"/>
        <v>1024616.6666666666</v>
      </c>
      <c r="AX373" s="99">
        <f>(TRIMMEAN((E373,N373,W373),75%))</f>
        <v>1200000</v>
      </c>
      <c r="AY373" s="99">
        <f>(TRIMMEAN((F373,O373,X373),75%))</f>
        <v>1200000</v>
      </c>
      <c r="AZ373" s="99">
        <f>(TRIMMEAN((G373,P373,Y373),75%))</f>
        <v>1200000</v>
      </c>
      <c r="BA373" s="99">
        <f>(TRIMMEAN((H373,Q373,Z373),75%))</f>
        <v>1200000</v>
      </c>
      <c r="BB373" s="98">
        <f t="shared" si="163"/>
        <v>1380000</v>
      </c>
      <c r="BC373" s="98">
        <f t="shared" si="164"/>
        <v>1380000</v>
      </c>
      <c r="BD373" s="98">
        <f t="shared" si="165"/>
        <v>1380000</v>
      </c>
      <c r="BE373" s="98">
        <f t="shared" si="166"/>
        <v>1380000</v>
      </c>
      <c r="BF373" s="98">
        <f t="shared" si="167"/>
        <v>493850</v>
      </c>
      <c r="BG373" s="109">
        <f t="shared" si="168"/>
        <v>493850</v>
      </c>
      <c r="BH373" s="109">
        <f t="shared" si="169"/>
        <v>493850</v>
      </c>
      <c r="BI373" s="100">
        <f t="shared" si="170"/>
        <v>493850</v>
      </c>
    </row>
    <row r="374" spans="1:61" ht="26.4" x14ac:dyDescent="0.3">
      <c r="A374" s="20">
        <v>352</v>
      </c>
      <c r="B374" s="21" t="s">
        <v>371</v>
      </c>
      <c r="C374" s="21" t="s">
        <v>371</v>
      </c>
      <c r="D374" s="20">
        <v>1</v>
      </c>
      <c r="E374" s="26" t="s">
        <v>1034</v>
      </c>
      <c r="F374" s="26" t="s">
        <v>1034</v>
      </c>
      <c r="G374" s="26" t="s">
        <v>1034</v>
      </c>
      <c r="H374" s="26" t="s">
        <v>1034</v>
      </c>
      <c r="I374" s="376"/>
      <c r="J374" s="377"/>
      <c r="K374" s="20">
        <v>352</v>
      </c>
      <c r="L374" s="21" t="s">
        <v>371</v>
      </c>
      <c r="M374" s="20">
        <v>1</v>
      </c>
      <c r="N374" s="57">
        <v>360000</v>
      </c>
      <c r="O374" s="57">
        <v>360000</v>
      </c>
      <c r="P374" s="57">
        <v>360000</v>
      </c>
      <c r="Q374" s="57">
        <v>360000</v>
      </c>
      <c r="R374" s="376"/>
      <c r="S374" s="377"/>
      <c r="T374" s="20">
        <v>352</v>
      </c>
      <c r="U374" s="21" t="s">
        <v>371</v>
      </c>
      <c r="V374" s="20">
        <v>1</v>
      </c>
      <c r="W374" s="57">
        <v>414000</v>
      </c>
      <c r="X374" s="57">
        <v>414000</v>
      </c>
      <c r="Y374" s="57">
        <v>414000</v>
      </c>
      <c r="Z374" s="57">
        <v>414000</v>
      </c>
      <c r="AA374" s="376"/>
      <c r="AB374" s="377"/>
      <c r="AC374" s="97">
        <f t="shared" si="147"/>
        <v>387000</v>
      </c>
      <c r="AD374" s="106">
        <f t="shared" si="148"/>
        <v>387000</v>
      </c>
      <c r="AE374" s="106">
        <f t="shared" si="149"/>
        <v>387000</v>
      </c>
      <c r="AF374" s="98">
        <f t="shared" si="150"/>
        <v>387000</v>
      </c>
      <c r="AG374" s="99">
        <f>(TRIMMEAN((N374,W374),75%))</f>
        <v>387000</v>
      </c>
      <c r="AH374" s="99">
        <f>(TRIMMEAN((O374,X374),75%))</f>
        <v>387000</v>
      </c>
      <c r="AI374" s="99">
        <f>(TRIMMEAN((P374,Y374),75%))</f>
        <v>387000</v>
      </c>
      <c r="AJ374" s="99">
        <f>(TRIMMEAN((Q374,Z374),75%))</f>
        <v>387000</v>
      </c>
      <c r="AK374" s="98">
        <f t="shared" si="151"/>
        <v>414000</v>
      </c>
      <c r="AL374" s="98">
        <f t="shared" si="152"/>
        <v>414000</v>
      </c>
      <c r="AM374" s="98">
        <f t="shared" si="153"/>
        <v>414000</v>
      </c>
      <c r="AN374" s="98">
        <f t="shared" si="154"/>
        <v>414000</v>
      </c>
      <c r="AO374" s="98">
        <f t="shared" si="155"/>
        <v>360000</v>
      </c>
      <c r="AP374" s="109">
        <f t="shared" si="156"/>
        <v>360000</v>
      </c>
      <c r="AQ374" s="109">
        <f t="shared" si="157"/>
        <v>360000</v>
      </c>
      <c r="AR374" s="100">
        <f t="shared" si="158"/>
        <v>360000</v>
      </c>
      <c r="AT374" s="97">
        <f t="shared" si="159"/>
        <v>387000</v>
      </c>
      <c r="AU374" s="106">
        <f t="shared" si="160"/>
        <v>387000</v>
      </c>
      <c r="AV374" s="106">
        <f t="shared" si="161"/>
        <v>387000</v>
      </c>
      <c r="AW374" s="98">
        <f t="shared" si="162"/>
        <v>387000</v>
      </c>
      <c r="AX374" s="99">
        <f>(TRIMMEAN((E374,N374,W374),75%))</f>
        <v>387000</v>
      </c>
      <c r="AY374" s="99">
        <f>(TRIMMEAN((F374,O374,X374),75%))</f>
        <v>387000</v>
      </c>
      <c r="AZ374" s="99">
        <f>(TRIMMEAN((G374,P374,Y374),75%))</f>
        <v>387000</v>
      </c>
      <c r="BA374" s="99">
        <f>(TRIMMEAN((H374,Q374,Z374),75%))</f>
        <v>387000</v>
      </c>
      <c r="BB374" s="98">
        <f t="shared" si="163"/>
        <v>414000</v>
      </c>
      <c r="BC374" s="98">
        <f t="shared" si="164"/>
        <v>414000</v>
      </c>
      <c r="BD374" s="98">
        <f t="shared" si="165"/>
        <v>414000</v>
      </c>
      <c r="BE374" s="98">
        <f t="shared" si="166"/>
        <v>414000</v>
      </c>
      <c r="BF374" s="98">
        <f t="shared" si="167"/>
        <v>360000</v>
      </c>
      <c r="BG374" s="109">
        <f t="shared" si="168"/>
        <v>360000</v>
      </c>
      <c r="BH374" s="109">
        <f t="shared" si="169"/>
        <v>360000</v>
      </c>
      <c r="BI374" s="100">
        <f t="shared" si="170"/>
        <v>360000</v>
      </c>
    </row>
    <row r="375" spans="1:61" ht="39.6" x14ac:dyDescent="0.3">
      <c r="A375" s="20">
        <v>353</v>
      </c>
      <c r="B375" s="21" t="s">
        <v>372</v>
      </c>
      <c r="C375" s="21" t="s">
        <v>372</v>
      </c>
      <c r="D375" s="20">
        <v>1</v>
      </c>
      <c r="E375" s="26" t="s">
        <v>1034</v>
      </c>
      <c r="F375" s="26" t="s">
        <v>1034</v>
      </c>
      <c r="G375" s="26" t="s">
        <v>1034</v>
      </c>
      <c r="H375" s="26" t="s">
        <v>1034</v>
      </c>
      <c r="I375" s="376"/>
      <c r="J375" s="377"/>
      <c r="K375" s="20">
        <v>353</v>
      </c>
      <c r="L375" s="21" t="s">
        <v>372</v>
      </c>
      <c r="M375" s="20">
        <v>1</v>
      </c>
      <c r="N375" s="57">
        <v>420000</v>
      </c>
      <c r="O375" s="57">
        <v>420000</v>
      </c>
      <c r="P375" s="57">
        <v>420000</v>
      </c>
      <c r="Q375" s="57">
        <v>420000</v>
      </c>
      <c r="R375" s="376"/>
      <c r="S375" s="377"/>
      <c r="T375" s="20">
        <v>353</v>
      </c>
      <c r="U375" s="21" t="s">
        <v>372</v>
      </c>
      <c r="V375" s="20">
        <v>1</v>
      </c>
      <c r="W375" s="57">
        <v>483000</v>
      </c>
      <c r="X375" s="57">
        <v>483000</v>
      </c>
      <c r="Y375" s="57">
        <v>483000</v>
      </c>
      <c r="Z375" s="57">
        <v>483000</v>
      </c>
      <c r="AA375" s="376"/>
      <c r="AB375" s="377"/>
      <c r="AC375" s="97">
        <f t="shared" si="147"/>
        <v>451500</v>
      </c>
      <c r="AD375" s="106">
        <f t="shared" si="148"/>
        <v>451500</v>
      </c>
      <c r="AE375" s="106">
        <f t="shared" si="149"/>
        <v>451500</v>
      </c>
      <c r="AF375" s="98">
        <f t="shared" si="150"/>
        <v>451500</v>
      </c>
      <c r="AG375" s="99">
        <f>(TRIMMEAN((N375,W375),75%))</f>
        <v>451500</v>
      </c>
      <c r="AH375" s="99">
        <f>(TRIMMEAN((O375,X375),75%))</f>
        <v>451500</v>
      </c>
      <c r="AI375" s="99">
        <f>(TRIMMEAN((P375,Y375),75%))</f>
        <v>451500</v>
      </c>
      <c r="AJ375" s="99">
        <f>(TRIMMEAN((Q375,Z375),75%))</f>
        <v>451500</v>
      </c>
      <c r="AK375" s="98">
        <f t="shared" si="151"/>
        <v>483000</v>
      </c>
      <c r="AL375" s="98">
        <f t="shared" si="152"/>
        <v>483000</v>
      </c>
      <c r="AM375" s="98">
        <f t="shared" si="153"/>
        <v>483000</v>
      </c>
      <c r="AN375" s="98">
        <f t="shared" si="154"/>
        <v>483000</v>
      </c>
      <c r="AO375" s="98">
        <f t="shared" si="155"/>
        <v>420000</v>
      </c>
      <c r="AP375" s="109">
        <f t="shared" si="156"/>
        <v>420000</v>
      </c>
      <c r="AQ375" s="109">
        <f t="shared" si="157"/>
        <v>420000</v>
      </c>
      <c r="AR375" s="100">
        <f t="shared" si="158"/>
        <v>420000</v>
      </c>
      <c r="AT375" s="97">
        <f t="shared" si="159"/>
        <v>451500</v>
      </c>
      <c r="AU375" s="106">
        <f t="shared" si="160"/>
        <v>451500</v>
      </c>
      <c r="AV375" s="106">
        <f t="shared" si="161"/>
        <v>451500</v>
      </c>
      <c r="AW375" s="98">
        <f t="shared" si="162"/>
        <v>451500</v>
      </c>
      <c r="AX375" s="99">
        <f>(TRIMMEAN((E375,N375,W375),75%))</f>
        <v>451500</v>
      </c>
      <c r="AY375" s="99">
        <f>(TRIMMEAN((F375,O375,X375),75%))</f>
        <v>451500</v>
      </c>
      <c r="AZ375" s="99">
        <f>(TRIMMEAN((G375,P375,Y375),75%))</f>
        <v>451500</v>
      </c>
      <c r="BA375" s="99">
        <f>(TRIMMEAN((H375,Q375,Z375),75%))</f>
        <v>451500</v>
      </c>
      <c r="BB375" s="98">
        <f t="shared" si="163"/>
        <v>483000</v>
      </c>
      <c r="BC375" s="98">
        <f t="shared" si="164"/>
        <v>483000</v>
      </c>
      <c r="BD375" s="98">
        <f t="shared" si="165"/>
        <v>483000</v>
      </c>
      <c r="BE375" s="98">
        <f t="shared" si="166"/>
        <v>483000</v>
      </c>
      <c r="BF375" s="98">
        <f t="shared" si="167"/>
        <v>420000</v>
      </c>
      <c r="BG375" s="109">
        <f t="shared" si="168"/>
        <v>420000</v>
      </c>
      <c r="BH375" s="109">
        <f t="shared" si="169"/>
        <v>420000</v>
      </c>
      <c r="BI375" s="100">
        <f t="shared" si="170"/>
        <v>420000</v>
      </c>
    </row>
    <row r="376" spans="1:61" ht="27" thickBot="1" x14ac:dyDescent="0.35">
      <c r="A376" s="20">
        <v>354</v>
      </c>
      <c r="B376" s="21" t="s">
        <v>373</v>
      </c>
      <c r="C376" s="21" t="s">
        <v>1080</v>
      </c>
      <c r="D376" s="20">
        <v>1</v>
      </c>
      <c r="E376" s="26">
        <v>98770</v>
      </c>
      <c r="F376" s="26">
        <v>98770</v>
      </c>
      <c r="G376" s="26">
        <v>98770</v>
      </c>
      <c r="H376" s="26">
        <v>98770</v>
      </c>
      <c r="I376" s="376"/>
      <c r="J376" s="377"/>
      <c r="K376" s="20">
        <v>354</v>
      </c>
      <c r="L376" s="21" t="s">
        <v>373</v>
      </c>
      <c r="M376" s="20">
        <v>1</v>
      </c>
      <c r="N376" s="57">
        <v>180000</v>
      </c>
      <c r="O376" s="57">
        <v>180000</v>
      </c>
      <c r="P376" s="57">
        <v>180000</v>
      </c>
      <c r="Q376" s="57">
        <v>180000</v>
      </c>
      <c r="R376" s="376"/>
      <c r="S376" s="377"/>
      <c r="T376" s="20">
        <v>354</v>
      </c>
      <c r="U376" s="21" t="s">
        <v>373</v>
      </c>
      <c r="V376" s="20">
        <v>1</v>
      </c>
      <c r="W376" s="57">
        <v>207000</v>
      </c>
      <c r="X376" s="57">
        <v>207000</v>
      </c>
      <c r="Y376" s="57">
        <v>207000</v>
      </c>
      <c r="Z376" s="57">
        <v>207000</v>
      </c>
      <c r="AA376" s="376"/>
      <c r="AB376" s="377"/>
      <c r="AC376" s="101">
        <f t="shared" si="147"/>
        <v>193500</v>
      </c>
      <c r="AD376" s="107">
        <f t="shared" si="148"/>
        <v>193500</v>
      </c>
      <c r="AE376" s="107">
        <f t="shared" si="149"/>
        <v>193500</v>
      </c>
      <c r="AF376" s="102">
        <f t="shared" si="150"/>
        <v>193500</v>
      </c>
      <c r="AG376" s="103">
        <f>(TRIMMEAN((N376,W376),75%))</f>
        <v>193500</v>
      </c>
      <c r="AH376" s="103">
        <f>(TRIMMEAN((O376,X376),75%))</f>
        <v>193500</v>
      </c>
      <c r="AI376" s="103">
        <f>(TRIMMEAN((P376,Y376),75%))</f>
        <v>193500</v>
      </c>
      <c r="AJ376" s="103">
        <f>(TRIMMEAN((Q376,Z376),75%))</f>
        <v>193500</v>
      </c>
      <c r="AK376" s="102">
        <f t="shared" si="151"/>
        <v>207000</v>
      </c>
      <c r="AL376" s="102">
        <f t="shared" si="152"/>
        <v>207000</v>
      </c>
      <c r="AM376" s="102">
        <f t="shared" si="153"/>
        <v>207000</v>
      </c>
      <c r="AN376" s="102">
        <f t="shared" si="154"/>
        <v>207000</v>
      </c>
      <c r="AO376" s="102">
        <f t="shared" si="155"/>
        <v>180000</v>
      </c>
      <c r="AP376" s="110">
        <f t="shared" si="156"/>
        <v>180000</v>
      </c>
      <c r="AQ376" s="110">
        <f t="shared" si="157"/>
        <v>180000</v>
      </c>
      <c r="AR376" s="104">
        <f t="shared" si="158"/>
        <v>180000</v>
      </c>
      <c r="AT376" s="101">
        <f t="shared" si="159"/>
        <v>161923.33333333334</v>
      </c>
      <c r="AU376" s="107">
        <f t="shared" si="160"/>
        <v>161923.33333333334</v>
      </c>
      <c r="AV376" s="107">
        <f t="shared" si="161"/>
        <v>161923.33333333334</v>
      </c>
      <c r="AW376" s="102">
        <f t="shared" si="162"/>
        <v>161923.33333333334</v>
      </c>
      <c r="AX376" s="103">
        <f>(TRIMMEAN((E376,N376,W376),75%))</f>
        <v>180000</v>
      </c>
      <c r="AY376" s="103">
        <f>(TRIMMEAN((F376,O376,X376),75%))</f>
        <v>180000</v>
      </c>
      <c r="AZ376" s="103">
        <f>(TRIMMEAN((G376,P376,Y376),75%))</f>
        <v>180000</v>
      </c>
      <c r="BA376" s="103">
        <f>(TRIMMEAN((H376,Q376,Z376),75%))</f>
        <v>180000</v>
      </c>
      <c r="BB376" s="102">
        <f t="shared" si="163"/>
        <v>207000</v>
      </c>
      <c r="BC376" s="102">
        <f t="shared" si="164"/>
        <v>207000</v>
      </c>
      <c r="BD376" s="102">
        <f t="shared" si="165"/>
        <v>207000</v>
      </c>
      <c r="BE376" s="102">
        <f t="shared" si="166"/>
        <v>207000</v>
      </c>
      <c r="BF376" s="102">
        <f t="shared" si="167"/>
        <v>98770</v>
      </c>
      <c r="BG376" s="110">
        <f t="shared" si="168"/>
        <v>98770</v>
      </c>
      <c r="BH376" s="110">
        <f t="shared" si="169"/>
        <v>98770</v>
      </c>
      <c r="BI376" s="104">
        <f t="shared" si="170"/>
        <v>98770</v>
      </c>
    </row>
    <row r="377" spans="1:61" x14ac:dyDescent="0.3">
      <c r="A377" s="381" t="s">
        <v>374</v>
      </c>
      <c r="B377" s="382"/>
      <c r="C377" s="382"/>
      <c r="D377" s="382"/>
      <c r="E377" s="382"/>
      <c r="F377" s="383"/>
      <c r="G377" s="383"/>
      <c r="H377" s="383"/>
      <c r="I377" s="383"/>
      <c r="J377" s="384"/>
      <c r="K377" s="381" t="s">
        <v>374</v>
      </c>
      <c r="L377" s="382"/>
      <c r="M377" s="382"/>
      <c r="N377" s="382"/>
      <c r="O377" s="383"/>
      <c r="P377" s="383"/>
      <c r="Q377" s="383"/>
      <c r="R377" s="383"/>
      <c r="S377" s="384"/>
      <c r="T377" s="381" t="s">
        <v>374</v>
      </c>
      <c r="U377" s="382"/>
      <c r="V377" s="382"/>
      <c r="W377" s="382"/>
      <c r="X377" s="383"/>
      <c r="Y377" s="383"/>
      <c r="Z377" s="383"/>
      <c r="AA377" s="383"/>
      <c r="AB377" s="384"/>
    </row>
    <row r="378" spans="1:61" x14ac:dyDescent="0.3">
      <c r="A378" s="385" t="s">
        <v>375</v>
      </c>
      <c r="B378" s="386"/>
      <c r="C378" s="386"/>
      <c r="D378" s="386"/>
      <c r="E378" s="386"/>
      <c r="F378" s="386"/>
      <c r="G378" s="386"/>
      <c r="H378" s="386"/>
      <c r="I378" s="386"/>
      <c r="J378" s="387"/>
      <c r="K378" s="385" t="s">
        <v>375</v>
      </c>
      <c r="L378" s="386"/>
      <c r="M378" s="386"/>
      <c r="N378" s="386"/>
      <c r="O378" s="386"/>
      <c r="P378" s="386"/>
      <c r="Q378" s="386"/>
      <c r="R378" s="386"/>
      <c r="S378" s="387"/>
      <c r="T378" s="385" t="s">
        <v>375</v>
      </c>
      <c r="U378" s="386"/>
      <c r="V378" s="386"/>
      <c r="W378" s="386"/>
      <c r="X378" s="386"/>
      <c r="Y378" s="386"/>
      <c r="Z378" s="386"/>
      <c r="AA378" s="386"/>
      <c r="AB378" s="387"/>
    </row>
  </sheetData>
  <autoFilter ref="A219:AR378" xr:uid="{AFCBD526-9ED8-46A7-93F4-8A154FC33085}">
    <filterColumn colId="8" showButton="0"/>
    <filterColumn colId="17" showButton="0"/>
    <filterColumn colId="26" showButton="0"/>
  </autoFilter>
  <mergeCells count="1189">
    <mergeCell ref="AG218:AJ218"/>
    <mergeCell ref="AK218:AN218"/>
    <mergeCell ref="AO218:AR218"/>
    <mergeCell ref="AC20:AF20"/>
    <mergeCell ref="AG20:AJ20"/>
    <mergeCell ref="AK20:AN20"/>
    <mergeCell ref="AO20:AR20"/>
    <mergeCell ref="AC21:AF21"/>
    <mergeCell ref="AG21:AJ21"/>
    <mergeCell ref="AK21:AN21"/>
    <mergeCell ref="AO21:AR21"/>
    <mergeCell ref="AO16:AR16"/>
    <mergeCell ref="AO18:AR18"/>
    <mergeCell ref="AC19:AF19"/>
    <mergeCell ref="AG19:AJ19"/>
    <mergeCell ref="AK19:AN19"/>
    <mergeCell ref="AO19:AR19"/>
    <mergeCell ref="AC15:AF15"/>
    <mergeCell ref="AG15:AJ15"/>
    <mergeCell ref="AK15:AN15"/>
    <mergeCell ref="AO15:AR15"/>
    <mergeCell ref="AC16:AF16"/>
    <mergeCell ref="AG16:AJ16"/>
    <mergeCell ref="AC14:AF14"/>
    <mergeCell ref="AG14:AJ14"/>
    <mergeCell ref="AK14:AN14"/>
    <mergeCell ref="AC18:AF18"/>
    <mergeCell ref="AG18:AJ18"/>
    <mergeCell ref="AK18:AN18"/>
    <mergeCell ref="AK16:AN16"/>
    <mergeCell ref="T378:AB378"/>
    <mergeCell ref="AA372:AB372"/>
    <mergeCell ref="AA373:AB373"/>
    <mergeCell ref="AA374:AB374"/>
    <mergeCell ref="AA375:AB375"/>
    <mergeCell ref="AA376:AB376"/>
    <mergeCell ref="T377:AB377"/>
    <mergeCell ref="AA366:AB366"/>
    <mergeCell ref="AA367:AB367"/>
    <mergeCell ref="AA368:AB368"/>
    <mergeCell ref="AA369:AB369"/>
    <mergeCell ref="AA370:AB370"/>
    <mergeCell ref="AA371:AB371"/>
    <mergeCell ref="AA360:AB360"/>
    <mergeCell ref="AA361:AB361"/>
    <mergeCell ref="AA362:AB362"/>
    <mergeCell ref="AA363:AB363"/>
    <mergeCell ref="AA364:AB364"/>
    <mergeCell ref="AC218:AF218"/>
    <mergeCell ref="AA365:AB365"/>
    <mergeCell ref="AA354:AB354"/>
    <mergeCell ref="AA355:AB355"/>
    <mergeCell ref="AA356:AB356"/>
    <mergeCell ref="AA357:AB357"/>
    <mergeCell ref="AA358:AB358"/>
    <mergeCell ref="AA359:AB359"/>
    <mergeCell ref="AA348:AB348"/>
    <mergeCell ref="AA349:AB349"/>
    <mergeCell ref="AA350:AB350"/>
    <mergeCell ref="AA351:AB351"/>
    <mergeCell ref="AA352:AB352"/>
    <mergeCell ref="AA353:AB353"/>
    <mergeCell ref="AA342:AB342"/>
    <mergeCell ref="AA343:AB343"/>
    <mergeCell ref="AA344:AB344"/>
    <mergeCell ref="AA345:AB345"/>
    <mergeCell ref="AA346:AB346"/>
    <mergeCell ref="AA347:AB347"/>
    <mergeCell ref="AA336:AB336"/>
    <mergeCell ref="AA337:AB337"/>
    <mergeCell ref="AA338:AB338"/>
    <mergeCell ref="AA339:AB339"/>
    <mergeCell ref="AA340:AB340"/>
    <mergeCell ref="AA341:AB341"/>
    <mergeCell ref="AA330:AB330"/>
    <mergeCell ref="AA331:AB331"/>
    <mergeCell ref="AA332:AB332"/>
    <mergeCell ref="AA333:AB333"/>
    <mergeCell ref="AA334:AB334"/>
    <mergeCell ref="AA335:AB335"/>
    <mergeCell ref="AA324:AB324"/>
    <mergeCell ref="AA325:AB325"/>
    <mergeCell ref="AA326:AB326"/>
    <mergeCell ref="AA327:AB327"/>
    <mergeCell ref="AA328:AB328"/>
    <mergeCell ref="AA329:AB329"/>
    <mergeCell ref="AA318:AB318"/>
    <mergeCell ref="AA319:AB319"/>
    <mergeCell ref="AA320:AB320"/>
    <mergeCell ref="AA321:AB321"/>
    <mergeCell ref="AA322:AB322"/>
    <mergeCell ref="AA323:AB323"/>
    <mergeCell ref="AA312:AB312"/>
    <mergeCell ref="AA313:AB313"/>
    <mergeCell ref="AA314:AB314"/>
    <mergeCell ref="AA315:AB315"/>
    <mergeCell ref="AA316:AB316"/>
    <mergeCell ref="AA317:AB317"/>
    <mergeCell ref="AA306:AB306"/>
    <mergeCell ref="AA307:AB307"/>
    <mergeCell ref="AA308:AB308"/>
    <mergeCell ref="AA309:AB309"/>
    <mergeCell ref="AA310:AB310"/>
    <mergeCell ref="AA311:AB311"/>
    <mergeCell ref="AA300:AB300"/>
    <mergeCell ref="AA301:AB301"/>
    <mergeCell ref="AA302:AB302"/>
    <mergeCell ref="AA303:AB303"/>
    <mergeCell ref="AA304:AB304"/>
    <mergeCell ref="AA305:AB305"/>
    <mergeCell ref="AA294:AB294"/>
    <mergeCell ref="AA295:AB295"/>
    <mergeCell ref="AA296:AB296"/>
    <mergeCell ref="AA297:AB297"/>
    <mergeCell ref="AA298:AB298"/>
    <mergeCell ref="AA299:AB299"/>
    <mergeCell ref="AA288:AB288"/>
    <mergeCell ref="AA289:AB289"/>
    <mergeCell ref="AA290:AB290"/>
    <mergeCell ref="AA291:AB291"/>
    <mergeCell ref="AA292:AB292"/>
    <mergeCell ref="AA293:AB293"/>
    <mergeCell ref="AA282:AB282"/>
    <mergeCell ref="AA283:AB283"/>
    <mergeCell ref="AA284:AB284"/>
    <mergeCell ref="AA285:AB285"/>
    <mergeCell ref="AA286:AB286"/>
    <mergeCell ref="AA287:AB287"/>
    <mergeCell ref="AA276:AB276"/>
    <mergeCell ref="AA277:AB277"/>
    <mergeCell ref="AA278:AB278"/>
    <mergeCell ref="AA279:AB279"/>
    <mergeCell ref="AA280:AB280"/>
    <mergeCell ref="AA281:AB281"/>
    <mergeCell ref="AA270:AB270"/>
    <mergeCell ref="AA271:AB271"/>
    <mergeCell ref="AA272:AB272"/>
    <mergeCell ref="AA273:AB273"/>
    <mergeCell ref="AA274:AB274"/>
    <mergeCell ref="AA275:AB275"/>
    <mergeCell ref="AA264:AB264"/>
    <mergeCell ref="AA265:AB265"/>
    <mergeCell ref="AA266:AB266"/>
    <mergeCell ref="AA267:AB267"/>
    <mergeCell ref="AA268:AB268"/>
    <mergeCell ref="AA269:AB269"/>
    <mergeCell ref="AA258:AB258"/>
    <mergeCell ref="AA259:AB259"/>
    <mergeCell ref="AA260:AB260"/>
    <mergeCell ref="AA261:AB261"/>
    <mergeCell ref="AA262:AB262"/>
    <mergeCell ref="AA263:AB263"/>
    <mergeCell ref="AA252:AB252"/>
    <mergeCell ref="AA253:AB253"/>
    <mergeCell ref="AA254:AB254"/>
    <mergeCell ref="AA255:AB255"/>
    <mergeCell ref="AA256:AB256"/>
    <mergeCell ref="AA257:AB257"/>
    <mergeCell ref="AA246:AB246"/>
    <mergeCell ref="AA247:AB247"/>
    <mergeCell ref="AA248:AB248"/>
    <mergeCell ref="AA249:AB249"/>
    <mergeCell ref="AA250:AB250"/>
    <mergeCell ref="AA251:AB251"/>
    <mergeCell ref="AA240:AB240"/>
    <mergeCell ref="AA241:AB241"/>
    <mergeCell ref="AA242:AB242"/>
    <mergeCell ref="AA243:AB243"/>
    <mergeCell ref="AA244:AB244"/>
    <mergeCell ref="AA245:AB245"/>
    <mergeCell ref="AA234:AB234"/>
    <mergeCell ref="AA235:AB235"/>
    <mergeCell ref="AA236:AB236"/>
    <mergeCell ref="AA237:AB237"/>
    <mergeCell ref="AA238:AB238"/>
    <mergeCell ref="AA239:AB239"/>
    <mergeCell ref="AA228:AB228"/>
    <mergeCell ref="AA229:AB229"/>
    <mergeCell ref="AA230:AB230"/>
    <mergeCell ref="AA231:AB231"/>
    <mergeCell ref="AA232:AB232"/>
    <mergeCell ref="AA233:AB233"/>
    <mergeCell ref="AA222:AB222"/>
    <mergeCell ref="AA223:AB223"/>
    <mergeCell ref="AA224:AB224"/>
    <mergeCell ref="AA225:AB225"/>
    <mergeCell ref="AA226:AB226"/>
    <mergeCell ref="AA227:AB227"/>
    <mergeCell ref="AA216:AB216"/>
    <mergeCell ref="AA217:AB217"/>
    <mergeCell ref="T218:AB218"/>
    <mergeCell ref="AA219:AB219"/>
    <mergeCell ref="AA220:AB220"/>
    <mergeCell ref="AA221:AB221"/>
    <mergeCell ref="AA210:AB210"/>
    <mergeCell ref="AA211:AB211"/>
    <mergeCell ref="AA212:AB212"/>
    <mergeCell ref="AA213:AB213"/>
    <mergeCell ref="AA214:AB214"/>
    <mergeCell ref="AA215:AB215"/>
    <mergeCell ref="AA204:AB204"/>
    <mergeCell ref="AA205:AB205"/>
    <mergeCell ref="AA206:AB206"/>
    <mergeCell ref="AA207:AB207"/>
    <mergeCell ref="AA208:AB208"/>
    <mergeCell ref="AA209:AB209"/>
    <mergeCell ref="AA198:AB198"/>
    <mergeCell ref="AA199:AB199"/>
    <mergeCell ref="AA200:AB200"/>
    <mergeCell ref="AA201:AB201"/>
    <mergeCell ref="AA202:AB202"/>
    <mergeCell ref="AA203:AB203"/>
    <mergeCell ref="AA192:AB192"/>
    <mergeCell ref="AA193:AB193"/>
    <mergeCell ref="AA194:AB194"/>
    <mergeCell ref="AA195:AB195"/>
    <mergeCell ref="AA196:AB196"/>
    <mergeCell ref="AA197:AB197"/>
    <mergeCell ref="AA186:AB186"/>
    <mergeCell ref="AA187:AB187"/>
    <mergeCell ref="AA188:AB188"/>
    <mergeCell ref="AA189:AB189"/>
    <mergeCell ref="AA190:AB190"/>
    <mergeCell ref="AA191:AB191"/>
    <mergeCell ref="AA180:AB180"/>
    <mergeCell ref="AA181:AB181"/>
    <mergeCell ref="AA182:AB182"/>
    <mergeCell ref="AA183:AB183"/>
    <mergeCell ref="AA184:AB184"/>
    <mergeCell ref="AA185:AB185"/>
    <mergeCell ref="AA174:AB174"/>
    <mergeCell ref="AA175:AB175"/>
    <mergeCell ref="AA176:AB176"/>
    <mergeCell ref="AA177:AB177"/>
    <mergeCell ref="AA178:AB178"/>
    <mergeCell ref="AA179:AB179"/>
    <mergeCell ref="AA168:AB168"/>
    <mergeCell ref="AA169:AB169"/>
    <mergeCell ref="AA170:AB170"/>
    <mergeCell ref="AA171:AB171"/>
    <mergeCell ref="AA172:AB172"/>
    <mergeCell ref="AA173:AB173"/>
    <mergeCell ref="AA162:AB162"/>
    <mergeCell ref="AA163:AB163"/>
    <mergeCell ref="AA164:AB164"/>
    <mergeCell ref="AA165:AB165"/>
    <mergeCell ref="AA166:AB166"/>
    <mergeCell ref="AA167:AB167"/>
    <mergeCell ref="AA156:AB156"/>
    <mergeCell ref="AA157:AB157"/>
    <mergeCell ref="AA158:AB158"/>
    <mergeCell ref="AA159:AB159"/>
    <mergeCell ref="AA160:AB160"/>
    <mergeCell ref="AA161:AB161"/>
    <mergeCell ref="AA150:AB150"/>
    <mergeCell ref="AA151:AB151"/>
    <mergeCell ref="AA152:AB152"/>
    <mergeCell ref="AA153:AB153"/>
    <mergeCell ref="AA154:AB154"/>
    <mergeCell ref="AA155:AB155"/>
    <mergeCell ref="AA144:AB144"/>
    <mergeCell ref="AA145:AB145"/>
    <mergeCell ref="AA146:AB146"/>
    <mergeCell ref="AA147:AB147"/>
    <mergeCell ref="AA148:AB148"/>
    <mergeCell ref="AA149:AB149"/>
    <mergeCell ref="AA138:AB138"/>
    <mergeCell ref="AA139:AB139"/>
    <mergeCell ref="AA140:AB140"/>
    <mergeCell ref="AA141:AB141"/>
    <mergeCell ref="AA142:AB142"/>
    <mergeCell ref="AA143:AB143"/>
    <mergeCell ref="AA132:AB132"/>
    <mergeCell ref="AA133:AB133"/>
    <mergeCell ref="AA134:AB134"/>
    <mergeCell ref="AA135:AB135"/>
    <mergeCell ref="AA136:AB136"/>
    <mergeCell ref="AA137:AB137"/>
    <mergeCell ref="AA126:AB126"/>
    <mergeCell ref="AA127:AB127"/>
    <mergeCell ref="AA128:AB128"/>
    <mergeCell ref="AA129:AB129"/>
    <mergeCell ref="AA130:AB130"/>
    <mergeCell ref="AA131:AB131"/>
    <mergeCell ref="AA120:AB120"/>
    <mergeCell ref="AA121:AB121"/>
    <mergeCell ref="AA122:AB122"/>
    <mergeCell ref="AA123:AB123"/>
    <mergeCell ref="AA124:AB124"/>
    <mergeCell ref="AA125:AB125"/>
    <mergeCell ref="AA114:AB114"/>
    <mergeCell ref="AA115:AB115"/>
    <mergeCell ref="AA116:AB116"/>
    <mergeCell ref="AA117:AB117"/>
    <mergeCell ref="AA118:AB118"/>
    <mergeCell ref="AA119:AB119"/>
    <mergeCell ref="AA108:AB108"/>
    <mergeCell ref="AA109:AB109"/>
    <mergeCell ref="AA110:AB110"/>
    <mergeCell ref="AA111:AB111"/>
    <mergeCell ref="AA112:AB112"/>
    <mergeCell ref="AA113:AB113"/>
    <mergeCell ref="AA103:AB103"/>
    <mergeCell ref="AA104:AB104"/>
    <mergeCell ref="AA105:AB105"/>
    <mergeCell ref="AA106:AB106"/>
    <mergeCell ref="AA107:AB107"/>
    <mergeCell ref="AA96:AB96"/>
    <mergeCell ref="AA97:AB97"/>
    <mergeCell ref="AA98:AB98"/>
    <mergeCell ref="AA99:AB99"/>
    <mergeCell ref="AA100:AB100"/>
    <mergeCell ref="AA101:AB101"/>
    <mergeCell ref="AA90:AB90"/>
    <mergeCell ref="AA91:AB91"/>
    <mergeCell ref="AA92:AB92"/>
    <mergeCell ref="AA93:AB93"/>
    <mergeCell ref="AA94:AB94"/>
    <mergeCell ref="AA95:AB95"/>
    <mergeCell ref="AA86:AB86"/>
    <mergeCell ref="AA87:AB87"/>
    <mergeCell ref="AA88:AB88"/>
    <mergeCell ref="AA89:AB89"/>
    <mergeCell ref="AA78:AB78"/>
    <mergeCell ref="AA79:AB79"/>
    <mergeCell ref="AA80:AB80"/>
    <mergeCell ref="AA81:AB81"/>
    <mergeCell ref="AA82:AB82"/>
    <mergeCell ref="AA83:AB83"/>
    <mergeCell ref="AA72:AB72"/>
    <mergeCell ref="AA73:AB73"/>
    <mergeCell ref="AA74:AB74"/>
    <mergeCell ref="AA75:AB75"/>
    <mergeCell ref="AA76:AB76"/>
    <mergeCell ref="AA77:AB77"/>
    <mergeCell ref="AA102:AB102"/>
    <mergeCell ref="AA69:AB69"/>
    <mergeCell ref="AA70:AB70"/>
    <mergeCell ref="AA71:AB71"/>
    <mergeCell ref="AA60:AB60"/>
    <mergeCell ref="AA61:AB61"/>
    <mergeCell ref="AA62:AB62"/>
    <mergeCell ref="AA63:AB63"/>
    <mergeCell ref="AA64:AB64"/>
    <mergeCell ref="AA65:AB65"/>
    <mergeCell ref="AA54:AB54"/>
    <mergeCell ref="AA55:AB55"/>
    <mergeCell ref="AA56:AB56"/>
    <mergeCell ref="AA57:AB57"/>
    <mergeCell ref="AA58:AB58"/>
    <mergeCell ref="AA59:AB59"/>
    <mergeCell ref="AA84:AB84"/>
    <mergeCell ref="AA85:AB85"/>
    <mergeCell ref="AA52:AB52"/>
    <mergeCell ref="AA53:AB53"/>
    <mergeCell ref="AA42:AB42"/>
    <mergeCell ref="AA43:AB43"/>
    <mergeCell ref="AA44:AB44"/>
    <mergeCell ref="AA45:AB45"/>
    <mergeCell ref="AA46:AB46"/>
    <mergeCell ref="AA47:AB47"/>
    <mergeCell ref="AA36:AB36"/>
    <mergeCell ref="AA37:AB37"/>
    <mergeCell ref="AA38:AB38"/>
    <mergeCell ref="AA39:AB39"/>
    <mergeCell ref="AA40:AB40"/>
    <mergeCell ref="AA41:AB41"/>
    <mergeCell ref="AA66:AB66"/>
    <mergeCell ref="AA67:AB67"/>
    <mergeCell ref="AA68:AB68"/>
    <mergeCell ref="AA35:AB35"/>
    <mergeCell ref="AA24:AB24"/>
    <mergeCell ref="AA25:AB25"/>
    <mergeCell ref="AA26:AB26"/>
    <mergeCell ref="AA27:AB27"/>
    <mergeCell ref="AA28:AB28"/>
    <mergeCell ref="AA29:AB29"/>
    <mergeCell ref="T17:V17"/>
    <mergeCell ref="T18:Y18"/>
    <mergeCell ref="X19:AB19"/>
    <mergeCell ref="X20:AB20"/>
    <mergeCell ref="AA22:AB22"/>
    <mergeCell ref="AA23:AB23"/>
    <mergeCell ref="AA48:AB48"/>
    <mergeCell ref="AA49:AB49"/>
    <mergeCell ref="AA50:AB50"/>
    <mergeCell ref="AA51:AB51"/>
    <mergeCell ref="X16:AB16"/>
    <mergeCell ref="K377:S377"/>
    <mergeCell ref="K378:S378"/>
    <mergeCell ref="T6:AB6"/>
    <mergeCell ref="T7:AB7"/>
    <mergeCell ref="U8:W8"/>
    <mergeCell ref="Y8:Z8"/>
    <mergeCell ref="U9:W9"/>
    <mergeCell ref="Y9:Z9"/>
    <mergeCell ref="U10:W10"/>
    <mergeCell ref="Y10:Z10"/>
    <mergeCell ref="R371:S371"/>
    <mergeCell ref="R372:S372"/>
    <mergeCell ref="R373:S373"/>
    <mergeCell ref="R374:S374"/>
    <mergeCell ref="R375:S375"/>
    <mergeCell ref="R376:S376"/>
    <mergeCell ref="R365:S365"/>
    <mergeCell ref="R366:S366"/>
    <mergeCell ref="R367:S367"/>
    <mergeCell ref="R368:S368"/>
    <mergeCell ref="R369:S369"/>
    <mergeCell ref="R370:S370"/>
    <mergeCell ref="R359:S359"/>
    <mergeCell ref="R360:S360"/>
    <mergeCell ref="R361:S361"/>
    <mergeCell ref="R362:S362"/>
    <mergeCell ref="AA30:AB30"/>
    <mergeCell ref="AA31:AB31"/>
    <mergeCell ref="AA32:AB32"/>
    <mergeCell ref="AA33:AB33"/>
    <mergeCell ref="AA34:AB34"/>
    <mergeCell ref="R363:S363"/>
    <mergeCell ref="R364:S364"/>
    <mergeCell ref="R353:S353"/>
    <mergeCell ref="R354:S354"/>
    <mergeCell ref="R355:S355"/>
    <mergeCell ref="R356:S356"/>
    <mergeCell ref="R357:S357"/>
    <mergeCell ref="R358:S358"/>
    <mergeCell ref="R347:S347"/>
    <mergeCell ref="R348:S348"/>
    <mergeCell ref="R349:S349"/>
    <mergeCell ref="R350:S350"/>
    <mergeCell ref="R351:S351"/>
    <mergeCell ref="R352:S352"/>
    <mergeCell ref="R341:S341"/>
    <mergeCell ref="R342:S342"/>
    <mergeCell ref="R343:S343"/>
    <mergeCell ref="R344:S344"/>
    <mergeCell ref="R345:S345"/>
    <mergeCell ref="R346:S346"/>
    <mergeCell ref="R335:S335"/>
    <mergeCell ref="R336:S336"/>
    <mergeCell ref="R337:S337"/>
    <mergeCell ref="R338:S338"/>
    <mergeCell ref="R339:S339"/>
    <mergeCell ref="R340:S340"/>
    <mergeCell ref="R329:S329"/>
    <mergeCell ref="R330:S330"/>
    <mergeCell ref="R331:S331"/>
    <mergeCell ref="R332:S332"/>
    <mergeCell ref="R333:S333"/>
    <mergeCell ref="R334:S334"/>
    <mergeCell ref="R323:S323"/>
    <mergeCell ref="R324:S324"/>
    <mergeCell ref="R325:S325"/>
    <mergeCell ref="R326:S326"/>
    <mergeCell ref="R327:S327"/>
    <mergeCell ref="R328:S328"/>
    <mergeCell ref="R317:S317"/>
    <mergeCell ref="R318:S318"/>
    <mergeCell ref="R319:S319"/>
    <mergeCell ref="R320:S320"/>
    <mergeCell ref="R321:S321"/>
    <mergeCell ref="R322:S322"/>
    <mergeCell ref="R311:S311"/>
    <mergeCell ref="R312:S312"/>
    <mergeCell ref="R313:S313"/>
    <mergeCell ref="R314:S314"/>
    <mergeCell ref="R315:S315"/>
    <mergeCell ref="R316:S316"/>
    <mergeCell ref="R305:S305"/>
    <mergeCell ref="R306:S306"/>
    <mergeCell ref="R307:S307"/>
    <mergeCell ref="R308:S308"/>
    <mergeCell ref="R309:S309"/>
    <mergeCell ref="R310:S310"/>
    <mergeCell ref="R299:S299"/>
    <mergeCell ref="R300:S300"/>
    <mergeCell ref="R301:S301"/>
    <mergeCell ref="R302:S302"/>
    <mergeCell ref="R303:S303"/>
    <mergeCell ref="R304:S304"/>
    <mergeCell ref="R293:S293"/>
    <mergeCell ref="R294:S294"/>
    <mergeCell ref="R295:S295"/>
    <mergeCell ref="R296:S296"/>
    <mergeCell ref="R297:S297"/>
    <mergeCell ref="R298:S298"/>
    <mergeCell ref="R287:S287"/>
    <mergeCell ref="R288:S288"/>
    <mergeCell ref="R289:S289"/>
    <mergeCell ref="R290:S290"/>
    <mergeCell ref="R291:S291"/>
    <mergeCell ref="R292:S292"/>
    <mergeCell ref="R281:S281"/>
    <mergeCell ref="R282:S282"/>
    <mergeCell ref="R283:S283"/>
    <mergeCell ref="R284:S284"/>
    <mergeCell ref="R285:S285"/>
    <mergeCell ref="R286:S286"/>
    <mergeCell ref="R275:S275"/>
    <mergeCell ref="R276:S276"/>
    <mergeCell ref="R277:S277"/>
    <mergeCell ref="R278:S278"/>
    <mergeCell ref="R279:S279"/>
    <mergeCell ref="R280:S280"/>
    <mergeCell ref="R269:S269"/>
    <mergeCell ref="R270:S270"/>
    <mergeCell ref="R271:S271"/>
    <mergeCell ref="R272:S272"/>
    <mergeCell ref="R273:S273"/>
    <mergeCell ref="R274:S274"/>
    <mergeCell ref="R263:S263"/>
    <mergeCell ref="R264:S264"/>
    <mergeCell ref="R265:S265"/>
    <mergeCell ref="R266:S266"/>
    <mergeCell ref="R267:S267"/>
    <mergeCell ref="R268:S268"/>
    <mergeCell ref="R257:S257"/>
    <mergeCell ref="R258:S258"/>
    <mergeCell ref="R259:S259"/>
    <mergeCell ref="R260:S260"/>
    <mergeCell ref="R261:S261"/>
    <mergeCell ref="R262:S262"/>
    <mergeCell ref="R251:S251"/>
    <mergeCell ref="R252:S252"/>
    <mergeCell ref="R253:S253"/>
    <mergeCell ref="R254:S254"/>
    <mergeCell ref="R255:S255"/>
    <mergeCell ref="R256:S256"/>
    <mergeCell ref="R245:S245"/>
    <mergeCell ref="R246:S246"/>
    <mergeCell ref="R247:S247"/>
    <mergeCell ref="R248:S248"/>
    <mergeCell ref="R249:S249"/>
    <mergeCell ref="R250:S250"/>
    <mergeCell ref="R239:S239"/>
    <mergeCell ref="R240:S240"/>
    <mergeCell ref="R241:S241"/>
    <mergeCell ref="R242:S242"/>
    <mergeCell ref="R243:S243"/>
    <mergeCell ref="R244:S244"/>
    <mergeCell ref="R233:S233"/>
    <mergeCell ref="R234:S234"/>
    <mergeCell ref="R235:S235"/>
    <mergeCell ref="R236:S236"/>
    <mergeCell ref="R237:S237"/>
    <mergeCell ref="R238:S238"/>
    <mergeCell ref="R227:S227"/>
    <mergeCell ref="R228:S228"/>
    <mergeCell ref="R229:S229"/>
    <mergeCell ref="R230:S230"/>
    <mergeCell ref="R231:S231"/>
    <mergeCell ref="R232:S232"/>
    <mergeCell ref="R221:S221"/>
    <mergeCell ref="R222:S222"/>
    <mergeCell ref="R223:S223"/>
    <mergeCell ref="R224:S224"/>
    <mergeCell ref="R225:S225"/>
    <mergeCell ref="R226:S226"/>
    <mergeCell ref="R215:S215"/>
    <mergeCell ref="R216:S216"/>
    <mergeCell ref="R217:S217"/>
    <mergeCell ref="K218:S218"/>
    <mergeCell ref="R219:S219"/>
    <mergeCell ref="R220:S220"/>
    <mergeCell ref="R209:S209"/>
    <mergeCell ref="R210:S210"/>
    <mergeCell ref="R211:S211"/>
    <mergeCell ref="R212:S212"/>
    <mergeCell ref="R213:S213"/>
    <mergeCell ref="R214:S214"/>
    <mergeCell ref="R203:S203"/>
    <mergeCell ref="R204:S204"/>
    <mergeCell ref="R205:S205"/>
    <mergeCell ref="R206:S206"/>
    <mergeCell ref="R207:S207"/>
    <mergeCell ref="R208:S208"/>
    <mergeCell ref="R197:S197"/>
    <mergeCell ref="R198:S198"/>
    <mergeCell ref="R199:S199"/>
    <mergeCell ref="R200:S200"/>
    <mergeCell ref="R201:S201"/>
    <mergeCell ref="R202:S202"/>
    <mergeCell ref="R191:S191"/>
    <mergeCell ref="R192:S192"/>
    <mergeCell ref="R193:S193"/>
    <mergeCell ref="R194:S194"/>
    <mergeCell ref="R195:S195"/>
    <mergeCell ref="R196:S196"/>
    <mergeCell ref="R185:S185"/>
    <mergeCell ref="R186:S186"/>
    <mergeCell ref="R187:S187"/>
    <mergeCell ref="R188:S188"/>
    <mergeCell ref="R189:S189"/>
    <mergeCell ref="R190:S190"/>
    <mergeCell ref="R179:S179"/>
    <mergeCell ref="R180:S180"/>
    <mergeCell ref="R181:S181"/>
    <mergeCell ref="R182:S182"/>
    <mergeCell ref="R183:S183"/>
    <mergeCell ref="R184:S184"/>
    <mergeCell ref="R173:S173"/>
    <mergeCell ref="R174:S174"/>
    <mergeCell ref="R175:S175"/>
    <mergeCell ref="R176:S176"/>
    <mergeCell ref="R177:S177"/>
    <mergeCell ref="R178:S178"/>
    <mergeCell ref="R167:S167"/>
    <mergeCell ref="R168:S168"/>
    <mergeCell ref="R169:S169"/>
    <mergeCell ref="R170:S170"/>
    <mergeCell ref="R171:S171"/>
    <mergeCell ref="R172:S172"/>
    <mergeCell ref="R161:S161"/>
    <mergeCell ref="R162:S162"/>
    <mergeCell ref="R163:S163"/>
    <mergeCell ref="R164:S164"/>
    <mergeCell ref="R165:S165"/>
    <mergeCell ref="R166:S166"/>
    <mergeCell ref="R155:S155"/>
    <mergeCell ref="R156:S156"/>
    <mergeCell ref="R157:S157"/>
    <mergeCell ref="R158:S158"/>
    <mergeCell ref="R159:S159"/>
    <mergeCell ref="R160:S160"/>
    <mergeCell ref="R149:S149"/>
    <mergeCell ref="R150:S150"/>
    <mergeCell ref="R151:S151"/>
    <mergeCell ref="R152:S152"/>
    <mergeCell ref="R153:S153"/>
    <mergeCell ref="R154:S154"/>
    <mergeCell ref="R143:S143"/>
    <mergeCell ref="R144:S144"/>
    <mergeCell ref="R145:S145"/>
    <mergeCell ref="R146:S146"/>
    <mergeCell ref="R147:S147"/>
    <mergeCell ref="R148:S148"/>
    <mergeCell ref="R137:S137"/>
    <mergeCell ref="R138:S138"/>
    <mergeCell ref="R139:S139"/>
    <mergeCell ref="R140:S140"/>
    <mergeCell ref="R141:S141"/>
    <mergeCell ref="R142:S142"/>
    <mergeCell ref="R131:S131"/>
    <mergeCell ref="R132:S132"/>
    <mergeCell ref="R133:S133"/>
    <mergeCell ref="R134:S134"/>
    <mergeCell ref="R135:S135"/>
    <mergeCell ref="R136:S136"/>
    <mergeCell ref="R125:S125"/>
    <mergeCell ref="R126:S126"/>
    <mergeCell ref="R127:S127"/>
    <mergeCell ref="R128:S128"/>
    <mergeCell ref="R129:S129"/>
    <mergeCell ref="R130:S130"/>
    <mergeCell ref="R120:S120"/>
    <mergeCell ref="R121:S121"/>
    <mergeCell ref="R122:S122"/>
    <mergeCell ref="R123:S123"/>
    <mergeCell ref="R124:S124"/>
    <mergeCell ref="R113:S113"/>
    <mergeCell ref="R114:S114"/>
    <mergeCell ref="R115:S115"/>
    <mergeCell ref="R116:S116"/>
    <mergeCell ref="R117:S117"/>
    <mergeCell ref="R118:S118"/>
    <mergeCell ref="R107:S107"/>
    <mergeCell ref="R108:S108"/>
    <mergeCell ref="R109:S109"/>
    <mergeCell ref="R110:S110"/>
    <mergeCell ref="R111:S111"/>
    <mergeCell ref="R112:S112"/>
    <mergeCell ref="R103:S103"/>
    <mergeCell ref="R104:S104"/>
    <mergeCell ref="R105:S105"/>
    <mergeCell ref="R106:S106"/>
    <mergeCell ref="R95:S95"/>
    <mergeCell ref="R96:S96"/>
    <mergeCell ref="R97:S97"/>
    <mergeCell ref="R98:S98"/>
    <mergeCell ref="R99:S99"/>
    <mergeCell ref="R100:S100"/>
    <mergeCell ref="R89:S89"/>
    <mergeCell ref="R90:S90"/>
    <mergeCell ref="R91:S91"/>
    <mergeCell ref="R92:S92"/>
    <mergeCell ref="R93:S93"/>
    <mergeCell ref="R94:S94"/>
    <mergeCell ref="R119:S119"/>
    <mergeCell ref="R86:S86"/>
    <mergeCell ref="R87:S87"/>
    <mergeCell ref="R88:S88"/>
    <mergeCell ref="R77:S77"/>
    <mergeCell ref="R78:S78"/>
    <mergeCell ref="R79:S79"/>
    <mergeCell ref="R80:S80"/>
    <mergeCell ref="R81:S81"/>
    <mergeCell ref="R82:S82"/>
    <mergeCell ref="R71:S71"/>
    <mergeCell ref="R72:S72"/>
    <mergeCell ref="R73:S73"/>
    <mergeCell ref="R74:S74"/>
    <mergeCell ref="R75:S75"/>
    <mergeCell ref="R76:S76"/>
    <mergeCell ref="R101:S101"/>
    <mergeCell ref="R102:S102"/>
    <mergeCell ref="R69:S69"/>
    <mergeCell ref="R70:S70"/>
    <mergeCell ref="R59:S59"/>
    <mergeCell ref="R60:S60"/>
    <mergeCell ref="R61:S61"/>
    <mergeCell ref="R62:S62"/>
    <mergeCell ref="R63:S63"/>
    <mergeCell ref="R64:S64"/>
    <mergeCell ref="R53:S53"/>
    <mergeCell ref="R54:S54"/>
    <mergeCell ref="R55:S55"/>
    <mergeCell ref="R56:S56"/>
    <mergeCell ref="R57:S57"/>
    <mergeCell ref="R58:S58"/>
    <mergeCell ref="R83:S83"/>
    <mergeCell ref="R84:S84"/>
    <mergeCell ref="R85:S85"/>
    <mergeCell ref="R52:S52"/>
    <mergeCell ref="R41:S41"/>
    <mergeCell ref="R42:S42"/>
    <mergeCell ref="R43:S43"/>
    <mergeCell ref="R44:S44"/>
    <mergeCell ref="R45:S45"/>
    <mergeCell ref="R46:S46"/>
    <mergeCell ref="R35:S35"/>
    <mergeCell ref="R36:S36"/>
    <mergeCell ref="R37:S37"/>
    <mergeCell ref="R38:S38"/>
    <mergeCell ref="R39:S39"/>
    <mergeCell ref="R40:S40"/>
    <mergeCell ref="R65:S65"/>
    <mergeCell ref="R66:S66"/>
    <mergeCell ref="R67:S67"/>
    <mergeCell ref="R68:S68"/>
    <mergeCell ref="R23:S23"/>
    <mergeCell ref="R24:S24"/>
    <mergeCell ref="R25:S25"/>
    <mergeCell ref="R26:S26"/>
    <mergeCell ref="R27:S27"/>
    <mergeCell ref="R28:S28"/>
    <mergeCell ref="O16:S16"/>
    <mergeCell ref="K17:M17"/>
    <mergeCell ref="K18:P18"/>
    <mergeCell ref="O19:S19"/>
    <mergeCell ref="O20:S20"/>
    <mergeCell ref="R22:S22"/>
    <mergeCell ref="R47:S47"/>
    <mergeCell ref="R48:S48"/>
    <mergeCell ref="R49:S49"/>
    <mergeCell ref="R50:S50"/>
    <mergeCell ref="R51:S51"/>
    <mergeCell ref="I376:J376"/>
    <mergeCell ref="A377:J377"/>
    <mergeCell ref="A378:J378"/>
    <mergeCell ref="K6:S6"/>
    <mergeCell ref="K7:S7"/>
    <mergeCell ref="L8:N8"/>
    <mergeCell ref="P8:Q8"/>
    <mergeCell ref="L9:N9"/>
    <mergeCell ref="P9:Q9"/>
    <mergeCell ref="L10:N10"/>
    <mergeCell ref="I370:J370"/>
    <mergeCell ref="I371:J371"/>
    <mergeCell ref="I372:J372"/>
    <mergeCell ref="I373:J373"/>
    <mergeCell ref="I374:J374"/>
    <mergeCell ref="I375:J375"/>
    <mergeCell ref="I364:J364"/>
    <mergeCell ref="I365:J365"/>
    <mergeCell ref="I366:J366"/>
    <mergeCell ref="I367:J367"/>
    <mergeCell ref="I368:J368"/>
    <mergeCell ref="I369:J369"/>
    <mergeCell ref="I358:J358"/>
    <mergeCell ref="I359:J359"/>
    <mergeCell ref="I360:J360"/>
    <mergeCell ref="I361:J361"/>
    <mergeCell ref="R29:S29"/>
    <mergeCell ref="R30:S30"/>
    <mergeCell ref="R31:S31"/>
    <mergeCell ref="R32:S32"/>
    <mergeCell ref="R33:S33"/>
    <mergeCell ref="R34:S34"/>
    <mergeCell ref="I362:J362"/>
    <mergeCell ref="I363:J363"/>
    <mergeCell ref="I352:J352"/>
    <mergeCell ref="I353:J353"/>
    <mergeCell ref="I354:J354"/>
    <mergeCell ref="I355:J355"/>
    <mergeCell ref="I356:J356"/>
    <mergeCell ref="I357:J357"/>
    <mergeCell ref="I346:J346"/>
    <mergeCell ref="I347:J347"/>
    <mergeCell ref="I348:J348"/>
    <mergeCell ref="I349:J349"/>
    <mergeCell ref="I350:J350"/>
    <mergeCell ref="I351:J351"/>
    <mergeCell ref="I340:J340"/>
    <mergeCell ref="I341:J341"/>
    <mergeCell ref="I342:J342"/>
    <mergeCell ref="I343:J343"/>
    <mergeCell ref="I344:J344"/>
    <mergeCell ref="I345:J345"/>
    <mergeCell ref="I334:J334"/>
    <mergeCell ref="I335:J335"/>
    <mergeCell ref="I336:J336"/>
    <mergeCell ref="I337:J337"/>
    <mergeCell ref="I338:J338"/>
    <mergeCell ref="I339:J339"/>
    <mergeCell ref="I328:J328"/>
    <mergeCell ref="I329:J329"/>
    <mergeCell ref="I330:J330"/>
    <mergeCell ref="I331:J331"/>
    <mergeCell ref="I332:J332"/>
    <mergeCell ref="I333:J333"/>
    <mergeCell ref="I322:J322"/>
    <mergeCell ref="I323:J323"/>
    <mergeCell ref="I324:J324"/>
    <mergeCell ref="I325:J325"/>
    <mergeCell ref="I326:J326"/>
    <mergeCell ref="I327:J327"/>
    <mergeCell ref="I316:J316"/>
    <mergeCell ref="I317:J317"/>
    <mergeCell ref="I318:J318"/>
    <mergeCell ref="I319:J319"/>
    <mergeCell ref="I320:J320"/>
    <mergeCell ref="I321:J321"/>
    <mergeCell ref="I310:J310"/>
    <mergeCell ref="I311:J311"/>
    <mergeCell ref="I312:J312"/>
    <mergeCell ref="I313:J313"/>
    <mergeCell ref="I314:J314"/>
    <mergeCell ref="I315:J315"/>
    <mergeCell ref="I304:J304"/>
    <mergeCell ref="I305:J305"/>
    <mergeCell ref="I306:J306"/>
    <mergeCell ref="I307:J307"/>
    <mergeCell ref="I308:J308"/>
    <mergeCell ref="I309:J309"/>
    <mergeCell ref="I298:J298"/>
    <mergeCell ref="I299:J299"/>
    <mergeCell ref="I300:J300"/>
    <mergeCell ref="I301:J301"/>
    <mergeCell ref="I302:J302"/>
    <mergeCell ref="I303:J303"/>
    <mergeCell ref="I292:J292"/>
    <mergeCell ref="I293:J293"/>
    <mergeCell ref="I294:J294"/>
    <mergeCell ref="I295:J295"/>
    <mergeCell ref="I296:J296"/>
    <mergeCell ref="I297:J297"/>
    <mergeCell ref="I286:J286"/>
    <mergeCell ref="I287:J287"/>
    <mergeCell ref="I288:J288"/>
    <mergeCell ref="I289:J289"/>
    <mergeCell ref="I290:J290"/>
    <mergeCell ref="I291:J291"/>
    <mergeCell ref="I280:J280"/>
    <mergeCell ref="I281:J281"/>
    <mergeCell ref="I282:J282"/>
    <mergeCell ref="I283:J283"/>
    <mergeCell ref="I284:J284"/>
    <mergeCell ref="I285:J285"/>
    <mergeCell ref="I274:J274"/>
    <mergeCell ref="I275:J275"/>
    <mergeCell ref="I276:J276"/>
    <mergeCell ref="I277:J277"/>
    <mergeCell ref="I278:J278"/>
    <mergeCell ref="I279:J279"/>
    <mergeCell ref="I268:J268"/>
    <mergeCell ref="I269:J269"/>
    <mergeCell ref="I270:J270"/>
    <mergeCell ref="I271:J271"/>
    <mergeCell ref="I272:J272"/>
    <mergeCell ref="I273:J273"/>
    <mergeCell ref="I262:J262"/>
    <mergeCell ref="I263:J263"/>
    <mergeCell ref="I264:J264"/>
    <mergeCell ref="I265:J265"/>
    <mergeCell ref="I266:J266"/>
    <mergeCell ref="I267:J267"/>
    <mergeCell ref="I256:J256"/>
    <mergeCell ref="I257:J257"/>
    <mergeCell ref="I258:J258"/>
    <mergeCell ref="I259:J259"/>
    <mergeCell ref="I260:J260"/>
    <mergeCell ref="I261:J261"/>
    <mergeCell ref="I250:J250"/>
    <mergeCell ref="I251:J251"/>
    <mergeCell ref="I252:J252"/>
    <mergeCell ref="I253:J253"/>
    <mergeCell ref="I254:J254"/>
    <mergeCell ref="I255:J255"/>
    <mergeCell ref="I244:J244"/>
    <mergeCell ref="I245:J245"/>
    <mergeCell ref="I246:J246"/>
    <mergeCell ref="I247:J247"/>
    <mergeCell ref="I248:J248"/>
    <mergeCell ref="I249:J249"/>
    <mergeCell ref="I238:J238"/>
    <mergeCell ref="I239:J239"/>
    <mergeCell ref="I240:J240"/>
    <mergeCell ref="I241:J241"/>
    <mergeCell ref="I242:J242"/>
    <mergeCell ref="I243:J243"/>
    <mergeCell ref="I232:J232"/>
    <mergeCell ref="I233:J233"/>
    <mergeCell ref="I234:J234"/>
    <mergeCell ref="I235:J235"/>
    <mergeCell ref="I236:J236"/>
    <mergeCell ref="I237:J237"/>
    <mergeCell ref="I226:J226"/>
    <mergeCell ref="I227:J227"/>
    <mergeCell ref="I228:J228"/>
    <mergeCell ref="I229:J229"/>
    <mergeCell ref="I230:J230"/>
    <mergeCell ref="I231:J231"/>
    <mergeCell ref="I220:J220"/>
    <mergeCell ref="I221:J221"/>
    <mergeCell ref="I222:J222"/>
    <mergeCell ref="I223:J223"/>
    <mergeCell ref="I224:J224"/>
    <mergeCell ref="I225:J225"/>
    <mergeCell ref="I214:J214"/>
    <mergeCell ref="I215:J215"/>
    <mergeCell ref="I216:J216"/>
    <mergeCell ref="I217:J217"/>
    <mergeCell ref="A218:J218"/>
    <mergeCell ref="I219:J219"/>
    <mergeCell ref="I208:J208"/>
    <mergeCell ref="I209:J209"/>
    <mergeCell ref="I210:J210"/>
    <mergeCell ref="I211:J211"/>
    <mergeCell ref="I212:J212"/>
    <mergeCell ref="I213:J213"/>
    <mergeCell ref="I202:J202"/>
    <mergeCell ref="I203:J203"/>
    <mergeCell ref="I204:J204"/>
    <mergeCell ref="I205:J205"/>
    <mergeCell ref="I206:J206"/>
    <mergeCell ref="I207:J207"/>
    <mergeCell ref="I196:J196"/>
    <mergeCell ref="I197:J197"/>
    <mergeCell ref="I198:J198"/>
    <mergeCell ref="I199:J199"/>
    <mergeCell ref="I200:J200"/>
    <mergeCell ref="I201:J201"/>
    <mergeCell ref="I190:J190"/>
    <mergeCell ref="I191:J191"/>
    <mergeCell ref="I192:J192"/>
    <mergeCell ref="I193:J193"/>
    <mergeCell ref="I194:J194"/>
    <mergeCell ref="I195:J195"/>
    <mergeCell ref="I184:J184"/>
    <mergeCell ref="I185:J185"/>
    <mergeCell ref="I186:J186"/>
    <mergeCell ref="I187:J187"/>
    <mergeCell ref="I188:J188"/>
    <mergeCell ref="I189:J189"/>
    <mergeCell ref="I178:J178"/>
    <mergeCell ref="I179:J179"/>
    <mergeCell ref="I180:J180"/>
    <mergeCell ref="I181:J181"/>
    <mergeCell ref="I182:J182"/>
    <mergeCell ref="I183:J183"/>
    <mergeCell ref="I172:J172"/>
    <mergeCell ref="I173:J173"/>
    <mergeCell ref="I174:J174"/>
    <mergeCell ref="I175:J175"/>
    <mergeCell ref="I176:J176"/>
    <mergeCell ref="I177:J177"/>
    <mergeCell ref="I166:J166"/>
    <mergeCell ref="I167:J167"/>
    <mergeCell ref="I168:J168"/>
    <mergeCell ref="I169:J169"/>
    <mergeCell ref="I170:J170"/>
    <mergeCell ref="I171:J171"/>
    <mergeCell ref="I160:J160"/>
    <mergeCell ref="I161:J161"/>
    <mergeCell ref="I162:J162"/>
    <mergeCell ref="I163:J163"/>
    <mergeCell ref="I164:J164"/>
    <mergeCell ref="I165:J165"/>
    <mergeCell ref="I154:J154"/>
    <mergeCell ref="I155:J155"/>
    <mergeCell ref="I156:J156"/>
    <mergeCell ref="I157:J157"/>
    <mergeCell ref="I158:J158"/>
    <mergeCell ref="I159:J159"/>
    <mergeCell ref="I148:J148"/>
    <mergeCell ref="I149:J149"/>
    <mergeCell ref="I150:J150"/>
    <mergeCell ref="I151:J151"/>
    <mergeCell ref="I152:J152"/>
    <mergeCell ref="I153:J153"/>
    <mergeCell ref="I142:J142"/>
    <mergeCell ref="I143:J143"/>
    <mergeCell ref="I144:J144"/>
    <mergeCell ref="I145:J145"/>
    <mergeCell ref="I146:J146"/>
    <mergeCell ref="I147:J147"/>
    <mergeCell ref="I136:J136"/>
    <mergeCell ref="I137:J137"/>
    <mergeCell ref="I138:J138"/>
    <mergeCell ref="I139:J139"/>
    <mergeCell ref="I140:J140"/>
    <mergeCell ref="I141:J141"/>
    <mergeCell ref="I130:J130"/>
    <mergeCell ref="I131:J131"/>
    <mergeCell ref="I132:J132"/>
    <mergeCell ref="I133:J133"/>
    <mergeCell ref="I134:J134"/>
    <mergeCell ref="I135:J135"/>
    <mergeCell ref="I124:J124"/>
    <mergeCell ref="I125:J125"/>
    <mergeCell ref="I126:J126"/>
    <mergeCell ref="I127:J127"/>
    <mergeCell ref="I128:J128"/>
    <mergeCell ref="I129:J129"/>
    <mergeCell ref="I118:J118"/>
    <mergeCell ref="I119:J119"/>
    <mergeCell ref="I120:J120"/>
    <mergeCell ref="I121:J121"/>
    <mergeCell ref="I122:J122"/>
    <mergeCell ref="I123:J123"/>
    <mergeCell ref="I112:J112"/>
    <mergeCell ref="I113:J113"/>
    <mergeCell ref="I114:J114"/>
    <mergeCell ref="I115:J115"/>
    <mergeCell ref="I116:J116"/>
    <mergeCell ref="I117:J117"/>
    <mergeCell ref="I106:J106"/>
    <mergeCell ref="I107:J107"/>
    <mergeCell ref="I108:J108"/>
    <mergeCell ref="I109:J109"/>
    <mergeCell ref="I110:J110"/>
    <mergeCell ref="I111:J111"/>
    <mergeCell ref="I100:J100"/>
    <mergeCell ref="I101:J101"/>
    <mergeCell ref="I102:J102"/>
    <mergeCell ref="I103:J103"/>
    <mergeCell ref="I104:J104"/>
    <mergeCell ref="I105:J105"/>
    <mergeCell ref="I94:J94"/>
    <mergeCell ref="I95:J95"/>
    <mergeCell ref="I96:J96"/>
    <mergeCell ref="I97:J97"/>
    <mergeCell ref="I98:J98"/>
    <mergeCell ref="I99:J99"/>
    <mergeCell ref="I88:J88"/>
    <mergeCell ref="I89:J89"/>
    <mergeCell ref="I90:J90"/>
    <mergeCell ref="I91:J91"/>
    <mergeCell ref="I92:J92"/>
    <mergeCell ref="I93:J93"/>
    <mergeCell ref="I82:J82"/>
    <mergeCell ref="I83:J83"/>
    <mergeCell ref="I84:J84"/>
    <mergeCell ref="I85:J85"/>
    <mergeCell ref="I86:J86"/>
    <mergeCell ref="I87:J87"/>
    <mergeCell ref="I76:J76"/>
    <mergeCell ref="I77:J77"/>
    <mergeCell ref="I78:J78"/>
    <mergeCell ref="I79:J79"/>
    <mergeCell ref="I80:J80"/>
    <mergeCell ref="I81:J81"/>
    <mergeCell ref="I70:J70"/>
    <mergeCell ref="I71:J71"/>
    <mergeCell ref="I72:J72"/>
    <mergeCell ref="I73:J73"/>
    <mergeCell ref="I74:J74"/>
    <mergeCell ref="I75:J75"/>
    <mergeCell ref="I64:J64"/>
    <mergeCell ref="I65:J65"/>
    <mergeCell ref="I66:J66"/>
    <mergeCell ref="I67:J67"/>
    <mergeCell ref="I68:J68"/>
    <mergeCell ref="I69:J69"/>
    <mergeCell ref="I58:J58"/>
    <mergeCell ref="I59:J59"/>
    <mergeCell ref="I60:J60"/>
    <mergeCell ref="I61:J61"/>
    <mergeCell ref="I62:J62"/>
    <mergeCell ref="I63:J63"/>
    <mergeCell ref="I52:J52"/>
    <mergeCell ref="I53:J53"/>
    <mergeCell ref="I54:J54"/>
    <mergeCell ref="I55:J55"/>
    <mergeCell ref="I56:J56"/>
    <mergeCell ref="I57:J57"/>
    <mergeCell ref="I46:J46"/>
    <mergeCell ref="I47:J47"/>
    <mergeCell ref="I48:J48"/>
    <mergeCell ref="I49:J49"/>
    <mergeCell ref="I50:J50"/>
    <mergeCell ref="I51:J51"/>
    <mergeCell ref="I40:J40"/>
    <mergeCell ref="I41:J41"/>
    <mergeCell ref="I42:J42"/>
    <mergeCell ref="I43:J43"/>
    <mergeCell ref="I44:J44"/>
    <mergeCell ref="I45:J45"/>
    <mergeCell ref="I34:J34"/>
    <mergeCell ref="I35:J35"/>
    <mergeCell ref="I36:J36"/>
    <mergeCell ref="I37:J37"/>
    <mergeCell ref="I38:J38"/>
    <mergeCell ref="I39:J39"/>
    <mergeCell ref="I28:J28"/>
    <mergeCell ref="I29:J29"/>
    <mergeCell ref="I30:J30"/>
    <mergeCell ref="I31:J31"/>
    <mergeCell ref="I32:J32"/>
    <mergeCell ref="I33:J33"/>
    <mergeCell ref="I22:J22"/>
    <mergeCell ref="I23:J23"/>
    <mergeCell ref="I24:J24"/>
    <mergeCell ref="I25:J25"/>
    <mergeCell ref="I26:J26"/>
    <mergeCell ref="I27:J27"/>
    <mergeCell ref="F15:J15"/>
    <mergeCell ref="F16:J16"/>
    <mergeCell ref="A17:D17"/>
    <mergeCell ref="A18:G18"/>
    <mergeCell ref="F19:J19"/>
    <mergeCell ref="F20:J20"/>
    <mergeCell ref="B10:E10"/>
    <mergeCell ref="G10:H10"/>
    <mergeCell ref="A11:J11"/>
    <mergeCell ref="A12:J12"/>
    <mergeCell ref="A13:J13"/>
    <mergeCell ref="A14:J14"/>
    <mergeCell ref="A6:J6"/>
    <mergeCell ref="A7:J7"/>
    <mergeCell ref="B8:E8"/>
    <mergeCell ref="G8:H8"/>
    <mergeCell ref="B9:E9"/>
    <mergeCell ref="G9:H9"/>
    <mergeCell ref="AT14:AW14"/>
    <mergeCell ref="AX14:BA14"/>
    <mergeCell ref="BB14:BE14"/>
    <mergeCell ref="BF14:BI14"/>
    <mergeCell ref="AT15:AW15"/>
    <mergeCell ref="AX15:BA15"/>
    <mergeCell ref="BB15:BE15"/>
    <mergeCell ref="BF15:BI15"/>
    <mergeCell ref="P10:Q10"/>
    <mergeCell ref="K11:S11"/>
    <mergeCell ref="K12:S12"/>
    <mergeCell ref="K13:S13"/>
    <mergeCell ref="K14:S14"/>
    <mergeCell ref="O15:S15"/>
    <mergeCell ref="T11:AB11"/>
    <mergeCell ref="T12:AB12"/>
    <mergeCell ref="T13:AB13"/>
    <mergeCell ref="T14:AB14"/>
    <mergeCell ref="X15:AB15"/>
    <mergeCell ref="AO14:AR14"/>
    <mergeCell ref="AT218:AW218"/>
    <mergeCell ref="AX218:BA218"/>
    <mergeCell ref="BB218:BE218"/>
    <mergeCell ref="BF218:BI218"/>
    <mergeCell ref="AT16:AW16"/>
    <mergeCell ref="AX16:BA16"/>
    <mergeCell ref="BB16:BE16"/>
    <mergeCell ref="BF16:BI16"/>
    <mergeCell ref="AT18:AW18"/>
    <mergeCell ref="AX18:BA18"/>
    <mergeCell ref="BB18:BE18"/>
    <mergeCell ref="BF18:BI18"/>
    <mergeCell ref="AT19:AW19"/>
    <mergeCell ref="AX19:BA19"/>
    <mergeCell ref="BB19:BE19"/>
    <mergeCell ref="BF19:BI19"/>
    <mergeCell ref="AT20:AW20"/>
    <mergeCell ref="AX20:BA20"/>
    <mergeCell ref="BB20:BE20"/>
    <mergeCell ref="BF20:BI20"/>
    <mergeCell ref="AT21:AW21"/>
    <mergeCell ref="AX21:BA21"/>
    <mergeCell ref="BB21:BE21"/>
    <mergeCell ref="BF21:BI21"/>
  </mergeCells>
  <hyperlinks>
    <hyperlink ref="L10" r:id="rId1" xr:uid="{F5BE84FF-8C39-433D-9F5B-FF2C20FC01E2}"/>
    <hyperlink ref="M10" r:id="rId2" xr:uid="{2D76848E-2DAF-4992-B0D2-D42DC276BA2C}"/>
    <hyperlink ref="N10" r:id="rId3" xr:uid="{54DDE943-C328-41AE-A308-D8C8A8A64C34}"/>
    <hyperlink ref="U10" r:id="rId4" xr:uid="{C5224CC6-ABCF-4125-9386-0B8AE5F85396}"/>
    <hyperlink ref="V10" r:id="rId5" xr:uid="{CDC8EF79-8084-4349-B73E-700C7162AC42}"/>
    <hyperlink ref="W10" r:id="rId6" xr:uid="{D011E203-B776-4032-8717-349CC86136F6}"/>
  </hyperlink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1E9FE3-EB4A-4C2C-B464-6AFF401E9A8F}">
  <dimension ref="A1:I202"/>
  <sheetViews>
    <sheetView topLeftCell="A3" workbookViewId="0">
      <selection activeCell="G7" sqref="G7"/>
    </sheetView>
  </sheetViews>
  <sheetFormatPr baseColWidth="10" defaultColWidth="11.5546875" defaultRowHeight="14.4" x14ac:dyDescent="0.3"/>
  <cols>
    <col min="2" max="2" width="42.33203125" bestFit="1" customWidth="1"/>
    <col min="3" max="5" width="12.88671875" style="146" bestFit="1" customWidth="1"/>
    <col min="6" max="6" width="11.5546875" style="146"/>
    <col min="7" max="8" width="12.88671875" style="146" bestFit="1" customWidth="1"/>
    <col min="9" max="9" width="11.5546875" style="146"/>
  </cols>
  <sheetData>
    <row r="1" spans="1:8" x14ac:dyDescent="0.3">
      <c r="A1" s="155" t="s">
        <v>1176</v>
      </c>
      <c r="B1" s="155"/>
      <c r="C1" s="155"/>
      <c r="D1" s="155"/>
      <c r="E1" s="155"/>
      <c r="F1" s="155"/>
      <c r="G1" s="155"/>
      <c r="H1" s="155"/>
    </row>
    <row r="2" spans="1:8" x14ac:dyDescent="0.3">
      <c r="A2" s="155" t="s">
        <v>1116</v>
      </c>
      <c r="B2" s="155"/>
      <c r="C2" s="155"/>
      <c r="D2" s="155"/>
      <c r="E2" s="155"/>
      <c r="F2" s="155"/>
      <c r="G2" s="155"/>
      <c r="H2" s="155"/>
    </row>
    <row r="3" spans="1:8" ht="32.4" customHeight="1" x14ac:dyDescent="0.3">
      <c r="A3" s="155" t="s">
        <v>1036</v>
      </c>
      <c r="B3" s="155" t="s">
        <v>1117</v>
      </c>
      <c r="C3" s="158" t="s">
        <v>1264</v>
      </c>
      <c r="D3" s="158" t="s">
        <v>1263</v>
      </c>
      <c r="E3" s="158" t="s">
        <v>1265</v>
      </c>
      <c r="F3" s="158" t="s">
        <v>1266</v>
      </c>
      <c r="G3" s="158" t="s">
        <v>1267</v>
      </c>
      <c r="H3" s="158" t="s">
        <v>1268</v>
      </c>
    </row>
    <row r="4" spans="1:8" x14ac:dyDescent="0.3">
      <c r="A4" s="155" t="s">
        <v>1177</v>
      </c>
      <c r="B4" s="155"/>
      <c r="C4" s="155"/>
      <c r="D4" s="155"/>
      <c r="E4" s="155"/>
      <c r="F4" s="155"/>
      <c r="G4" s="155"/>
      <c r="H4" s="155"/>
    </row>
    <row r="5" spans="1:8" x14ac:dyDescent="0.3">
      <c r="A5" s="155" t="s">
        <v>1039</v>
      </c>
      <c r="B5" s="155" t="s">
        <v>1415</v>
      </c>
      <c r="C5" s="157">
        <v>493850</v>
      </c>
      <c r="D5" s="157">
        <v>493850</v>
      </c>
      <c r="E5" s="157">
        <v>493850</v>
      </c>
      <c r="F5" s="157">
        <v>493850</v>
      </c>
      <c r="G5" s="157">
        <v>493850</v>
      </c>
      <c r="H5" s="157">
        <v>493850</v>
      </c>
    </row>
    <row r="6" spans="1:8" x14ac:dyDescent="0.3">
      <c r="A6" s="155" t="s">
        <v>1040</v>
      </c>
      <c r="B6" s="155" t="s">
        <v>1178</v>
      </c>
      <c r="C6" s="157">
        <v>493850</v>
      </c>
      <c r="D6" s="157">
        <v>493850</v>
      </c>
      <c r="E6" s="157">
        <v>493850</v>
      </c>
      <c r="F6" s="157">
        <v>493850</v>
      </c>
      <c r="G6" s="157">
        <v>493850</v>
      </c>
      <c r="H6" s="157">
        <v>493850</v>
      </c>
    </row>
    <row r="7" spans="1:8" x14ac:dyDescent="0.3">
      <c r="A7" s="155" t="s">
        <v>1041</v>
      </c>
      <c r="B7" s="155" t="s">
        <v>1179</v>
      </c>
      <c r="C7" s="157">
        <v>493850</v>
      </c>
      <c r="D7" s="157">
        <v>493850</v>
      </c>
      <c r="E7" s="157">
        <v>493850</v>
      </c>
      <c r="F7" s="157">
        <v>493850</v>
      </c>
      <c r="G7" s="157">
        <v>493850</v>
      </c>
      <c r="H7" s="157">
        <v>493850</v>
      </c>
    </row>
    <row r="8" spans="1:8" x14ac:dyDescent="0.3">
      <c r="A8" s="155" t="s">
        <v>1042</v>
      </c>
      <c r="B8" s="155" t="s">
        <v>1416</v>
      </c>
      <c r="C8" s="157">
        <v>395080</v>
      </c>
      <c r="D8" s="157">
        <v>395080</v>
      </c>
      <c r="E8" s="157">
        <v>395080</v>
      </c>
      <c r="F8" s="157">
        <v>395080</v>
      </c>
      <c r="G8" s="157">
        <v>395080</v>
      </c>
      <c r="H8" s="157">
        <v>395080</v>
      </c>
    </row>
    <row r="9" spans="1:8" x14ac:dyDescent="0.3">
      <c r="A9" s="155" t="s">
        <v>1043</v>
      </c>
      <c r="B9" s="155" t="s">
        <v>1417</v>
      </c>
      <c r="C9" s="157">
        <v>197540</v>
      </c>
      <c r="D9" s="157">
        <v>197540</v>
      </c>
      <c r="E9" s="157">
        <v>197540</v>
      </c>
      <c r="F9" s="157">
        <v>197540</v>
      </c>
      <c r="G9" s="157">
        <v>197540</v>
      </c>
      <c r="H9" s="157">
        <v>197540</v>
      </c>
    </row>
    <row r="10" spans="1:8" x14ac:dyDescent="0.3">
      <c r="A10" s="155" t="s">
        <v>1044</v>
      </c>
      <c r="B10" s="155" t="s">
        <v>290</v>
      </c>
      <c r="C10" s="157">
        <v>197540</v>
      </c>
      <c r="D10" s="157">
        <v>197540</v>
      </c>
      <c r="E10" s="157">
        <v>197540</v>
      </c>
      <c r="F10" s="157">
        <v>197540</v>
      </c>
      <c r="G10" s="157">
        <v>197540</v>
      </c>
      <c r="H10" s="157">
        <v>197540</v>
      </c>
    </row>
    <row r="11" spans="1:8" x14ac:dyDescent="0.3">
      <c r="A11" s="155" t="s">
        <v>1045</v>
      </c>
      <c r="B11" s="155" t="s">
        <v>293</v>
      </c>
      <c r="C11" s="157">
        <v>197540</v>
      </c>
      <c r="D11" s="157">
        <v>197540</v>
      </c>
      <c r="E11" s="157">
        <v>197540</v>
      </c>
      <c r="F11" s="157">
        <v>197540</v>
      </c>
      <c r="G11" s="157">
        <v>197540</v>
      </c>
      <c r="H11" s="157">
        <v>197540</v>
      </c>
    </row>
    <row r="12" spans="1:8" x14ac:dyDescent="0.3">
      <c r="A12" s="155" t="s">
        <v>1046</v>
      </c>
      <c r="B12" s="155" t="s">
        <v>294</v>
      </c>
      <c r="C12" s="157">
        <v>197540</v>
      </c>
      <c r="D12" s="157">
        <v>197540</v>
      </c>
      <c r="E12" s="157">
        <v>197540</v>
      </c>
      <c r="F12" s="157">
        <v>197540</v>
      </c>
      <c r="G12" s="157">
        <v>197540</v>
      </c>
      <c r="H12" s="157">
        <v>197540</v>
      </c>
    </row>
    <row r="13" spans="1:8" x14ac:dyDescent="0.3">
      <c r="A13" s="155" t="s">
        <v>1047</v>
      </c>
      <c r="B13" s="155" t="s">
        <v>282</v>
      </c>
      <c r="C13" s="157">
        <v>197540</v>
      </c>
      <c r="D13" s="157">
        <v>197540</v>
      </c>
      <c r="E13" s="157">
        <v>197540</v>
      </c>
      <c r="F13" s="157">
        <v>197540</v>
      </c>
      <c r="G13" s="157">
        <v>197540</v>
      </c>
      <c r="H13" s="157">
        <v>197540</v>
      </c>
    </row>
    <row r="14" spans="1:8" x14ac:dyDescent="0.3">
      <c r="A14" s="155" t="s">
        <v>1048</v>
      </c>
      <c r="B14" s="155" t="s">
        <v>273</v>
      </c>
      <c r="C14" s="157">
        <v>197540</v>
      </c>
      <c r="D14" s="157">
        <v>197540</v>
      </c>
      <c r="E14" s="157">
        <v>197540</v>
      </c>
      <c r="F14" s="157">
        <v>197540</v>
      </c>
      <c r="G14" s="157">
        <v>197540</v>
      </c>
      <c r="H14" s="157">
        <v>197540</v>
      </c>
    </row>
    <row r="15" spans="1:8" x14ac:dyDescent="0.3">
      <c r="A15" s="155" t="s">
        <v>1136</v>
      </c>
      <c r="B15" s="155" t="s">
        <v>298</v>
      </c>
      <c r="C15" s="157">
        <v>197540</v>
      </c>
      <c r="D15" s="157">
        <v>197540</v>
      </c>
      <c r="E15" s="157">
        <v>197540</v>
      </c>
      <c r="F15" s="157">
        <v>197540</v>
      </c>
      <c r="G15" s="157">
        <v>197540</v>
      </c>
      <c r="H15" s="157">
        <v>197540</v>
      </c>
    </row>
    <row r="16" spans="1:8" x14ac:dyDescent="0.3">
      <c r="A16" s="155" t="s">
        <v>1138</v>
      </c>
      <c r="B16" s="155" t="s">
        <v>292</v>
      </c>
      <c r="C16" s="157">
        <v>197540</v>
      </c>
      <c r="D16" s="157">
        <v>197540</v>
      </c>
      <c r="E16" s="157">
        <v>197540</v>
      </c>
      <c r="F16" s="157">
        <v>197540</v>
      </c>
      <c r="G16" s="157">
        <v>197540</v>
      </c>
      <c r="H16" s="157">
        <v>197540</v>
      </c>
    </row>
    <row r="17" spans="1:8" x14ac:dyDescent="0.3">
      <c r="A17" s="155" t="s">
        <v>1139</v>
      </c>
      <c r="B17" s="155" t="s">
        <v>275</v>
      </c>
      <c r="C17" s="157">
        <v>395080</v>
      </c>
      <c r="D17" s="157">
        <v>395080</v>
      </c>
      <c r="E17" s="157">
        <v>395080</v>
      </c>
      <c r="F17" s="157">
        <v>395080</v>
      </c>
      <c r="G17" s="157">
        <v>395080</v>
      </c>
      <c r="H17" s="157">
        <v>395080</v>
      </c>
    </row>
    <row r="18" spans="1:8" x14ac:dyDescent="0.3">
      <c r="A18" s="155" t="s">
        <v>1140</v>
      </c>
      <c r="B18" s="155" t="s">
        <v>266</v>
      </c>
      <c r="C18" s="157">
        <v>592620</v>
      </c>
      <c r="D18" s="157">
        <v>592620</v>
      </c>
      <c r="E18" s="157">
        <v>592620</v>
      </c>
      <c r="F18" s="157">
        <v>592620</v>
      </c>
      <c r="G18" s="157">
        <v>592620</v>
      </c>
      <c r="H18" s="157">
        <v>592620</v>
      </c>
    </row>
    <row r="19" spans="1:8" x14ac:dyDescent="0.3">
      <c r="A19" s="155" t="s">
        <v>1141</v>
      </c>
      <c r="B19" s="155" t="s">
        <v>280</v>
      </c>
      <c r="C19" s="157">
        <v>197540</v>
      </c>
      <c r="D19" s="157">
        <v>197540</v>
      </c>
      <c r="E19" s="157">
        <v>197540</v>
      </c>
      <c r="F19" s="157">
        <v>197540</v>
      </c>
      <c r="G19" s="157">
        <v>197540</v>
      </c>
      <c r="H19" s="157">
        <v>197540</v>
      </c>
    </row>
    <row r="20" spans="1:8" x14ac:dyDescent="0.3">
      <c r="A20" s="155" t="s">
        <v>1143</v>
      </c>
      <c r="B20" s="155" t="s">
        <v>300</v>
      </c>
      <c r="C20" s="157">
        <v>197540</v>
      </c>
      <c r="D20" s="157">
        <v>197540</v>
      </c>
      <c r="E20" s="157">
        <v>197540</v>
      </c>
      <c r="F20" s="157">
        <v>197540</v>
      </c>
      <c r="G20" s="157">
        <v>197540</v>
      </c>
      <c r="H20" s="157">
        <v>197540</v>
      </c>
    </row>
    <row r="21" spans="1:8" x14ac:dyDescent="0.3">
      <c r="A21" s="155" t="s">
        <v>1145</v>
      </c>
      <c r="B21" s="155" t="s">
        <v>299</v>
      </c>
      <c r="C21" s="157">
        <v>197540</v>
      </c>
      <c r="D21" s="157">
        <v>197540</v>
      </c>
      <c r="E21" s="157">
        <v>197540</v>
      </c>
      <c r="F21" s="157">
        <v>197540</v>
      </c>
      <c r="G21" s="157">
        <v>197540</v>
      </c>
      <c r="H21" s="157">
        <v>197540</v>
      </c>
    </row>
    <row r="22" spans="1:8" x14ac:dyDescent="0.3">
      <c r="A22" s="155" t="s">
        <v>1147</v>
      </c>
      <c r="B22" s="155" t="s">
        <v>268</v>
      </c>
      <c r="C22" s="157">
        <v>592620</v>
      </c>
      <c r="D22" s="157">
        <v>592620</v>
      </c>
      <c r="E22" s="157">
        <v>592620</v>
      </c>
      <c r="F22" s="157">
        <v>592620</v>
      </c>
      <c r="G22" s="157">
        <v>592620</v>
      </c>
      <c r="H22" s="157">
        <v>592620</v>
      </c>
    </row>
    <row r="23" spans="1:8" x14ac:dyDescent="0.3">
      <c r="A23" s="155" t="s">
        <v>1164</v>
      </c>
      <c r="B23" s="155"/>
      <c r="C23" s="155"/>
      <c r="D23" s="155"/>
      <c r="E23" s="155"/>
      <c r="F23" s="155"/>
      <c r="G23" s="155"/>
      <c r="H23" s="155"/>
    </row>
    <row r="24" spans="1:8" x14ac:dyDescent="0.3">
      <c r="A24" s="155" t="s">
        <v>1149</v>
      </c>
      <c r="B24" s="155" t="s">
        <v>1418</v>
      </c>
      <c r="C24" s="157">
        <v>395080</v>
      </c>
      <c r="D24" s="157">
        <v>395080</v>
      </c>
      <c r="E24" s="157">
        <v>395080</v>
      </c>
      <c r="F24" s="157">
        <v>395080</v>
      </c>
      <c r="G24" s="157">
        <v>395080</v>
      </c>
      <c r="H24" s="157">
        <v>395080</v>
      </c>
    </row>
    <row r="25" spans="1:8" x14ac:dyDescent="0.3">
      <c r="A25" s="155" t="s">
        <v>1151</v>
      </c>
      <c r="B25" s="155" t="s">
        <v>1419</v>
      </c>
      <c r="C25" s="157">
        <v>592620</v>
      </c>
      <c r="D25" s="157">
        <v>592620</v>
      </c>
      <c r="E25" s="157">
        <v>592620</v>
      </c>
      <c r="F25" s="157">
        <v>592620</v>
      </c>
      <c r="G25" s="157">
        <v>592620</v>
      </c>
      <c r="H25" s="157">
        <v>592620</v>
      </c>
    </row>
    <row r="26" spans="1:8" x14ac:dyDescent="0.3">
      <c r="A26" s="155" t="s">
        <v>1153</v>
      </c>
      <c r="B26" s="155" t="s">
        <v>240</v>
      </c>
      <c r="C26" s="157">
        <v>395080</v>
      </c>
      <c r="D26" s="157">
        <v>395080</v>
      </c>
      <c r="E26" s="157">
        <v>395080</v>
      </c>
      <c r="F26" s="157">
        <v>395080</v>
      </c>
      <c r="G26" s="157">
        <v>395080</v>
      </c>
      <c r="H26" s="157">
        <v>395080</v>
      </c>
    </row>
    <row r="27" spans="1:8" x14ac:dyDescent="0.3">
      <c r="A27" s="155" t="s">
        <v>1155</v>
      </c>
      <c r="B27" s="155" t="s">
        <v>289</v>
      </c>
      <c r="C27" s="157">
        <v>395080</v>
      </c>
      <c r="D27" s="157">
        <v>395080</v>
      </c>
      <c r="E27" s="157">
        <v>395080</v>
      </c>
      <c r="F27" s="157">
        <v>395080</v>
      </c>
      <c r="G27" s="157">
        <v>395080</v>
      </c>
      <c r="H27" s="157">
        <v>395080</v>
      </c>
    </row>
    <row r="28" spans="1:8" x14ac:dyDescent="0.3">
      <c r="A28" s="155" t="s">
        <v>1049</v>
      </c>
      <c r="B28" s="155" t="s">
        <v>1420</v>
      </c>
      <c r="C28" s="157">
        <v>395080</v>
      </c>
      <c r="D28" s="157">
        <v>395080</v>
      </c>
      <c r="E28" s="157">
        <v>395080</v>
      </c>
      <c r="F28" s="157">
        <v>395080</v>
      </c>
      <c r="G28" s="157">
        <v>395080</v>
      </c>
      <c r="H28" s="157">
        <v>395080</v>
      </c>
    </row>
    <row r="29" spans="1:8" x14ac:dyDescent="0.3">
      <c r="A29" s="155" t="s">
        <v>1050</v>
      </c>
      <c r="B29" s="155" t="s">
        <v>304</v>
      </c>
      <c r="C29" s="157">
        <v>592620</v>
      </c>
      <c r="D29" s="157">
        <v>592620</v>
      </c>
      <c r="E29" s="157">
        <v>592620</v>
      </c>
      <c r="F29" s="157">
        <v>592620</v>
      </c>
      <c r="G29" s="157">
        <v>592620</v>
      </c>
      <c r="H29" s="157">
        <v>592620</v>
      </c>
    </row>
    <row r="30" spans="1:8" x14ac:dyDescent="0.3">
      <c r="A30" s="155" t="s">
        <v>1051</v>
      </c>
      <c r="B30" s="155" t="s">
        <v>1052</v>
      </c>
      <c r="C30" s="157">
        <v>790160</v>
      </c>
      <c r="D30" s="157">
        <v>790160</v>
      </c>
      <c r="E30" s="157">
        <v>790160</v>
      </c>
      <c r="F30" s="157">
        <v>790160</v>
      </c>
      <c r="G30" s="157">
        <v>790160</v>
      </c>
      <c r="H30" s="157">
        <v>790160</v>
      </c>
    </row>
    <row r="31" spans="1:8" x14ac:dyDescent="0.3">
      <c r="A31" s="155" t="s">
        <v>1053</v>
      </c>
      <c r="B31" s="155" t="s">
        <v>1421</v>
      </c>
      <c r="C31" s="157">
        <v>197540</v>
      </c>
      <c r="D31" s="157">
        <v>197540</v>
      </c>
      <c r="E31" s="157">
        <v>197540</v>
      </c>
      <c r="F31" s="157">
        <v>197540</v>
      </c>
      <c r="G31" s="157">
        <v>197540</v>
      </c>
      <c r="H31" s="157">
        <v>197540</v>
      </c>
    </row>
    <row r="32" spans="1:8" x14ac:dyDescent="0.3">
      <c r="A32" s="155" t="s">
        <v>1054</v>
      </c>
      <c r="B32" s="155" t="s">
        <v>309</v>
      </c>
      <c r="C32" s="157">
        <v>395080</v>
      </c>
      <c r="D32" s="157">
        <v>395080</v>
      </c>
      <c r="E32" s="157">
        <v>395080</v>
      </c>
      <c r="F32" s="157">
        <v>395080</v>
      </c>
      <c r="G32" s="157">
        <v>395080</v>
      </c>
      <c r="H32" s="157">
        <v>395080</v>
      </c>
    </row>
    <row r="33" spans="1:8" x14ac:dyDescent="0.3">
      <c r="A33" s="155" t="s">
        <v>1055</v>
      </c>
      <c r="B33" s="155" t="s">
        <v>1422</v>
      </c>
      <c r="C33" s="157">
        <v>41055</v>
      </c>
      <c r="D33" s="157">
        <v>41055</v>
      </c>
      <c r="E33" s="157">
        <v>41055</v>
      </c>
      <c r="F33" s="157">
        <v>41055</v>
      </c>
      <c r="G33" s="157">
        <v>41055</v>
      </c>
      <c r="H33" s="157">
        <v>41055</v>
      </c>
    </row>
    <row r="34" spans="1:8" x14ac:dyDescent="0.3">
      <c r="A34" s="155" t="s">
        <v>1056</v>
      </c>
      <c r="B34" s="155" t="s">
        <v>1423</v>
      </c>
      <c r="C34" s="157">
        <v>197540</v>
      </c>
      <c r="D34" s="157">
        <v>197540</v>
      </c>
      <c r="E34" s="157">
        <v>197540</v>
      </c>
      <c r="F34" s="157">
        <v>197540</v>
      </c>
      <c r="G34" s="157">
        <v>197540</v>
      </c>
      <c r="H34" s="157">
        <v>197540</v>
      </c>
    </row>
    <row r="35" spans="1:8" x14ac:dyDescent="0.3">
      <c r="A35" s="155" t="s">
        <v>1057</v>
      </c>
      <c r="B35" s="155" t="s">
        <v>1058</v>
      </c>
      <c r="C35" s="157">
        <v>197540</v>
      </c>
      <c r="D35" s="157">
        <v>197540</v>
      </c>
      <c r="E35" s="157">
        <v>197540</v>
      </c>
      <c r="F35" s="157">
        <v>197540</v>
      </c>
      <c r="G35" s="157">
        <v>197540</v>
      </c>
      <c r="H35" s="157">
        <v>197540</v>
      </c>
    </row>
    <row r="36" spans="1:8" x14ac:dyDescent="0.3">
      <c r="A36" s="155" t="s">
        <v>1059</v>
      </c>
      <c r="B36" s="155" t="s">
        <v>1060</v>
      </c>
      <c r="C36" s="157">
        <v>395080</v>
      </c>
      <c r="D36" s="157">
        <v>395080</v>
      </c>
      <c r="E36" s="157">
        <v>395080</v>
      </c>
      <c r="F36" s="157">
        <v>395080</v>
      </c>
      <c r="G36" s="157">
        <v>395080</v>
      </c>
      <c r="H36" s="157">
        <v>395080</v>
      </c>
    </row>
    <row r="37" spans="1:8" x14ac:dyDescent="0.3">
      <c r="A37" s="155" t="s">
        <v>1061</v>
      </c>
      <c r="B37" s="155" t="s">
        <v>284</v>
      </c>
      <c r="C37" s="157">
        <v>395080</v>
      </c>
      <c r="D37" s="157">
        <v>395080</v>
      </c>
      <c r="E37" s="157">
        <v>395080</v>
      </c>
      <c r="F37" s="157">
        <v>395080</v>
      </c>
      <c r="G37" s="157">
        <v>395080</v>
      </c>
      <c r="H37" s="157">
        <v>395080</v>
      </c>
    </row>
    <row r="38" spans="1:8" x14ac:dyDescent="0.3">
      <c r="A38" s="155" t="s">
        <v>1062</v>
      </c>
      <c r="B38" s="155" t="s">
        <v>220</v>
      </c>
      <c r="C38" s="157">
        <v>82110</v>
      </c>
      <c r="D38" s="157">
        <v>82110</v>
      </c>
      <c r="E38" s="157">
        <v>82110</v>
      </c>
      <c r="F38" s="157">
        <v>82110</v>
      </c>
      <c r="G38" s="157">
        <v>82110</v>
      </c>
      <c r="H38" s="157">
        <v>82110</v>
      </c>
    </row>
    <row r="39" spans="1:8" x14ac:dyDescent="0.3">
      <c r="A39" s="155" t="s">
        <v>1063</v>
      </c>
      <c r="B39" s="155" t="s">
        <v>349</v>
      </c>
      <c r="C39" s="157">
        <v>197540</v>
      </c>
      <c r="D39" s="157">
        <v>197540</v>
      </c>
      <c r="E39" s="157">
        <v>197540</v>
      </c>
      <c r="F39" s="157">
        <v>197540</v>
      </c>
      <c r="G39" s="157">
        <v>197540</v>
      </c>
      <c r="H39" s="157">
        <v>197540</v>
      </c>
    </row>
    <row r="40" spans="1:8" x14ac:dyDescent="0.3">
      <c r="A40" s="155" t="s">
        <v>1064</v>
      </c>
      <c r="B40" s="155" t="s">
        <v>361</v>
      </c>
      <c r="C40" s="157">
        <v>197540</v>
      </c>
      <c r="D40" s="157">
        <v>197540</v>
      </c>
      <c r="E40" s="157">
        <v>197540</v>
      </c>
      <c r="F40" s="157">
        <v>197540</v>
      </c>
      <c r="G40" s="157">
        <v>197540</v>
      </c>
      <c r="H40" s="157">
        <v>197540</v>
      </c>
    </row>
    <row r="41" spans="1:8" x14ac:dyDescent="0.3">
      <c r="A41" s="155" t="s">
        <v>1065</v>
      </c>
      <c r="B41" s="155"/>
      <c r="C41" s="156" t="s">
        <v>859</v>
      </c>
      <c r="D41" s="156" t="s">
        <v>859</v>
      </c>
      <c r="E41" s="156" t="s">
        <v>859</v>
      </c>
      <c r="F41" s="156" t="s">
        <v>859</v>
      </c>
      <c r="G41" s="156" t="s">
        <v>859</v>
      </c>
      <c r="H41" s="156" t="s">
        <v>859</v>
      </c>
    </row>
    <row r="42" spans="1:8" x14ac:dyDescent="0.3">
      <c r="A42" s="155" t="s">
        <v>1066</v>
      </c>
      <c r="B42" s="155" t="s">
        <v>1424</v>
      </c>
      <c r="C42" s="157">
        <v>493850</v>
      </c>
      <c r="D42" s="157">
        <v>493850</v>
      </c>
      <c r="E42" s="157">
        <v>493850</v>
      </c>
      <c r="F42" s="157">
        <v>493850</v>
      </c>
      <c r="G42" s="157">
        <v>493850</v>
      </c>
      <c r="H42" s="157">
        <v>493850</v>
      </c>
    </row>
    <row r="43" spans="1:8" x14ac:dyDescent="0.3">
      <c r="A43" s="155" t="s">
        <v>1067</v>
      </c>
      <c r="B43" s="155" t="s">
        <v>1068</v>
      </c>
      <c r="C43" s="157">
        <v>197540</v>
      </c>
      <c r="D43" s="157">
        <v>197540</v>
      </c>
      <c r="E43" s="157">
        <v>197540</v>
      </c>
      <c r="F43" s="157">
        <v>197540</v>
      </c>
      <c r="G43" s="157">
        <v>197540</v>
      </c>
      <c r="H43" s="157">
        <v>197540</v>
      </c>
    </row>
    <row r="44" spans="1:8" x14ac:dyDescent="0.3">
      <c r="A44" s="155" t="s">
        <v>1069</v>
      </c>
      <c r="B44" s="155" t="s">
        <v>257</v>
      </c>
      <c r="C44" s="157">
        <v>197540</v>
      </c>
      <c r="D44" s="157">
        <v>197540</v>
      </c>
      <c r="E44" s="157">
        <v>197540</v>
      </c>
      <c r="F44" s="157">
        <v>197540</v>
      </c>
      <c r="G44" s="157">
        <v>197540</v>
      </c>
      <c r="H44" s="157">
        <v>197540</v>
      </c>
    </row>
    <row r="45" spans="1:8" x14ac:dyDescent="0.3">
      <c r="A45" s="155" t="s">
        <v>1070</v>
      </c>
      <c r="B45" s="155" t="s">
        <v>1071</v>
      </c>
      <c r="C45" s="157">
        <v>395080</v>
      </c>
      <c r="D45" s="157">
        <v>395080</v>
      </c>
      <c r="E45" s="157">
        <v>395080</v>
      </c>
      <c r="F45" s="157">
        <v>395080</v>
      </c>
      <c r="G45" s="157">
        <v>395080</v>
      </c>
      <c r="H45" s="157">
        <v>395080</v>
      </c>
    </row>
    <row r="46" spans="1:8" x14ac:dyDescent="0.3">
      <c r="A46" s="155" t="s">
        <v>1072</v>
      </c>
      <c r="B46" s="155" t="s">
        <v>1425</v>
      </c>
      <c r="C46" s="157">
        <v>395080</v>
      </c>
      <c r="D46" s="157">
        <v>395080</v>
      </c>
      <c r="E46" s="157">
        <v>395080</v>
      </c>
      <c r="F46" s="157">
        <v>395080</v>
      </c>
      <c r="G46" s="157">
        <v>395080</v>
      </c>
      <c r="H46" s="157">
        <v>395080</v>
      </c>
    </row>
    <row r="47" spans="1:8" x14ac:dyDescent="0.3">
      <c r="A47" s="155" t="s">
        <v>1073</v>
      </c>
      <c r="B47" s="155" t="s">
        <v>1426</v>
      </c>
      <c r="C47" s="157">
        <v>395080</v>
      </c>
      <c r="D47" s="157">
        <v>395080</v>
      </c>
      <c r="E47" s="157">
        <v>395080</v>
      </c>
      <c r="F47" s="157">
        <v>395080</v>
      </c>
      <c r="G47" s="157">
        <v>395080</v>
      </c>
      <c r="H47" s="157">
        <v>395080</v>
      </c>
    </row>
    <row r="48" spans="1:8" x14ac:dyDescent="0.3">
      <c r="A48" s="155" t="s">
        <v>1074</v>
      </c>
      <c r="B48" s="155" t="s">
        <v>253</v>
      </c>
      <c r="C48" s="157">
        <v>197540</v>
      </c>
      <c r="D48" s="157">
        <v>197540</v>
      </c>
      <c r="E48" s="157">
        <v>197540</v>
      </c>
      <c r="F48" s="157">
        <v>197540</v>
      </c>
      <c r="G48" s="157">
        <v>197540</v>
      </c>
      <c r="H48" s="157">
        <v>197540</v>
      </c>
    </row>
    <row r="49" spans="1:8" x14ac:dyDescent="0.3">
      <c r="A49" s="155" t="s">
        <v>1075</v>
      </c>
      <c r="B49" s="155" t="s">
        <v>1076</v>
      </c>
      <c r="C49" s="157">
        <v>197540</v>
      </c>
      <c r="D49" s="157">
        <v>197540</v>
      </c>
      <c r="E49" s="157">
        <v>197540</v>
      </c>
      <c r="F49" s="157">
        <v>197540</v>
      </c>
      <c r="G49" s="157">
        <v>197540</v>
      </c>
      <c r="H49" s="157">
        <v>197540</v>
      </c>
    </row>
    <row r="50" spans="1:8" x14ac:dyDescent="0.3">
      <c r="A50" s="155" t="s">
        <v>1077</v>
      </c>
      <c r="B50" s="155" t="s">
        <v>342</v>
      </c>
      <c r="C50" s="157">
        <v>197540</v>
      </c>
      <c r="D50" s="157">
        <v>197540</v>
      </c>
      <c r="E50" s="157">
        <v>197540</v>
      </c>
      <c r="F50" s="157">
        <v>197540</v>
      </c>
      <c r="G50" s="157">
        <v>197540</v>
      </c>
      <c r="H50" s="157">
        <v>197540</v>
      </c>
    </row>
    <row r="51" spans="1:8" x14ac:dyDescent="0.3">
      <c r="A51" s="155" t="s">
        <v>1078</v>
      </c>
      <c r="B51" s="155" t="s">
        <v>343</v>
      </c>
      <c r="C51" s="157">
        <v>533358</v>
      </c>
      <c r="D51" s="157">
        <v>533358</v>
      </c>
      <c r="E51" s="157">
        <v>533358</v>
      </c>
      <c r="F51" s="157">
        <v>533358</v>
      </c>
      <c r="G51" s="157">
        <v>533358</v>
      </c>
      <c r="H51" s="157">
        <v>533358</v>
      </c>
    </row>
    <row r="52" spans="1:8" x14ac:dyDescent="0.3">
      <c r="A52" s="155" t="s">
        <v>1079</v>
      </c>
      <c r="B52" s="155" t="s">
        <v>1080</v>
      </c>
      <c r="C52" s="157">
        <v>98770</v>
      </c>
      <c r="D52" s="157">
        <v>98770</v>
      </c>
      <c r="E52" s="157">
        <v>98770</v>
      </c>
      <c r="F52" s="157">
        <v>98770</v>
      </c>
      <c r="G52" s="157">
        <v>98770</v>
      </c>
      <c r="H52" s="157">
        <v>98770</v>
      </c>
    </row>
    <row r="53" spans="1:8" x14ac:dyDescent="0.3">
      <c r="A53" s="155" t="s">
        <v>1081</v>
      </c>
      <c r="B53" s="155"/>
      <c r="C53" s="156" t="s">
        <v>859</v>
      </c>
      <c r="D53" s="156" t="s">
        <v>859</v>
      </c>
      <c r="E53" s="156" t="s">
        <v>859</v>
      </c>
      <c r="F53" s="156" t="s">
        <v>859</v>
      </c>
      <c r="G53" s="156" t="s">
        <v>859</v>
      </c>
      <c r="H53" s="156" t="s">
        <v>859</v>
      </c>
    </row>
    <row r="54" spans="1:8" x14ac:dyDescent="0.3">
      <c r="A54" s="155" t="s">
        <v>1082</v>
      </c>
      <c r="B54" s="155" t="s">
        <v>1083</v>
      </c>
      <c r="C54" s="157">
        <v>1777860</v>
      </c>
      <c r="D54" s="157">
        <v>1777860</v>
      </c>
      <c r="E54" s="157">
        <v>1777860</v>
      </c>
      <c r="F54" s="157">
        <v>1777860</v>
      </c>
      <c r="G54" s="157">
        <v>1777860</v>
      </c>
      <c r="H54" s="157">
        <v>1777860</v>
      </c>
    </row>
    <row r="55" spans="1:8" x14ac:dyDescent="0.3">
      <c r="A55" s="155" t="s">
        <v>1084</v>
      </c>
      <c r="B55" s="155" t="s">
        <v>1085</v>
      </c>
      <c r="C55" s="157">
        <v>395080</v>
      </c>
      <c r="D55" s="157">
        <v>395080</v>
      </c>
      <c r="E55" s="157">
        <v>395080</v>
      </c>
      <c r="F55" s="157">
        <v>395080</v>
      </c>
      <c r="G55" s="157">
        <v>395080</v>
      </c>
      <c r="H55" s="157">
        <v>395080</v>
      </c>
    </row>
    <row r="56" spans="1:8" x14ac:dyDescent="0.3">
      <c r="A56" s="155" t="s">
        <v>1086</v>
      </c>
      <c r="B56" s="155" t="s">
        <v>1087</v>
      </c>
      <c r="C56" s="157">
        <v>395080</v>
      </c>
      <c r="D56" s="157">
        <v>395080</v>
      </c>
      <c r="E56" s="157">
        <v>395080</v>
      </c>
      <c r="F56" s="157">
        <v>395080</v>
      </c>
      <c r="G56" s="157">
        <v>395080</v>
      </c>
      <c r="H56" s="157">
        <v>395080</v>
      </c>
    </row>
    <row r="57" spans="1:8" x14ac:dyDescent="0.3">
      <c r="A57" s="155" t="s">
        <v>1088</v>
      </c>
      <c r="B57" s="155"/>
      <c r="C57" s="156" t="s">
        <v>859</v>
      </c>
      <c r="D57" s="156" t="s">
        <v>859</v>
      </c>
      <c r="E57" s="156" t="s">
        <v>859</v>
      </c>
      <c r="F57" s="156" t="s">
        <v>859</v>
      </c>
      <c r="G57" s="156" t="s">
        <v>859</v>
      </c>
      <c r="H57" s="156" t="s">
        <v>859</v>
      </c>
    </row>
    <row r="58" spans="1:8" x14ac:dyDescent="0.3">
      <c r="A58" s="155" t="s">
        <v>1089</v>
      </c>
      <c r="B58" s="155" t="s">
        <v>1090</v>
      </c>
      <c r="C58" s="157">
        <v>7901600</v>
      </c>
      <c r="D58" s="157">
        <v>7901600</v>
      </c>
      <c r="E58" s="157">
        <v>7901600</v>
      </c>
      <c r="F58" s="157">
        <v>5926200</v>
      </c>
      <c r="G58" s="157">
        <v>7901600</v>
      </c>
      <c r="H58" s="157">
        <v>7901600</v>
      </c>
    </row>
    <row r="59" spans="1:8" x14ac:dyDescent="0.3">
      <c r="A59" s="155" t="s">
        <v>1091</v>
      </c>
      <c r="B59" s="155" t="s">
        <v>344</v>
      </c>
      <c r="C59" s="157">
        <v>3808000</v>
      </c>
      <c r="D59" s="157">
        <v>3808000</v>
      </c>
      <c r="E59" s="157">
        <v>3808000</v>
      </c>
      <c r="F59" s="157">
        <v>3332000</v>
      </c>
      <c r="G59" s="157">
        <v>3808000</v>
      </c>
      <c r="H59" s="157">
        <v>3808000</v>
      </c>
    </row>
    <row r="60" spans="1:8" x14ac:dyDescent="0.3">
      <c r="A60" s="155" t="s">
        <v>1092</v>
      </c>
      <c r="B60" s="155" t="s">
        <v>370</v>
      </c>
      <c r="C60" s="157">
        <v>493850</v>
      </c>
      <c r="D60" s="157">
        <v>493850</v>
      </c>
      <c r="E60" s="157">
        <v>493850</v>
      </c>
      <c r="F60" s="157">
        <v>493850</v>
      </c>
      <c r="G60" s="157">
        <v>493850</v>
      </c>
      <c r="H60" s="157">
        <v>493850</v>
      </c>
    </row>
    <row r="61" spans="1:8" x14ac:dyDescent="0.3">
      <c r="A61" s="155" t="s">
        <v>1093</v>
      </c>
      <c r="B61" s="155" t="s">
        <v>261</v>
      </c>
      <c r="C61" s="157">
        <v>1382780</v>
      </c>
      <c r="D61" s="157">
        <v>1382780</v>
      </c>
      <c r="E61" s="157">
        <v>1382780</v>
      </c>
      <c r="F61" s="157">
        <v>1382780</v>
      </c>
      <c r="G61" s="157">
        <v>1382780</v>
      </c>
      <c r="H61" s="157">
        <v>1382780</v>
      </c>
    </row>
    <row r="62" spans="1:8" x14ac:dyDescent="0.3">
      <c r="A62" s="155" t="s">
        <v>1094</v>
      </c>
      <c r="B62" s="155" t="s">
        <v>285</v>
      </c>
      <c r="C62" s="157">
        <v>888930</v>
      </c>
      <c r="D62" s="157">
        <v>888930</v>
      </c>
      <c r="E62" s="157">
        <v>888930</v>
      </c>
      <c r="F62" s="157">
        <v>888930</v>
      </c>
      <c r="G62" s="157">
        <v>888930</v>
      </c>
      <c r="H62" s="157">
        <v>888930</v>
      </c>
    </row>
    <row r="63" spans="1:8" x14ac:dyDescent="0.3">
      <c r="A63" s="155" t="s">
        <v>1095</v>
      </c>
      <c r="B63" s="161" t="s">
        <v>286</v>
      </c>
      <c r="C63" s="157">
        <v>1876630</v>
      </c>
      <c r="D63" s="157">
        <v>1876630</v>
      </c>
      <c r="E63" s="157">
        <v>1876630</v>
      </c>
      <c r="F63" s="157">
        <v>1876630</v>
      </c>
      <c r="G63" s="157">
        <v>1876630</v>
      </c>
      <c r="H63" s="157">
        <v>1876630</v>
      </c>
    </row>
    <row r="64" spans="1:8" x14ac:dyDescent="0.3">
      <c r="A64" s="155" t="s">
        <v>1096</v>
      </c>
      <c r="B64" s="155" t="s">
        <v>1097</v>
      </c>
      <c r="C64" s="156" t="s">
        <v>1098</v>
      </c>
      <c r="D64" s="156" t="s">
        <v>1098</v>
      </c>
      <c r="E64" s="156" t="s">
        <v>1098</v>
      </c>
      <c r="F64" s="156" t="s">
        <v>1098</v>
      </c>
      <c r="G64" s="156" t="s">
        <v>1098</v>
      </c>
      <c r="H64" s="156" t="s">
        <v>1098</v>
      </c>
    </row>
    <row r="65" spans="1:8" x14ac:dyDescent="0.3">
      <c r="A65" s="155" t="s">
        <v>1099</v>
      </c>
      <c r="B65" s="155"/>
      <c r="C65" s="156" t="s">
        <v>859</v>
      </c>
      <c r="D65" s="156" t="s">
        <v>859</v>
      </c>
      <c r="E65" s="156" t="s">
        <v>859</v>
      </c>
      <c r="F65" s="156" t="s">
        <v>859</v>
      </c>
      <c r="G65" s="156" t="s">
        <v>859</v>
      </c>
      <c r="H65" s="156" t="s">
        <v>859</v>
      </c>
    </row>
    <row r="66" spans="1:8" x14ac:dyDescent="0.3">
      <c r="A66" s="155" t="s">
        <v>1100</v>
      </c>
      <c r="B66" s="155" t="s">
        <v>1427</v>
      </c>
      <c r="C66" s="157">
        <v>395080</v>
      </c>
      <c r="D66" s="157">
        <v>395080</v>
      </c>
      <c r="E66" s="157">
        <v>395080</v>
      </c>
      <c r="F66" s="157">
        <v>395080</v>
      </c>
      <c r="G66" s="157">
        <v>395080</v>
      </c>
      <c r="H66" s="157">
        <v>395080</v>
      </c>
    </row>
    <row r="67" spans="1:8" x14ac:dyDescent="0.3">
      <c r="A67" s="155" t="s">
        <v>1101</v>
      </c>
      <c r="B67" s="155" t="s">
        <v>1428</v>
      </c>
      <c r="C67" s="157">
        <v>493850</v>
      </c>
      <c r="D67" s="157">
        <v>493850</v>
      </c>
      <c r="E67" s="157">
        <v>493850</v>
      </c>
      <c r="F67" s="157">
        <v>493850</v>
      </c>
      <c r="G67" s="157">
        <v>493850</v>
      </c>
      <c r="H67" s="157">
        <v>493850</v>
      </c>
    </row>
    <row r="68" spans="1:8" x14ac:dyDescent="0.3">
      <c r="A68" s="155" t="s">
        <v>1102</v>
      </c>
      <c r="B68" s="155"/>
      <c r="C68" s="156" t="s">
        <v>859</v>
      </c>
      <c r="D68" s="156" t="s">
        <v>859</v>
      </c>
      <c r="E68" s="156" t="s">
        <v>859</v>
      </c>
      <c r="F68" s="156" t="s">
        <v>859</v>
      </c>
      <c r="G68" s="156" t="s">
        <v>859</v>
      </c>
      <c r="H68" s="156" t="s">
        <v>859</v>
      </c>
    </row>
    <row r="69" spans="1:8" x14ac:dyDescent="0.3">
      <c r="A69" s="155" t="s">
        <v>1103</v>
      </c>
      <c r="B69" s="155" t="s">
        <v>1429</v>
      </c>
      <c r="C69" s="157">
        <v>592620</v>
      </c>
      <c r="D69" s="157">
        <v>592620</v>
      </c>
      <c r="E69" s="157">
        <v>592620</v>
      </c>
      <c r="F69" s="157">
        <v>592620</v>
      </c>
      <c r="G69" s="157">
        <v>592620</v>
      </c>
      <c r="H69" s="157">
        <v>592620</v>
      </c>
    </row>
    <row r="70" spans="1:8" x14ac:dyDescent="0.3">
      <c r="A70" s="155" t="s">
        <v>1104</v>
      </c>
      <c r="B70" s="155" t="s">
        <v>1430</v>
      </c>
      <c r="C70" s="157">
        <v>98770</v>
      </c>
      <c r="D70" s="157">
        <v>98770</v>
      </c>
      <c r="E70" s="157">
        <v>98770</v>
      </c>
      <c r="F70" s="157">
        <v>98770</v>
      </c>
      <c r="G70" s="157">
        <v>98770</v>
      </c>
      <c r="H70" s="157">
        <v>98770</v>
      </c>
    </row>
    <row r="71" spans="1:8" x14ac:dyDescent="0.3">
      <c r="A71" s="155" t="s">
        <v>1105</v>
      </c>
      <c r="B71" s="155" t="s">
        <v>324</v>
      </c>
      <c r="C71" s="157">
        <v>197540</v>
      </c>
      <c r="D71" s="157">
        <v>197540</v>
      </c>
      <c r="E71" s="157">
        <v>197540</v>
      </c>
      <c r="F71" s="157">
        <v>197540</v>
      </c>
      <c r="G71" s="157">
        <v>197540</v>
      </c>
      <c r="H71" s="157">
        <v>197540</v>
      </c>
    </row>
    <row r="72" spans="1:8" x14ac:dyDescent="0.3">
      <c r="A72" s="155" t="s">
        <v>1106</v>
      </c>
      <c r="B72" s="155" t="s">
        <v>331</v>
      </c>
      <c r="C72" s="157">
        <v>98770</v>
      </c>
      <c r="D72" s="157">
        <v>98770</v>
      </c>
      <c r="E72" s="157">
        <v>98770</v>
      </c>
      <c r="F72" s="157">
        <v>98770</v>
      </c>
      <c r="G72" s="157">
        <v>98770</v>
      </c>
      <c r="H72" s="157">
        <v>98770</v>
      </c>
    </row>
    <row r="73" spans="1:8" x14ac:dyDescent="0.3">
      <c r="A73" s="155" t="s">
        <v>1107</v>
      </c>
      <c r="B73" s="155" t="s">
        <v>1108</v>
      </c>
      <c r="C73" s="157">
        <v>98770</v>
      </c>
      <c r="D73" s="157">
        <v>98770</v>
      </c>
      <c r="E73" s="157">
        <v>98770</v>
      </c>
      <c r="F73" s="157">
        <v>98770</v>
      </c>
      <c r="G73" s="157">
        <v>98770</v>
      </c>
      <c r="H73" s="157">
        <v>98770</v>
      </c>
    </row>
    <row r="74" spans="1:8" x14ac:dyDescent="0.3">
      <c r="A74" s="155" t="s">
        <v>1109</v>
      </c>
      <c r="B74" s="155" t="s">
        <v>326</v>
      </c>
      <c r="C74" s="157">
        <v>98770</v>
      </c>
      <c r="D74" s="157">
        <v>98770</v>
      </c>
      <c r="E74" s="157">
        <v>98770</v>
      </c>
      <c r="F74" s="157">
        <v>98770</v>
      </c>
      <c r="G74" s="157">
        <v>98770</v>
      </c>
      <c r="H74" s="157">
        <v>98770</v>
      </c>
    </row>
    <row r="75" spans="1:8" x14ac:dyDescent="0.3">
      <c r="A75" s="155" t="s">
        <v>1110</v>
      </c>
      <c r="B75" s="155" t="s">
        <v>1111</v>
      </c>
      <c r="C75" s="157">
        <v>197540</v>
      </c>
      <c r="D75" s="157">
        <v>197540</v>
      </c>
      <c r="E75" s="157">
        <v>197540</v>
      </c>
      <c r="F75" s="157">
        <v>197540</v>
      </c>
      <c r="G75" s="157">
        <v>197540</v>
      </c>
      <c r="H75" s="157">
        <v>197540</v>
      </c>
    </row>
    <row r="76" spans="1:8" x14ac:dyDescent="0.3">
      <c r="A76" s="155" t="s">
        <v>1112</v>
      </c>
      <c r="B76" s="155" t="s">
        <v>367</v>
      </c>
      <c r="C76" s="157">
        <v>395080</v>
      </c>
      <c r="D76" s="157">
        <v>395080</v>
      </c>
      <c r="E76" s="157">
        <v>395080</v>
      </c>
      <c r="F76" s="157">
        <v>395080</v>
      </c>
      <c r="G76" s="157">
        <v>395080</v>
      </c>
      <c r="H76" s="157">
        <v>395080</v>
      </c>
    </row>
    <row r="77" spans="1:8" x14ac:dyDescent="0.3">
      <c r="A77" s="155" t="s">
        <v>1113</v>
      </c>
      <c r="B77" s="155" t="s">
        <v>1114</v>
      </c>
      <c r="C77" s="157">
        <v>197540</v>
      </c>
      <c r="D77" s="157">
        <v>197540</v>
      </c>
      <c r="E77" s="157">
        <v>197540</v>
      </c>
      <c r="F77" s="157">
        <v>197540</v>
      </c>
      <c r="G77" s="157">
        <v>197540</v>
      </c>
      <c r="H77" s="157">
        <v>197540</v>
      </c>
    </row>
    <row r="78" spans="1:8" x14ac:dyDescent="0.3">
      <c r="A78" s="155" t="s">
        <v>1115</v>
      </c>
      <c r="B78" s="155" t="s">
        <v>1431</v>
      </c>
      <c r="C78" s="157">
        <v>395080</v>
      </c>
      <c r="D78" s="157">
        <v>395080</v>
      </c>
      <c r="E78" s="157">
        <v>395080</v>
      </c>
      <c r="F78" s="157">
        <v>395080</v>
      </c>
      <c r="G78" s="157">
        <v>395080</v>
      </c>
      <c r="H78" s="157">
        <v>395080</v>
      </c>
    </row>
    <row r="79" spans="1:8" x14ac:dyDescent="0.3">
      <c r="A79" s="155"/>
      <c r="B79" s="155"/>
      <c r="C79" s="156"/>
      <c r="D79" s="156"/>
      <c r="E79" s="156"/>
      <c r="F79" s="156"/>
      <c r="G79" s="156"/>
      <c r="H79" s="156"/>
    </row>
    <row r="80" spans="1:8" x14ac:dyDescent="0.3">
      <c r="A80" s="155"/>
      <c r="B80" s="155"/>
      <c r="C80" s="156"/>
      <c r="D80" s="156"/>
      <c r="E80" s="156"/>
      <c r="F80" s="156"/>
      <c r="G80" s="156"/>
      <c r="H80" s="156"/>
    </row>
    <row r="81" spans="1:8" x14ac:dyDescent="0.3">
      <c r="A81" s="155" t="s">
        <v>437</v>
      </c>
      <c r="B81" s="155"/>
      <c r="C81" s="155"/>
      <c r="D81" s="155"/>
      <c r="E81" s="155"/>
      <c r="F81" s="155"/>
      <c r="G81" s="155"/>
      <c r="H81" s="155"/>
    </row>
    <row r="82" spans="1:8" x14ac:dyDescent="0.3">
      <c r="A82" s="155" t="s">
        <v>1116</v>
      </c>
      <c r="B82" s="155"/>
      <c r="C82" s="155"/>
      <c r="D82" s="155"/>
      <c r="E82" s="155"/>
      <c r="F82" s="155"/>
      <c r="G82" s="155"/>
      <c r="H82" s="155"/>
    </row>
    <row r="83" spans="1:8" x14ac:dyDescent="0.3">
      <c r="A83" s="155" t="s">
        <v>1036</v>
      </c>
      <c r="B83" s="155" t="s">
        <v>1117</v>
      </c>
      <c r="C83" s="156" t="s">
        <v>1119</v>
      </c>
      <c r="D83" s="156" t="s">
        <v>1118</v>
      </c>
      <c r="E83" s="156" t="s">
        <v>1120</v>
      </c>
      <c r="F83" s="156" t="s">
        <v>1121</v>
      </c>
      <c r="G83" s="156" t="s">
        <v>1122</v>
      </c>
      <c r="H83" s="156" t="s">
        <v>1123</v>
      </c>
    </row>
    <row r="84" spans="1:8" x14ac:dyDescent="0.3">
      <c r="A84" s="155" t="s">
        <v>1124</v>
      </c>
      <c r="B84" s="155"/>
      <c r="C84" s="156" t="s">
        <v>859</v>
      </c>
      <c r="D84" s="156" t="s">
        <v>859</v>
      </c>
      <c r="E84" s="156" t="s">
        <v>859</v>
      </c>
      <c r="F84" s="156" t="s">
        <v>859</v>
      </c>
      <c r="G84" s="156" t="s">
        <v>859</v>
      </c>
      <c r="H84" s="156" t="s">
        <v>859</v>
      </c>
    </row>
    <row r="85" spans="1:8" x14ac:dyDescent="0.3">
      <c r="A85" s="155" t="s">
        <v>1039</v>
      </c>
      <c r="B85" s="155" t="s">
        <v>1125</v>
      </c>
      <c r="C85" s="157">
        <v>580000</v>
      </c>
      <c r="D85" s="157">
        <v>580000</v>
      </c>
      <c r="E85" s="157">
        <v>580000</v>
      </c>
      <c r="F85" s="157">
        <v>580000</v>
      </c>
      <c r="G85" s="157">
        <v>580000</v>
      </c>
      <c r="H85" s="157">
        <v>580000</v>
      </c>
    </row>
    <row r="86" spans="1:8" x14ac:dyDescent="0.3">
      <c r="A86" s="155" t="s">
        <v>1040</v>
      </c>
      <c r="B86" s="155" t="s">
        <v>1126</v>
      </c>
      <c r="C86" s="156" t="s">
        <v>1098</v>
      </c>
      <c r="D86" s="156" t="s">
        <v>1098</v>
      </c>
      <c r="E86" s="156" t="s">
        <v>1098</v>
      </c>
      <c r="F86" s="156" t="s">
        <v>1098</v>
      </c>
      <c r="G86" s="156" t="s">
        <v>1098</v>
      </c>
      <c r="H86" s="156" t="s">
        <v>1098</v>
      </c>
    </row>
    <row r="87" spans="1:8" x14ac:dyDescent="0.3">
      <c r="A87" s="155" t="s">
        <v>1041</v>
      </c>
      <c r="B87" s="155" t="s">
        <v>1127</v>
      </c>
      <c r="C87" s="157">
        <v>134000</v>
      </c>
      <c r="D87" s="157">
        <v>67001</v>
      </c>
      <c r="E87" s="157">
        <v>134000</v>
      </c>
      <c r="F87" s="157">
        <v>67001</v>
      </c>
      <c r="G87" s="157">
        <v>144000</v>
      </c>
      <c r="H87" s="157">
        <v>87000</v>
      </c>
    </row>
    <row r="88" spans="1:8" x14ac:dyDescent="0.3">
      <c r="A88" s="155" t="s">
        <v>1042</v>
      </c>
      <c r="B88" s="155" t="s">
        <v>1128</v>
      </c>
      <c r="C88" s="157">
        <v>4530000</v>
      </c>
      <c r="D88" s="157">
        <v>4410000</v>
      </c>
      <c r="E88" s="157">
        <v>4530000</v>
      </c>
      <c r="F88" s="157">
        <v>4990000</v>
      </c>
      <c r="G88" s="157">
        <v>4150000</v>
      </c>
      <c r="H88" s="157">
        <v>4150000</v>
      </c>
    </row>
    <row r="89" spans="1:8" x14ac:dyDescent="0.3">
      <c r="A89" s="155" t="s">
        <v>1043</v>
      </c>
      <c r="B89" s="155" t="s">
        <v>1129</v>
      </c>
      <c r="C89" s="157">
        <v>64001</v>
      </c>
      <c r="D89" s="157">
        <v>64001</v>
      </c>
      <c r="E89" s="157">
        <v>64001</v>
      </c>
      <c r="F89" s="157">
        <v>843000</v>
      </c>
      <c r="G89" s="157">
        <v>85001</v>
      </c>
      <c r="H89" s="157">
        <v>85001</v>
      </c>
    </row>
    <row r="90" spans="1:8" x14ac:dyDescent="0.3">
      <c r="A90" s="155" t="s">
        <v>1044</v>
      </c>
      <c r="B90" s="155" t="s">
        <v>1130</v>
      </c>
      <c r="C90" s="156" t="s">
        <v>1098</v>
      </c>
      <c r="D90" s="156" t="s">
        <v>1098</v>
      </c>
      <c r="E90" s="156" t="s">
        <v>1098</v>
      </c>
      <c r="F90" s="156" t="s">
        <v>1098</v>
      </c>
      <c r="G90" s="156" t="s">
        <v>1098</v>
      </c>
      <c r="H90" s="156" t="s">
        <v>1131</v>
      </c>
    </row>
    <row r="91" spans="1:8" x14ac:dyDescent="0.3">
      <c r="A91" s="155" t="s">
        <v>1045</v>
      </c>
      <c r="B91" s="155" t="s">
        <v>1132</v>
      </c>
      <c r="C91" s="157">
        <v>4170000</v>
      </c>
      <c r="D91" s="157">
        <v>2550000</v>
      </c>
      <c r="E91" s="157">
        <v>4170000</v>
      </c>
      <c r="F91" s="157">
        <v>2950000</v>
      </c>
      <c r="G91" s="157">
        <v>2860000</v>
      </c>
      <c r="H91" s="157">
        <v>2180000</v>
      </c>
    </row>
    <row r="92" spans="1:8" x14ac:dyDescent="0.3">
      <c r="A92" s="155" t="s">
        <v>1046</v>
      </c>
      <c r="B92" s="155" t="s">
        <v>1133</v>
      </c>
      <c r="C92" s="157">
        <v>719000</v>
      </c>
      <c r="D92" s="157">
        <v>579000</v>
      </c>
      <c r="E92" s="157">
        <v>719000</v>
      </c>
      <c r="F92" s="157">
        <v>2950000</v>
      </c>
      <c r="G92" s="157">
        <v>282000</v>
      </c>
      <c r="H92" s="157">
        <v>26000</v>
      </c>
    </row>
    <row r="93" spans="1:8" x14ac:dyDescent="0.3">
      <c r="A93" s="155" t="s">
        <v>1047</v>
      </c>
      <c r="B93" s="155" t="s">
        <v>1391</v>
      </c>
      <c r="C93" s="157">
        <v>180000</v>
      </c>
      <c r="D93" s="157">
        <v>87000</v>
      </c>
      <c r="E93" s="157">
        <v>179000</v>
      </c>
      <c r="F93" s="157">
        <v>66000</v>
      </c>
      <c r="G93" s="157">
        <v>65000</v>
      </c>
      <c r="H93" s="157">
        <v>89000</v>
      </c>
    </row>
    <row r="94" spans="1:8" x14ac:dyDescent="0.3">
      <c r="A94" s="155" t="s">
        <v>1048</v>
      </c>
      <c r="B94" s="155" t="s">
        <v>1134</v>
      </c>
      <c r="C94" s="156" t="s">
        <v>1098</v>
      </c>
      <c r="D94" s="156" t="s">
        <v>1098</v>
      </c>
      <c r="E94" s="156" t="s">
        <v>1098</v>
      </c>
      <c r="F94" s="156" t="s">
        <v>1135</v>
      </c>
      <c r="G94" s="156" t="s">
        <v>1135</v>
      </c>
      <c r="H94" s="156" t="s">
        <v>1135</v>
      </c>
    </row>
    <row r="95" spans="1:8" x14ac:dyDescent="0.3">
      <c r="A95" s="155" t="s">
        <v>1136</v>
      </c>
      <c r="B95" s="155" t="s">
        <v>1137</v>
      </c>
      <c r="C95" s="156" t="s">
        <v>1098</v>
      </c>
      <c r="D95" s="156" t="s">
        <v>1098</v>
      </c>
      <c r="E95" s="156" t="s">
        <v>1098</v>
      </c>
      <c r="F95" s="156" t="s">
        <v>1135</v>
      </c>
      <c r="G95" s="156" t="s">
        <v>1135</v>
      </c>
      <c r="H95" s="156" t="s">
        <v>1135</v>
      </c>
    </row>
    <row r="96" spans="1:8" x14ac:dyDescent="0.3">
      <c r="A96" s="155" t="s">
        <v>1138</v>
      </c>
      <c r="B96" s="161" t="s">
        <v>1388</v>
      </c>
      <c r="C96" s="157">
        <v>66000</v>
      </c>
      <c r="D96" s="157">
        <v>67001</v>
      </c>
      <c r="E96" s="157">
        <v>66000</v>
      </c>
      <c r="F96" s="157">
        <v>67001</v>
      </c>
      <c r="G96" s="157">
        <v>67001</v>
      </c>
      <c r="H96" s="157">
        <v>66000</v>
      </c>
    </row>
    <row r="97" spans="1:8" x14ac:dyDescent="0.3">
      <c r="A97" s="155" t="s">
        <v>1139</v>
      </c>
      <c r="B97" s="155" t="s">
        <v>1389</v>
      </c>
      <c r="C97" s="157">
        <v>50000</v>
      </c>
      <c r="D97" s="157">
        <v>50000</v>
      </c>
      <c r="E97" s="157">
        <v>50000</v>
      </c>
      <c r="F97" s="157">
        <v>50000</v>
      </c>
      <c r="G97" s="157">
        <v>408999</v>
      </c>
      <c r="H97" s="157">
        <v>50000</v>
      </c>
    </row>
    <row r="98" spans="1:8" x14ac:dyDescent="0.3">
      <c r="A98" s="155" t="s">
        <v>1140</v>
      </c>
      <c r="B98" s="155" t="s">
        <v>1390</v>
      </c>
      <c r="C98" s="156" t="s">
        <v>1135</v>
      </c>
      <c r="D98" s="156" t="s">
        <v>1135</v>
      </c>
      <c r="E98" s="156" t="s">
        <v>1135</v>
      </c>
      <c r="F98" s="156" t="s">
        <v>1135</v>
      </c>
      <c r="G98" s="156" t="s">
        <v>1135</v>
      </c>
      <c r="H98" s="156" t="s">
        <v>1135</v>
      </c>
    </row>
    <row r="99" spans="1:8" x14ac:dyDescent="0.3">
      <c r="A99" s="155" t="s">
        <v>1141</v>
      </c>
      <c r="B99" s="155" t="s">
        <v>1142</v>
      </c>
      <c r="C99" s="157">
        <v>595000</v>
      </c>
      <c r="D99" s="157">
        <v>370000</v>
      </c>
      <c r="E99" s="157">
        <v>595000</v>
      </c>
      <c r="F99" s="157">
        <v>291000</v>
      </c>
      <c r="G99" s="157">
        <v>359000</v>
      </c>
      <c r="H99" s="157">
        <v>370000</v>
      </c>
    </row>
    <row r="100" spans="1:8" x14ac:dyDescent="0.3">
      <c r="A100" s="155" t="s">
        <v>1143</v>
      </c>
      <c r="B100" s="155" t="s">
        <v>1144</v>
      </c>
      <c r="C100" s="156" t="s">
        <v>1098</v>
      </c>
      <c r="D100" s="157">
        <v>449000</v>
      </c>
      <c r="E100" s="156" t="s">
        <v>1098</v>
      </c>
      <c r="F100" s="157">
        <v>449000</v>
      </c>
      <c r="G100" s="156" t="s">
        <v>1098</v>
      </c>
      <c r="H100" s="157">
        <v>378000</v>
      </c>
    </row>
    <row r="101" spans="1:8" x14ac:dyDescent="0.3">
      <c r="A101" s="155" t="s">
        <v>1145</v>
      </c>
      <c r="B101" s="155" t="s">
        <v>1146</v>
      </c>
      <c r="C101" s="157">
        <v>475000</v>
      </c>
      <c r="D101" s="157">
        <v>3440000</v>
      </c>
      <c r="E101" s="157">
        <v>475000</v>
      </c>
      <c r="F101" s="157">
        <v>235000</v>
      </c>
      <c r="G101" s="157">
        <v>238000</v>
      </c>
      <c r="H101" s="156" t="s">
        <v>1135</v>
      </c>
    </row>
    <row r="102" spans="1:8" x14ac:dyDescent="0.3">
      <c r="A102" s="155" t="s">
        <v>1147</v>
      </c>
      <c r="B102" s="155" t="s">
        <v>1148</v>
      </c>
      <c r="C102" s="157">
        <v>640999</v>
      </c>
      <c r="D102" s="157">
        <v>577000</v>
      </c>
      <c r="E102" s="157">
        <v>640999</v>
      </c>
      <c r="F102" s="157">
        <v>577000</v>
      </c>
      <c r="G102" s="157">
        <v>603000</v>
      </c>
      <c r="H102" s="157">
        <v>622000</v>
      </c>
    </row>
    <row r="103" spans="1:8" x14ac:dyDescent="0.3">
      <c r="A103" s="155" t="s">
        <v>1149</v>
      </c>
      <c r="B103" s="155" t="s">
        <v>1150</v>
      </c>
      <c r="C103" s="156" t="s">
        <v>1135</v>
      </c>
      <c r="D103" s="156" t="s">
        <v>1135</v>
      </c>
      <c r="E103" s="156" t="s">
        <v>1135</v>
      </c>
      <c r="F103" s="156" t="s">
        <v>1135</v>
      </c>
      <c r="G103" s="157">
        <v>747999</v>
      </c>
      <c r="H103" s="157">
        <v>311001</v>
      </c>
    </row>
    <row r="104" spans="1:8" x14ac:dyDescent="0.3">
      <c r="A104" s="155" t="s">
        <v>1151</v>
      </c>
      <c r="B104" s="155" t="s">
        <v>1152</v>
      </c>
      <c r="C104" s="156" t="s">
        <v>1135</v>
      </c>
      <c r="D104" s="156" t="s">
        <v>1135</v>
      </c>
      <c r="E104" s="156" t="s">
        <v>1135</v>
      </c>
      <c r="F104" s="156" t="s">
        <v>1135</v>
      </c>
      <c r="G104" s="156" t="s">
        <v>1135</v>
      </c>
      <c r="H104" s="156" t="s">
        <v>1135</v>
      </c>
    </row>
    <row r="105" spans="1:8" x14ac:dyDescent="0.3">
      <c r="A105" s="155" t="s">
        <v>1153</v>
      </c>
      <c r="B105" s="155" t="s">
        <v>1154</v>
      </c>
      <c r="C105" s="157">
        <v>1710000</v>
      </c>
      <c r="D105" s="157">
        <v>1710000</v>
      </c>
      <c r="E105" s="157">
        <v>1710000</v>
      </c>
      <c r="F105" s="157">
        <v>1530000</v>
      </c>
      <c r="G105" s="157">
        <v>1320000</v>
      </c>
      <c r="H105" s="157">
        <v>999000</v>
      </c>
    </row>
    <row r="106" spans="1:8" x14ac:dyDescent="0.3">
      <c r="A106" s="155" t="s">
        <v>1155</v>
      </c>
      <c r="B106" s="155" t="s">
        <v>1156</v>
      </c>
      <c r="C106" s="157">
        <v>745000</v>
      </c>
      <c r="D106" s="157">
        <v>745000</v>
      </c>
      <c r="E106" s="157">
        <v>745000</v>
      </c>
      <c r="F106" s="157">
        <v>744000</v>
      </c>
      <c r="G106" s="157">
        <v>301000</v>
      </c>
      <c r="H106" s="157">
        <v>800000</v>
      </c>
    </row>
    <row r="107" spans="1:8" x14ac:dyDescent="0.3">
      <c r="A107" s="155" t="s">
        <v>1049</v>
      </c>
      <c r="B107" s="155" t="s">
        <v>1157</v>
      </c>
      <c r="C107" s="156" t="s">
        <v>1098</v>
      </c>
      <c r="D107" s="156" t="s">
        <v>1098</v>
      </c>
      <c r="E107" s="156" t="s">
        <v>1098</v>
      </c>
      <c r="F107" s="157">
        <v>834000</v>
      </c>
      <c r="G107" s="156" t="s">
        <v>1098</v>
      </c>
      <c r="H107" s="156" t="s">
        <v>1098</v>
      </c>
    </row>
    <row r="108" spans="1:8" x14ac:dyDescent="0.3">
      <c r="A108" s="155" t="s">
        <v>1050</v>
      </c>
      <c r="B108" s="155" t="s">
        <v>1158</v>
      </c>
      <c r="C108" s="157">
        <v>650000</v>
      </c>
      <c r="D108" s="157">
        <v>650000</v>
      </c>
      <c r="E108" s="157">
        <v>650000</v>
      </c>
      <c r="F108" s="157">
        <v>650000</v>
      </c>
      <c r="G108" s="157">
        <v>650000</v>
      </c>
      <c r="H108" s="157">
        <v>650000</v>
      </c>
    </row>
    <row r="109" spans="1:8" x14ac:dyDescent="0.3">
      <c r="A109" s="155" t="s">
        <v>1051</v>
      </c>
      <c r="B109" s="155" t="s">
        <v>1159</v>
      </c>
      <c r="C109" s="157">
        <v>593000</v>
      </c>
      <c r="D109" s="157">
        <v>243000</v>
      </c>
      <c r="E109" s="157">
        <v>593000</v>
      </c>
      <c r="F109" s="157">
        <v>235000</v>
      </c>
      <c r="G109" s="157">
        <v>237000</v>
      </c>
      <c r="H109" s="157">
        <v>237000</v>
      </c>
    </row>
    <row r="110" spans="1:8" x14ac:dyDescent="0.3">
      <c r="A110" s="155" t="s">
        <v>1053</v>
      </c>
      <c r="B110" s="155" t="s">
        <v>1160</v>
      </c>
      <c r="C110" s="157">
        <v>93000</v>
      </c>
      <c r="D110" s="157">
        <v>109000</v>
      </c>
      <c r="E110" s="157">
        <v>93000</v>
      </c>
      <c r="F110" s="157">
        <v>98000</v>
      </c>
      <c r="G110" s="157">
        <v>106000</v>
      </c>
      <c r="H110" s="157">
        <v>106000</v>
      </c>
    </row>
    <row r="111" spans="1:8" x14ac:dyDescent="0.3">
      <c r="A111" s="155" t="s">
        <v>1054</v>
      </c>
      <c r="B111" s="155" t="s">
        <v>1161</v>
      </c>
      <c r="C111" s="157">
        <v>289000</v>
      </c>
      <c r="D111" s="157">
        <v>377000</v>
      </c>
      <c r="E111" s="157">
        <v>289000</v>
      </c>
      <c r="F111" s="157">
        <v>416000</v>
      </c>
      <c r="G111" s="157">
        <v>333000</v>
      </c>
      <c r="H111" s="157">
        <v>333000</v>
      </c>
    </row>
    <row r="112" spans="1:8" x14ac:dyDescent="0.3">
      <c r="A112" s="155" t="s">
        <v>1055</v>
      </c>
      <c r="B112" s="155" t="s">
        <v>1162</v>
      </c>
      <c r="C112" s="157">
        <v>524000</v>
      </c>
      <c r="D112" s="157">
        <v>524000</v>
      </c>
      <c r="E112" s="157">
        <v>524000</v>
      </c>
      <c r="F112" s="157">
        <v>543001</v>
      </c>
      <c r="G112" s="157">
        <v>530000</v>
      </c>
      <c r="H112" s="157">
        <v>530000</v>
      </c>
    </row>
    <row r="113" spans="1:8" x14ac:dyDescent="0.3">
      <c r="A113" s="155" t="s">
        <v>1056</v>
      </c>
      <c r="B113" s="155" t="s">
        <v>1366</v>
      </c>
      <c r="C113" s="157">
        <v>2960000</v>
      </c>
      <c r="D113" s="157">
        <v>864000</v>
      </c>
      <c r="E113" s="157">
        <v>2960000</v>
      </c>
      <c r="F113" s="157">
        <v>858000</v>
      </c>
      <c r="G113" s="157">
        <v>3040000</v>
      </c>
      <c r="H113" s="157">
        <v>851000</v>
      </c>
    </row>
    <row r="114" spans="1:8" x14ac:dyDescent="0.3">
      <c r="A114" s="155" t="s">
        <v>1164</v>
      </c>
      <c r="B114" s="155"/>
      <c r="C114" s="156" t="s">
        <v>859</v>
      </c>
      <c r="D114" s="156" t="s">
        <v>859</v>
      </c>
      <c r="E114" s="156" t="s">
        <v>859</v>
      </c>
      <c r="F114" s="156" t="s">
        <v>859</v>
      </c>
      <c r="G114" s="156" t="s">
        <v>859</v>
      </c>
      <c r="H114" s="156" t="s">
        <v>859</v>
      </c>
    </row>
    <row r="115" spans="1:8" x14ac:dyDescent="0.3">
      <c r="A115" s="155" t="s">
        <v>1057</v>
      </c>
      <c r="B115" s="155" t="s">
        <v>1349</v>
      </c>
      <c r="C115" s="157">
        <v>192001</v>
      </c>
      <c r="D115" s="157">
        <v>192001</v>
      </c>
      <c r="E115" s="157">
        <v>192001</v>
      </c>
      <c r="F115" s="157">
        <v>224000</v>
      </c>
      <c r="G115" s="157">
        <v>173999</v>
      </c>
      <c r="H115" s="157">
        <v>173999</v>
      </c>
    </row>
    <row r="116" spans="1:8" x14ac:dyDescent="0.3">
      <c r="A116" s="155" t="s">
        <v>1059</v>
      </c>
      <c r="B116" s="155" t="s">
        <v>1399</v>
      </c>
      <c r="C116" s="157">
        <v>1816000</v>
      </c>
      <c r="D116" s="157">
        <v>1777000</v>
      </c>
      <c r="E116" s="157">
        <v>1816000</v>
      </c>
      <c r="F116" s="157">
        <v>723000</v>
      </c>
      <c r="G116" s="157">
        <v>959000</v>
      </c>
      <c r="H116" s="157">
        <v>802001</v>
      </c>
    </row>
    <row r="117" spans="1:8" x14ac:dyDescent="0.3">
      <c r="A117" s="155" t="s">
        <v>1061</v>
      </c>
      <c r="B117" s="155" t="s">
        <v>1400</v>
      </c>
      <c r="C117" s="157">
        <v>1226000</v>
      </c>
      <c r="D117" s="157">
        <v>1215000</v>
      </c>
      <c r="E117" s="157">
        <v>1226000</v>
      </c>
      <c r="F117" s="157">
        <v>263000</v>
      </c>
      <c r="G117" s="157">
        <v>215000</v>
      </c>
      <c r="H117" s="157">
        <v>215000</v>
      </c>
    </row>
    <row r="118" spans="1:8" x14ac:dyDescent="0.3">
      <c r="A118" s="155" t="s">
        <v>1062</v>
      </c>
      <c r="B118" s="155" t="s">
        <v>1165</v>
      </c>
      <c r="C118" s="157">
        <v>1190000</v>
      </c>
      <c r="D118" s="157">
        <v>1190000</v>
      </c>
      <c r="E118" s="157">
        <v>1190000</v>
      </c>
      <c r="F118" s="157">
        <v>871000</v>
      </c>
      <c r="G118" s="157">
        <v>411999</v>
      </c>
      <c r="H118" s="157">
        <v>411999</v>
      </c>
    </row>
    <row r="119" spans="1:8" x14ac:dyDescent="0.3">
      <c r="A119" s="155" t="s">
        <v>1063</v>
      </c>
      <c r="B119" s="155" t="s">
        <v>1378</v>
      </c>
      <c r="C119" s="157">
        <v>539000</v>
      </c>
      <c r="D119" s="157">
        <v>539000</v>
      </c>
      <c r="E119" s="157">
        <v>539000</v>
      </c>
      <c r="F119" s="157">
        <v>1009999</v>
      </c>
      <c r="G119" s="157">
        <v>642000</v>
      </c>
      <c r="H119" s="157">
        <v>642000</v>
      </c>
    </row>
    <row r="120" spans="1:8" x14ac:dyDescent="0.3">
      <c r="A120" s="155" t="s">
        <v>1064</v>
      </c>
      <c r="B120" s="155" t="s">
        <v>1407</v>
      </c>
      <c r="C120" s="157">
        <v>2280000</v>
      </c>
      <c r="D120" s="157">
        <v>2280000</v>
      </c>
      <c r="E120" s="157">
        <v>2280000</v>
      </c>
      <c r="F120" s="157">
        <v>1270000</v>
      </c>
      <c r="G120" s="157">
        <v>2412813</v>
      </c>
      <c r="H120" s="157">
        <v>2412813</v>
      </c>
    </row>
    <row r="121" spans="1:8" x14ac:dyDescent="0.3">
      <c r="A121" s="155" t="s">
        <v>1066</v>
      </c>
      <c r="B121" s="155" t="s">
        <v>1362</v>
      </c>
      <c r="C121" s="157">
        <v>167000</v>
      </c>
      <c r="D121" s="157">
        <v>167000</v>
      </c>
      <c r="E121" s="157">
        <v>167000</v>
      </c>
      <c r="F121" s="156" t="s">
        <v>1135</v>
      </c>
      <c r="G121" s="156" t="s">
        <v>1135</v>
      </c>
      <c r="H121" s="157">
        <v>304000</v>
      </c>
    </row>
    <row r="122" spans="1:8" x14ac:dyDescent="0.3">
      <c r="A122" s="155" t="s">
        <v>1067</v>
      </c>
      <c r="B122" s="155" t="s">
        <v>1166</v>
      </c>
      <c r="C122" s="157">
        <v>1020000</v>
      </c>
      <c r="D122" s="157">
        <v>1030000</v>
      </c>
      <c r="E122" s="157">
        <v>1020000</v>
      </c>
      <c r="F122" s="157">
        <v>574000</v>
      </c>
      <c r="G122" s="157">
        <v>1190000</v>
      </c>
      <c r="H122" s="157">
        <v>1250000</v>
      </c>
    </row>
    <row r="123" spans="1:8" x14ac:dyDescent="0.3">
      <c r="A123" s="155" t="s">
        <v>1069</v>
      </c>
      <c r="B123" s="155" t="s">
        <v>1408</v>
      </c>
      <c r="C123" s="156" t="s">
        <v>1135</v>
      </c>
      <c r="D123" s="156" t="s">
        <v>1135</v>
      </c>
      <c r="E123" s="156" t="s">
        <v>1135</v>
      </c>
      <c r="F123" s="157">
        <v>404000</v>
      </c>
      <c r="G123" s="157">
        <v>277000</v>
      </c>
      <c r="H123" s="157">
        <v>360000</v>
      </c>
    </row>
    <row r="124" spans="1:8" x14ac:dyDescent="0.3">
      <c r="A124" s="155" t="s">
        <v>1070</v>
      </c>
      <c r="B124" s="155" t="s">
        <v>1382</v>
      </c>
      <c r="C124" s="157">
        <v>125000</v>
      </c>
      <c r="D124" s="157">
        <v>125000</v>
      </c>
      <c r="E124" s="157">
        <v>125000</v>
      </c>
      <c r="F124" s="157">
        <v>500000</v>
      </c>
      <c r="G124" s="157">
        <v>890000</v>
      </c>
      <c r="H124" s="157">
        <v>150000</v>
      </c>
    </row>
    <row r="125" spans="1:8" x14ac:dyDescent="0.3">
      <c r="A125" s="155" t="s">
        <v>1072</v>
      </c>
      <c r="B125" s="155" t="s">
        <v>1401</v>
      </c>
      <c r="C125" s="156" t="s">
        <v>1098</v>
      </c>
      <c r="D125" s="156" t="s">
        <v>1098</v>
      </c>
      <c r="E125" s="156" t="s">
        <v>1098</v>
      </c>
      <c r="F125" s="156" t="s">
        <v>1098</v>
      </c>
      <c r="G125" s="156" t="s">
        <v>1098</v>
      </c>
      <c r="H125" s="156" t="s">
        <v>1098</v>
      </c>
    </row>
    <row r="126" spans="1:8" x14ac:dyDescent="0.3">
      <c r="A126" s="155" t="s">
        <v>1074</v>
      </c>
      <c r="B126" s="155" t="s">
        <v>1380</v>
      </c>
      <c r="C126" s="156" t="s">
        <v>1135</v>
      </c>
      <c r="D126" s="156" t="s">
        <v>1135</v>
      </c>
      <c r="E126" s="156" t="s">
        <v>1135</v>
      </c>
      <c r="F126" s="156" t="s">
        <v>1135</v>
      </c>
      <c r="G126" s="156" t="s">
        <v>1098</v>
      </c>
      <c r="H126" s="156" t="s">
        <v>1135</v>
      </c>
    </row>
    <row r="127" spans="1:8" x14ac:dyDescent="0.3">
      <c r="A127" s="155" t="s">
        <v>1075</v>
      </c>
      <c r="B127" s="155" t="s">
        <v>1381</v>
      </c>
      <c r="C127" s="156" t="s">
        <v>1135</v>
      </c>
      <c r="D127" s="156" t="s">
        <v>1135</v>
      </c>
      <c r="E127" s="156" t="s">
        <v>1135</v>
      </c>
      <c r="F127" s="156" t="s">
        <v>1135</v>
      </c>
      <c r="G127" s="156" t="s">
        <v>1135</v>
      </c>
      <c r="H127" s="156" t="s">
        <v>1135</v>
      </c>
    </row>
    <row r="128" spans="1:8" x14ac:dyDescent="0.3">
      <c r="A128" s="155" t="s">
        <v>1077</v>
      </c>
      <c r="B128" s="155" t="s">
        <v>1367</v>
      </c>
      <c r="C128" s="157">
        <v>122000</v>
      </c>
      <c r="D128" s="157">
        <v>122000</v>
      </c>
      <c r="E128" s="157">
        <v>122000</v>
      </c>
      <c r="F128" s="157">
        <v>186000</v>
      </c>
      <c r="G128" s="157">
        <v>150000</v>
      </c>
      <c r="H128" s="157">
        <v>150000</v>
      </c>
    </row>
    <row r="129" spans="1:8" x14ac:dyDescent="0.3">
      <c r="A129" s="155" t="s">
        <v>1078</v>
      </c>
      <c r="B129" s="155" t="s">
        <v>1406</v>
      </c>
      <c r="C129" s="157">
        <v>314001</v>
      </c>
      <c r="D129" s="157">
        <v>314001</v>
      </c>
      <c r="E129" s="157">
        <v>314001</v>
      </c>
      <c r="F129" s="157">
        <v>500000</v>
      </c>
      <c r="G129" s="157">
        <v>888000</v>
      </c>
      <c r="H129" s="157">
        <v>888000</v>
      </c>
    </row>
    <row r="130" spans="1:8" x14ac:dyDescent="0.3">
      <c r="A130" s="155" t="s">
        <v>1079</v>
      </c>
      <c r="B130" s="155" t="s">
        <v>1167</v>
      </c>
      <c r="C130" s="157">
        <v>6040000</v>
      </c>
      <c r="D130" s="157">
        <v>6390000</v>
      </c>
      <c r="E130" s="157">
        <v>6040000</v>
      </c>
      <c r="F130" s="157">
        <v>2880000</v>
      </c>
      <c r="G130" s="157">
        <v>7200000</v>
      </c>
      <c r="H130" s="157">
        <v>7200000</v>
      </c>
    </row>
    <row r="131" spans="1:8" x14ac:dyDescent="0.3">
      <c r="A131" s="155" t="s">
        <v>1082</v>
      </c>
      <c r="B131" s="155" t="s">
        <v>1379</v>
      </c>
      <c r="C131" s="157">
        <v>263000</v>
      </c>
      <c r="D131" s="157">
        <v>263000</v>
      </c>
      <c r="E131" s="157">
        <v>263000</v>
      </c>
      <c r="F131" s="156" t="s">
        <v>1135</v>
      </c>
      <c r="G131" s="157">
        <v>235000</v>
      </c>
      <c r="H131" s="157">
        <v>235000</v>
      </c>
    </row>
    <row r="132" spans="1:8" x14ac:dyDescent="0.3">
      <c r="A132" s="155" t="s">
        <v>1086</v>
      </c>
      <c r="B132" s="155" t="s">
        <v>1168</v>
      </c>
      <c r="C132" s="157">
        <v>586000</v>
      </c>
      <c r="D132" s="157">
        <v>586000</v>
      </c>
      <c r="E132" s="157">
        <v>586000</v>
      </c>
      <c r="F132" s="156" t="s">
        <v>1135</v>
      </c>
      <c r="G132" s="157">
        <v>736000</v>
      </c>
      <c r="H132" s="157">
        <v>736000</v>
      </c>
    </row>
    <row r="133" spans="1:8" x14ac:dyDescent="0.3">
      <c r="A133" s="155" t="s">
        <v>1065</v>
      </c>
      <c r="B133" s="155"/>
      <c r="C133" s="156" t="s">
        <v>859</v>
      </c>
      <c r="D133" s="156" t="s">
        <v>859</v>
      </c>
      <c r="E133" s="156" t="s">
        <v>859</v>
      </c>
      <c r="F133" s="156" t="s">
        <v>859</v>
      </c>
      <c r="G133" s="156" t="s">
        <v>859</v>
      </c>
      <c r="H133" s="156" t="s">
        <v>859</v>
      </c>
    </row>
    <row r="134" spans="1:8" x14ac:dyDescent="0.3">
      <c r="A134" s="155" t="s">
        <v>1091</v>
      </c>
      <c r="B134" s="155" t="s">
        <v>1169</v>
      </c>
      <c r="C134" s="157">
        <v>74000</v>
      </c>
      <c r="D134" s="157">
        <v>74000</v>
      </c>
      <c r="E134" s="157">
        <v>74000</v>
      </c>
      <c r="F134" s="157">
        <v>1699999</v>
      </c>
      <c r="G134" s="157">
        <v>66000</v>
      </c>
      <c r="H134" s="157">
        <v>66000</v>
      </c>
    </row>
    <row r="135" spans="1:8" x14ac:dyDescent="0.3">
      <c r="A135" s="155" t="s">
        <v>1092</v>
      </c>
      <c r="B135" s="155" t="s">
        <v>1411</v>
      </c>
      <c r="C135" s="156" t="s">
        <v>1098</v>
      </c>
      <c r="D135" s="156" t="s">
        <v>1098</v>
      </c>
      <c r="E135" s="156" t="s">
        <v>1098</v>
      </c>
      <c r="F135" s="156" t="s">
        <v>1098</v>
      </c>
      <c r="G135" s="156" t="s">
        <v>1098</v>
      </c>
      <c r="H135" s="156" t="s">
        <v>1098</v>
      </c>
    </row>
    <row r="136" spans="1:8" x14ac:dyDescent="0.3">
      <c r="A136" s="155" t="s">
        <v>1093</v>
      </c>
      <c r="B136" s="155" t="s">
        <v>1405</v>
      </c>
      <c r="C136" s="157">
        <v>551000</v>
      </c>
      <c r="D136" s="157">
        <v>551000</v>
      </c>
      <c r="E136" s="157">
        <v>551000</v>
      </c>
      <c r="F136" s="157">
        <v>393999</v>
      </c>
      <c r="G136" s="157">
        <v>494000</v>
      </c>
      <c r="H136" s="157">
        <v>494000</v>
      </c>
    </row>
    <row r="137" spans="1:8" x14ac:dyDescent="0.3">
      <c r="A137" s="155" t="s">
        <v>1094</v>
      </c>
      <c r="B137" s="155" t="s">
        <v>1387</v>
      </c>
      <c r="C137" s="157">
        <v>607000</v>
      </c>
      <c r="D137" s="157">
        <v>607000</v>
      </c>
      <c r="E137" s="157">
        <v>607000</v>
      </c>
      <c r="F137" s="157">
        <v>593000</v>
      </c>
      <c r="G137" s="157">
        <v>622000</v>
      </c>
      <c r="H137" s="157">
        <v>622000</v>
      </c>
    </row>
    <row r="138" spans="1:8" x14ac:dyDescent="0.3">
      <c r="A138" s="155" t="s">
        <v>1095</v>
      </c>
      <c r="B138" s="155" t="s">
        <v>1170</v>
      </c>
      <c r="C138" s="157">
        <v>13489999</v>
      </c>
      <c r="D138" s="157">
        <v>9950001</v>
      </c>
      <c r="E138" s="157">
        <v>13489999</v>
      </c>
      <c r="F138" s="157">
        <v>1580000</v>
      </c>
      <c r="G138" s="157">
        <v>1280000</v>
      </c>
      <c r="H138" s="157">
        <v>1340000</v>
      </c>
    </row>
    <row r="139" spans="1:8" x14ac:dyDescent="0.3">
      <c r="A139" s="155" t="s">
        <v>1096</v>
      </c>
      <c r="B139" s="155" t="s">
        <v>1386</v>
      </c>
      <c r="C139" s="157">
        <v>424000</v>
      </c>
      <c r="D139" s="157">
        <v>424000</v>
      </c>
      <c r="E139" s="157">
        <v>424000</v>
      </c>
      <c r="F139" s="157">
        <v>320000</v>
      </c>
      <c r="G139" s="157">
        <v>422000</v>
      </c>
      <c r="H139" s="157">
        <v>424000</v>
      </c>
    </row>
    <row r="140" spans="1:8" x14ac:dyDescent="0.3">
      <c r="A140" s="155" t="s">
        <v>1100</v>
      </c>
      <c r="B140" s="155" t="s">
        <v>1171</v>
      </c>
      <c r="C140" s="156" t="s">
        <v>1098</v>
      </c>
      <c r="D140" s="156" t="s">
        <v>1098</v>
      </c>
      <c r="E140" s="156" t="s">
        <v>1098</v>
      </c>
      <c r="F140" s="156" t="s">
        <v>1098</v>
      </c>
      <c r="G140" s="157">
        <v>750999</v>
      </c>
      <c r="H140" s="156" t="s">
        <v>1098</v>
      </c>
    </row>
    <row r="141" spans="1:8" x14ac:dyDescent="0.3">
      <c r="A141" s="155" t="s">
        <v>1103</v>
      </c>
      <c r="B141" s="155" t="s">
        <v>1172</v>
      </c>
      <c r="C141" s="157">
        <v>117000</v>
      </c>
      <c r="D141" s="157">
        <v>117000</v>
      </c>
      <c r="E141" s="157">
        <v>117000</v>
      </c>
      <c r="F141" s="157">
        <v>250000</v>
      </c>
      <c r="G141" s="157">
        <v>250000</v>
      </c>
      <c r="H141" s="157">
        <v>165000</v>
      </c>
    </row>
    <row r="142" spans="1:8" x14ac:dyDescent="0.3">
      <c r="A142" s="155" t="s">
        <v>1104</v>
      </c>
      <c r="B142" s="155" t="s">
        <v>1173</v>
      </c>
      <c r="C142" s="157">
        <v>117000</v>
      </c>
      <c r="D142" s="157">
        <v>117000</v>
      </c>
      <c r="E142" s="157">
        <v>117000</v>
      </c>
      <c r="F142" s="157">
        <v>250000</v>
      </c>
      <c r="G142" s="157">
        <v>250000</v>
      </c>
      <c r="H142" s="157">
        <v>165000</v>
      </c>
    </row>
    <row r="143" spans="1:8" x14ac:dyDescent="0.3">
      <c r="A143" s="155" t="s">
        <v>1105</v>
      </c>
      <c r="B143" s="155" t="s">
        <v>1174</v>
      </c>
      <c r="C143" s="156" t="s">
        <v>1135</v>
      </c>
      <c r="D143" s="156" t="s">
        <v>1135</v>
      </c>
      <c r="E143" s="156" t="s">
        <v>1135</v>
      </c>
      <c r="F143" s="156" t="s">
        <v>1135</v>
      </c>
      <c r="G143" s="156" t="s">
        <v>1135</v>
      </c>
      <c r="H143" s="156" t="s">
        <v>1135</v>
      </c>
    </row>
    <row r="144" spans="1:8" x14ac:dyDescent="0.3">
      <c r="A144" s="155" t="s">
        <v>1106</v>
      </c>
      <c r="B144" s="155" t="s">
        <v>1175</v>
      </c>
      <c r="C144" s="157">
        <v>117000</v>
      </c>
      <c r="D144" s="157">
        <v>117000</v>
      </c>
      <c r="E144" s="157">
        <v>117000</v>
      </c>
      <c r="F144" s="157">
        <v>215000</v>
      </c>
      <c r="G144" s="157">
        <v>150000</v>
      </c>
      <c r="H144" s="157">
        <v>150000</v>
      </c>
    </row>
    <row r="145" spans="1:8" x14ac:dyDescent="0.3">
      <c r="A145" s="155" t="s">
        <v>1107</v>
      </c>
      <c r="B145" s="155" t="s">
        <v>1310</v>
      </c>
      <c r="C145" s="157">
        <v>520000</v>
      </c>
      <c r="D145" s="157">
        <v>520000</v>
      </c>
      <c r="E145" s="157">
        <v>520000</v>
      </c>
      <c r="F145" s="157">
        <v>600000</v>
      </c>
      <c r="G145" s="157">
        <v>600000</v>
      </c>
      <c r="H145" s="157">
        <v>741000</v>
      </c>
    </row>
    <row r="146" spans="1:8" x14ac:dyDescent="0.3">
      <c r="A146" s="155" t="s">
        <v>1109</v>
      </c>
      <c r="B146" s="155" t="s">
        <v>1180</v>
      </c>
      <c r="C146" s="156" t="s">
        <v>1135</v>
      </c>
      <c r="D146" s="156" t="s">
        <v>1135</v>
      </c>
      <c r="E146" s="156" t="s">
        <v>1135</v>
      </c>
      <c r="F146" s="156" t="s">
        <v>1135</v>
      </c>
      <c r="G146" s="156" t="s">
        <v>1135</v>
      </c>
      <c r="H146" s="156" t="s">
        <v>1135</v>
      </c>
    </row>
    <row r="147" spans="1:8" x14ac:dyDescent="0.3">
      <c r="A147" s="155" t="s">
        <v>1110</v>
      </c>
      <c r="B147" s="155" t="s">
        <v>1181</v>
      </c>
      <c r="C147" s="157">
        <v>74400</v>
      </c>
      <c r="D147" s="157">
        <v>74400</v>
      </c>
      <c r="E147" s="157">
        <v>74400</v>
      </c>
      <c r="F147" s="156" t="s">
        <v>1098</v>
      </c>
      <c r="G147" s="157">
        <v>10000</v>
      </c>
      <c r="H147" s="157">
        <v>10000</v>
      </c>
    </row>
    <row r="148" spans="1:8" x14ac:dyDescent="0.3">
      <c r="A148" s="155" t="s">
        <v>1081</v>
      </c>
      <c r="B148" s="155"/>
      <c r="C148" s="156" t="s">
        <v>859</v>
      </c>
      <c r="D148" s="156" t="s">
        <v>859</v>
      </c>
      <c r="E148" s="156" t="s">
        <v>859</v>
      </c>
      <c r="F148" s="156" t="s">
        <v>859</v>
      </c>
      <c r="G148" s="156" t="s">
        <v>859</v>
      </c>
      <c r="H148" s="156" t="s">
        <v>859</v>
      </c>
    </row>
    <row r="149" spans="1:8" x14ac:dyDescent="0.3">
      <c r="A149" s="155" t="s">
        <v>1112</v>
      </c>
      <c r="B149" s="155" t="s">
        <v>1182</v>
      </c>
      <c r="C149" s="156" t="s">
        <v>1098</v>
      </c>
      <c r="D149" s="156" t="s">
        <v>1098</v>
      </c>
      <c r="E149" s="156" t="s">
        <v>1098</v>
      </c>
      <c r="F149" s="156" t="s">
        <v>1098</v>
      </c>
      <c r="G149" s="156" t="s">
        <v>1098</v>
      </c>
      <c r="H149" s="156" t="s">
        <v>1098</v>
      </c>
    </row>
    <row r="150" spans="1:8" x14ac:dyDescent="0.3">
      <c r="A150" s="155" t="s">
        <v>1113</v>
      </c>
      <c r="B150" s="155" t="s">
        <v>1183</v>
      </c>
      <c r="C150" s="157">
        <v>15000</v>
      </c>
      <c r="D150" s="157">
        <v>15000</v>
      </c>
      <c r="E150" s="157">
        <v>15000</v>
      </c>
      <c r="F150" s="157">
        <v>15000</v>
      </c>
      <c r="G150" s="157">
        <v>15000</v>
      </c>
      <c r="H150" s="157">
        <v>15000</v>
      </c>
    </row>
    <row r="151" spans="1:8" x14ac:dyDescent="0.3">
      <c r="A151" s="155" t="s">
        <v>1115</v>
      </c>
      <c r="B151" s="155" t="s">
        <v>1184</v>
      </c>
      <c r="C151" s="157">
        <v>959000</v>
      </c>
      <c r="D151" s="157">
        <v>959000</v>
      </c>
      <c r="E151" s="157">
        <v>959000</v>
      </c>
      <c r="F151" s="157">
        <v>980000</v>
      </c>
      <c r="G151" s="157">
        <v>862000</v>
      </c>
      <c r="H151" s="157">
        <v>991999</v>
      </c>
    </row>
    <row r="152" spans="1:8" x14ac:dyDescent="0.3">
      <c r="A152" s="155" t="s">
        <v>1185</v>
      </c>
      <c r="B152" s="155" t="s">
        <v>1186</v>
      </c>
      <c r="C152" s="156" t="s">
        <v>1098</v>
      </c>
      <c r="D152" s="156" t="s">
        <v>1098</v>
      </c>
      <c r="E152" s="156" t="s">
        <v>1098</v>
      </c>
      <c r="F152" s="156" t="s">
        <v>1098</v>
      </c>
      <c r="G152" s="156" t="s">
        <v>1098</v>
      </c>
      <c r="H152" s="156" t="s">
        <v>1098</v>
      </c>
    </row>
    <row r="153" spans="1:8" x14ac:dyDescent="0.3">
      <c r="A153" s="155" t="s">
        <v>1187</v>
      </c>
      <c r="B153" s="155" t="s">
        <v>1188</v>
      </c>
      <c r="C153" s="156" t="s">
        <v>1098</v>
      </c>
      <c r="D153" s="156" t="s">
        <v>1098</v>
      </c>
      <c r="E153" s="156" t="s">
        <v>1098</v>
      </c>
      <c r="F153" s="156" t="s">
        <v>1098</v>
      </c>
      <c r="G153" s="156" t="s">
        <v>1098</v>
      </c>
      <c r="H153" s="156" t="s">
        <v>1098</v>
      </c>
    </row>
    <row r="154" spans="1:8" x14ac:dyDescent="0.3">
      <c r="A154" s="155" t="s">
        <v>1088</v>
      </c>
      <c r="B154" s="155"/>
      <c r="C154" s="156" t="s">
        <v>859</v>
      </c>
      <c r="D154" s="156" t="s">
        <v>859</v>
      </c>
      <c r="E154" s="156" t="s">
        <v>859</v>
      </c>
      <c r="F154" s="156" t="s">
        <v>859</v>
      </c>
      <c r="G154" s="156" t="s">
        <v>859</v>
      </c>
      <c r="H154" s="156" t="s">
        <v>859</v>
      </c>
    </row>
    <row r="155" spans="1:8" x14ac:dyDescent="0.3">
      <c r="A155" s="155" t="s">
        <v>1189</v>
      </c>
      <c r="B155" s="155" t="s">
        <v>1190</v>
      </c>
      <c r="C155" s="157">
        <v>106000</v>
      </c>
      <c r="D155" s="157">
        <v>97000</v>
      </c>
      <c r="E155" s="157">
        <v>106000</v>
      </c>
      <c r="F155" s="157">
        <v>97000</v>
      </c>
      <c r="G155" s="157">
        <v>106000</v>
      </c>
      <c r="H155" s="157">
        <v>160000</v>
      </c>
    </row>
    <row r="156" spans="1:8" x14ac:dyDescent="0.3">
      <c r="A156" s="155" t="s">
        <v>1191</v>
      </c>
      <c r="B156" s="155" t="s">
        <v>1192</v>
      </c>
      <c r="C156" s="157">
        <v>787001</v>
      </c>
      <c r="D156" s="157">
        <v>650000</v>
      </c>
      <c r="E156" s="157">
        <v>787001</v>
      </c>
      <c r="F156" s="157">
        <v>167999</v>
      </c>
      <c r="G156" s="157">
        <v>2680000</v>
      </c>
      <c r="H156" s="157">
        <v>2600000</v>
      </c>
    </row>
    <row r="157" spans="1:8" x14ac:dyDescent="0.3">
      <c r="A157" s="155" t="s">
        <v>1193</v>
      </c>
      <c r="B157" s="155" t="s">
        <v>1194</v>
      </c>
      <c r="C157" s="156" t="s">
        <v>1135</v>
      </c>
      <c r="D157" s="156" t="s">
        <v>1135</v>
      </c>
      <c r="E157" s="156" t="s">
        <v>1135</v>
      </c>
      <c r="F157" s="156" t="s">
        <v>1135</v>
      </c>
      <c r="G157" s="156" t="s">
        <v>1135</v>
      </c>
      <c r="H157" s="156" t="s">
        <v>1135</v>
      </c>
    </row>
    <row r="158" spans="1:8" x14ac:dyDescent="0.3">
      <c r="A158" s="155" t="s">
        <v>1195</v>
      </c>
      <c r="B158" s="155" t="s">
        <v>1196</v>
      </c>
      <c r="C158" s="157">
        <v>1808000</v>
      </c>
      <c r="D158" s="157">
        <v>1428000</v>
      </c>
      <c r="E158" s="157">
        <v>1808000</v>
      </c>
      <c r="F158" s="157">
        <v>800000</v>
      </c>
      <c r="G158" s="157">
        <v>1548000</v>
      </c>
      <c r="H158" s="157">
        <v>924000</v>
      </c>
    </row>
    <row r="159" spans="1:8" x14ac:dyDescent="0.3">
      <c r="A159" s="155" t="s">
        <v>1197</v>
      </c>
      <c r="B159" s="155" t="s">
        <v>1198</v>
      </c>
      <c r="C159" s="157">
        <v>823000</v>
      </c>
      <c r="D159" s="157">
        <v>816000</v>
      </c>
      <c r="E159" s="157">
        <v>823000</v>
      </c>
      <c r="F159" s="157">
        <v>676000</v>
      </c>
      <c r="G159" s="157">
        <v>762999</v>
      </c>
      <c r="H159" s="157">
        <v>622000</v>
      </c>
    </row>
    <row r="160" spans="1:8" x14ac:dyDescent="0.3">
      <c r="A160" s="155" t="s">
        <v>1199</v>
      </c>
      <c r="B160" s="155" t="s">
        <v>1385</v>
      </c>
      <c r="C160" s="157">
        <v>336000</v>
      </c>
      <c r="D160" s="157">
        <v>300000</v>
      </c>
      <c r="E160" s="157">
        <v>336000</v>
      </c>
      <c r="F160" s="157">
        <v>224000</v>
      </c>
      <c r="G160" s="157">
        <v>252000</v>
      </c>
      <c r="H160" s="157">
        <v>232000</v>
      </c>
    </row>
    <row r="161" spans="1:8" x14ac:dyDescent="0.3">
      <c r="A161" s="155" t="s">
        <v>1200</v>
      </c>
      <c r="B161" s="155" t="s">
        <v>1384</v>
      </c>
      <c r="C161" s="157">
        <v>713000</v>
      </c>
      <c r="D161" s="157">
        <v>350000</v>
      </c>
      <c r="E161" s="157">
        <v>713000</v>
      </c>
      <c r="F161" s="157">
        <v>350000</v>
      </c>
      <c r="G161" s="157">
        <v>470000</v>
      </c>
      <c r="H161" s="157">
        <v>370000</v>
      </c>
    </row>
    <row r="162" spans="1:8" x14ac:dyDescent="0.3">
      <c r="A162" s="155" t="s">
        <v>1201</v>
      </c>
      <c r="B162" s="155" t="s">
        <v>1403</v>
      </c>
      <c r="C162" s="157">
        <v>620000</v>
      </c>
      <c r="D162" s="157">
        <v>950000</v>
      </c>
      <c r="E162" s="157">
        <v>620000</v>
      </c>
      <c r="F162" s="157">
        <v>672000</v>
      </c>
      <c r="G162" s="157">
        <v>528000</v>
      </c>
      <c r="H162" s="157">
        <v>664000</v>
      </c>
    </row>
    <row r="163" spans="1:8" x14ac:dyDescent="0.3">
      <c r="A163" s="155" t="s">
        <v>1202</v>
      </c>
      <c r="B163" s="155" t="s">
        <v>1404</v>
      </c>
      <c r="C163" s="157">
        <v>880000</v>
      </c>
      <c r="D163" s="157">
        <v>1500000</v>
      </c>
      <c r="E163" s="157">
        <v>880000</v>
      </c>
      <c r="F163" s="157">
        <v>1096000</v>
      </c>
      <c r="G163" s="157">
        <v>800000</v>
      </c>
      <c r="H163" s="157">
        <v>928000</v>
      </c>
    </row>
    <row r="164" spans="1:8" x14ac:dyDescent="0.3">
      <c r="A164" s="155" t="s">
        <v>1203</v>
      </c>
      <c r="B164" s="155" t="s">
        <v>1204</v>
      </c>
      <c r="C164" s="156" t="s">
        <v>1098</v>
      </c>
      <c r="D164" s="157">
        <v>1580000</v>
      </c>
      <c r="E164" s="156" t="s">
        <v>1098</v>
      </c>
      <c r="F164" s="157">
        <v>1720000</v>
      </c>
      <c r="G164" s="157">
        <v>1610000</v>
      </c>
      <c r="H164" s="157">
        <v>1820000</v>
      </c>
    </row>
    <row r="165" spans="1:8" x14ac:dyDescent="0.3">
      <c r="A165" s="155" t="s">
        <v>1205</v>
      </c>
      <c r="B165" s="155" t="s">
        <v>1410</v>
      </c>
      <c r="C165" s="157">
        <v>207001</v>
      </c>
      <c r="D165" s="157">
        <v>473000</v>
      </c>
      <c r="E165" s="157">
        <v>207001</v>
      </c>
      <c r="F165" s="157">
        <v>300000</v>
      </c>
      <c r="G165" s="157">
        <v>359000</v>
      </c>
      <c r="H165" s="157">
        <v>432000</v>
      </c>
    </row>
    <row r="166" spans="1:8" x14ac:dyDescent="0.3">
      <c r="A166" s="155" t="s">
        <v>1206</v>
      </c>
      <c r="B166" s="155" t="s">
        <v>1207</v>
      </c>
      <c r="C166" s="157">
        <v>1350000</v>
      </c>
      <c r="D166" s="157">
        <v>1500000</v>
      </c>
      <c r="E166" s="157">
        <v>1350000</v>
      </c>
      <c r="F166" s="157">
        <v>1020000</v>
      </c>
      <c r="G166" s="157">
        <v>810000</v>
      </c>
      <c r="H166" s="157">
        <v>1260001</v>
      </c>
    </row>
    <row r="167" spans="1:8" x14ac:dyDescent="0.3">
      <c r="A167" s="155" t="s">
        <v>1208</v>
      </c>
      <c r="B167" s="155" t="s">
        <v>1383</v>
      </c>
      <c r="C167" s="156" t="s">
        <v>1135</v>
      </c>
      <c r="D167" s="156" t="s">
        <v>1135</v>
      </c>
      <c r="E167" s="156" t="s">
        <v>1135</v>
      </c>
      <c r="F167" s="156" t="s">
        <v>1135</v>
      </c>
      <c r="G167" s="156" t="s">
        <v>1135</v>
      </c>
      <c r="H167" s="156" t="s">
        <v>1135</v>
      </c>
    </row>
    <row r="168" spans="1:8" x14ac:dyDescent="0.3">
      <c r="A168" s="155" t="s">
        <v>1209</v>
      </c>
      <c r="B168" s="155" t="s">
        <v>1413</v>
      </c>
      <c r="C168" s="157">
        <v>31000</v>
      </c>
      <c r="D168" s="157">
        <v>31000</v>
      </c>
      <c r="E168" s="157">
        <v>31000</v>
      </c>
      <c r="F168" s="157">
        <v>61001</v>
      </c>
      <c r="G168" s="157">
        <v>62000</v>
      </c>
      <c r="H168" s="157">
        <v>62000</v>
      </c>
    </row>
    <row r="169" spans="1:8" x14ac:dyDescent="0.3">
      <c r="A169" s="155" t="s">
        <v>1210</v>
      </c>
      <c r="B169" s="155" t="s">
        <v>1414</v>
      </c>
      <c r="C169" s="157">
        <v>175000</v>
      </c>
      <c r="D169" s="157">
        <v>176000</v>
      </c>
      <c r="E169" s="157">
        <v>175000</v>
      </c>
      <c r="F169" s="157">
        <v>152000</v>
      </c>
      <c r="G169" s="157">
        <v>176000</v>
      </c>
      <c r="H169" s="157">
        <v>144000</v>
      </c>
    </row>
    <row r="170" spans="1:8" x14ac:dyDescent="0.3">
      <c r="A170" s="155" t="s">
        <v>1211</v>
      </c>
      <c r="B170" s="155" t="s">
        <v>1212</v>
      </c>
      <c r="C170" s="157">
        <v>1740000</v>
      </c>
      <c r="D170" s="157">
        <v>2250000</v>
      </c>
      <c r="E170" s="157">
        <v>1740000</v>
      </c>
      <c r="F170" s="157">
        <v>1810000</v>
      </c>
      <c r="G170" s="157">
        <v>1440000</v>
      </c>
      <c r="H170" s="157">
        <v>1510001</v>
      </c>
    </row>
    <row r="171" spans="1:8" x14ac:dyDescent="0.3">
      <c r="A171" s="155" t="s">
        <v>1213</v>
      </c>
      <c r="B171" s="155" t="s">
        <v>1214</v>
      </c>
      <c r="C171" s="157">
        <v>564000</v>
      </c>
      <c r="D171" s="157">
        <v>404000</v>
      </c>
      <c r="E171" s="157">
        <v>564000</v>
      </c>
      <c r="F171" s="157">
        <v>697000</v>
      </c>
      <c r="G171" s="157">
        <v>273000</v>
      </c>
      <c r="H171" s="157">
        <v>328000</v>
      </c>
    </row>
    <row r="172" spans="1:8" x14ac:dyDescent="0.3">
      <c r="A172" s="155" t="s">
        <v>1215</v>
      </c>
      <c r="B172" s="155" t="s">
        <v>1216</v>
      </c>
      <c r="C172" s="157">
        <v>54999</v>
      </c>
      <c r="D172" s="157">
        <v>50000</v>
      </c>
      <c r="E172" s="157">
        <v>54999</v>
      </c>
      <c r="F172" s="157">
        <v>54999</v>
      </c>
      <c r="G172" s="157">
        <v>54999</v>
      </c>
      <c r="H172" s="157">
        <v>54999</v>
      </c>
    </row>
    <row r="173" spans="1:8" x14ac:dyDescent="0.3">
      <c r="A173" s="155" t="s">
        <v>1217</v>
      </c>
      <c r="B173" s="155" t="s">
        <v>1218</v>
      </c>
      <c r="C173" s="157">
        <v>370000</v>
      </c>
      <c r="D173" s="157">
        <v>370000</v>
      </c>
      <c r="E173" s="157">
        <v>370000</v>
      </c>
      <c r="F173" s="157">
        <v>300000</v>
      </c>
      <c r="G173" s="157">
        <v>359000</v>
      </c>
      <c r="H173" s="157">
        <v>370000</v>
      </c>
    </row>
    <row r="174" spans="1:8" x14ac:dyDescent="0.3">
      <c r="A174" s="155" t="s">
        <v>1099</v>
      </c>
      <c r="B174" s="155"/>
      <c r="C174" s="156" t="s">
        <v>859</v>
      </c>
      <c r="D174" s="156" t="s">
        <v>859</v>
      </c>
      <c r="E174" s="156" t="s">
        <v>859</v>
      </c>
      <c r="F174" s="156" t="s">
        <v>859</v>
      </c>
      <c r="G174" s="156" t="s">
        <v>859</v>
      </c>
      <c r="H174" s="156" t="s">
        <v>859</v>
      </c>
    </row>
    <row r="175" spans="1:8" x14ac:dyDescent="0.3">
      <c r="A175" s="155" t="s">
        <v>1219</v>
      </c>
      <c r="B175" s="155" t="s">
        <v>1220</v>
      </c>
      <c r="C175" s="157">
        <v>42999</v>
      </c>
      <c r="D175" s="157">
        <v>42999</v>
      </c>
      <c r="E175" s="157">
        <v>42999</v>
      </c>
      <c r="F175" s="156" t="s">
        <v>1221</v>
      </c>
      <c r="G175" s="157">
        <v>38000</v>
      </c>
      <c r="H175" s="157">
        <v>38000</v>
      </c>
    </row>
    <row r="176" spans="1:8" x14ac:dyDescent="0.3">
      <c r="A176" s="155" t="s">
        <v>1222</v>
      </c>
      <c r="B176" s="155" t="s">
        <v>1223</v>
      </c>
      <c r="C176" s="156" t="s">
        <v>1135</v>
      </c>
      <c r="D176" s="156" t="s">
        <v>1135</v>
      </c>
      <c r="E176" s="156" t="s">
        <v>1135</v>
      </c>
      <c r="F176" s="156" t="s">
        <v>1135</v>
      </c>
      <c r="G176" s="156" t="s">
        <v>1135</v>
      </c>
      <c r="H176" s="156" t="s">
        <v>1135</v>
      </c>
    </row>
    <row r="177" spans="1:8" x14ac:dyDescent="0.3">
      <c r="A177" s="155" t="s">
        <v>1224</v>
      </c>
      <c r="B177" s="155" t="s">
        <v>1225</v>
      </c>
      <c r="C177" s="156" t="s">
        <v>1135</v>
      </c>
      <c r="D177" s="156" t="s">
        <v>1135</v>
      </c>
      <c r="E177" s="156" t="s">
        <v>1135</v>
      </c>
      <c r="F177" s="156" t="s">
        <v>1135</v>
      </c>
      <c r="G177" s="156" t="s">
        <v>1135</v>
      </c>
      <c r="H177" s="156" t="s">
        <v>1135</v>
      </c>
    </row>
    <row r="178" spans="1:8" x14ac:dyDescent="0.3">
      <c r="A178" s="155" t="s">
        <v>1226</v>
      </c>
      <c r="B178" s="155"/>
      <c r="C178" s="156" t="s">
        <v>859</v>
      </c>
      <c r="D178" s="156" t="s">
        <v>859</v>
      </c>
      <c r="E178" s="156" t="s">
        <v>859</v>
      </c>
      <c r="F178" s="156" t="s">
        <v>859</v>
      </c>
      <c r="G178" s="156" t="s">
        <v>859</v>
      </c>
      <c r="H178" s="156" t="s">
        <v>859</v>
      </c>
    </row>
    <row r="179" spans="1:8" x14ac:dyDescent="0.3">
      <c r="A179" s="155" t="s">
        <v>1227</v>
      </c>
      <c r="B179" s="155" t="s">
        <v>1228</v>
      </c>
      <c r="C179" s="157">
        <v>19040</v>
      </c>
      <c r="D179" s="157">
        <v>19040</v>
      </c>
      <c r="E179" s="157">
        <v>19040</v>
      </c>
      <c r="F179" s="157">
        <v>19040</v>
      </c>
      <c r="G179" s="157">
        <v>19040</v>
      </c>
      <c r="H179" s="157">
        <v>19040</v>
      </c>
    </row>
    <row r="180" spans="1:8" x14ac:dyDescent="0.3">
      <c r="A180" s="155" t="s">
        <v>1229</v>
      </c>
      <c r="B180" s="155" t="s">
        <v>1269</v>
      </c>
      <c r="C180" s="157">
        <v>66000</v>
      </c>
      <c r="D180" s="157">
        <v>66000</v>
      </c>
      <c r="E180" s="157">
        <v>66000</v>
      </c>
      <c r="F180" s="157">
        <v>66000</v>
      </c>
      <c r="G180" s="157">
        <v>66000</v>
      </c>
      <c r="H180" s="157">
        <v>66000</v>
      </c>
    </row>
    <row r="181" spans="1:8" x14ac:dyDescent="0.3">
      <c r="A181" s="155" t="s">
        <v>1230</v>
      </c>
      <c r="B181" s="155" t="s">
        <v>1270</v>
      </c>
      <c r="C181" s="157">
        <v>175000</v>
      </c>
      <c r="D181" s="157">
        <v>175000</v>
      </c>
      <c r="E181" s="157">
        <v>175000</v>
      </c>
      <c r="F181" s="157">
        <v>175000</v>
      </c>
      <c r="G181" s="157">
        <v>175000</v>
      </c>
      <c r="H181" s="157">
        <v>175000</v>
      </c>
    </row>
    <row r="182" spans="1:8" x14ac:dyDescent="0.3">
      <c r="A182" s="155" t="s">
        <v>1231</v>
      </c>
      <c r="B182" s="155" t="s">
        <v>1232</v>
      </c>
      <c r="C182" s="157">
        <v>39999</v>
      </c>
      <c r="D182" s="157">
        <v>62000</v>
      </c>
      <c r="E182" s="157">
        <v>39999</v>
      </c>
      <c r="F182" s="157">
        <v>53000</v>
      </c>
      <c r="G182" s="157">
        <v>39999</v>
      </c>
      <c r="H182" s="157">
        <v>62000</v>
      </c>
    </row>
    <row r="183" spans="1:8" x14ac:dyDescent="0.3">
      <c r="A183" s="155" t="s">
        <v>1233</v>
      </c>
      <c r="B183" s="155" t="s">
        <v>1234</v>
      </c>
      <c r="C183" s="157">
        <v>163000</v>
      </c>
      <c r="D183" s="157">
        <v>117000</v>
      </c>
      <c r="E183" s="157">
        <v>163000</v>
      </c>
      <c r="F183" s="157">
        <v>99000</v>
      </c>
      <c r="G183" s="157">
        <v>129000</v>
      </c>
      <c r="H183" s="157">
        <v>129000</v>
      </c>
    </row>
    <row r="184" spans="1:8" x14ac:dyDescent="0.3">
      <c r="A184" s="155" t="s">
        <v>1235</v>
      </c>
      <c r="B184" s="155" t="s">
        <v>1236</v>
      </c>
      <c r="C184" s="156">
        <v>227000</v>
      </c>
      <c r="D184" s="156">
        <v>202000</v>
      </c>
      <c r="E184" s="156">
        <v>227000</v>
      </c>
      <c r="F184" s="156" t="s">
        <v>1098</v>
      </c>
      <c r="G184" s="156">
        <v>182000</v>
      </c>
      <c r="H184" s="156">
        <v>182000</v>
      </c>
    </row>
    <row r="185" spans="1:8" x14ac:dyDescent="0.3">
      <c r="A185" s="155" t="s">
        <v>1237</v>
      </c>
      <c r="B185" s="155" t="s">
        <v>670</v>
      </c>
      <c r="C185" s="156">
        <v>53000</v>
      </c>
      <c r="D185" s="156">
        <v>53000</v>
      </c>
      <c r="E185" s="156">
        <v>53000</v>
      </c>
      <c r="F185" s="157">
        <v>53000</v>
      </c>
      <c r="G185" s="156">
        <v>53000</v>
      </c>
      <c r="H185" s="156">
        <v>53000</v>
      </c>
    </row>
    <row r="186" spans="1:8" x14ac:dyDescent="0.3">
      <c r="A186" s="155" t="s">
        <v>1238</v>
      </c>
      <c r="B186" s="155"/>
      <c r="C186" s="156"/>
      <c r="D186" s="156"/>
      <c r="E186" s="156"/>
      <c r="F186" s="156"/>
      <c r="G186" s="156"/>
      <c r="H186" s="156"/>
    </row>
    <row r="187" spans="1:8" x14ac:dyDescent="0.3">
      <c r="A187" s="155" t="s">
        <v>1239</v>
      </c>
      <c r="B187" s="155" t="s">
        <v>1240</v>
      </c>
      <c r="C187" s="156">
        <v>66000</v>
      </c>
      <c r="D187" s="156">
        <v>66000</v>
      </c>
      <c r="E187" s="156">
        <v>66000</v>
      </c>
      <c r="F187" s="157">
        <v>66000</v>
      </c>
      <c r="G187" s="156">
        <v>66000</v>
      </c>
      <c r="H187" s="156">
        <v>66000</v>
      </c>
    </row>
    <row r="188" spans="1:8" x14ac:dyDescent="0.3">
      <c r="A188" s="155" t="s">
        <v>1241</v>
      </c>
      <c r="B188" s="155" t="s">
        <v>1242</v>
      </c>
      <c r="C188" s="156">
        <v>974000</v>
      </c>
      <c r="D188" s="156">
        <v>896000</v>
      </c>
      <c r="E188" s="156">
        <v>974000</v>
      </c>
      <c r="F188" s="157">
        <v>868000</v>
      </c>
      <c r="G188" s="156">
        <v>1100000</v>
      </c>
      <c r="H188" s="156">
        <v>855000</v>
      </c>
    </row>
    <row r="189" spans="1:8" x14ac:dyDescent="0.3">
      <c r="A189" s="155" t="s">
        <v>1243</v>
      </c>
      <c r="B189" s="155" t="s">
        <v>1244</v>
      </c>
      <c r="C189" s="156">
        <v>15000</v>
      </c>
      <c r="D189" s="156">
        <v>285000</v>
      </c>
      <c r="E189" s="156">
        <v>15000</v>
      </c>
      <c r="F189" s="157">
        <v>75000</v>
      </c>
      <c r="G189" s="156">
        <v>169000</v>
      </c>
      <c r="H189" s="156">
        <v>17000</v>
      </c>
    </row>
    <row r="190" spans="1:8" x14ac:dyDescent="0.3">
      <c r="A190" s="155" t="s">
        <v>1245</v>
      </c>
      <c r="B190" s="155" t="s">
        <v>1316</v>
      </c>
      <c r="C190" s="156">
        <v>822000</v>
      </c>
      <c r="D190" s="156">
        <v>1100000</v>
      </c>
      <c r="E190" s="156">
        <v>822000</v>
      </c>
      <c r="F190" s="157">
        <v>1080000</v>
      </c>
      <c r="G190" s="156">
        <v>1990000</v>
      </c>
      <c r="H190" s="156">
        <v>1090000</v>
      </c>
    </row>
    <row r="191" spans="1:8" x14ac:dyDescent="0.3">
      <c r="A191" s="155" t="s">
        <v>1246</v>
      </c>
      <c r="B191" s="155" t="s">
        <v>1247</v>
      </c>
      <c r="C191" s="156">
        <v>74000</v>
      </c>
      <c r="D191" s="156">
        <v>116000</v>
      </c>
      <c r="E191" s="156">
        <v>74000</v>
      </c>
      <c r="F191" s="157">
        <v>76001</v>
      </c>
      <c r="G191" s="156">
        <v>73001</v>
      </c>
      <c r="H191" s="156">
        <v>107000</v>
      </c>
    </row>
    <row r="192" spans="1:8" x14ac:dyDescent="0.3">
      <c r="A192" s="155" t="s">
        <v>1248</v>
      </c>
      <c r="B192" s="155" t="s">
        <v>1402</v>
      </c>
      <c r="C192" s="156">
        <v>74000</v>
      </c>
      <c r="D192" s="156">
        <v>74000</v>
      </c>
      <c r="E192" s="156">
        <v>74000</v>
      </c>
      <c r="F192" s="157">
        <v>167999</v>
      </c>
      <c r="G192" s="156">
        <v>73001</v>
      </c>
      <c r="H192" s="156">
        <v>81000</v>
      </c>
    </row>
    <row r="193" spans="1:8" x14ac:dyDescent="0.3">
      <c r="A193" s="155" t="s">
        <v>1249</v>
      </c>
      <c r="B193" s="155" t="s">
        <v>1250</v>
      </c>
      <c r="C193" s="156">
        <v>623000</v>
      </c>
      <c r="D193" s="156">
        <v>643999</v>
      </c>
      <c r="E193" s="156">
        <v>623000</v>
      </c>
      <c r="F193" s="157">
        <v>217000</v>
      </c>
      <c r="G193" s="156">
        <v>165000</v>
      </c>
      <c r="H193" s="156">
        <v>122588</v>
      </c>
    </row>
    <row r="194" spans="1:8" x14ac:dyDescent="0.3">
      <c r="A194" s="155" t="s">
        <v>1251</v>
      </c>
      <c r="B194" s="155" t="s">
        <v>1252</v>
      </c>
      <c r="C194" s="156">
        <v>194000</v>
      </c>
      <c r="D194" s="156">
        <v>194000</v>
      </c>
      <c r="E194" s="156">
        <v>194000</v>
      </c>
      <c r="F194" s="157">
        <v>194000</v>
      </c>
      <c r="G194" s="156">
        <v>194000</v>
      </c>
      <c r="H194" s="156">
        <v>194000</v>
      </c>
    </row>
    <row r="195" spans="1:8" x14ac:dyDescent="0.3">
      <c r="A195" s="155" t="s">
        <v>1253</v>
      </c>
      <c r="B195" s="155" t="s">
        <v>1254</v>
      </c>
      <c r="C195" s="156">
        <v>3590000</v>
      </c>
      <c r="D195" s="156">
        <v>3170001</v>
      </c>
      <c r="E195" s="156">
        <v>3590000</v>
      </c>
      <c r="F195" s="157">
        <v>3320000</v>
      </c>
      <c r="G195" s="156">
        <v>3940000</v>
      </c>
      <c r="H195" s="156">
        <v>3015366</v>
      </c>
    </row>
    <row r="196" spans="1:8" x14ac:dyDescent="0.3">
      <c r="A196" s="155" t="s">
        <v>1255</v>
      </c>
      <c r="B196" s="155" t="s">
        <v>1256</v>
      </c>
      <c r="C196" s="156">
        <v>106000</v>
      </c>
      <c r="D196" s="156">
        <v>106000</v>
      </c>
      <c r="E196" s="156">
        <v>106000</v>
      </c>
      <c r="F196" s="157">
        <v>107000</v>
      </c>
      <c r="G196" s="156">
        <v>80000</v>
      </c>
      <c r="H196" s="156">
        <v>74000</v>
      </c>
    </row>
    <row r="197" spans="1:8" x14ac:dyDescent="0.3">
      <c r="A197" s="155" t="s">
        <v>1257</v>
      </c>
      <c r="B197" s="155" t="s">
        <v>1258</v>
      </c>
      <c r="C197" s="156">
        <v>94000</v>
      </c>
      <c r="D197" s="156">
        <v>169000</v>
      </c>
      <c r="E197" s="156">
        <v>94000</v>
      </c>
      <c r="F197" s="157">
        <v>94000</v>
      </c>
      <c r="G197" s="156">
        <v>94000</v>
      </c>
      <c r="H197" s="156">
        <v>94000</v>
      </c>
    </row>
    <row r="198" spans="1:8" x14ac:dyDescent="0.3">
      <c r="A198" s="155" t="s">
        <v>1102</v>
      </c>
      <c r="B198" s="155"/>
      <c r="C198" s="156"/>
      <c r="D198" s="156"/>
      <c r="E198" s="156"/>
      <c r="F198" s="156"/>
      <c r="G198" s="156"/>
      <c r="H198" s="156"/>
    </row>
    <row r="199" spans="1:8" x14ac:dyDescent="0.3">
      <c r="A199" s="155" t="s">
        <v>1259</v>
      </c>
      <c r="B199" s="155" t="s">
        <v>1260</v>
      </c>
      <c r="C199" s="156">
        <v>337000</v>
      </c>
      <c r="D199" s="156">
        <v>337000</v>
      </c>
      <c r="E199" s="156">
        <v>337000</v>
      </c>
      <c r="F199" s="156" t="s">
        <v>1098</v>
      </c>
      <c r="G199" s="156">
        <v>367000</v>
      </c>
      <c r="H199" s="156">
        <v>705000</v>
      </c>
    </row>
    <row r="200" spans="1:8" x14ac:dyDescent="0.3">
      <c r="A200" s="155" t="s">
        <v>1261</v>
      </c>
      <c r="B200" s="155" t="s">
        <v>1412</v>
      </c>
      <c r="C200" s="156">
        <v>950000</v>
      </c>
      <c r="D200" s="156">
        <v>950000</v>
      </c>
      <c r="E200" s="156">
        <v>950000</v>
      </c>
      <c r="F200" s="157">
        <v>950000</v>
      </c>
      <c r="G200" s="156">
        <v>950000</v>
      </c>
      <c r="H200" s="156">
        <v>950000</v>
      </c>
    </row>
    <row r="201" spans="1:8" x14ac:dyDescent="0.3">
      <c r="A201" s="155" t="s">
        <v>1262</v>
      </c>
      <c r="B201" s="155" t="s">
        <v>1409</v>
      </c>
      <c r="C201" s="156">
        <v>530000</v>
      </c>
      <c r="D201" s="156">
        <v>530000</v>
      </c>
      <c r="E201" s="156">
        <v>530000</v>
      </c>
      <c r="F201" s="157">
        <v>510000</v>
      </c>
      <c r="G201" s="156">
        <v>387000</v>
      </c>
      <c r="H201" s="156">
        <v>436000</v>
      </c>
    </row>
    <row r="202" spans="1:8" x14ac:dyDescent="0.3">
      <c r="A202" s="155"/>
      <c r="B202" s="155"/>
      <c r="C202" s="156"/>
      <c r="D202" s="156"/>
      <c r="E202" s="156"/>
      <c r="F202" s="156"/>
      <c r="G202" s="156"/>
      <c r="H202" s="156"/>
    </row>
  </sheetData>
  <autoFilter ref="A3:I78" xr:uid="{961E9FE3-EB4A-4C2C-B464-6AFF401E9A8F}"/>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9E54F5-2274-4E18-B716-805C1E83831C}">
  <sheetPr filterMode="1"/>
  <dimension ref="A1:Q241"/>
  <sheetViews>
    <sheetView topLeftCell="B3" workbookViewId="0">
      <selection activeCell="E223" sqref="E223"/>
    </sheetView>
  </sheetViews>
  <sheetFormatPr baseColWidth="10" defaultRowHeight="14.4" x14ac:dyDescent="0.3"/>
  <cols>
    <col min="4" max="4" width="13.109375" customWidth="1"/>
    <col min="5" max="5" width="35.6640625" customWidth="1"/>
    <col min="6" max="13" width="0" hidden="1" customWidth="1"/>
    <col min="15" max="15" width="0" hidden="1" customWidth="1"/>
  </cols>
  <sheetData>
    <row r="1" spans="1:17" ht="23.4" x14ac:dyDescent="0.45">
      <c r="A1" s="393"/>
      <c r="B1" s="393"/>
      <c r="C1" s="393"/>
      <c r="D1" s="392" t="s">
        <v>422</v>
      </c>
      <c r="E1" s="392"/>
      <c r="F1" s="392"/>
      <c r="G1" s="392"/>
      <c r="H1" s="392"/>
      <c r="I1" s="392"/>
      <c r="J1" s="140"/>
    </row>
    <row r="3" spans="1:17" ht="145.19999999999999" x14ac:dyDescent="0.3">
      <c r="A3" s="127">
        <v>136</v>
      </c>
      <c r="B3" s="137" t="s">
        <v>424</v>
      </c>
      <c r="C3" s="139" t="s">
        <v>425</v>
      </c>
      <c r="D3" s="139" t="s">
        <v>951</v>
      </c>
      <c r="E3" s="139"/>
      <c r="F3" s="137" t="s">
        <v>426</v>
      </c>
      <c r="G3" s="137" t="s">
        <v>427</v>
      </c>
      <c r="H3" s="138" t="s">
        <v>428</v>
      </c>
      <c r="I3" s="137" t="s">
        <v>429</v>
      </c>
      <c r="J3" s="137" t="s">
        <v>430</v>
      </c>
      <c r="K3" s="137" t="s">
        <v>431</v>
      </c>
      <c r="L3" s="137" t="s">
        <v>432</v>
      </c>
      <c r="M3" s="137" t="s">
        <v>433</v>
      </c>
      <c r="N3" s="137" t="s">
        <v>434</v>
      </c>
      <c r="O3" s="144" t="s">
        <v>435</v>
      </c>
    </row>
    <row r="4" spans="1:17" ht="26.4" hidden="1" x14ac:dyDescent="0.3">
      <c r="A4" s="137" t="s">
        <v>423</v>
      </c>
      <c r="B4" s="125">
        <v>78181500</v>
      </c>
      <c r="C4" s="125" t="s">
        <v>437</v>
      </c>
      <c r="D4" s="125" t="s">
        <v>470</v>
      </c>
      <c r="E4" s="125" t="s">
        <v>701</v>
      </c>
      <c r="F4" s="127">
        <v>1</v>
      </c>
      <c r="G4" s="127" t="s">
        <v>427</v>
      </c>
      <c r="H4" s="122">
        <v>2597.8894667194863</v>
      </c>
      <c r="I4" s="120">
        <v>3091.4884653961885</v>
      </c>
      <c r="J4" s="120">
        <v>2597.8894667194863</v>
      </c>
      <c r="K4" s="120">
        <v>493.59899867670242</v>
      </c>
      <c r="L4" s="120">
        <v>3091.4884653961885</v>
      </c>
      <c r="M4" s="120">
        <v>108.20209628886661</v>
      </c>
      <c r="N4" s="119">
        <v>3199.6905616850549</v>
      </c>
      <c r="O4" s="142">
        <v>2959.7137695586757</v>
      </c>
      <c r="P4" s="141" t="s">
        <v>436</v>
      </c>
      <c r="Q4" s="145">
        <v>7.4999999999999997E-2</v>
      </c>
    </row>
    <row r="5" spans="1:17" hidden="1" x14ac:dyDescent="0.3">
      <c r="A5" s="127">
        <v>58</v>
      </c>
      <c r="B5" s="125">
        <v>78181500</v>
      </c>
      <c r="C5" s="125" t="s">
        <v>491</v>
      </c>
      <c r="D5" s="125" t="s">
        <v>671</v>
      </c>
      <c r="E5" s="125" t="s">
        <v>810</v>
      </c>
      <c r="F5" s="132">
        <v>1</v>
      </c>
      <c r="G5" s="132" t="s">
        <v>556</v>
      </c>
      <c r="H5" s="122">
        <v>26153.249664961273</v>
      </c>
      <c r="I5" s="120">
        <v>31122.367101303913</v>
      </c>
      <c r="J5" s="120">
        <v>26153.249664961273</v>
      </c>
      <c r="K5" s="120">
        <v>4969.1174363426417</v>
      </c>
      <c r="L5" s="120">
        <v>31122.367101303913</v>
      </c>
      <c r="M5" s="120">
        <v>1089.2828485456371</v>
      </c>
      <c r="N5" s="119">
        <v>32211.64994984955</v>
      </c>
      <c r="O5" s="142">
        <v>29795.776203610832</v>
      </c>
      <c r="P5" s="116">
        <v>23828.274807089336</v>
      </c>
    </row>
    <row r="6" spans="1:17" hidden="1" x14ac:dyDescent="0.3">
      <c r="A6" s="131">
        <v>69</v>
      </c>
      <c r="B6" s="125">
        <v>78181500</v>
      </c>
      <c r="C6" s="125" t="s">
        <v>491</v>
      </c>
      <c r="D6" s="125" t="s">
        <v>954</v>
      </c>
      <c r="E6" s="125" t="s">
        <v>955</v>
      </c>
      <c r="F6" s="132">
        <v>1</v>
      </c>
      <c r="G6" s="132" t="s">
        <v>556</v>
      </c>
      <c r="H6" s="122">
        <v>26153.249664961273</v>
      </c>
      <c r="I6" s="120">
        <v>31122.367101303913</v>
      </c>
      <c r="J6" s="120">
        <v>26153.249664961273</v>
      </c>
      <c r="K6" s="120">
        <v>4969.1174363426417</v>
      </c>
      <c r="L6" s="120">
        <v>31122.367101303913</v>
      </c>
      <c r="M6" s="120">
        <v>1089.2828485456371</v>
      </c>
      <c r="N6" s="119">
        <v>32211.64994984955</v>
      </c>
      <c r="O6" s="142">
        <v>29795.776203610832</v>
      </c>
    </row>
    <row r="7" spans="1:17" hidden="1" x14ac:dyDescent="0.3">
      <c r="A7" s="127">
        <v>70</v>
      </c>
      <c r="B7" s="148">
        <v>78181500</v>
      </c>
      <c r="C7" s="148" t="s">
        <v>491</v>
      </c>
      <c r="D7" s="148" t="s">
        <v>952</v>
      </c>
      <c r="E7" s="125" t="s">
        <v>953</v>
      </c>
      <c r="F7" s="149">
        <v>1</v>
      </c>
      <c r="G7" s="149" t="s">
        <v>556</v>
      </c>
      <c r="H7" s="150">
        <v>25978.894667194865</v>
      </c>
      <c r="I7" s="151">
        <v>30914.884653961886</v>
      </c>
      <c r="J7" s="151">
        <v>25978.894667194865</v>
      </c>
      <c r="K7" s="151">
        <v>4935.9899867670247</v>
      </c>
      <c r="L7" s="151">
        <v>30914.884653961886</v>
      </c>
      <c r="M7" s="151">
        <v>1082.0209628886662</v>
      </c>
      <c r="N7" s="152">
        <v>31996.905616850552</v>
      </c>
      <c r="O7" s="153">
        <v>29597.13769558676</v>
      </c>
    </row>
    <row r="8" spans="1:17" hidden="1" x14ac:dyDescent="0.3">
      <c r="A8" s="147">
        <v>122</v>
      </c>
      <c r="B8" s="125">
        <v>78181500</v>
      </c>
      <c r="C8" s="125" t="s">
        <v>437</v>
      </c>
      <c r="D8" s="125" t="s">
        <v>507</v>
      </c>
      <c r="E8" s="125" t="s">
        <v>706</v>
      </c>
      <c r="F8" s="132">
        <v>1</v>
      </c>
      <c r="G8" s="132" t="s">
        <v>427</v>
      </c>
      <c r="H8" s="122">
        <v>198328.80995928965</v>
      </c>
      <c r="I8" s="120">
        <v>236011.28385155468</v>
      </c>
      <c r="J8" s="120">
        <v>198328.80995928965</v>
      </c>
      <c r="K8" s="120">
        <v>37682.473892265036</v>
      </c>
      <c r="L8" s="120">
        <v>236011.28385155468</v>
      </c>
      <c r="M8" s="120">
        <v>8260.3949348044152</v>
      </c>
      <c r="N8" s="119">
        <v>244271.67878635909</v>
      </c>
      <c r="O8" s="142">
        <v>225951.30287738214</v>
      </c>
      <c r="P8">
        <v>24871.544282005681</v>
      </c>
    </row>
    <row r="9" spans="1:17" hidden="1" x14ac:dyDescent="0.3">
      <c r="A9" s="127">
        <v>135</v>
      </c>
      <c r="B9" s="125">
        <v>78181500</v>
      </c>
      <c r="C9" s="125" t="s">
        <v>437</v>
      </c>
      <c r="D9" s="125" t="s">
        <v>508</v>
      </c>
      <c r="E9" s="125" t="s">
        <v>707</v>
      </c>
      <c r="F9" s="132">
        <v>1</v>
      </c>
      <c r="G9" s="132" t="s">
        <v>427</v>
      </c>
      <c r="H9" s="122">
        <v>196149.37248720953</v>
      </c>
      <c r="I9" s="120">
        <v>233417.75325977933</v>
      </c>
      <c r="J9" s="120">
        <v>196149.37248720953</v>
      </c>
      <c r="K9" s="120">
        <v>37268.380772569813</v>
      </c>
      <c r="L9" s="120">
        <v>233417.75325977933</v>
      </c>
      <c r="M9" s="120">
        <v>8169.621364092277</v>
      </c>
      <c r="N9" s="119">
        <v>241587.37462387161</v>
      </c>
      <c r="O9" s="142">
        <v>223468.32152708125</v>
      </c>
    </row>
    <row r="10" spans="1:17" hidden="1" x14ac:dyDescent="0.3">
      <c r="A10" s="127">
        <v>137</v>
      </c>
      <c r="B10" s="125">
        <v>78181500</v>
      </c>
      <c r="C10" s="125" t="s">
        <v>437</v>
      </c>
      <c r="D10" s="125" t="s">
        <v>460</v>
      </c>
      <c r="E10" s="125" t="s">
        <v>821</v>
      </c>
      <c r="F10" s="127">
        <v>1</v>
      </c>
      <c r="G10" s="127" t="s">
        <v>427</v>
      </c>
      <c r="H10" s="122">
        <v>78677.692742091836</v>
      </c>
      <c r="I10" s="120">
        <v>93626.454363089273</v>
      </c>
      <c r="J10" s="120">
        <v>78677.692742091836</v>
      </c>
      <c r="K10" s="120">
        <v>14948.761620997449</v>
      </c>
      <c r="L10" s="120">
        <v>93626.454363089273</v>
      </c>
      <c r="M10" s="120">
        <v>3276.9259027081248</v>
      </c>
      <c r="N10" s="119">
        <v>96903.380265797401</v>
      </c>
      <c r="O10" s="142">
        <v>89635.626745862595</v>
      </c>
    </row>
    <row r="11" spans="1:17" hidden="1" x14ac:dyDescent="0.3">
      <c r="A11" s="127">
        <v>138</v>
      </c>
      <c r="B11" s="125">
        <v>78181500</v>
      </c>
      <c r="C11" s="125" t="s">
        <v>437</v>
      </c>
      <c r="D11" s="125" t="s">
        <v>487</v>
      </c>
      <c r="E11" s="125" t="s">
        <v>672</v>
      </c>
      <c r="F11" s="132">
        <v>1</v>
      </c>
      <c r="G11" s="132" t="s">
        <v>427</v>
      </c>
      <c r="H11" s="122">
        <v>204867.12237552996</v>
      </c>
      <c r="I11" s="120">
        <v>243791.87562688065</v>
      </c>
      <c r="J11" s="120">
        <v>204867.12237552996</v>
      </c>
      <c r="K11" s="120">
        <v>38924.753251350696</v>
      </c>
      <c r="L11" s="120">
        <v>243791.87562688065</v>
      </c>
      <c r="M11" s="120">
        <v>8532.7156469408237</v>
      </c>
      <c r="N11" s="119">
        <v>252324.59127382148</v>
      </c>
      <c r="O11" s="142">
        <v>233400.24692828488</v>
      </c>
    </row>
    <row r="12" spans="1:17" hidden="1" x14ac:dyDescent="0.3">
      <c r="A12" s="127">
        <v>1</v>
      </c>
      <c r="B12" s="125">
        <v>78181500</v>
      </c>
      <c r="C12" s="125" t="s">
        <v>437</v>
      </c>
      <c r="D12" s="125" t="s">
        <v>516</v>
      </c>
      <c r="E12" s="125" t="s">
        <v>708</v>
      </c>
      <c r="F12" s="132">
        <v>1</v>
      </c>
      <c r="G12" s="132" t="s">
        <v>427</v>
      </c>
      <c r="H12" s="122">
        <v>163457.81040600795</v>
      </c>
      <c r="I12" s="120">
        <v>194514.79438314945</v>
      </c>
      <c r="J12" s="120">
        <v>163457.81040600795</v>
      </c>
      <c r="K12" s="120">
        <v>31056.98397714151</v>
      </c>
      <c r="L12" s="120">
        <v>194514.79438314945</v>
      </c>
      <c r="M12" s="120">
        <v>6808.017803410231</v>
      </c>
      <c r="N12" s="119">
        <v>201322.81218655969</v>
      </c>
      <c r="O12" s="142">
        <v>186223.60127256773</v>
      </c>
      <c r="P12" s="154">
        <v>7.4999999999999997E-2</v>
      </c>
    </row>
    <row r="13" spans="1:17" hidden="1" x14ac:dyDescent="0.3">
      <c r="A13" s="127">
        <v>2</v>
      </c>
      <c r="B13" s="125">
        <v>78181500</v>
      </c>
      <c r="C13" s="125" t="s">
        <v>437</v>
      </c>
      <c r="D13" s="125" t="s">
        <v>539</v>
      </c>
      <c r="E13" s="125" t="s">
        <v>709</v>
      </c>
      <c r="F13" s="132">
        <v>1</v>
      </c>
      <c r="G13" s="132" t="s">
        <v>427</v>
      </c>
      <c r="H13" s="122">
        <v>339120.47065566445</v>
      </c>
      <c r="I13" s="120">
        <v>403553.3600802407</v>
      </c>
      <c r="J13" s="120">
        <v>339120.47065566445</v>
      </c>
      <c r="K13" s="120">
        <v>64432.889424576249</v>
      </c>
      <c r="L13" s="120">
        <v>403553.3600802407</v>
      </c>
      <c r="M13" s="120">
        <v>14124.367602808426</v>
      </c>
      <c r="N13" s="119">
        <v>417677.7276830491</v>
      </c>
      <c r="O13" s="142">
        <v>386351.89810682042</v>
      </c>
    </row>
    <row r="14" spans="1:17" hidden="1" x14ac:dyDescent="0.3">
      <c r="A14" s="127">
        <v>3</v>
      </c>
      <c r="B14" s="125">
        <v>78181500</v>
      </c>
      <c r="C14" s="125" t="s">
        <v>437</v>
      </c>
      <c r="D14" s="125" t="s">
        <v>461</v>
      </c>
      <c r="E14" s="125" t="s">
        <v>822</v>
      </c>
      <c r="F14" s="127">
        <v>1</v>
      </c>
      <c r="G14" s="127" t="s">
        <v>427</v>
      </c>
      <c r="H14" s="122">
        <v>87395.442630412246</v>
      </c>
      <c r="I14" s="120">
        <v>104000.57673019057</v>
      </c>
      <c r="J14" s="120">
        <v>87395.442630412246</v>
      </c>
      <c r="K14" s="120">
        <v>16605.134099778326</v>
      </c>
      <c r="L14" s="120">
        <v>104000.57673019057</v>
      </c>
      <c r="M14" s="120">
        <v>3640.0201855566702</v>
      </c>
      <c r="N14" s="119">
        <v>107640.59691574724</v>
      </c>
      <c r="O14" s="142">
        <v>99567.552147066206</v>
      </c>
    </row>
    <row r="15" spans="1:17" hidden="1" x14ac:dyDescent="0.3">
      <c r="A15" s="127">
        <v>4</v>
      </c>
      <c r="B15" s="125">
        <v>78181500</v>
      </c>
      <c r="C15" s="125" t="s">
        <v>437</v>
      </c>
      <c r="D15" s="125" t="s">
        <v>454</v>
      </c>
      <c r="E15" s="125" t="s">
        <v>712</v>
      </c>
      <c r="F15" s="127">
        <v>1</v>
      </c>
      <c r="G15" s="127" t="s">
        <v>427</v>
      </c>
      <c r="H15" s="122">
        <v>265891.3715937729</v>
      </c>
      <c r="I15" s="120">
        <v>316410.73219658976</v>
      </c>
      <c r="J15" s="120">
        <v>265891.3715937729</v>
      </c>
      <c r="K15" s="120">
        <v>50519.360602816851</v>
      </c>
      <c r="L15" s="120">
        <v>316410.73219658976</v>
      </c>
      <c r="M15" s="120">
        <v>11074.375626880643</v>
      </c>
      <c r="N15" s="119">
        <v>327485.10782347037</v>
      </c>
      <c r="O15" s="142">
        <v>302923.72473671008</v>
      </c>
    </row>
    <row r="16" spans="1:17" hidden="1" x14ac:dyDescent="0.3">
      <c r="A16" s="127">
        <v>5</v>
      </c>
      <c r="B16" s="125">
        <v>78181500</v>
      </c>
      <c r="C16" s="125" t="s">
        <v>437</v>
      </c>
      <c r="D16" s="125" t="s">
        <v>455</v>
      </c>
      <c r="E16" s="125" t="s">
        <v>714</v>
      </c>
      <c r="F16" s="127">
        <v>1</v>
      </c>
      <c r="G16" s="127" t="s">
        <v>427</v>
      </c>
      <c r="H16" s="122">
        <v>164678.2953903728</v>
      </c>
      <c r="I16" s="120">
        <v>195967.17151454362</v>
      </c>
      <c r="J16" s="120">
        <v>164678.2953903728</v>
      </c>
      <c r="K16" s="120">
        <v>31288.876124170834</v>
      </c>
      <c r="L16" s="120">
        <v>195967.17151454362</v>
      </c>
      <c r="M16" s="120">
        <v>6858.8510030090274</v>
      </c>
      <c r="N16" s="119">
        <v>202826.02251755266</v>
      </c>
      <c r="O16" s="142">
        <v>187614.07082873621</v>
      </c>
    </row>
    <row r="17" spans="1:15" hidden="1" x14ac:dyDescent="0.3">
      <c r="A17" s="127">
        <v>6</v>
      </c>
      <c r="B17" s="125">
        <v>78181500</v>
      </c>
      <c r="C17" s="125" t="s">
        <v>437</v>
      </c>
      <c r="D17" s="125" t="s">
        <v>532</v>
      </c>
      <c r="E17" s="125" t="s">
        <v>715</v>
      </c>
      <c r="F17" s="132">
        <v>1</v>
      </c>
      <c r="G17" s="132" t="s">
        <v>427</v>
      </c>
      <c r="H17" s="122">
        <v>1362148.4200500662</v>
      </c>
      <c r="I17" s="120">
        <v>1620956.6198595788</v>
      </c>
      <c r="J17" s="120">
        <v>1362148.4200500662</v>
      </c>
      <c r="K17" s="120">
        <v>258808.19980951259</v>
      </c>
      <c r="L17" s="120">
        <v>1620956.6198595788</v>
      </c>
      <c r="M17" s="120">
        <v>56733.481695085262</v>
      </c>
      <c r="N17" s="119">
        <v>1677690.1015546641</v>
      </c>
      <c r="O17" s="142">
        <v>1551863.3439380643</v>
      </c>
    </row>
    <row r="18" spans="1:15" hidden="1" x14ac:dyDescent="0.3">
      <c r="A18" s="127">
        <v>7</v>
      </c>
      <c r="B18" s="125">
        <v>78181500</v>
      </c>
      <c r="C18" s="125" t="s">
        <v>437</v>
      </c>
      <c r="D18" s="125" t="s">
        <v>462</v>
      </c>
      <c r="E18" s="125" t="s">
        <v>823</v>
      </c>
      <c r="F18" s="127">
        <v>1</v>
      </c>
      <c r="G18" s="127" t="s">
        <v>427</v>
      </c>
      <c r="H18" s="122">
        <v>87395.442630412246</v>
      </c>
      <c r="I18" s="120">
        <v>104000.57673019057</v>
      </c>
      <c r="J18" s="120">
        <v>87395.442630412246</v>
      </c>
      <c r="K18" s="120">
        <v>16605.134099778326</v>
      </c>
      <c r="L18" s="120">
        <v>104000.57673019057</v>
      </c>
      <c r="M18" s="120">
        <v>3640.0201855566702</v>
      </c>
      <c r="N18" s="119">
        <v>107640.59691574724</v>
      </c>
      <c r="O18" s="142">
        <v>99567.552147066206</v>
      </c>
    </row>
    <row r="19" spans="1:15" hidden="1" x14ac:dyDescent="0.3">
      <c r="A19" s="127">
        <v>8</v>
      </c>
      <c r="B19" s="125">
        <v>78181500</v>
      </c>
      <c r="C19" s="125" t="s">
        <v>437</v>
      </c>
      <c r="D19" s="125" t="s">
        <v>542</v>
      </c>
      <c r="E19" s="125" t="s">
        <v>717</v>
      </c>
      <c r="F19" s="132">
        <v>1</v>
      </c>
      <c r="G19" s="132" t="s">
        <v>427</v>
      </c>
      <c r="H19" s="122">
        <v>19614.937248720955</v>
      </c>
      <c r="I19" s="120">
        <v>23341.775325977935</v>
      </c>
      <c r="J19" s="120">
        <v>19614.937248720955</v>
      </c>
      <c r="K19" s="120">
        <v>3726.8380772569813</v>
      </c>
      <c r="L19" s="120">
        <v>23341.775325977935</v>
      </c>
      <c r="M19" s="120">
        <v>816.96213640922781</v>
      </c>
      <c r="N19" s="119">
        <v>24158.737462387162</v>
      </c>
      <c r="O19" s="142">
        <v>22346.832152708124</v>
      </c>
    </row>
    <row r="20" spans="1:15" hidden="1" x14ac:dyDescent="0.3">
      <c r="A20" s="127">
        <v>9</v>
      </c>
      <c r="B20" s="125">
        <v>78181500</v>
      </c>
      <c r="C20" s="125" t="s">
        <v>437</v>
      </c>
      <c r="D20" s="125" t="s">
        <v>541</v>
      </c>
      <c r="E20" s="125" t="s">
        <v>718</v>
      </c>
      <c r="F20" s="132">
        <v>1</v>
      </c>
      <c r="G20" s="132" t="s">
        <v>427</v>
      </c>
      <c r="H20" s="122">
        <v>6538.3124162403183</v>
      </c>
      <c r="I20" s="120">
        <v>7780.5917753259782</v>
      </c>
      <c r="J20" s="120">
        <v>6538.3124162403183</v>
      </c>
      <c r="K20" s="120">
        <v>1242.2793590856604</v>
      </c>
      <c r="L20" s="120">
        <v>7780.5917753259782</v>
      </c>
      <c r="M20" s="120">
        <v>272.32071213640927</v>
      </c>
      <c r="N20" s="119">
        <v>8052.9124874623876</v>
      </c>
      <c r="O20" s="142">
        <v>7448.9440509027081</v>
      </c>
    </row>
    <row r="21" spans="1:15" hidden="1" x14ac:dyDescent="0.3">
      <c r="A21" s="127">
        <v>10</v>
      </c>
      <c r="B21" s="125">
        <v>78181500</v>
      </c>
      <c r="C21" s="125" t="s">
        <v>437</v>
      </c>
      <c r="D21" s="125" t="s">
        <v>540</v>
      </c>
      <c r="E21" s="125" t="s">
        <v>844</v>
      </c>
      <c r="F21" s="132">
        <v>1</v>
      </c>
      <c r="G21" s="132" t="s">
        <v>427</v>
      </c>
      <c r="H21" s="122">
        <v>19614.937248720955</v>
      </c>
      <c r="I21" s="120">
        <v>23341.775325977935</v>
      </c>
      <c r="J21" s="120">
        <v>19614.937248720955</v>
      </c>
      <c r="K21" s="120">
        <v>3726.8380772569813</v>
      </c>
      <c r="L21" s="120">
        <v>23341.775325977935</v>
      </c>
      <c r="M21" s="120">
        <v>816.96213640922781</v>
      </c>
      <c r="N21" s="119">
        <v>24158.737462387162</v>
      </c>
      <c r="O21" s="142">
        <v>22346.832152708124</v>
      </c>
    </row>
    <row r="22" spans="1:15" hidden="1" x14ac:dyDescent="0.3">
      <c r="A22" s="127">
        <v>11</v>
      </c>
      <c r="B22" s="125">
        <v>78181500</v>
      </c>
      <c r="C22" s="125" t="s">
        <v>437</v>
      </c>
      <c r="D22" s="125" t="s">
        <v>545</v>
      </c>
      <c r="E22" s="125" t="s">
        <v>719</v>
      </c>
      <c r="F22" s="132">
        <v>1</v>
      </c>
      <c r="G22" s="132" t="s">
        <v>427</v>
      </c>
      <c r="H22" s="122">
        <v>71921.436578643494</v>
      </c>
      <c r="I22" s="120">
        <v>85586.509528585753</v>
      </c>
      <c r="J22" s="120">
        <v>71921.436578643494</v>
      </c>
      <c r="K22" s="120">
        <v>13665.072949942263</v>
      </c>
      <c r="L22" s="120">
        <v>85586.509528585753</v>
      </c>
      <c r="M22" s="120">
        <v>2995.5278335005019</v>
      </c>
      <c r="N22" s="119">
        <v>88582.037362086252</v>
      </c>
      <c r="O22" s="142">
        <v>81938.384559929778</v>
      </c>
    </row>
    <row r="23" spans="1:15" hidden="1" x14ac:dyDescent="0.3">
      <c r="A23" s="127">
        <v>12</v>
      </c>
      <c r="B23" s="125">
        <v>78181500</v>
      </c>
      <c r="C23" s="125" t="s">
        <v>437</v>
      </c>
      <c r="D23" s="125" t="s">
        <v>536</v>
      </c>
      <c r="E23" s="125" t="s">
        <v>720</v>
      </c>
      <c r="F23" s="132">
        <v>1</v>
      </c>
      <c r="G23" s="132" t="s">
        <v>427</v>
      </c>
      <c r="H23" s="122">
        <v>115510.18602024562</v>
      </c>
      <c r="I23" s="120">
        <v>137457.12136409228</v>
      </c>
      <c r="J23" s="120">
        <v>115510.18602024562</v>
      </c>
      <c r="K23" s="120">
        <v>21946.935343846668</v>
      </c>
      <c r="L23" s="120">
        <v>137457.12136409228</v>
      </c>
      <c r="M23" s="120">
        <v>4810.9992477432306</v>
      </c>
      <c r="N23" s="119">
        <v>142268.1206118355</v>
      </c>
      <c r="O23" s="142">
        <v>131598.01156594785</v>
      </c>
    </row>
    <row r="24" spans="1:15" hidden="1" x14ac:dyDescent="0.3">
      <c r="A24" s="127">
        <v>13</v>
      </c>
      <c r="B24" s="125">
        <v>78181500</v>
      </c>
      <c r="C24" s="125" t="s">
        <v>437</v>
      </c>
      <c r="D24" s="125" t="s">
        <v>537</v>
      </c>
      <c r="E24" s="125" t="s">
        <v>721</v>
      </c>
      <c r="F24" s="132">
        <v>1</v>
      </c>
      <c r="G24" s="132" t="s">
        <v>427</v>
      </c>
      <c r="H24" s="122">
        <v>163457.81040600795</v>
      </c>
      <c r="I24" s="120">
        <v>194514.79438314945</v>
      </c>
      <c r="J24" s="120">
        <v>163457.81040600795</v>
      </c>
      <c r="K24" s="120">
        <v>31056.98397714151</v>
      </c>
      <c r="L24" s="120">
        <v>194514.79438314945</v>
      </c>
      <c r="M24" s="120">
        <v>6808.017803410231</v>
      </c>
      <c r="N24" s="119">
        <v>201322.81218655969</v>
      </c>
      <c r="O24" s="142">
        <v>186223.60127256773</v>
      </c>
    </row>
    <row r="25" spans="1:15" hidden="1" x14ac:dyDescent="0.3">
      <c r="A25" s="127">
        <v>14</v>
      </c>
      <c r="B25" s="125">
        <v>78181500</v>
      </c>
      <c r="C25" s="125" t="s">
        <v>437</v>
      </c>
      <c r="D25" s="125" t="s">
        <v>502</v>
      </c>
      <c r="E25" s="125" t="s">
        <v>679</v>
      </c>
      <c r="F25" s="132">
        <v>1</v>
      </c>
      <c r="G25" s="132" t="s">
        <v>427</v>
      </c>
      <c r="H25" s="122">
        <v>54485.936802002645</v>
      </c>
      <c r="I25" s="120">
        <v>64838.264794383147</v>
      </c>
      <c r="J25" s="120">
        <v>54485.936802002645</v>
      </c>
      <c r="K25" s="120">
        <v>10352.327992380502</v>
      </c>
      <c r="L25" s="120">
        <v>64838.264794383147</v>
      </c>
      <c r="M25" s="120">
        <v>2269.3392678034102</v>
      </c>
      <c r="N25" s="119">
        <v>67107.604062186554</v>
      </c>
      <c r="O25" s="142">
        <v>62074.533757522564</v>
      </c>
    </row>
    <row r="26" spans="1:15" hidden="1" x14ac:dyDescent="0.3">
      <c r="A26" s="127">
        <v>15</v>
      </c>
      <c r="B26" s="125">
        <v>78181500</v>
      </c>
      <c r="C26" s="125" t="s">
        <v>437</v>
      </c>
      <c r="D26" s="125" t="s">
        <v>513</v>
      </c>
      <c r="E26" s="125" t="s">
        <v>677</v>
      </c>
      <c r="F26" s="132">
        <v>1</v>
      </c>
      <c r="G26" s="132" t="s">
        <v>427</v>
      </c>
      <c r="H26" s="122">
        <v>53396.218065962596</v>
      </c>
      <c r="I26" s="120">
        <v>63541.499498495483</v>
      </c>
      <c r="J26" s="120">
        <v>53396.218065962596</v>
      </c>
      <c r="K26" s="120">
        <v>10145.281432532893</v>
      </c>
      <c r="L26" s="120">
        <v>63541.499498495483</v>
      </c>
      <c r="M26" s="120">
        <v>2223.9524824473419</v>
      </c>
      <c r="N26" s="119">
        <v>65765.451980942831</v>
      </c>
      <c r="O26" s="142">
        <v>60833.043082372118</v>
      </c>
    </row>
    <row r="27" spans="1:15" hidden="1" x14ac:dyDescent="0.3">
      <c r="A27" s="127">
        <v>16</v>
      </c>
      <c r="B27" s="125">
        <v>78181500</v>
      </c>
      <c r="C27" s="125" t="s">
        <v>437</v>
      </c>
      <c r="D27" s="125" t="s">
        <v>498</v>
      </c>
      <c r="E27" s="125" t="s">
        <v>832</v>
      </c>
      <c r="F27" s="132">
        <v>1</v>
      </c>
      <c r="G27" s="132" t="s">
        <v>427</v>
      </c>
      <c r="H27" s="122">
        <v>56665.374274082751</v>
      </c>
      <c r="I27" s="120">
        <v>67431.795386158468</v>
      </c>
      <c r="J27" s="120">
        <v>56665.374274082751</v>
      </c>
      <c r="K27" s="120">
        <v>10766.421112075723</v>
      </c>
      <c r="L27" s="120">
        <v>67431.795386158468</v>
      </c>
      <c r="M27" s="120">
        <v>2360.1128385155466</v>
      </c>
      <c r="N27" s="119">
        <v>69791.908224674014</v>
      </c>
      <c r="O27" s="142">
        <v>64557.515107823463</v>
      </c>
    </row>
    <row r="28" spans="1:15" hidden="1" x14ac:dyDescent="0.3">
      <c r="A28" s="127">
        <v>17</v>
      </c>
      <c r="B28" s="125">
        <v>78181500</v>
      </c>
      <c r="C28" s="125" t="s">
        <v>437</v>
      </c>
      <c r="D28" s="125" t="s">
        <v>514</v>
      </c>
      <c r="E28" s="125" t="s">
        <v>837</v>
      </c>
      <c r="F28" s="132">
        <v>1</v>
      </c>
      <c r="G28" s="132" t="s">
        <v>427</v>
      </c>
      <c r="H28" s="122">
        <v>52306.499329922546</v>
      </c>
      <c r="I28" s="120">
        <v>62244.734202607826</v>
      </c>
      <c r="J28" s="120">
        <v>52306.499329922546</v>
      </c>
      <c r="K28" s="120">
        <v>9938.2348726852833</v>
      </c>
      <c r="L28" s="120">
        <v>62244.734202607826</v>
      </c>
      <c r="M28" s="120">
        <v>2178.5656970912742</v>
      </c>
      <c r="N28" s="119">
        <v>64423.299899699101</v>
      </c>
      <c r="O28" s="142">
        <v>59591.552407221665</v>
      </c>
    </row>
    <row r="29" spans="1:15" hidden="1" x14ac:dyDescent="0.3">
      <c r="A29" s="127">
        <v>18</v>
      </c>
      <c r="B29" s="125">
        <v>78181500</v>
      </c>
      <c r="C29" s="125" t="s">
        <v>437</v>
      </c>
      <c r="D29" s="125" t="s">
        <v>515</v>
      </c>
      <c r="E29" s="125" t="s">
        <v>966</v>
      </c>
      <c r="F29" s="132">
        <v>1</v>
      </c>
      <c r="G29" s="132" t="s">
        <v>427</v>
      </c>
      <c r="H29" s="122">
        <v>53396.218065962596</v>
      </c>
      <c r="I29" s="120">
        <v>63541.499498495483</v>
      </c>
      <c r="J29" s="120">
        <v>53396.218065962596</v>
      </c>
      <c r="K29" s="120">
        <v>10145.281432532893</v>
      </c>
      <c r="L29" s="120">
        <v>63541.499498495483</v>
      </c>
      <c r="M29" s="120">
        <v>2223.9524824473419</v>
      </c>
      <c r="N29" s="119">
        <v>65765.451980942831</v>
      </c>
      <c r="O29" s="142">
        <v>60833.043082372118</v>
      </c>
    </row>
    <row r="30" spans="1:15" hidden="1" x14ac:dyDescent="0.3">
      <c r="A30" s="127">
        <v>19</v>
      </c>
      <c r="B30" s="125">
        <v>78181500</v>
      </c>
      <c r="C30" s="125" t="s">
        <v>437</v>
      </c>
      <c r="D30" s="125" t="s">
        <v>524</v>
      </c>
      <c r="E30" s="125" t="s">
        <v>674</v>
      </c>
      <c r="F30" s="132">
        <v>1</v>
      </c>
      <c r="G30" s="132" t="s">
        <v>427</v>
      </c>
      <c r="H30" s="122">
        <v>98074.686243604767</v>
      </c>
      <c r="I30" s="120">
        <v>116708.87662988967</v>
      </c>
      <c r="J30" s="120">
        <v>98074.686243604767</v>
      </c>
      <c r="K30" s="120">
        <v>18634.190386284907</v>
      </c>
      <c r="L30" s="120">
        <v>116708.87662988967</v>
      </c>
      <c r="M30" s="120">
        <v>4084.8106820461385</v>
      </c>
      <c r="N30" s="119">
        <v>120793.68731193581</v>
      </c>
      <c r="O30" s="142">
        <v>111734.16076354063</v>
      </c>
    </row>
    <row r="31" spans="1:15" hidden="1" x14ac:dyDescent="0.3">
      <c r="A31" s="127">
        <v>20</v>
      </c>
      <c r="B31" s="125">
        <v>78181500</v>
      </c>
      <c r="C31" s="125" t="s">
        <v>437</v>
      </c>
      <c r="D31" s="125" t="s">
        <v>480</v>
      </c>
      <c r="E31" s="125" t="s">
        <v>724</v>
      </c>
      <c r="F31" s="132">
        <v>1</v>
      </c>
      <c r="G31" s="132" t="s">
        <v>427</v>
      </c>
      <c r="H31" s="122">
        <v>25063.53092892122</v>
      </c>
      <c r="I31" s="120">
        <v>29825.601805416249</v>
      </c>
      <c r="J31" s="120">
        <v>25063.53092892122</v>
      </c>
      <c r="K31" s="120">
        <v>4762.0708764950323</v>
      </c>
      <c r="L31" s="120">
        <v>29825.601805416249</v>
      </c>
      <c r="M31" s="120">
        <v>1043.8960631895688</v>
      </c>
      <c r="N31" s="119">
        <v>30869.497868605817</v>
      </c>
      <c r="O31" s="142">
        <v>28554.285528460379</v>
      </c>
    </row>
    <row r="32" spans="1:15" hidden="1" x14ac:dyDescent="0.3">
      <c r="A32" s="127">
        <v>21</v>
      </c>
      <c r="B32" s="125">
        <v>78181500</v>
      </c>
      <c r="C32" s="125" t="s">
        <v>437</v>
      </c>
      <c r="D32" s="125" t="s">
        <v>500</v>
      </c>
      <c r="E32" s="125" t="s">
        <v>726</v>
      </c>
      <c r="F32" s="135">
        <v>1</v>
      </c>
      <c r="G32" s="135" t="s">
        <v>427</v>
      </c>
      <c r="H32" s="122">
        <v>130984.19207201437</v>
      </c>
      <c r="I32" s="120">
        <v>155871.18856569708</v>
      </c>
      <c r="J32" s="120">
        <v>130984.19207201437</v>
      </c>
      <c r="K32" s="120">
        <v>24886.996493682731</v>
      </c>
      <c r="L32" s="120">
        <v>155871.18856569708</v>
      </c>
      <c r="M32" s="120">
        <v>5455.4915997993985</v>
      </c>
      <c r="N32" s="119">
        <v>161326.68016549648</v>
      </c>
      <c r="O32" s="142">
        <v>149227.17915308423</v>
      </c>
    </row>
    <row r="33" spans="1:16" hidden="1" x14ac:dyDescent="0.3">
      <c r="A33" s="127">
        <v>22</v>
      </c>
      <c r="B33" s="125">
        <v>78181500</v>
      </c>
      <c r="C33" s="125" t="s">
        <v>437</v>
      </c>
      <c r="D33" s="125" t="s">
        <v>501</v>
      </c>
      <c r="E33" s="125" t="s">
        <v>728</v>
      </c>
      <c r="F33" s="135">
        <v>1</v>
      </c>
      <c r="G33" s="135" t="s">
        <v>427</v>
      </c>
      <c r="H33" s="122">
        <v>96113.192518732671</v>
      </c>
      <c r="I33" s="120">
        <v>114374.69909729187</v>
      </c>
      <c r="J33" s="120">
        <v>96113.192518732671</v>
      </c>
      <c r="K33" s="120">
        <v>18261.506578559209</v>
      </c>
      <c r="L33" s="120">
        <v>114374.69909729187</v>
      </c>
      <c r="M33" s="120">
        <v>4003.114468405216</v>
      </c>
      <c r="N33" s="119">
        <v>118377.81356569708</v>
      </c>
      <c r="O33" s="142">
        <v>109499.4775482698</v>
      </c>
    </row>
    <row r="34" spans="1:16" hidden="1" x14ac:dyDescent="0.3">
      <c r="A34" s="127">
        <v>23</v>
      </c>
      <c r="B34" s="125">
        <v>78181500</v>
      </c>
      <c r="C34" s="125" t="s">
        <v>437</v>
      </c>
      <c r="D34" s="125" t="s">
        <v>549</v>
      </c>
      <c r="E34" s="125" t="s">
        <v>729</v>
      </c>
      <c r="F34" s="134">
        <v>1</v>
      </c>
      <c r="G34" s="134" t="s">
        <v>427</v>
      </c>
      <c r="H34" s="122">
        <v>93715.811299444569</v>
      </c>
      <c r="I34" s="120">
        <v>111521.81544633902</v>
      </c>
      <c r="J34" s="120">
        <v>93715.811299444569</v>
      </c>
      <c r="K34" s="120">
        <v>17806.004146894469</v>
      </c>
      <c r="L34" s="120">
        <v>111521.81544633902</v>
      </c>
      <c r="M34" s="120">
        <v>3903.263540621866</v>
      </c>
      <c r="N34" s="119">
        <v>115425.07898696089</v>
      </c>
      <c r="O34" s="142">
        <v>106768.19806293881</v>
      </c>
    </row>
    <row r="35" spans="1:16" hidden="1" x14ac:dyDescent="0.3">
      <c r="A35" s="127">
        <v>24</v>
      </c>
      <c r="B35" s="125">
        <v>78181500</v>
      </c>
      <c r="C35" s="125" t="s">
        <v>437</v>
      </c>
      <c r="D35" s="125" t="s">
        <v>550</v>
      </c>
      <c r="E35" s="125" t="s">
        <v>682</v>
      </c>
      <c r="F35" s="133">
        <v>1</v>
      </c>
      <c r="G35" s="133" t="s">
        <v>427</v>
      </c>
      <c r="H35" s="122">
        <v>80639.186466963933</v>
      </c>
      <c r="I35" s="120">
        <v>95960.631895687067</v>
      </c>
      <c r="J35" s="120">
        <v>80639.186466963933</v>
      </c>
      <c r="K35" s="120">
        <v>15321.445428723147</v>
      </c>
      <c r="L35" s="120">
        <v>95960.631895687067</v>
      </c>
      <c r="M35" s="120">
        <v>3358.6221163490477</v>
      </c>
      <c r="N35" s="119">
        <v>99319.254012036108</v>
      </c>
      <c r="O35" s="142">
        <v>91870.309961133404</v>
      </c>
    </row>
    <row r="36" spans="1:16" hidden="1" x14ac:dyDescent="0.3">
      <c r="A36" s="127">
        <v>25</v>
      </c>
      <c r="B36" s="125">
        <v>78181500</v>
      </c>
      <c r="C36" s="125" t="s">
        <v>437</v>
      </c>
      <c r="D36" s="125" t="s">
        <v>450</v>
      </c>
      <c r="E36" s="125" t="s">
        <v>730</v>
      </c>
      <c r="F36" s="127">
        <v>1</v>
      </c>
      <c r="G36" s="127" t="s">
        <v>427</v>
      </c>
      <c r="H36" s="122">
        <v>76280.311522803706</v>
      </c>
      <c r="I36" s="120">
        <v>90773.57071213641</v>
      </c>
      <c r="J36" s="120">
        <v>76280.311522803706</v>
      </c>
      <c r="K36" s="120">
        <v>14493.259189332704</v>
      </c>
      <c r="L36" s="120">
        <v>90773.57071213641</v>
      </c>
      <c r="M36" s="120">
        <v>3177.0749749247748</v>
      </c>
      <c r="N36" s="119">
        <v>93950.645687061187</v>
      </c>
      <c r="O36" s="142">
        <v>86904.347260531591</v>
      </c>
    </row>
    <row r="37" spans="1:16" hidden="1" x14ac:dyDescent="0.3">
      <c r="A37" s="127">
        <v>26</v>
      </c>
      <c r="B37" s="125">
        <v>78181500</v>
      </c>
      <c r="C37" s="125" t="s">
        <v>437</v>
      </c>
      <c r="D37" s="125" t="s">
        <v>449</v>
      </c>
      <c r="E37" s="125" t="s">
        <v>1030</v>
      </c>
      <c r="F37" s="127">
        <v>1</v>
      </c>
      <c r="G37" s="127" t="s">
        <v>427</v>
      </c>
      <c r="H37" s="122">
        <v>76280.311522803706</v>
      </c>
      <c r="I37" s="120">
        <v>90773.57071213641</v>
      </c>
      <c r="J37" s="120">
        <v>76280.311522803706</v>
      </c>
      <c r="K37" s="120">
        <v>14493.259189332704</v>
      </c>
      <c r="L37" s="120">
        <v>90773.57071213641</v>
      </c>
      <c r="M37" s="120">
        <v>3177.0749749247748</v>
      </c>
      <c r="N37" s="119">
        <v>93950.645687061187</v>
      </c>
      <c r="O37" s="142">
        <v>86904.347260531591</v>
      </c>
    </row>
    <row r="38" spans="1:16" hidden="1" x14ac:dyDescent="0.3">
      <c r="A38" s="127">
        <v>27</v>
      </c>
      <c r="B38" s="125">
        <v>78181500</v>
      </c>
      <c r="C38" s="125" t="s">
        <v>437</v>
      </c>
      <c r="D38" s="125" t="s">
        <v>457</v>
      </c>
      <c r="E38" s="125" t="s">
        <v>968</v>
      </c>
      <c r="F38" s="127">
        <v>1</v>
      </c>
      <c r="G38" s="127" t="s">
        <v>427</v>
      </c>
      <c r="H38" s="122">
        <v>78459.748994883819</v>
      </c>
      <c r="I38" s="120">
        <v>93367.101303911739</v>
      </c>
      <c r="J38" s="120">
        <v>78459.748994883819</v>
      </c>
      <c r="K38" s="120">
        <v>14907.352309027925</v>
      </c>
      <c r="L38" s="120">
        <v>93367.101303911739</v>
      </c>
      <c r="M38" s="120">
        <v>3267.8485456369112</v>
      </c>
      <c r="N38" s="119">
        <v>96634.949849548648</v>
      </c>
      <c r="O38" s="142">
        <v>89387.328610832497</v>
      </c>
    </row>
    <row r="39" spans="1:16" hidden="1" x14ac:dyDescent="0.3">
      <c r="A39" s="127">
        <v>28</v>
      </c>
      <c r="B39" s="125">
        <v>78181500</v>
      </c>
      <c r="C39" s="125" t="s">
        <v>437</v>
      </c>
      <c r="D39" s="125" t="s">
        <v>453</v>
      </c>
      <c r="E39" s="125" t="s">
        <v>731</v>
      </c>
      <c r="F39" s="127">
        <v>1</v>
      </c>
      <c r="G39" s="127" t="s">
        <v>427</v>
      </c>
      <c r="H39" s="122">
        <v>65383.124162403183</v>
      </c>
      <c r="I39" s="120">
        <v>77805.917753259782</v>
      </c>
      <c r="J39" s="120">
        <v>65383.124162403183</v>
      </c>
      <c r="K39" s="120">
        <v>12422.793590856605</v>
      </c>
      <c r="L39" s="120">
        <v>77805.917753259782</v>
      </c>
      <c r="M39" s="120">
        <v>2723.2071213640925</v>
      </c>
      <c r="N39" s="119">
        <v>80529.124874623871</v>
      </c>
      <c r="O39" s="142">
        <v>74489.440509027074</v>
      </c>
    </row>
    <row r="40" spans="1:16" hidden="1" x14ac:dyDescent="0.3">
      <c r="A40" s="127">
        <v>29</v>
      </c>
      <c r="B40" s="125">
        <v>78181500</v>
      </c>
      <c r="C40" s="125" t="s">
        <v>437</v>
      </c>
      <c r="D40" s="125" t="s">
        <v>561</v>
      </c>
      <c r="E40" s="125" t="s">
        <v>853</v>
      </c>
      <c r="F40" s="132">
        <v>1</v>
      </c>
      <c r="G40" s="132" t="s">
        <v>427</v>
      </c>
      <c r="H40" s="122">
        <v>47947.624385762327</v>
      </c>
      <c r="I40" s="120">
        <v>57057.673019057169</v>
      </c>
      <c r="J40" s="120">
        <v>47947.624385762327</v>
      </c>
      <c r="K40" s="120">
        <v>9110.0486332948421</v>
      </c>
      <c r="L40" s="120">
        <v>57057.673019057169</v>
      </c>
      <c r="M40" s="120">
        <v>1997.018555667001</v>
      </c>
      <c r="N40" s="119">
        <v>59054.691574724173</v>
      </c>
      <c r="O40" s="142">
        <v>54625.589706619859</v>
      </c>
    </row>
    <row r="41" spans="1:16" hidden="1" x14ac:dyDescent="0.3">
      <c r="A41" s="127">
        <v>30</v>
      </c>
      <c r="B41" s="125">
        <v>78181500</v>
      </c>
      <c r="C41" s="125" t="s">
        <v>437</v>
      </c>
      <c r="D41" s="125" t="s">
        <v>464</v>
      </c>
      <c r="E41" s="125" t="s">
        <v>732</v>
      </c>
      <c r="F41" s="127">
        <v>1</v>
      </c>
      <c r="G41" s="127" t="s">
        <v>427</v>
      </c>
      <c r="H41" s="122">
        <v>1264073.7338064616</v>
      </c>
      <c r="I41" s="120">
        <v>1504247.7432296891</v>
      </c>
      <c r="J41" s="120">
        <v>1264073.7338064616</v>
      </c>
      <c r="K41" s="120">
        <v>240174.00942322769</v>
      </c>
      <c r="L41" s="120">
        <v>1504247.7432296891</v>
      </c>
      <c r="M41" s="120">
        <v>52648.671013039122</v>
      </c>
      <c r="N41" s="119">
        <v>1556896.4142427281</v>
      </c>
      <c r="O41" s="142">
        <v>1440129.1831745235</v>
      </c>
    </row>
    <row r="42" spans="1:16" hidden="1" x14ac:dyDescent="0.3">
      <c r="A42" s="127">
        <v>31</v>
      </c>
      <c r="B42" s="125">
        <v>78181500</v>
      </c>
      <c r="C42" s="125" t="s">
        <v>437</v>
      </c>
      <c r="D42" s="125" t="s">
        <v>459</v>
      </c>
      <c r="E42" s="125" t="s">
        <v>820</v>
      </c>
      <c r="F42" s="127">
        <v>1</v>
      </c>
      <c r="G42" s="127" t="s">
        <v>427</v>
      </c>
      <c r="H42" s="122">
        <v>152778.56679281543</v>
      </c>
      <c r="I42" s="120">
        <v>181806.49448345034</v>
      </c>
      <c r="J42" s="120">
        <v>152778.56679281543</v>
      </c>
      <c r="K42" s="120">
        <v>29027.927690634933</v>
      </c>
      <c r="L42" s="120">
        <v>181806.49448345034</v>
      </c>
      <c r="M42" s="120">
        <v>6363.2273069207622</v>
      </c>
      <c r="N42" s="119">
        <v>188169.72179037111</v>
      </c>
      <c r="O42" s="142">
        <v>174056.99265609327</v>
      </c>
    </row>
    <row r="43" spans="1:16" hidden="1" x14ac:dyDescent="0.3">
      <c r="A43" s="127">
        <v>32</v>
      </c>
      <c r="B43" s="125">
        <v>78181500</v>
      </c>
      <c r="C43" s="125" t="s">
        <v>437</v>
      </c>
      <c r="D43" s="125" t="s">
        <v>483</v>
      </c>
      <c r="E43" s="125" t="s">
        <v>733</v>
      </c>
      <c r="F43" s="132">
        <v>1</v>
      </c>
      <c r="G43" s="132" t="s">
        <v>427</v>
      </c>
      <c r="H43" s="122">
        <v>178713.87271056868</v>
      </c>
      <c r="I43" s="120">
        <v>212669.50852557673</v>
      </c>
      <c r="J43" s="120">
        <v>178713.87271056868</v>
      </c>
      <c r="K43" s="120">
        <v>33955.635815008049</v>
      </c>
      <c r="L43" s="120">
        <v>212669.50852557673</v>
      </c>
      <c r="M43" s="120">
        <v>7443.4327983951862</v>
      </c>
      <c r="N43" s="119">
        <v>220112.94132397193</v>
      </c>
      <c r="O43" s="142">
        <v>203604.47072467403</v>
      </c>
      <c r="P43" s="146">
        <v>38058.470444948296</v>
      </c>
    </row>
    <row r="44" spans="1:16" hidden="1" x14ac:dyDescent="0.3">
      <c r="A44" s="127">
        <v>33</v>
      </c>
      <c r="B44" s="125">
        <v>78181500</v>
      </c>
      <c r="C44" s="125" t="s">
        <v>437</v>
      </c>
      <c r="D44" s="125" t="s">
        <v>484</v>
      </c>
      <c r="E44" s="125" t="s">
        <v>734</v>
      </c>
      <c r="F44" s="132">
        <v>1</v>
      </c>
      <c r="G44" s="132" t="s">
        <v>427</v>
      </c>
      <c r="H44" s="122">
        <v>178713.87271056868</v>
      </c>
      <c r="I44" s="120">
        <v>212669.50852557673</v>
      </c>
      <c r="J44" s="120">
        <v>178713.87271056868</v>
      </c>
      <c r="K44" s="120">
        <v>33955.635815008049</v>
      </c>
      <c r="L44" s="120">
        <v>212669.50852557673</v>
      </c>
      <c r="M44" s="120">
        <v>7443.4327983951862</v>
      </c>
      <c r="N44" s="119">
        <v>220112.94132397193</v>
      </c>
      <c r="O44" s="142">
        <v>203604.47072467403</v>
      </c>
      <c r="P44" s="146">
        <v>2487.154428200568</v>
      </c>
    </row>
    <row r="45" spans="1:16" hidden="1" x14ac:dyDescent="0.3">
      <c r="A45" s="127">
        <v>34</v>
      </c>
      <c r="B45" s="125">
        <v>78181500</v>
      </c>
      <c r="C45" s="125" t="s">
        <v>437</v>
      </c>
      <c r="D45" s="125" t="s">
        <v>517</v>
      </c>
      <c r="E45" s="125" t="s">
        <v>735</v>
      </c>
      <c r="F45" s="132">
        <v>1</v>
      </c>
      <c r="G45" s="132" t="s">
        <v>427</v>
      </c>
      <c r="H45" s="122">
        <v>599345.30482202908</v>
      </c>
      <c r="I45" s="120">
        <v>713220.9127382146</v>
      </c>
      <c r="J45" s="120">
        <v>599345.30482202908</v>
      </c>
      <c r="K45" s="120">
        <v>113875.60791618553</v>
      </c>
      <c r="L45" s="120">
        <v>713220.9127382146</v>
      </c>
      <c r="M45" s="120">
        <v>24962.731945837513</v>
      </c>
      <c r="N45" s="119">
        <v>738183.64468405209</v>
      </c>
      <c r="O45" s="142">
        <v>682819.87133274821</v>
      </c>
      <c r="P45" s="146">
        <v>123105.79804012879</v>
      </c>
    </row>
    <row r="46" spans="1:16" hidden="1" x14ac:dyDescent="0.3">
      <c r="A46" s="127">
        <v>35</v>
      </c>
      <c r="B46" s="125">
        <v>78181500</v>
      </c>
      <c r="C46" s="125" t="s">
        <v>437</v>
      </c>
      <c r="D46" s="125" t="s">
        <v>518</v>
      </c>
      <c r="E46" s="125" t="s">
        <v>838</v>
      </c>
      <c r="F46" s="132">
        <v>1</v>
      </c>
      <c r="G46" s="132" t="s">
        <v>427</v>
      </c>
      <c r="H46" s="122">
        <v>414311.06344242813</v>
      </c>
      <c r="I46" s="120">
        <v>493030.16549648944</v>
      </c>
      <c r="J46" s="120">
        <v>414311.06344242813</v>
      </c>
      <c r="K46" s="120">
        <v>78719.102054061339</v>
      </c>
      <c r="L46" s="120">
        <v>493030.16549648944</v>
      </c>
      <c r="M46" s="120">
        <v>17256.05579237713</v>
      </c>
      <c r="N46" s="119">
        <v>510286.2212888666</v>
      </c>
      <c r="O46" s="142">
        <v>472014.75469220162</v>
      </c>
      <c r="P46" s="146"/>
    </row>
    <row r="47" spans="1:16" hidden="1" x14ac:dyDescent="0.3">
      <c r="A47" s="127">
        <v>36</v>
      </c>
      <c r="B47" s="125">
        <v>78181500</v>
      </c>
      <c r="C47" s="125" t="s">
        <v>437</v>
      </c>
      <c r="D47" s="125" t="s">
        <v>479</v>
      </c>
      <c r="E47" s="125" t="s">
        <v>736</v>
      </c>
      <c r="F47" s="132">
        <v>1</v>
      </c>
      <c r="G47" s="132" t="s">
        <v>427</v>
      </c>
      <c r="H47" s="122">
        <v>26153.249664961273</v>
      </c>
      <c r="I47" s="120">
        <v>31122.367101303913</v>
      </c>
      <c r="J47" s="120">
        <v>26153.249664961273</v>
      </c>
      <c r="K47" s="120">
        <v>4969.1174363426417</v>
      </c>
      <c r="L47" s="120">
        <v>31122.367101303913</v>
      </c>
      <c r="M47" s="120">
        <v>1089.2828485456371</v>
      </c>
      <c r="N47" s="119">
        <v>32211.64994984955</v>
      </c>
      <c r="O47" s="142">
        <v>29795.776203610832</v>
      </c>
      <c r="P47" s="146">
        <v>25038.467397992299</v>
      </c>
    </row>
    <row r="48" spans="1:16" hidden="1" x14ac:dyDescent="0.3">
      <c r="A48" s="127">
        <v>37</v>
      </c>
      <c r="B48" s="125">
        <v>78181500</v>
      </c>
      <c r="C48" s="125" t="s">
        <v>437</v>
      </c>
      <c r="D48" s="125" t="s">
        <v>476</v>
      </c>
      <c r="E48" s="125" t="s">
        <v>737</v>
      </c>
      <c r="F48" s="132">
        <v>1</v>
      </c>
      <c r="G48" s="132" t="s">
        <v>427</v>
      </c>
      <c r="H48" s="122">
        <v>54485.936802002645</v>
      </c>
      <c r="I48" s="120">
        <v>64838.264794383147</v>
      </c>
      <c r="J48" s="120">
        <v>54485.936802002645</v>
      </c>
      <c r="K48" s="120">
        <v>10352.327992380502</v>
      </c>
      <c r="L48" s="120">
        <v>64838.264794383147</v>
      </c>
      <c r="M48" s="120">
        <v>2269.3392678034102</v>
      </c>
      <c r="N48" s="119">
        <v>67107.604062186554</v>
      </c>
      <c r="O48" s="142">
        <v>62074.533757522564</v>
      </c>
      <c r="P48" s="146"/>
    </row>
    <row r="49" spans="1:16" hidden="1" x14ac:dyDescent="0.3">
      <c r="A49" s="127">
        <v>38</v>
      </c>
      <c r="B49" s="125">
        <v>78181500</v>
      </c>
      <c r="C49" s="125" t="s">
        <v>437</v>
      </c>
      <c r="D49" s="125" t="s">
        <v>534</v>
      </c>
      <c r="E49" s="125" t="s">
        <v>842</v>
      </c>
      <c r="F49" s="132">
        <v>1</v>
      </c>
      <c r="G49" s="132" t="s">
        <v>427</v>
      </c>
      <c r="H49" s="122">
        <v>346530.55806073686</v>
      </c>
      <c r="I49" s="120">
        <v>412371.36409227684</v>
      </c>
      <c r="J49" s="120">
        <v>346530.55806073686</v>
      </c>
      <c r="K49" s="120">
        <v>65840.806031540007</v>
      </c>
      <c r="L49" s="120">
        <v>412371.36409227684</v>
      </c>
      <c r="M49" s="120">
        <v>14432.997743229691</v>
      </c>
      <c r="N49" s="119">
        <v>426804.36183550651</v>
      </c>
      <c r="O49" s="142">
        <v>394794.03469784354</v>
      </c>
      <c r="P49" s="146"/>
    </row>
    <row r="50" spans="1:16" hidden="1" x14ac:dyDescent="0.3">
      <c r="A50" s="127">
        <v>39</v>
      </c>
      <c r="B50" s="125">
        <v>78181500</v>
      </c>
      <c r="C50" s="125" t="s">
        <v>437</v>
      </c>
      <c r="D50" s="125" t="s">
        <v>445</v>
      </c>
      <c r="E50" s="125" t="s">
        <v>683</v>
      </c>
      <c r="F50" s="127">
        <v>1</v>
      </c>
      <c r="G50" s="127" t="s">
        <v>427</v>
      </c>
      <c r="H50" s="122">
        <v>294224.05873081431</v>
      </c>
      <c r="I50" s="120">
        <v>350126.62988966901</v>
      </c>
      <c r="J50" s="120">
        <v>294224.05873081431</v>
      </c>
      <c r="K50" s="120">
        <v>55902.57115885472</v>
      </c>
      <c r="L50" s="120">
        <v>350126.62988966901</v>
      </c>
      <c r="M50" s="120">
        <v>12254.432046138416</v>
      </c>
      <c r="N50" s="119">
        <v>362381.0619358074</v>
      </c>
      <c r="O50" s="142">
        <v>335202.48229062185</v>
      </c>
      <c r="P50" s="146"/>
    </row>
    <row r="51" spans="1:16" hidden="1" x14ac:dyDescent="0.3">
      <c r="A51" s="127">
        <v>40</v>
      </c>
      <c r="B51" s="125">
        <v>78181500</v>
      </c>
      <c r="C51" s="125" t="s">
        <v>437</v>
      </c>
      <c r="D51" s="125" t="s">
        <v>555</v>
      </c>
      <c r="E51" s="125" t="s">
        <v>740</v>
      </c>
      <c r="F51" s="132">
        <v>1</v>
      </c>
      <c r="G51" s="132" t="s">
        <v>427</v>
      </c>
      <c r="H51" s="122">
        <v>70308.652849304228</v>
      </c>
      <c r="I51" s="120">
        <v>83667.29689067202</v>
      </c>
      <c r="J51" s="120">
        <v>70308.652849304228</v>
      </c>
      <c r="K51" s="120">
        <v>13358.644041367803</v>
      </c>
      <c r="L51" s="120">
        <v>83667.29689067202</v>
      </c>
      <c r="M51" s="120">
        <v>2928.3553911735212</v>
      </c>
      <c r="N51" s="119">
        <v>86595.652281845541</v>
      </c>
      <c r="O51" s="142">
        <v>80100.978360707129</v>
      </c>
      <c r="P51" s="146"/>
    </row>
    <row r="52" spans="1:16" hidden="1" x14ac:dyDescent="0.3">
      <c r="A52" s="127">
        <v>41</v>
      </c>
      <c r="B52" s="125">
        <v>78181500</v>
      </c>
      <c r="C52" s="125" t="s">
        <v>437</v>
      </c>
      <c r="D52" s="125" t="s">
        <v>553</v>
      </c>
      <c r="E52" s="125" t="s">
        <v>850</v>
      </c>
      <c r="F52" s="132">
        <v>1</v>
      </c>
      <c r="G52" s="132" t="s">
        <v>427</v>
      </c>
      <c r="H52" s="122">
        <v>69218.934113264157</v>
      </c>
      <c r="I52" s="120">
        <v>82370.531594784348</v>
      </c>
      <c r="J52" s="120">
        <v>69218.934113264157</v>
      </c>
      <c r="K52" s="120">
        <v>13151.59748152019</v>
      </c>
      <c r="L52" s="120">
        <v>82370.531594784348</v>
      </c>
      <c r="M52" s="120">
        <v>2882.9686058174525</v>
      </c>
      <c r="N52" s="119">
        <v>85253.500200601804</v>
      </c>
      <c r="O52" s="142">
        <v>78859.487685556669</v>
      </c>
    </row>
    <row r="53" spans="1:16" hidden="1" x14ac:dyDescent="0.3">
      <c r="A53" s="127">
        <v>42</v>
      </c>
      <c r="B53" s="125">
        <v>78181500</v>
      </c>
      <c r="C53" s="125" t="s">
        <v>437</v>
      </c>
      <c r="D53" s="125" t="s">
        <v>554</v>
      </c>
      <c r="E53" s="125" t="s">
        <v>851</v>
      </c>
      <c r="F53" s="132">
        <v>1</v>
      </c>
      <c r="G53" s="132" t="s">
        <v>427</v>
      </c>
      <c r="H53" s="122">
        <v>41104.190723430802</v>
      </c>
      <c r="I53" s="120">
        <v>48913.986960882648</v>
      </c>
      <c r="J53" s="120">
        <v>41104.190723430802</v>
      </c>
      <c r="K53" s="120">
        <v>7809.7962374518529</v>
      </c>
      <c r="L53" s="120">
        <v>48913.986960882648</v>
      </c>
      <c r="M53" s="120">
        <v>1711.989543630893</v>
      </c>
      <c r="N53" s="119">
        <v>50625.976504513543</v>
      </c>
      <c r="O53" s="142">
        <v>46829.028266675028</v>
      </c>
    </row>
    <row r="54" spans="1:16" hidden="1" x14ac:dyDescent="0.3">
      <c r="A54" s="127">
        <v>43</v>
      </c>
      <c r="B54" s="125">
        <v>78181500</v>
      </c>
      <c r="C54" s="125" t="s">
        <v>437</v>
      </c>
      <c r="D54" s="125" t="s">
        <v>552</v>
      </c>
      <c r="E54" s="125" t="s">
        <v>741</v>
      </c>
      <c r="F54" s="132">
        <v>1</v>
      </c>
      <c r="G54" s="132" t="s">
        <v>427</v>
      </c>
      <c r="H54" s="122">
        <v>27722.444644858952</v>
      </c>
      <c r="I54" s="120">
        <v>32989.70912738215</v>
      </c>
      <c r="J54" s="120">
        <v>27722.444644858952</v>
      </c>
      <c r="K54" s="120">
        <v>5267.264482523201</v>
      </c>
      <c r="L54" s="120">
        <v>32989.70912738215</v>
      </c>
      <c r="M54" s="120">
        <v>1154.6398194583753</v>
      </c>
      <c r="N54" s="119">
        <v>34144.348946840524</v>
      </c>
      <c r="O54" s="142">
        <v>31583.522775827485</v>
      </c>
    </row>
    <row r="55" spans="1:16" hidden="1" x14ac:dyDescent="0.3">
      <c r="A55" s="127">
        <v>44</v>
      </c>
      <c r="B55" s="125">
        <v>78181500</v>
      </c>
      <c r="C55" s="125" t="s">
        <v>437</v>
      </c>
      <c r="D55" s="125" t="s">
        <v>465</v>
      </c>
      <c r="E55" s="125" t="s">
        <v>742</v>
      </c>
      <c r="F55" s="131">
        <v>1</v>
      </c>
      <c r="G55" s="131" t="s">
        <v>427</v>
      </c>
      <c r="H55" s="122">
        <v>181677.90767259765</v>
      </c>
      <c r="I55" s="120">
        <v>216196.71013039118</v>
      </c>
      <c r="J55" s="120">
        <v>181677.90767259765</v>
      </c>
      <c r="K55" s="120">
        <v>34518.80245779355</v>
      </c>
      <c r="L55" s="120">
        <v>216196.71013039118</v>
      </c>
      <c r="M55" s="120">
        <v>7566.884854563692</v>
      </c>
      <c r="N55" s="119">
        <v>223763.59498495486</v>
      </c>
      <c r="O55" s="142">
        <v>206981.32536108326</v>
      </c>
    </row>
    <row r="56" spans="1:16" hidden="1" x14ac:dyDescent="0.3">
      <c r="A56" s="127">
        <v>45</v>
      </c>
      <c r="B56" s="125">
        <v>78181500</v>
      </c>
      <c r="C56" s="125" t="s">
        <v>437</v>
      </c>
      <c r="D56" s="125" t="s">
        <v>551</v>
      </c>
      <c r="E56" s="125" t="s">
        <v>849</v>
      </c>
      <c r="F56" s="132">
        <v>1</v>
      </c>
      <c r="G56" s="132" t="s">
        <v>427</v>
      </c>
      <c r="H56" s="122">
        <v>40058.060736832347</v>
      </c>
      <c r="I56" s="120">
        <v>47669.092276830488</v>
      </c>
      <c r="J56" s="120">
        <v>40058.060736832347</v>
      </c>
      <c r="K56" s="120">
        <v>7611.0315399981464</v>
      </c>
      <c r="L56" s="120">
        <v>47669.092276830488</v>
      </c>
      <c r="M56" s="120">
        <v>1668.4182296890672</v>
      </c>
      <c r="N56" s="119">
        <v>49337.510506519553</v>
      </c>
      <c r="O56" s="142">
        <v>45637.197218530586</v>
      </c>
    </row>
    <row r="57" spans="1:16" hidden="1" x14ac:dyDescent="0.3">
      <c r="A57" s="127">
        <v>46</v>
      </c>
      <c r="B57" s="125">
        <v>78181500</v>
      </c>
      <c r="C57" s="125" t="s">
        <v>437</v>
      </c>
      <c r="D57" s="125" t="s">
        <v>558</v>
      </c>
      <c r="E57" s="125" t="s">
        <v>744</v>
      </c>
      <c r="F57" s="132">
        <v>1</v>
      </c>
      <c r="G57" s="132" t="s">
        <v>427</v>
      </c>
      <c r="H57" s="122">
        <v>69741.99910656338</v>
      </c>
      <c r="I57" s="120">
        <v>82992.978936810425</v>
      </c>
      <c r="J57" s="120">
        <v>69741.99910656338</v>
      </c>
      <c r="K57" s="120">
        <v>13250.979830247043</v>
      </c>
      <c r="L57" s="120">
        <v>82992.978936810425</v>
      </c>
      <c r="M57" s="120">
        <v>2904.7542627883649</v>
      </c>
      <c r="N57" s="119">
        <v>85897.733199598792</v>
      </c>
      <c r="O57" s="142">
        <v>79455.403209628887</v>
      </c>
    </row>
    <row r="58" spans="1:16" hidden="1" x14ac:dyDescent="0.3">
      <c r="A58" s="127">
        <v>47</v>
      </c>
      <c r="B58" s="125">
        <v>78181500</v>
      </c>
      <c r="C58" s="125" t="s">
        <v>437</v>
      </c>
      <c r="D58" s="125" t="s">
        <v>559</v>
      </c>
      <c r="E58" s="125" t="s">
        <v>852</v>
      </c>
      <c r="F58" s="132">
        <v>1</v>
      </c>
      <c r="G58" s="132" t="s">
        <v>427</v>
      </c>
      <c r="H58" s="122">
        <v>71921.436578643494</v>
      </c>
      <c r="I58" s="120">
        <v>85586.509528585753</v>
      </c>
      <c r="J58" s="120">
        <v>71921.436578643494</v>
      </c>
      <c r="K58" s="120">
        <v>13665.072949942263</v>
      </c>
      <c r="L58" s="120">
        <v>85586.509528585753</v>
      </c>
      <c r="M58" s="120">
        <v>2995.5278335005019</v>
      </c>
      <c r="N58" s="119">
        <v>88582.037362086252</v>
      </c>
      <c r="O58" s="142">
        <v>81938.384559929778</v>
      </c>
    </row>
    <row r="59" spans="1:16" hidden="1" x14ac:dyDescent="0.3">
      <c r="A59" s="127">
        <v>48</v>
      </c>
      <c r="B59" s="125">
        <v>78181500</v>
      </c>
      <c r="C59" s="125" t="s">
        <v>437</v>
      </c>
      <c r="D59" s="125" t="s">
        <v>557</v>
      </c>
      <c r="E59" s="125" t="s">
        <v>745</v>
      </c>
      <c r="F59" s="132">
        <v>1</v>
      </c>
      <c r="G59" s="132" t="s">
        <v>427</v>
      </c>
      <c r="H59" s="122">
        <v>74100.874050723607</v>
      </c>
      <c r="I59" s="120">
        <v>88180.040120361082</v>
      </c>
      <c r="J59" s="120">
        <v>74100.874050723607</v>
      </c>
      <c r="K59" s="120">
        <v>14079.166069637486</v>
      </c>
      <c r="L59" s="120">
        <v>88180.040120361082</v>
      </c>
      <c r="M59" s="120">
        <v>3086.3014042126383</v>
      </c>
      <c r="N59" s="119">
        <v>91266.341524573727</v>
      </c>
      <c r="O59" s="142">
        <v>84421.365910230699</v>
      </c>
    </row>
    <row r="60" spans="1:16" hidden="1" x14ac:dyDescent="0.3">
      <c r="A60" s="127">
        <v>49</v>
      </c>
      <c r="B60" s="125">
        <v>78181500</v>
      </c>
      <c r="C60" s="125" t="s">
        <v>437</v>
      </c>
      <c r="D60" s="125" t="s">
        <v>490</v>
      </c>
      <c r="E60" s="125" t="s">
        <v>684</v>
      </c>
      <c r="F60" s="132">
        <v>1</v>
      </c>
      <c r="G60" s="132" t="s">
        <v>427</v>
      </c>
      <c r="H60" s="122">
        <v>61024.249218242963</v>
      </c>
      <c r="I60" s="120">
        <v>72618.856569709125</v>
      </c>
      <c r="J60" s="120">
        <v>61024.249218242963</v>
      </c>
      <c r="K60" s="120">
        <v>11594.607351466164</v>
      </c>
      <c r="L60" s="120">
        <v>72618.856569709125</v>
      </c>
      <c r="M60" s="120">
        <v>2541.6599799398196</v>
      </c>
      <c r="N60" s="119">
        <v>75160.51654964895</v>
      </c>
      <c r="O60" s="142">
        <v>69523.477808425276</v>
      </c>
    </row>
    <row r="61" spans="1:16" hidden="1" x14ac:dyDescent="0.3">
      <c r="A61" s="127">
        <v>50</v>
      </c>
      <c r="B61" s="125">
        <v>78181500</v>
      </c>
      <c r="C61" s="125" t="s">
        <v>437</v>
      </c>
      <c r="D61" s="125" t="s">
        <v>497</v>
      </c>
      <c r="E61" s="125" t="s">
        <v>746</v>
      </c>
      <c r="F61" s="132">
        <v>1</v>
      </c>
      <c r="G61" s="132" t="s">
        <v>427</v>
      </c>
      <c r="H61" s="122">
        <v>17435.499776640845</v>
      </c>
      <c r="I61" s="120">
        <v>20748.244734202606</v>
      </c>
      <c r="J61" s="120">
        <v>17435.499776640845</v>
      </c>
      <c r="K61" s="120">
        <v>3312.7449575617607</v>
      </c>
      <c r="L61" s="120">
        <v>20748.244734202606</v>
      </c>
      <c r="M61" s="120">
        <v>726.18856569709124</v>
      </c>
      <c r="N61" s="119">
        <v>21474.433299899698</v>
      </c>
      <c r="O61" s="142">
        <v>19863.850802407222</v>
      </c>
    </row>
    <row r="62" spans="1:16" hidden="1" x14ac:dyDescent="0.3">
      <c r="A62" s="127">
        <v>51</v>
      </c>
      <c r="B62" s="125">
        <v>78181500</v>
      </c>
      <c r="C62" s="125" t="s">
        <v>437</v>
      </c>
      <c r="D62" s="125" t="s">
        <v>477</v>
      </c>
      <c r="E62" s="125" t="s">
        <v>751</v>
      </c>
      <c r="F62" s="132">
        <v>1</v>
      </c>
      <c r="G62" s="132" t="s">
        <v>427</v>
      </c>
      <c r="H62" s="122">
        <v>96113.192518732671</v>
      </c>
      <c r="I62" s="120">
        <v>114374.69909729187</v>
      </c>
      <c r="J62" s="120">
        <v>96113.192518732671</v>
      </c>
      <c r="K62" s="120">
        <v>18261.506578559209</v>
      </c>
      <c r="L62" s="120">
        <v>114374.69909729187</v>
      </c>
      <c r="M62" s="120">
        <v>4003.114468405216</v>
      </c>
      <c r="N62" s="119">
        <v>118377.81356569708</v>
      </c>
      <c r="O62" s="142">
        <v>109499.4775482698</v>
      </c>
    </row>
    <row r="63" spans="1:16" hidden="1" x14ac:dyDescent="0.3">
      <c r="A63" s="127">
        <v>52</v>
      </c>
      <c r="B63" s="125">
        <v>78181500</v>
      </c>
      <c r="C63" s="125" t="s">
        <v>437</v>
      </c>
      <c r="D63" s="125" t="s">
        <v>509</v>
      </c>
      <c r="E63" s="125" t="s">
        <v>835</v>
      </c>
      <c r="F63" s="132">
        <v>1</v>
      </c>
      <c r="G63" s="132" t="s">
        <v>427</v>
      </c>
      <c r="H63" s="122">
        <v>396657.61991857929</v>
      </c>
      <c r="I63" s="120">
        <v>472022.56770310935</v>
      </c>
      <c r="J63" s="120">
        <v>396657.61991857929</v>
      </c>
      <c r="K63" s="120">
        <v>75364.947784530072</v>
      </c>
      <c r="L63" s="120">
        <v>472022.56770310935</v>
      </c>
      <c r="M63" s="120">
        <v>16520.78986960883</v>
      </c>
      <c r="N63" s="119">
        <v>488543.35757271817</v>
      </c>
      <c r="O63" s="142">
        <v>451902.60575476428</v>
      </c>
    </row>
    <row r="64" spans="1:16" hidden="1" x14ac:dyDescent="0.3">
      <c r="A64" s="127">
        <v>53</v>
      </c>
      <c r="B64" s="125">
        <v>78181500</v>
      </c>
      <c r="C64" s="125" t="s">
        <v>437</v>
      </c>
      <c r="D64" s="125" t="s">
        <v>510</v>
      </c>
      <c r="E64" s="125" t="s">
        <v>836</v>
      </c>
      <c r="F64" s="132">
        <v>1</v>
      </c>
      <c r="G64" s="132" t="s">
        <v>427</v>
      </c>
      <c r="H64" s="122">
        <v>392298.74497441907</v>
      </c>
      <c r="I64" s="120">
        <v>466835.50651955866</v>
      </c>
      <c r="J64" s="120">
        <v>392298.74497441907</v>
      </c>
      <c r="K64" s="120">
        <v>74536.761545139627</v>
      </c>
      <c r="L64" s="120">
        <v>466835.50651955866</v>
      </c>
      <c r="M64" s="120">
        <v>16339.242728184554</v>
      </c>
      <c r="N64" s="119">
        <v>483174.74924774322</v>
      </c>
      <c r="O64" s="142">
        <v>446936.6430541625</v>
      </c>
    </row>
    <row r="65" spans="1:15" hidden="1" x14ac:dyDescent="0.3">
      <c r="A65" s="127">
        <v>54</v>
      </c>
      <c r="B65" s="125">
        <v>78181500</v>
      </c>
      <c r="C65" s="125" t="s">
        <v>437</v>
      </c>
      <c r="D65" s="125" t="s">
        <v>441</v>
      </c>
      <c r="E65" s="125" t="s">
        <v>1021</v>
      </c>
      <c r="F65" s="127">
        <v>1</v>
      </c>
      <c r="G65" s="127" t="s">
        <v>427</v>
      </c>
      <c r="H65" s="122">
        <v>111151.3110760854</v>
      </c>
      <c r="I65" s="120">
        <v>132270.06018054162</v>
      </c>
      <c r="J65" s="120">
        <v>111151.3110760854</v>
      </c>
      <c r="K65" s="120">
        <v>21118.749104456227</v>
      </c>
      <c r="L65" s="120">
        <v>132270.06018054162</v>
      </c>
      <c r="M65" s="120">
        <v>4629.4521063189568</v>
      </c>
      <c r="N65" s="119">
        <v>136899.51228686058</v>
      </c>
      <c r="O65" s="142">
        <v>126632.04886534603</v>
      </c>
    </row>
    <row r="66" spans="1:15" hidden="1" x14ac:dyDescent="0.3">
      <c r="A66" s="127">
        <v>55</v>
      </c>
      <c r="B66" s="125">
        <v>78181500</v>
      </c>
      <c r="C66" s="125" t="s">
        <v>437</v>
      </c>
      <c r="D66" s="125" t="s">
        <v>440</v>
      </c>
      <c r="E66" s="125" t="s">
        <v>1022</v>
      </c>
      <c r="F66" s="127">
        <v>1</v>
      </c>
      <c r="G66" s="127" t="s">
        <v>427</v>
      </c>
      <c r="H66" s="122">
        <v>106792.43613192519</v>
      </c>
      <c r="I66" s="120">
        <v>127082.99899699097</v>
      </c>
      <c r="J66" s="120">
        <v>106792.43613192519</v>
      </c>
      <c r="K66" s="120">
        <v>20290.562865065785</v>
      </c>
      <c r="L66" s="120">
        <v>127082.99899699097</v>
      </c>
      <c r="M66" s="120">
        <v>4447.9049648946839</v>
      </c>
      <c r="N66" s="119">
        <v>131530.90396188566</v>
      </c>
      <c r="O66" s="142">
        <v>121666.08616474424</v>
      </c>
    </row>
    <row r="67" spans="1:15" hidden="1" x14ac:dyDescent="0.3">
      <c r="A67" s="127">
        <v>56</v>
      </c>
      <c r="B67" s="125">
        <v>78181500</v>
      </c>
      <c r="C67" s="125" t="s">
        <v>437</v>
      </c>
      <c r="D67" s="125" t="s">
        <v>439</v>
      </c>
      <c r="E67" s="125" t="s">
        <v>812</v>
      </c>
      <c r="F67" s="127">
        <v>1</v>
      </c>
      <c r="G67" s="127" t="s">
        <v>427</v>
      </c>
      <c r="H67" s="122">
        <v>213584.87226385038</v>
      </c>
      <c r="I67" s="120">
        <v>254165.99799398193</v>
      </c>
      <c r="J67" s="120">
        <v>213584.87226385038</v>
      </c>
      <c r="K67" s="120">
        <v>40581.125730131571</v>
      </c>
      <c r="L67" s="120">
        <v>254165.99799398193</v>
      </c>
      <c r="M67" s="120">
        <v>8895.8099297893677</v>
      </c>
      <c r="N67" s="119">
        <v>263061.80792377132</v>
      </c>
      <c r="O67" s="142">
        <v>243332.17232948847</v>
      </c>
    </row>
    <row r="68" spans="1:15" hidden="1" x14ac:dyDescent="0.3">
      <c r="A68" s="127">
        <v>57</v>
      </c>
      <c r="B68" s="125">
        <v>78181500</v>
      </c>
      <c r="C68" s="125" t="s">
        <v>437</v>
      </c>
      <c r="D68" s="125" t="s">
        <v>546</v>
      </c>
      <c r="E68" s="125" t="s">
        <v>847</v>
      </c>
      <c r="F68" s="132">
        <v>1</v>
      </c>
      <c r="G68" s="132" t="s">
        <v>427</v>
      </c>
      <c r="H68" s="122">
        <v>143842.87315728699</v>
      </c>
      <c r="I68" s="120">
        <v>171173.01905717151</v>
      </c>
      <c r="J68" s="120">
        <v>143842.87315728699</v>
      </c>
      <c r="K68" s="120">
        <v>27330.145899884526</v>
      </c>
      <c r="L68" s="120">
        <v>171173.01905717151</v>
      </c>
      <c r="M68" s="120">
        <v>5991.0556670010037</v>
      </c>
      <c r="N68" s="119">
        <v>177164.0747241725</v>
      </c>
      <c r="O68" s="142">
        <v>163876.76911985956</v>
      </c>
    </row>
    <row r="69" spans="1:15" hidden="1" x14ac:dyDescent="0.3">
      <c r="A69" s="127">
        <v>59</v>
      </c>
      <c r="B69" s="125">
        <v>78181500</v>
      </c>
      <c r="C69" s="125" t="s">
        <v>437</v>
      </c>
      <c r="D69" s="125" t="s">
        <v>961</v>
      </c>
      <c r="E69" s="125" t="s">
        <v>962</v>
      </c>
      <c r="F69" s="132">
        <v>1</v>
      </c>
      <c r="G69" s="132" t="s">
        <v>427</v>
      </c>
      <c r="H69" s="122">
        <v>143842.87315728699</v>
      </c>
      <c r="I69" s="120">
        <v>171173.01905717151</v>
      </c>
      <c r="J69" s="120">
        <v>143842.87315728699</v>
      </c>
      <c r="K69" s="120">
        <v>27330.145899884526</v>
      </c>
      <c r="L69" s="120">
        <v>171173.01905717151</v>
      </c>
      <c r="M69" s="120">
        <v>5991.0556670010037</v>
      </c>
      <c r="N69" s="119">
        <v>177164.0747241725</v>
      </c>
      <c r="O69" s="142">
        <v>163876.76911985956</v>
      </c>
    </row>
    <row r="70" spans="1:15" hidden="1" x14ac:dyDescent="0.3">
      <c r="A70" s="127">
        <v>60</v>
      </c>
      <c r="B70" s="125">
        <v>78181500</v>
      </c>
      <c r="C70" s="125" t="s">
        <v>437</v>
      </c>
      <c r="D70" s="125" t="s">
        <v>474</v>
      </c>
      <c r="E70" s="125" t="s">
        <v>826</v>
      </c>
      <c r="F70" s="132">
        <v>1</v>
      </c>
      <c r="G70" s="132" t="s">
        <v>427</v>
      </c>
      <c r="H70" s="122">
        <v>69741.99910656338</v>
      </c>
      <c r="I70" s="120">
        <v>82992.978936810425</v>
      </c>
      <c r="J70" s="120">
        <v>69741.99910656338</v>
      </c>
      <c r="K70" s="120">
        <v>13250.979830247043</v>
      </c>
      <c r="L70" s="120">
        <v>82992.978936810425</v>
      </c>
      <c r="M70" s="120">
        <v>2904.7542627883649</v>
      </c>
      <c r="N70" s="119">
        <v>85897.733199598792</v>
      </c>
      <c r="O70" s="142">
        <v>79455.403209628887</v>
      </c>
    </row>
    <row r="71" spans="1:15" hidden="1" x14ac:dyDescent="0.3">
      <c r="A71" s="127">
        <v>61</v>
      </c>
      <c r="B71" s="125">
        <v>78181500</v>
      </c>
      <c r="C71" s="125" t="s">
        <v>437</v>
      </c>
      <c r="D71" s="125" t="s">
        <v>565</v>
      </c>
      <c r="E71" s="125" t="s">
        <v>856</v>
      </c>
      <c r="F71" s="132">
        <v>1</v>
      </c>
      <c r="G71" s="132" t="s">
        <v>427</v>
      </c>
      <c r="H71" s="122">
        <v>39229.87449744191</v>
      </c>
      <c r="I71" s="120">
        <v>46683.550651955869</v>
      </c>
      <c r="J71" s="120">
        <v>39229.87449744191</v>
      </c>
      <c r="K71" s="120">
        <v>7453.6761545139625</v>
      </c>
      <c r="L71" s="120">
        <v>46683.550651955869</v>
      </c>
      <c r="M71" s="120">
        <v>1633.9242728184556</v>
      </c>
      <c r="N71" s="119">
        <v>48317.474924774324</v>
      </c>
      <c r="O71" s="142">
        <v>44693.664305416249</v>
      </c>
    </row>
    <row r="72" spans="1:15" hidden="1" x14ac:dyDescent="0.3">
      <c r="A72" s="127">
        <v>62</v>
      </c>
      <c r="B72" s="125">
        <v>78181500</v>
      </c>
      <c r="C72" s="125" t="s">
        <v>437</v>
      </c>
      <c r="D72" s="125" t="s">
        <v>485</v>
      </c>
      <c r="E72" s="125" t="s">
        <v>830</v>
      </c>
      <c r="F72" s="132">
        <v>1</v>
      </c>
      <c r="G72" s="132" t="s">
        <v>427</v>
      </c>
      <c r="H72" s="122">
        <v>357427.74542113737</v>
      </c>
      <c r="I72" s="120">
        <v>425339.01705115347</v>
      </c>
      <c r="J72" s="120">
        <v>357427.74542113737</v>
      </c>
      <c r="K72" s="120">
        <v>67911.271630016097</v>
      </c>
      <c r="L72" s="120">
        <v>425339.01705115347</v>
      </c>
      <c r="M72" s="120">
        <v>14886.865596790372</v>
      </c>
      <c r="N72" s="119">
        <v>440225.88264794386</v>
      </c>
      <c r="O72" s="142">
        <v>407208.94144934806</v>
      </c>
    </row>
    <row r="73" spans="1:15" hidden="1" x14ac:dyDescent="0.3">
      <c r="A73" s="127">
        <v>63</v>
      </c>
      <c r="B73" s="125">
        <v>78181500</v>
      </c>
      <c r="C73" s="125" t="s">
        <v>437</v>
      </c>
      <c r="D73" s="125" t="s">
        <v>486</v>
      </c>
      <c r="E73" s="125" t="s">
        <v>831</v>
      </c>
      <c r="F73" s="132">
        <v>1</v>
      </c>
      <c r="G73" s="132" t="s">
        <v>427</v>
      </c>
      <c r="H73" s="122">
        <v>357427.74542113737</v>
      </c>
      <c r="I73" s="120">
        <v>425339.01705115347</v>
      </c>
      <c r="J73" s="120">
        <v>357427.74542113737</v>
      </c>
      <c r="K73" s="120">
        <v>67911.271630016097</v>
      </c>
      <c r="L73" s="120">
        <v>425339.01705115347</v>
      </c>
      <c r="M73" s="120">
        <v>14886.865596790372</v>
      </c>
      <c r="N73" s="119">
        <v>440225.88264794386</v>
      </c>
      <c r="O73" s="142">
        <v>407208.94144934806</v>
      </c>
    </row>
    <row r="74" spans="1:15" hidden="1" x14ac:dyDescent="0.3">
      <c r="A74" s="127">
        <v>64</v>
      </c>
      <c r="B74" s="125">
        <v>78181500</v>
      </c>
      <c r="C74" s="125" t="s">
        <v>437</v>
      </c>
      <c r="D74" s="125" t="s">
        <v>444</v>
      </c>
      <c r="E74" s="125" t="s">
        <v>815</v>
      </c>
      <c r="F74" s="127">
        <v>1</v>
      </c>
      <c r="G74" s="127" t="s">
        <v>427</v>
      </c>
      <c r="H74" s="122">
        <v>135125.12326896659</v>
      </c>
      <c r="I74" s="120">
        <v>160798.89669007022</v>
      </c>
      <c r="J74" s="120">
        <v>135125.12326896659</v>
      </c>
      <c r="K74" s="120">
        <v>25673.773421103651</v>
      </c>
      <c r="L74" s="120">
        <v>160798.89669007022</v>
      </c>
      <c r="M74" s="120">
        <v>5627.9613841524579</v>
      </c>
      <c r="N74" s="119">
        <v>166426.85807422269</v>
      </c>
      <c r="O74" s="142">
        <v>153944.84371865599</v>
      </c>
    </row>
    <row r="75" spans="1:15" hidden="1" x14ac:dyDescent="0.3">
      <c r="A75" s="127">
        <v>65</v>
      </c>
      <c r="B75" s="125">
        <v>78181500</v>
      </c>
      <c r="C75" s="125" t="s">
        <v>437</v>
      </c>
      <c r="D75" s="125" t="s">
        <v>475</v>
      </c>
      <c r="E75" s="125" t="s">
        <v>685</v>
      </c>
      <c r="F75" s="132">
        <v>1</v>
      </c>
      <c r="G75" s="132" t="s">
        <v>427</v>
      </c>
      <c r="H75" s="122">
        <v>1264073.7338064616</v>
      </c>
      <c r="I75" s="120">
        <v>1504247.7432296891</v>
      </c>
      <c r="J75" s="120">
        <v>1264073.7338064616</v>
      </c>
      <c r="K75" s="120">
        <v>240174.00942322769</v>
      </c>
      <c r="L75" s="120">
        <v>1504247.7432296891</v>
      </c>
      <c r="M75" s="120">
        <v>52648.671013039122</v>
      </c>
      <c r="N75" s="119">
        <v>1556896.4142427281</v>
      </c>
      <c r="O75" s="142">
        <v>1440129.1831745235</v>
      </c>
    </row>
    <row r="76" spans="1:15" hidden="1" x14ac:dyDescent="0.3">
      <c r="A76" s="127">
        <v>66</v>
      </c>
      <c r="B76" s="125">
        <v>78181500</v>
      </c>
      <c r="C76" s="125" t="s">
        <v>437</v>
      </c>
      <c r="D76" s="125" t="s">
        <v>499</v>
      </c>
      <c r="E76" s="125" t="s">
        <v>833</v>
      </c>
      <c r="F76" s="132">
        <v>1</v>
      </c>
      <c r="G76" s="132" t="s">
        <v>427</v>
      </c>
      <c r="H76" s="122">
        <v>50127.06185784244</v>
      </c>
      <c r="I76" s="120">
        <v>59651.203610832497</v>
      </c>
      <c r="J76" s="120">
        <v>50127.06185784244</v>
      </c>
      <c r="K76" s="120">
        <v>9524.1417529900646</v>
      </c>
      <c r="L76" s="120">
        <v>59651.203610832497</v>
      </c>
      <c r="M76" s="120">
        <v>2087.7921263791377</v>
      </c>
      <c r="N76" s="119">
        <v>61738.995737211633</v>
      </c>
      <c r="O76" s="142">
        <v>57108.571056920759</v>
      </c>
    </row>
    <row r="77" spans="1:15" hidden="1" x14ac:dyDescent="0.3">
      <c r="A77" s="127">
        <v>67</v>
      </c>
      <c r="B77" s="125">
        <v>78181500</v>
      </c>
      <c r="C77" s="125" t="s">
        <v>437</v>
      </c>
      <c r="D77" s="125" t="s">
        <v>959</v>
      </c>
      <c r="E77" s="125" t="s">
        <v>1032</v>
      </c>
      <c r="F77" s="132">
        <v>1</v>
      </c>
      <c r="G77" s="132" t="s">
        <v>427</v>
      </c>
      <c r="H77" s="122">
        <v>155960.54550205238</v>
      </c>
      <c r="I77" s="120">
        <v>185593.04914744233</v>
      </c>
      <c r="J77" s="120">
        <v>155960.54550205238</v>
      </c>
      <c r="K77" s="120">
        <v>29632.503645389952</v>
      </c>
      <c r="L77" s="120">
        <v>185593.04914744233</v>
      </c>
      <c r="M77" s="120">
        <v>6495.7567201604825</v>
      </c>
      <c r="N77" s="119">
        <v>192088.80586760282</v>
      </c>
      <c r="O77" s="142">
        <v>177682.14542753261</v>
      </c>
    </row>
    <row r="78" spans="1:15" hidden="1" x14ac:dyDescent="0.3">
      <c r="A78" s="127">
        <v>68</v>
      </c>
      <c r="B78" s="125">
        <v>78181500</v>
      </c>
      <c r="C78" s="125" t="s">
        <v>437</v>
      </c>
      <c r="D78" s="125" t="s">
        <v>960</v>
      </c>
      <c r="E78" s="125" t="s">
        <v>1029</v>
      </c>
      <c r="F78" s="132">
        <v>1</v>
      </c>
      <c r="G78" s="132" t="s">
        <v>427</v>
      </c>
      <c r="H78" s="122">
        <v>145150.53564053506</v>
      </c>
      <c r="I78" s="120">
        <v>172729.13741223671</v>
      </c>
      <c r="J78" s="120">
        <v>145150.53564053506</v>
      </c>
      <c r="K78" s="120">
        <v>27578.601771701662</v>
      </c>
      <c r="L78" s="120">
        <v>172729.13741223671</v>
      </c>
      <c r="M78" s="120">
        <v>6045.519809428286</v>
      </c>
      <c r="N78" s="119">
        <v>178774.65722166499</v>
      </c>
      <c r="O78" s="142">
        <v>165366.55793004012</v>
      </c>
    </row>
    <row r="79" spans="1:15" hidden="1" x14ac:dyDescent="0.3">
      <c r="A79" s="127">
        <v>71</v>
      </c>
      <c r="B79" s="125">
        <v>78181500</v>
      </c>
      <c r="C79" s="125" t="s">
        <v>437</v>
      </c>
      <c r="D79" s="125" t="s">
        <v>438</v>
      </c>
      <c r="E79" s="125" t="s">
        <v>811</v>
      </c>
      <c r="F79" s="127">
        <v>1</v>
      </c>
      <c r="G79" s="127" t="s">
        <v>427</v>
      </c>
      <c r="H79" s="122">
        <v>431528.61947186099</v>
      </c>
      <c r="I79" s="120">
        <v>513519.05717151455</v>
      </c>
      <c r="J79" s="120">
        <v>431528.61947186099</v>
      </c>
      <c r="K79" s="120">
        <v>81990.437699653587</v>
      </c>
      <c r="L79" s="120">
        <v>513519.05717151455</v>
      </c>
      <c r="M79" s="120">
        <v>17973.16700100301</v>
      </c>
      <c r="N79" s="119">
        <v>531492.22417251754</v>
      </c>
      <c r="O79" s="142">
        <v>491630.30735957873</v>
      </c>
    </row>
    <row r="80" spans="1:15" hidden="1" x14ac:dyDescent="0.3">
      <c r="A80" s="127">
        <v>72</v>
      </c>
      <c r="B80" s="125">
        <v>78181500</v>
      </c>
      <c r="C80" s="125" t="s">
        <v>437</v>
      </c>
      <c r="D80" s="125" t="s">
        <v>560</v>
      </c>
      <c r="E80" s="125" t="s">
        <v>690</v>
      </c>
      <c r="F80" s="132">
        <v>1</v>
      </c>
      <c r="G80" s="132" t="s">
        <v>427</v>
      </c>
      <c r="H80" s="122">
        <v>50127.06185784244</v>
      </c>
      <c r="I80" s="120">
        <v>59651.203610832497</v>
      </c>
      <c r="J80" s="120">
        <v>50127.06185784244</v>
      </c>
      <c r="K80" s="120">
        <v>9524.1417529900646</v>
      </c>
      <c r="L80" s="120">
        <v>59651.203610832497</v>
      </c>
      <c r="M80" s="120">
        <v>2087.7921263791377</v>
      </c>
      <c r="N80" s="119">
        <v>61738.995737211633</v>
      </c>
      <c r="O80" s="142">
        <v>57108.571056920759</v>
      </c>
    </row>
    <row r="81" spans="1:15" hidden="1" x14ac:dyDescent="0.3">
      <c r="A81" s="127">
        <v>73</v>
      </c>
      <c r="B81" s="125">
        <v>78181500</v>
      </c>
      <c r="C81" s="125" t="s">
        <v>437</v>
      </c>
      <c r="D81" s="125" t="s">
        <v>566</v>
      </c>
      <c r="E81" s="125" t="s">
        <v>694</v>
      </c>
      <c r="F81" s="132">
        <v>1</v>
      </c>
      <c r="G81" s="132" t="s">
        <v>427</v>
      </c>
      <c r="H81" s="122">
        <v>56665.374274082751</v>
      </c>
      <c r="I81" s="120">
        <v>67431.795386158468</v>
      </c>
      <c r="J81" s="120">
        <v>56665.374274082751</v>
      </c>
      <c r="K81" s="120">
        <v>10766.421112075723</v>
      </c>
      <c r="L81" s="120">
        <v>67431.795386158468</v>
      </c>
      <c r="M81" s="120">
        <v>2360.1128385155466</v>
      </c>
      <c r="N81" s="119">
        <v>69791.908224674014</v>
      </c>
      <c r="O81" s="142">
        <v>64557.515107823463</v>
      </c>
    </row>
    <row r="82" spans="1:15" hidden="1" x14ac:dyDescent="0.3">
      <c r="A82" s="127">
        <v>74</v>
      </c>
      <c r="B82" s="125">
        <v>78181500</v>
      </c>
      <c r="C82" s="125" t="s">
        <v>437</v>
      </c>
      <c r="D82" s="125" t="s">
        <v>446</v>
      </c>
      <c r="E82" s="125" t="s">
        <v>816</v>
      </c>
      <c r="F82" s="127">
        <v>1</v>
      </c>
      <c r="G82" s="127" t="s">
        <v>427</v>
      </c>
      <c r="H82" s="122">
        <v>183072.74765472891</v>
      </c>
      <c r="I82" s="120">
        <v>217856.56970912739</v>
      </c>
      <c r="J82" s="120">
        <v>183072.74765472891</v>
      </c>
      <c r="K82" s="120">
        <v>34783.822054398493</v>
      </c>
      <c r="L82" s="120">
        <v>217856.56970912739</v>
      </c>
      <c r="M82" s="120">
        <v>7624.9799398194591</v>
      </c>
      <c r="N82" s="119">
        <v>225481.54964894685</v>
      </c>
      <c r="O82" s="142">
        <v>208570.43342527584</v>
      </c>
    </row>
    <row r="83" spans="1:15" hidden="1" x14ac:dyDescent="0.3">
      <c r="A83" s="127">
        <v>75</v>
      </c>
      <c r="B83" s="125">
        <v>78181500</v>
      </c>
      <c r="C83" s="125" t="s">
        <v>437</v>
      </c>
      <c r="D83" s="125" t="s">
        <v>567</v>
      </c>
      <c r="E83" s="125" t="s">
        <v>858</v>
      </c>
      <c r="F83" s="132">
        <v>1</v>
      </c>
      <c r="G83" s="132" t="s">
        <v>427</v>
      </c>
      <c r="H83" s="122">
        <v>113330.7485481655</v>
      </c>
      <c r="I83" s="120">
        <v>134863.59077231694</v>
      </c>
      <c r="J83" s="120">
        <v>113330.7485481655</v>
      </c>
      <c r="K83" s="120">
        <v>21532.842224151445</v>
      </c>
      <c r="L83" s="120">
        <v>134863.59077231694</v>
      </c>
      <c r="M83" s="120">
        <v>4720.2256770310933</v>
      </c>
      <c r="N83" s="119">
        <v>139583.81644934803</v>
      </c>
      <c r="O83" s="142">
        <v>129115.03021564693</v>
      </c>
    </row>
    <row r="84" spans="1:15" hidden="1" x14ac:dyDescent="0.3">
      <c r="A84" s="127">
        <v>76</v>
      </c>
      <c r="B84" s="125">
        <v>78181500</v>
      </c>
      <c r="C84" s="125" t="s">
        <v>437</v>
      </c>
      <c r="D84" s="125" t="s">
        <v>442</v>
      </c>
      <c r="E84" s="125" t="s">
        <v>813</v>
      </c>
      <c r="F84" s="127">
        <v>1</v>
      </c>
      <c r="G84" s="127" t="s">
        <v>427</v>
      </c>
      <c r="H84" s="122">
        <v>130766.24832480637</v>
      </c>
      <c r="I84" s="120">
        <v>155611.83550651956</v>
      </c>
      <c r="J84" s="120">
        <v>130766.24832480637</v>
      </c>
      <c r="K84" s="120">
        <v>24845.58718171321</v>
      </c>
      <c r="L84" s="120">
        <v>155611.83550651956</v>
      </c>
      <c r="M84" s="120">
        <v>5446.4142427281849</v>
      </c>
      <c r="N84" s="119">
        <v>161058.24974924774</v>
      </c>
      <c r="O84" s="142">
        <v>148978.88101805415</v>
      </c>
    </row>
    <row r="85" spans="1:15" hidden="1" x14ac:dyDescent="0.3">
      <c r="A85" s="127">
        <v>77</v>
      </c>
      <c r="B85" s="125">
        <v>78181500</v>
      </c>
      <c r="C85" s="125" t="s">
        <v>437</v>
      </c>
      <c r="D85" s="125" t="s">
        <v>443</v>
      </c>
      <c r="E85" s="125" t="s">
        <v>814</v>
      </c>
      <c r="F85" s="127">
        <v>1</v>
      </c>
      <c r="G85" s="127" t="s">
        <v>427</v>
      </c>
      <c r="H85" s="122">
        <v>130766.24832480637</v>
      </c>
      <c r="I85" s="120">
        <v>155611.83550651956</v>
      </c>
      <c r="J85" s="120">
        <v>130766.24832480637</v>
      </c>
      <c r="K85" s="120">
        <v>24845.58718171321</v>
      </c>
      <c r="L85" s="120">
        <v>155611.83550651956</v>
      </c>
      <c r="M85" s="120">
        <v>5446.4142427281849</v>
      </c>
      <c r="N85" s="119">
        <v>161058.24974924774</v>
      </c>
      <c r="O85" s="142">
        <v>148978.88101805415</v>
      </c>
    </row>
    <row r="86" spans="1:15" hidden="1" x14ac:dyDescent="0.3">
      <c r="A86" s="127">
        <v>78</v>
      </c>
      <c r="B86" s="125">
        <v>78181500</v>
      </c>
      <c r="C86" s="125" t="s">
        <v>437</v>
      </c>
      <c r="D86" s="125" t="s">
        <v>563</v>
      </c>
      <c r="E86" s="125" t="s">
        <v>854</v>
      </c>
      <c r="F86" s="132">
        <v>1</v>
      </c>
      <c r="G86" s="132" t="s">
        <v>427</v>
      </c>
      <c r="H86" s="122">
        <v>63203.686690323077</v>
      </c>
      <c r="I86" s="120">
        <v>75212.387161484454</v>
      </c>
      <c r="J86" s="120">
        <v>63203.686690323077</v>
      </c>
      <c r="K86" s="120">
        <v>12008.700471161384</v>
      </c>
      <c r="L86" s="120">
        <v>75212.387161484454</v>
      </c>
      <c r="M86" s="120">
        <v>2632.433550651956</v>
      </c>
      <c r="N86" s="119">
        <v>77844.82071213641</v>
      </c>
      <c r="O86" s="142">
        <v>72006.459158726182</v>
      </c>
    </row>
    <row r="87" spans="1:15" hidden="1" x14ac:dyDescent="0.3">
      <c r="A87" s="127">
        <v>79</v>
      </c>
      <c r="B87" s="125">
        <v>78181500</v>
      </c>
      <c r="C87" s="125" t="s">
        <v>437</v>
      </c>
      <c r="D87" s="125" t="s">
        <v>564</v>
      </c>
      <c r="E87" s="125" t="s">
        <v>855</v>
      </c>
      <c r="F87" s="132">
        <v>1</v>
      </c>
      <c r="G87" s="132" t="s">
        <v>427</v>
      </c>
      <c r="H87" s="122">
        <v>63203.686690323077</v>
      </c>
      <c r="I87" s="120">
        <v>75212.387161484454</v>
      </c>
      <c r="J87" s="120">
        <v>63203.686690323077</v>
      </c>
      <c r="K87" s="120">
        <v>12008.700471161384</v>
      </c>
      <c r="L87" s="120">
        <v>75212.387161484454</v>
      </c>
      <c r="M87" s="120">
        <v>2632.433550651956</v>
      </c>
      <c r="N87" s="119">
        <v>77844.82071213641</v>
      </c>
      <c r="O87" s="142">
        <v>72006.459158726182</v>
      </c>
    </row>
    <row r="88" spans="1:15" hidden="1" x14ac:dyDescent="0.3">
      <c r="A88" s="127">
        <v>80</v>
      </c>
      <c r="B88" s="125">
        <v>78181500</v>
      </c>
      <c r="C88" s="125" t="s">
        <v>437</v>
      </c>
      <c r="D88" s="125" t="s">
        <v>463</v>
      </c>
      <c r="E88" s="125" t="s">
        <v>824</v>
      </c>
      <c r="F88" s="127">
        <v>1</v>
      </c>
      <c r="G88" s="127" t="s">
        <v>427</v>
      </c>
      <c r="H88" s="122">
        <v>1699961.2282224826</v>
      </c>
      <c r="I88" s="120">
        <v>2022953.8615847542</v>
      </c>
      <c r="J88" s="120">
        <v>1699961.2282224826</v>
      </c>
      <c r="K88" s="120">
        <v>322992.63336227171</v>
      </c>
      <c r="L88" s="120">
        <v>2022953.8615847542</v>
      </c>
      <c r="M88" s="120">
        <v>70803.3851554664</v>
      </c>
      <c r="N88" s="119">
        <v>2093757.2467402206</v>
      </c>
      <c r="O88" s="142">
        <v>1936725.453234704</v>
      </c>
    </row>
    <row r="89" spans="1:15" hidden="1" x14ac:dyDescent="0.3">
      <c r="A89" s="127">
        <v>81</v>
      </c>
      <c r="B89" s="125">
        <v>78181500</v>
      </c>
      <c r="C89" s="125" t="s">
        <v>437</v>
      </c>
      <c r="D89" s="125" t="s">
        <v>478</v>
      </c>
      <c r="E89" s="125" t="s">
        <v>827</v>
      </c>
      <c r="F89" s="132">
        <v>1</v>
      </c>
      <c r="G89" s="132" t="s">
        <v>427</v>
      </c>
      <c r="H89" s="122">
        <v>59542.231737228496</v>
      </c>
      <c r="I89" s="120">
        <v>70855.255767301904</v>
      </c>
      <c r="J89" s="120">
        <v>59542.231737228496</v>
      </c>
      <c r="K89" s="120">
        <v>11313.024030073415</v>
      </c>
      <c r="L89" s="120">
        <v>70855.255767301904</v>
      </c>
      <c r="M89" s="120">
        <v>2479.9339518555666</v>
      </c>
      <c r="N89" s="119">
        <v>73335.189719157468</v>
      </c>
      <c r="O89" s="142">
        <v>67835.050490220659</v>
      </c>
    </row>
    <row r="90" spans="1:15" hidden="1" x14ac:dyDescent="0.3">
      <c r="A90" s="127">
        <v>82</v>
      </c>
      <c r="B90" s="125">
        <v>78181500</v>
      </c>
      <c r="C90" s="125" t="s">
        <v>437</v>
      </c>
      <c r="D90" s="125" t="s">
        <v>528</v>
      </c>
      <c r="E90" s="125" t="s">
        <v>841</v>
      </c>
      <c r="F90" s="132">
        <v>1</v>
      </c>
      <c r="G90" s="132" t="s">
        <v>427</v>
      </c>
      <c r="H90" s="122">
        <v>96113.192518732671</v>
      </c>
      <c r="I90" s="120">
        <v>114374.69909729187</v>
      </c>
      <c r="J90" s="120">
        <v>96113.192518732671</v>
      </c>
      <c r="K90" s="120">
        <v>18261.506578559209</v>
      </c>
      <c r="L90" s="120">
        <v>114374.69909729187</v>
      </c>
      <c r="M90" s="120">
        <v>4003.114468405216</v>
      </c>
      <c r="N90" s="119">
        <v>118377.81356569708</v>
      </c>
      <c r="O90" s="142">
        <v>109499.4775482698</v>
      </c>
    </row>
    <row r="91" spans="1:15" hidden="1" x14ac:dyDescent="0.3">
      <c r="A91" s="127">
        <v>83</v>
      </c>
      <c r="B91" s="125">
        <v>78181500</v>
      </c>
      <c r="C91" s="125" t="s">
        <v>491</v>
      </c>
      <c r="D91" s="125" t="s">
        <v>492</v>
      </c>
      <c r="E91" s="125" t="s">
        <v>492</v>
      </c>
      <c r="F91" s="132">
        <v>1</v>
      </c>
      <c r="G91" s="132" t="s">
        <v>493</v>
      </c>
      <c r="H91" s="122">
        <v>24889.175931154808</v>
      </c>
      <c r="I91" s="120">
        <v>29618.119358074222</v>
      </c>
      <c r="J91" s="120">
        <v>24889.175931154808</v>
      </c>
      <c r="K91" s="120">
        <v>4728.9434269194135</v>
      </c>
      <c r="L91" s="120">
        <v>29618.119358074222</v>
      </c>
      <c r="M91" s="120">
        <v>1036.634177532598</v>
      </c>
      <c r="N91" s="119">
        <v>30654.753535606818</v>
      </c>
      <c r="O91" s="142">
        <v>28355.647020436307</v>
      </c>
    </row>
    <row r="92" spans="1:15" hidden="1" x14ac:dyDescent="0.3">
      <c r="A92" s="127">
        <v>84</v>
      </c>
      <c r="B92" s="125">
        <v>78181500</v>
      </c>
      <c r="C92" s="125" t="s">
        <v>437</v>
      </c>
      <c r="D92" s="125" t="s">
        <v>488</v>
      </c>
      <c r="E92" s="125" t="s">
        <v>488</v>
      </c>
      <c r="F92" s="132">
        <v>1</v>
      </c>
      <c r="G92" s="132" t="s">
        <v>427</v>
      </c>
      <c r="H92" s="122">
        <v>95895.248771524653</v>
      </c>
      <c r="I92" s="120">
        <v>114115.34603811434</v>
      </c>
      <c r="J92" s="120">
        <v>95895.248771524653</v>
      </c>
      <c r="K92" s="120">
        <v>18220.097266589684</v>
      </c>
      <c r="L92" s="120">
        <v>114115.34603811434</v>
      </c>
      <c r="M92" s="120">
        <v>3994.037111334002</v>
      </c>
      <c r="N92" s="119">
        <v>118109.38314944835</v>
      </c>
      <c r="O92" s="142">
        <v>109251.17941323972</v>
      </c>
    </row>
    <row r="93" spans="1:15" hidden="1" x14ac:dyDescent="0.3">
      <c r="A93" s="127">
        <v>85</v>
      </c>
      <c r="B93" s="125">
        <v>78181500</v>
      </c>
      <c r="C93" s="125" t="s">
        <v>491</v>
      </c>
      <c r="D93" s="125" t="s">
        <v>505</v>
      </c>
      <c r="E93" s="125" t="s">
        <v>699</v>
      </c>
      <c r="F93" s="132">
        <v>1</v>
      </c>
      <c r="G93" s="132" t="s">
        <v>506</v>
      </c>
      <c r="H93" s="122">
        <v>23799.457195114759</v>
      </c>
      <c r="I93" s="120">
        <v>28321.354062186561</v>
      </c>
      <c r="J93" s="120">
        <v>23799.457195114759</v>
      </c>
      <c r="K93" s="120">
        <v>4521.8968670718041</v>
      </c>
      <c r="L93" s="120">
        <v>28321.354062186561</v>
      </c>
      <c r="M93" s="120">
        <v>991.24739217652973</v>
      </c>
      <c r="N93" s="119">
        <v>29312.601454363092</v>
      </c>
      <c r="O93" s="142">
        <v>27114.156345285861</v>
      </c>
    </row>
    <row r="94" spans="1:15" hidden="1" x14ac:dyDescent="0.3">
      <c r="A94" s="127">
        <v>86</v>
      </c>
      <c r="B94" s="126">
        <v>78181500</v>
      </c>
      <c r="C94" s="125" t="s">
        <v>491</v>
      </c>
      <c r="D94" s="126" t="s">
        <v>504</v>
      </c>
      <c r="E94" s="125" t="s">
        <v>808</v>
      </c>
      <c r="F94" s="135">
        <v>1</v>
      </c>
      <c r="G94" s="135" t="s">
        <v>493</v>
      </c>
      <c r="H94" s="122">
        <v>24889.175931154808</v>
      </c>
      <c r="I94" s="120">
        <v>29618.119358074222</v>
      </c>
      <c r="J94" s="120">
        <v>24889.175931154808</v>
      </c>
      <c r="K94" s="120">
        <v>4728.9434269194135</v>
      </c>
      <c r="L94" s="120">
        <v>29618.119358074222</v>
      </c>
      <c r="M94" s="120">
        <v>1036.634177532598</v>
      </c>
      <c r="N94" s="119">
        <v>30654.753535606818</v>
      </c>
      <c r="O94" s="143">
        <v>28355.647020436307</v>
      </c>
    </row>
    <row r="95" spans="1:15" hidden="1" x14ac:dyDescent="0.3">
      <c r="A95" s="127">
        <v>87</v>
      </c>
      <c r="B95" s="125">
        <v>78181500</v>
      </c>
      <c r="C95" s="125" t="s">
        <v>437</v>
      </c>
      <c r="D95" s="125" t="s">
        <v>469</v>
      </c>
      <c r="E95" s="125" t="s">
        <v>700</v>
      </c>
      <c r="F95" s="127">
        <v>1</v>
      </c>
      <c r="G95" s="127" t="s">
        <v>427</v>
      </c>
      <c r="H95" s="122">
        <v>39752.939490741133</v>
      </c>
      <c r="I95" s="120">
        <v>47305.997993981946</v>
      </c>
      <c r="J95" s="120">
        <v>39752.939490741133</v>
      </c>
      <c r="K95" s="120">
        <v>7553.0585032408153</v>
      </c>
      <c r="L95" s="120">
        <v>47305.997993981946</v>
      </c>
      <c r="M95" s="120">
        <v>1655.7099297893683</v>
      </c>
      <c r="N95" s="119">
        <v>48961.707923771311</v>
      </c>
      <c r="O95" s="142">
        <v>45289.579829488466</v>
      </c>
    </row>
    <row r="96" spans="1:15" hidden="1" x14ac:dyDescent="0.3">
      <c r="A96" s="127">
        <v>88</v>
      </c>
      <c r="B96" s="125">
        <v>78181500</v>
      </c>
      <c r="C96" s="125" t="s">
        <v>437</v>
      </c>
      <c r="D96" s="125" t="s">
        <v>963</v>
      </c>
      <c r="E96" s="125" t="s">
        <v>969</v>
      </c>
      <c r="F96" s="134">
        <v>1</v>
      </c>
      <c r="G96" s="134" t="s">
        <v>427</v>
      </c>
      <c r="H96" s="122">
        <v>359694.3603921007</v>
      </c>
      <c r="I96" s="120">
        <v>428036.28886659979</v>
      </c>
      <c r="J96" s="120">
        <v>359694.3603921007</v>
      </c>
      <c r="K96" s="120">
        <v>68341.928474499131</v>
      </c>
      <c r="L96" s="120">
        <v>428036.28886659979</v>
      </c>
      <c r="M96" s="120">
        <v>14981.270110330994</v>
      </c>
      <c r="N96" s="119">
        <v>443017.5589769308</v>
      </c>
      <c r="O96" s="142">
        <v>409791.24205366097</v>
      </c>
    </row>
    <row r="97" spans="1:15" hidden="1" x14ac:dyDescent="0.3">
      <c r="A97" s="127">
        <v>89</v>
      </c>
      <c r="B97" s="125">
        <v>78181500</v>
      </c>
      <c r="C97" s="125" t="s">
        <v>437</v>
      </c>
      <c r="D97" s="125" t="s">
        <v>568</v>
      </c>
      <c r="E97" s="125" t="s">
        <v>752</v>
      </c>
      <c r="F97" s="132">
        <v>1</v>
      </c>
      <c r="G97" s="132" t="s">
        <v>427</v>
      </c>
      <c r="H97" s="122">
        <v>117689.62349232571</v>
      </c>
      <c r="I97" s="120">
        <v>140050.65195586759</v>
      </c>
      <c r="J97" s="120">
        <v>117689.62349232571</v>
      </c>
      <c r="K97" s="120">
        <v>22361.028463541887</v>
      </c>
      <c r="L97" s="120">
        <v>140050.65195586759</v>
      </c>
      <c r="M97" s="120">
        <v>4901.7728184553662</v>
      </c>
      <c r="N97" s="119">
        <v>144952.42477432295</v>
      </c>
      <c r="O97" s="142">
        <v>134080.99291624874</v>
      </c>
    </row>
    <row r="98" spans="1:15" hidden="1" x14ac:dyDescent="0.3">
      <c r="A98" s="127">
        <v>90</v>
      </c>
      <c r="B98" s="125">
        <v>78181500</v>
      </c>
      <c r="C98" s="125" t="s">
        <v>437</v>
      </c>
      <c r="D98" s="125" t="s">
        <v>570</v>
      </c>
      <c r="E98" s="125" t="s">
        <v>753</v>
      </c>
      <c r="F98" s="132">
        <v>1</v>
      </c>
      <c r="G98" s="132" t="s">
        <v>427</v>
      </c>
      <c r="H98" s="122">
        <v>22622.560960191498</v>
      </c>
      <c r="I98" s="120">
        <v>26920.847542627882</v>
      </c>
      <c r="J98" s="120">
        <v>22622.560960191498</v>
      </c>
      <c r="K98" s="120">
        <v>4298.2865824363844</v>
      </c>
      <c r="L98" s="120">
        <v>26920.847542627882</v>
      </c>
      <c r="M98" s="120">
        <v>942.22966399197594</v>
      </c>
      <c r="N98" s="119">
        <v>27863.077206619859</v>
      </c>
      <c r="O98" s="142">
        <v>25773.346416123371</v>
      </c>
    </row>
    <row r="99" spans="1:15" hidden="1" x14ac:dyDescent="0.3">
      <c r="A99" s="127">
        <v>91</v>
      </c>
      <c r="B99" s="125">
        <v>78181500</v>
      </c>
      <c r="C99" s="125" t="s">
        <v>437</v>
      </c>
      <c r="D99" s="125" t="s">
        <v>548</v>
      </c>
      <c r="E99" s="125" t="s">
        <v>848</v>
      </c>
      <c r="F99" s="132">
        <v>1</v>
      </c>
      <c r="G99" s="132" t="s">
        <v>427</v>
      </c>
      <c r="H99" s="122">
        <v>313838.99597953528</v>
      </c>
      <c r="I99" s="120">
        <v>373468.40521564696</v>
      </c>
      <c r="J99" s="120">
        <v>313838.99597953528</v>
      </c>
      <c r="K99" s="120">
        <v>59629.4092361117</v>
      </c>
      <c r="L99" s="120">
        <v>373468.40521564696</v>
      </c>
      <c r="M99" s="120">
        <v>13071.394182547645</v>
      </c>
      <c r="N99" s="119">
        <v>386539.79939819459</v>
      </c>
      <c r="O99" s="142">
        <v>357549.31444332999</v>
      </c>
    </row>
    <row r="100" spans="1:15" hidden="1" x14ac:dyDescent="0.3">
      <c r="A100" s="127">
        <v>92</v>
      </c>
      <c r="B100" s="125">
        <v>78181500</v>
      </c>
      <c r="C100" s="125" t="s">
        <v>437</v>
      </c>
      <c r="D100" s="125" t="s">
        <v>538</v>
      </c>
      <c r="E100" s="125" t="s">
        <v>843</v>
      </c>
      <c r="F100" s="132">
        <v>1</v>
      </c>
      <c r="G100" s="132" t="s">
        <v>427</v>
      </c>
      <c r="H100" s="122">
        <v>161278.37293392787</v>
      </c>
      <c r="I100" s="120">
        <v>191921.26379137413</v>
      </c>
      <c r="J100" s="120">
        <v>161278.37293392787</v>
      </c>
      <c r="K100" s="120">
        <v>30642.890857446295</v>
      </c>
      <c r="L100" s="120">
        <v>191921.26379137413</v>
      </c>
      <c r="M100" s="120">
        <v>6717.2442326980954</v>
      </c>
      <c r="N100" s="119">
        <v>198638.50802407222</v>
      </c>
      <c r="O100" s="142">
        <v>183740.61992226681</v>
      </c>
    </row>
    <row r="101" spans="1:15" hidden="1" x14ac:dyDescent="0.3">
      <c r="A101" s="127">
        <v>93</v>
      </c>
      <c r="B101" s="125">
        <v>78181500</v>
      </c>
      <c r="C101" s="125" t="s">
        <v>437</v>
      </c>
      <c r="D101" s="125" t="s">
        <v>496</v>
      </c>
      <c r="E101" s="125" t="s">
        <v>756</v>
      </c>
      <c r="F101" s="132">
        <v>1</v>
      </c>
      <c r="G101" s="132" t="s">
        <v>427</v>
      </c>
      <c r="H101" s="122">
        <v>75103.415287880445</v>
      </c>
      <c r="I101" s="120">
        <v>89373.064192577731</v>
      </c>
      <c r="J101" s="120">
        <v>75103.415287880445</v>
      </c>
      <c r="K101" s="120">
        <v>14269.648904697286</v>
      </c>
      <c r="L101" s="120">
        <v>89373.064192577731</v>
      </c>
      <c r="M101" s="120">
        <v>3128.0572467402208</v>
      </c>
      <c r="N101" s="119">
        <v>92501.121439317954</v>
      </c>
      <c r="O101" s="142">
        <v>85563.537331369109</v>
      </c>
    </row>
    <row r="102" spans="1:15" hidden="1" x14ac:dyDescent="0.3">
      <c r="A102" s="127">
        <v>94</v>
      </c>
      <c r="B102" s="125">
        <v>78181500</v>
      </c>
      <c r="C102" s="125" t="s">
        <v>437</v>
      </c>
      <c r="D102" s="125" t="s">
        <v>468</v>
      </c>
      <c r="E102" s="125" t="s">
        <v>1033</v>
      </c>
      <c r="F102" s="127">
        <v>1</v>
      </c>
      <c r="G102" s="127" t="s">
        <v>427</v>
      </c>
      <c r="H102" s="122">
        <v>63508.807936414283</v>
      </c>
      <c r="I102" s="120">
        <v>75575.481444332996</v>
      </c>
      <c r="J102" s="120">
        <v>63508.807936414283</v>
      </c>
      <c r="K102" s="120">
        <v>12066.673507918715</v>
      </c>
      <c r="L102" s="120">
        <v>75575.481444332996</v>
      </c>
      <c r="M102" s="120">
        <v>2645.1418505516549</v>
      </c>
      <c r="N102" s="119">
        <v>78220.623294884645</v>
      </c>
      <c r="O102" s="142">
        <v>72354.076547768302</v>
      </c>
    </row>
    <row r="103" spans="1:15" hidden="1" x14ac:dyDescent="0.3">
      <c r="A103" s="127">
        <v>95</v>
      </c>
      <c r="B103" s="125">
        <v>78181500</v>
      </c>
      <c r="C103" s="125" t="s">
        <v>437</v>
      </c>
      <c r="D103" s="125" t="s">
        <v>467</v>
      </c>
      <c r="E103" s="125" t="s">
        <v>970</v>
      </c>
      <c r="F103" s="127">
        <v>1</v>
      </c>
      <c r="G103" s="127" t="s">
        <v>427</v>
      </c>
      <c r="H103" s="122">
        <v>63508.807936414283</v>
      </c>
      <c r="I103" s="120">
        <v>75575.481444332996</v>
      </c>
      <c r="J103" s="120">
        <v>63508.807936414283</v>
      </c>
      <c r="K103" s="120">
        <v>12066.673507918715</v>
      </c>
      <c r="L103" s="120">
        <v>75575.481444332996</v>
      </c>
      <c r="M103" s="120">
        <v>2645.1418505516549</v>
      </c>
      <c r="N103" s="119">
        <v>78220.623294884645</v>
      </c>
      <c r="O103" s="142">
        <v>72354.076547768302</v>
      </c>
    </row>
    <row r="104" spans="1:15" hidden="1" x14ac:dyDescent="0.3">
      <c r="A104" s="127">
        <v>96</v>
      </c>
      <c r="B104" s="125">
        <v>78181500</v>
      </c>
      <c r="C104" s="125" t="s">
        <v>437</v>
      </c>
      <c r="D104" s="125" t="s">
        <v>527</v>
      </c>
      <c r="E104" s="125" t="s">
        <v>759</v>
      </c>
      <c r="F104" s="132">
        <v>1</v>
      </c>
      <c r="G104" s="132" t="s">
        <v>427</v>
      </c>
      <c r="H104" s="122">
        <v>61024.249218242963</v>
      </c>
      <c r="I104" s="120">
        <v>72618.856569709125</v>
      </c>
      <c r="J104" s="120">
        <v>61024.249218242963</v>
      </c>
      <c r="K104" s="120">
        <v>11594.607351466164</v>
      </c>
      <c r="L104" s="120">
        <v>72618.856569709125</v>
      </c>
      <c r="M104" s="120">
        <v>2541.6599799398196</v>
      </c>
      <c r="N104" s="119">
        <v>75160.51654964895</v>
      </c>
      <c r="O104" s="142">
        <v>69523.477808425276</v>
      </c>
    </row>
    <row r="105" spans="1:15" hidden="1" x14ac:dyDescent="0.3">
      <c r="A105" s="127">
        <v>97</v>
      </c>
      <c r="B105" s="125">
        <v>78181500</v>
      </c>
      <c r="C105" s="125" t="s">
        <v>437</v>
      </c>
      <c r="D105" s="125" t="s">
        <v>494</v>
      </c>
      <c r="E105" s="125" t="s">
        <v>760</v>
      </c>
      <c r="F105" s="132">
        <v>1</v>
      </c>
      <c r="G105" s="132" t="s">
        <v>427</v>
      </c>
      <c r="H105" s="122">
        <v>562294.86779666739</v>
      </c>
      <c r="I105" s="120">
        <v>669130.89267803414</v>
      </c>
      <c r="J105" s="120">
        <v>562294.86779666739</v>
      </c>
      <c r="K105" s="120">
        <v>106836.0248813668</v>
      </c>
      <c r="L105" s="120">
        <v>669130.89267803414</v>
      </c>
      <c r="M105" s="120">
        <v>23419.581243731198</v>
      </c>
      <c r="N105" s="119">
        <v>692550.47392176534</v>
      </c>
      <c r="O105" s="142">
        <v>640609.18837763299</v>
      </c>
    </row>
    <row r="106" spans="1:15" hidden="1" x14ac:dyDescent="0.3">
      <c r="A106" s="127">
        <v>98</v>
      </c>
      <c r="B106" s="125">
        <v>78181500</v>
      </c>
      <c r="C106" s="125" t="s">
        <v>437</v>
      </c>
      <c r="D106" s="125" t="s">
        <v>495</v>
      </c>
      <c r="E106" s="125" t="s">
        <v>761</v>
      </c>
      <c r="F106" s="132">
        <v>1</v>
      </c>
      <c r="G106" s="132" t="s">
        <v>427</v>
      </c>
      <c r="H106" s="122">
        <v>562294.86779666739</v>
      </c>
      <c r="I106" s="120">
        <v>669130.89267803414</v>
      </c>
      <c r="J106" s="120">
        <v>562294.86779666739</v>
      </c>
      <c r="K106" s="120">
        <v>106836.0248813668</v>
      </c>
      <c r="L106" s="120">
        <v>669130.89267803414</v>
      </c>
      <c r="M106" s="120">
        <v>23419.581243731198</v>
      </c>
      <c r="N106" s="119">
        <v>692550.47392176534</v>
      </c>
      <c r="O106" s="142">
        <v>640609.18837763299</v>
      </c>
    </row>
    <row r="107" spans="1:15" hidden="1" x14ac:dyDescent="0.3">
      <c r="A107" s="127">
        <v>99</v>
      </c>
      <c r="B107" s="125">
        <v>78181500</v>
      </c>
      <c r="C107" s="125" t="s">
        <v>437</v>
      </c>
      <c r="D107" s="125" t="s">
        <v>525</v>
      </c>
      <c r="E107" s="125" t="s">
        <v>840</v>
      </c>
      <c r="F107" s="132">
        <v>1</v>
      </c>
      <c r="G107" s="132" t="s">
        <v>427</v>
      </c>
      <c r="H107" s="122">
        <v>76280.311522803706</v>
      </c>
      <c r="I107" s="120">
        <v>90773.57071213641</v>
      </c>
      <c r="J107" s="120">
        <v>76280.311522803706</v>
      </c>
      <c r="K107" s="120">
        <v>14493.259189332704</v>
      </c>
      <c r="L107" s="120">
        <v>90773.57071213641</v>
      </c>
      <c r="M107" s="120">
        <v>3177.0749749247748</v>
      </c>
      <c r="N107" s="119">
        <v>93950.645687061187</v>
      </c>
      <c r="O107" s="142">
        <v>86904.347260531591</v>
      </c>
    </row>
    <row r="108" spans="1:15" hidden="1" x14ac:dyDescent="0.3">
      <c r="A108" s="127">
        <v>100</v>
      </c>
      <c r="B108" s="125">
        <v>78181500</v>
      </c>
      <c r="C108" s="125" t="s">
        <v>437</v>
      </c>
      <c r="D108" s="125" t="s">
        <v>503</v>
      </c>
      <c r="E108" s="125" t="s">
        <v>834</v>
      </c>
      <c r="F108" s="132">
        <v>1</v>
      </c>
      <c r="G108" s="132" t="s">
        <v>427</v>
      </c>
      <c r="H108" s="122">
        <v>58844.811746162857</v>
      </c>
      <c r="I108" s="120">
        <v>70025.325977933797</v>
      </c>
      <c r="J108" s="120">
        <v>58844.811746162857</v>
      </c>
      <c r="K108" s="120">
        <v>11180.514231770943</v>
      </c>
      <c r="L108" s="120">
        <v>70025.325977933797</v>
      </c>
      <c r="M108" s="120">
        <v>2450.8864092276831</v>
      </c>
      <c r="N108" s="119">
        <v>72476.212387161475</v>
      </c>
      <c r="O108" s="142">
        <v>67040.496458124369</v>
      </c>
    </row>
    <row r="109" spans="1:15" hidden="1" x14ac:dyDescent="0.3">
      <c r="A109" s="127">
        <v>101</v>
      </c>
      <c r="B109" s="125">
        <v>78181500</v>
      </c>
      <c r="C109" s="125" t="s">
        <v>437</v>
      </c>
      <c r="D109" s="125" t="s">
        <v>522</v>
      </c>
      <c r="E109" s="125" t="s">
        <v>688</v>
      </c>
      <c r="F109" s="132">
        <v>1</v>
      </c>
      <c r="G109" s="132" t="s">
        <v>427</v>
      </c>
      <c r="H109" s="122">
        <v>65383.124162403183</v>
      </c>
      <c r="I109" s="120">
        <v>77805.917753259782</v>
      </c>
      <c r="J109" s="120">
        <v>65383.124162403183</v>
      </c>
      <c r="K109" s="120">
        <v>12422.793590856605</v>
      </c>
      <c r="L109" s="120">
        <v>77805.917753259782</v>
      </c>
      <c r="M109" s="120">
        <v>2723.2071213640925</v>
      </c>
      <c r="N109" s="119">
        <v>80529.124874623871</v>
      </c>
      <c r="O109" s="142">
        <v>74489.440509027074</v>
      </c>
    </row>
    <row r="110" spans="1:15" hidden="1" x14ac:dyDescent="0.3">
      <c r="A110" s="127">
        <v>102</v>
      </c>
      <c r="B110" s="125">
        <v>78181500</v>
      </c>
      <c r="C110" s="125" t="s">
        <v>437</v>
      </c>
      <c r="D110" s="125" t="s">
        <v>521</v>
      </c>
      <c r="E110" s="125" t="s">
        <v>689</v>
      </c>
      <c r="F110" s="135">
        <v>1</v>
      </c>
      <c r="G110" s="135" t="s">
        <v>427</v>
      </c>
      <c r="H110" s="122">
        <v>65383.124162403183</v>
      </c>
      <c r="I110" s="120">
        <v>77805.917753259782</v>
      </c>
      <c r="J110" s="120">
        <v>65383.124162403183</v>
      </c>
      <c r="K110" s="120">
        <v>12422.793590856605</v>
      </c>
      <c r="L110" s="120">
        <v>77805.917753259782</v>
      </c>
      <c r="M110" s="120">
        <v>2723.2071213640925</v>
      </c>
      <c r="N110" s="119">
        <v>80529.124874623871</v>
      </c>
      <c r="O110" s="142">
        <v>74489.440509027074</v>
      </c>
    </row>
    <row r="111" spans="1:15" hidden="1" x14ac:dyDescent="0.3">
      <c r="A111" s="127">
        <v>103</v>
      </c>
      <c r="B111" s="125">
        <v>78181500</v>
      </c>
      <c r="C111" s="125" t="s">
        <v>437</v>
      </c>
      <c r="D111" s="125" t="s">
        <v>956</v>
      </c>
      <c r="E111" s="125" t="s">
        <v>1028</v>
      </c>
      <c r="F111" s="132">
        <v>1</v>
      </c>
      <c r="G111" s="132" t="s">
        <v>427</v>
      </c>
      <c r="H111" s="122">
        <v>110410.30233557818</v>
      </c>
      <c r="I111" s="120">
        <v>131388.25977933803</v>
      </c>
      <c r="J111" s="120">
        <v>110410.30233557818</v>
      </c>
      <c r="K111" s="120">
        <v>20977.957443759853</v>
      </c>
      <c r="L111" s="120">
        <v>131388.25977933803</v>
      </c>
      <c r="M111" s="120">
        <v>4598.5890922768313</v>
      </c>
      <c r="N111" s="119">
        <v>135986.84887161487</v>
      </c>
      <c r="O111" s="142">
        <v>125787.83520624376</v>
      </c>
    </row>
    <row r="112" spans="1:15" hidden="1" x14ac:dyDescent="0.3">
      <c r="A112" s="127">
        <v>104</v>
      </c>
      <c r="B112" s="125">
        <v>78181500</v>
      </c>
      <c r="C112" s="125" t="s">
        <v>437</v>
      </c>
      <c r="D112" s="125" t="s">
        <v>957</v>
      </c>
      <c r="E112" s="125" t="s">
        <v>958</v>
      </c>
      <c r="F112" s="132">
        <v>1</v>
      </c>
      <c r="G112" s="132" t="s">
        <v>427</v>
      </c>
      <c r="H112" s="122">
        <v>7758.7974006051763</v>
      </c>
      <c r="I112" s="120">
        <v>9232.9689067201598</v>
      </c>
      <c r="J112" s="120">
        <v>7758.7974006051763</v>
      </c>
      <c r="K112" s="120">
        <v>1474.1715061149835</v>
      </c>
      <c r="L112" s="120">
        <v>9232.9689067201598</v>
      </c>
      <c r="M112" s="120">
        <v>323.15391173520561</v>
      </c>
      <c r="N112" s="119">
        <v>9556.1228184553656</v>
      </c>
      <c r="O112" s="142">
        <v>8839.4136070712138</v>
      </c>
    </row>
    <row r="113" spans="1:15" hidden="1" x14ac:dyDescent="0.3">
      <c r="A113" s="127">
        <v>105</v>
      </c>
      <c r="B113" s="125">
        <v>78181500</v>
      </c>
      <c r="C113" s="125" t="s">
        <v>437</v>
      </c>
      <c r="D113" s="125" t="s">
        <v>451</v>
      </c>
      <c r="E113" s="125" t="s">
        <v>770</v>
      </c>
      <c r="F113" s="127">
        <v>1</v>
      </c>
      <c r="G113" s="127" t="s">
        <v>427</v>
      </c>
      <c r="H113" s="122">
        <v>63203.686690323077</v>
      </c>
      <c r="I113" s="120">
        <v>75212.387161484454</v>
      </c>
      <c r="J113" s="120">
        <v>63203.686690323077</v>
      </c>
      <c r="K113" s="120">
        <v>12008.700471161384</v>
      </c>
      <c r="L113" s="120">
        <v>75212.387161484454</v>
      </c>
      <c r="M113" s="120">
        <v>2632.433550651956</v>
      </c>
      <c r="N113" s="119">
        <v>77844.82071213641</v>
      </c>
      <c r="O113" s="142">
        <v>72006.459158726182</v>
      </c>
    </row>
    <row r="114" spans="1:15" hidden="1" x14ac:dyDescent="0.3">
      <c r="A114" s="127">
        <v>106</v>
      </c>
      <c r="B114" s="125">
        <v>78181500</v>
      </c>
      <c r="C114" s="125" t="s">
        <v>437</v>
      </c>
      <c r="D114" s="125" t="s">
        <v>458</v>
      </c>
      <c r="E114" s="125" t="s">
        <v>819</v>
      </c>
      <c r="F114" s="127">
        <v>1</v>
      </c>
      <c r="G114" s="127" t="s">
        <v>427</v>
      </c>
      <c r="H114" s="122">
        <v>242222.68064698298</v>
      </c>
      <c r="I114" s="120">
        <v>288244.98996990972</v>
      </c>
      <c r="J114" s="120">
        <v>242222.68064698298</v>
      </c>
      <c r="K114" s="120">
        <v>46022.309322926769</v>
      </c>
      <c r="L114" s="120">
        <v>288244.98996990972</v>
      </c>
      <c r="M114" s="120">
        <v>10088.57464894684</v>
      </c>
      <c r="N114" s="119">
        <v>298333.56461885653</v>
      </c>
      <c r="O114" s="142">
        <v>275958.54727244232</v>
      </c>
    </row>
    <row r="115" spans="1:15" hidden="1" x14ac:dyDescent="0.3">
      <c r="A115" s="127">
        <v>107</v>
      </c>
      <c r="B115" s="125">
        <v>78181500</v>
      </c>
      <c r="C115" s="125" t="s">
        <v>437</v>
      </c>
      <c r="D115" s="125" t="s">
        <v>526</v>
      </c>
      <c r="E115" s="125" t="s">
        <v>771</v>
      </c>
      <c r="F115" s="132">
        <v>1</v>
      </c>
      <c r="G115" s="132" t="s">
        <v>427</v>
      </c>
      <c r="H115" s="122">
        <v>311659.55850745516</v>
      </c>
      <c r="I115" s="120">
        <v>370874.87462387164</v>
      </c>
      <c r="J115" s="120">
        <v>311659.55850745516</v>
      </c>
      <c r="K115" s="120">
        <v>59215.316116416485</v>
      </c>
      <c r="L115" s="120">
        <v>370874.87462387164</v>
      </c>
      <c r="M115" s="120">
        <v>12980.620611835509</v>
      </c>
      <c r="N115" s="119">
        <v>383855.49523570715</v>
      </c>
      <c r="O115" s="142">
        <v>355066.3330930291</v>
      </c>
    </row>
    <row r="116" spans="1:15" hidden="1" x14ac:dyDescent="0.3">
      <c r="A116" s="127">
        <v>108</v>
      </c>
      <c r="B116" s="125">
        <v>78181500</v>
      </c>
      <c r="C116" s="125" t="s">
        <v>437</v>
      </c>
      <c r="D116" s="125" t="s">
        <v>466</v>
      </c>
      <c r="E116" s="125" t="s">
        <v>825</v>
      </c>
      <c r="F116" s="127">
        <v>1</v>
      </c>
      <c r="G116" s="127" t="s">
        <v>427</v>
      </c>
      <c r="H116" s="122">
        <v>462040.74408098246</v>
      </c>
      <c r="I116" s="120">
        <v>549828.48545636912</v>
      </c>
      <c r="J116" s="120">
        <v>462040.74408098246</v>
      </c>
      <c r="K116" s="120">
        <v>87787.741375386671</v>
      </c>
      <c r="L116" s="120">
        <v>549828.48545636912</v>
      </c>
      <c r="M116" s="120">
        <v>19243.996990972923</v>
      </c>
      <c r="N116" s="119">
        <v>569072.48244734202</v>
      </c>
      <c r="O116" s="142">
        <v>526392.04626379139</v>
      </c>
    </row>
    <row r="117" spans="1:15" hidden="1" x14ac:dyDescent="0.3">
      <c r="A117" s="127">
        <v>109</v>
      </c>
      <c r="B117" s="125">
        <v>78181500</v>
      </c>
      <c r="C117" s="125" t="s">
        <v>437</v>
      </c>
      <c r="D117" s="125" t="s">
        <v>452</v>
      </c>
      <c r="E117" s="125" t="s">
        <v>776</v>
      </c>
      <c r="F117" s="127">
        <v>1</v>
      </c>
      <c r="G117" s="127" t="s">
        <v>427</v>
      </c>
      <c r="H117" s="122">
        <v>91536.373827364456</v>
      </c>
      <c r="I117" s="120">
        <v>108928.2848545637</v>
      </c>
      <c r="J117" s="120">
        <v>91536.373827364456</v>
      </c>
      <c r="K117" s="120">
        <v>17391.911027199247</v>
      </c>
      <c r="L117" s="120">
        <v>108928.2848545637</v>
      </c>
      <c r="M117" s="120">
        <v>3812.4899699097296</v>
      </c>
      <c r="N117" s="119">
        <v>112740.77482447342</v>
      </c>
      <c r="O117" s="142">
        <v>104285.21671263792</v>
      </c>
    </row>
    <row r="118" spans="1:15" hidden="1" x14ac:dyDescent="0.3">
      <c r="A118" s="127">
        <v>110</v>
      </c>
      <c r="B118" s="125">
        <v>78181500</v>
      </c>
      <c r="C118" s="125" t="s">
        <v>437</v>
      </c>
      <c r="D118" s="125" t="s">
        <v>530</v>
      </c>
      <c r="E118" s="125" t="s">
        <v>692</v>
      </c>
      <c r="F118" s="132">
        <v>1</v>
      </c>
      <c r="G118" s="132" t="s">
        <v>427</v>
      </c>
      <c r="H118" s="122">
        <v>156919.49798976764</v>
      </c>
      <c r="I118" s="120">
        <v>186734.20260782348</v>
      </c>
      <c r="J118" s="120">
        <v>156919.49798976764</v>
      </c>
      <c r="K118" s="120">
        <v>29814.70461805585</v>
      </c>
      <c r="L118" s="120">
        <v>186734.20260782348</v>
      </c>
      <c r="M118" s="120">
        <v>6535.6970912738225</v>
      </c>
      <c r="N118" s="119">
        <v>193269.8996990973</v>
      </c>
      <c r="O118" s="142">
        <v>178774.65722166499</v>
      </c>
    </row>
    <row r="119" spans="1:15" hidden="1" x14ac:dyDescent="0.3">
      <c r="A119" s="127">
        <v>111</v>
      </c>
      <c r="B119" s="125">
        <v>78181500</v>
      </c>
      <c r="C119" s="125" t="s">
        <v>437</v>
      </c>
      <c r="D119" s="125" t="s">
        <v>531</v>
      </c>
      <c r="E119" s="125" t="s">
        <v>693</v>
      </c>
      <c r="F119" s="132">
        <v>1</v>
      </c>
      <c r="G119" s="132" t="s">
        <v>427</v>
      </c>
      <c r="H119" s="122">
        <v>156919.49798976764</v>
      </c>
      <c r="I119" s="120">
        <v>186734.20260782348</v>
      </c>
      <c r="J119" s="120">
        <v>156919.49798976764</v>
      </c>
      <c r="K119" s="120">
        <v>29814.70461805585</v>
      </c>
      <c r="L119" s="120">
        <v>186734.20260782348</v>
      </c>
      <c r="M119" s="120">
        <v>6535.6970912738225</v>
      </c>
      <c r="N119" s="119">
        <v>193269.8996990973</v>
      </c>
      <c r="O119" s="142">
        <v>178774.65722166499</v>
      </c>
    </row>
    <row r="120" spans="1:15" hidden="1" x14ac:dyDescent="0.3">
      <c r="A120" s="127">
        <v>112</v>
      </c>
      <c r="B120" s="125">
        <v>78181500</v>
      </c>
      <c r="C120" s="125" t="s">
        <v>437</v>
      </c>
      <c r="D120" s="125" t="s">
        <v>533</v>
      </c>
      <c r="E120" s="125" t="s">
        <v>782</v>
      </c>
      <c r="F120" s="132">
        <v>1</v>
      </c>
      <c r="G120" s="132" t="s">
        <v>427</v>
      </c>
      <c r="H120" s="122">
        <v>141663.4356852069</v>
      </c>
      <c r="I120" s="120">
        <v>168579.48846539619</v>
      </c>
      <c r="J120" s="120">
        <v>141663.4356852069</v>
      </c>
      <c r="K120" s="120">
        <v>26916.052780189311</v>
      </c>
      <c r="L120" s="120">
        <v>168579.48846539619</v>
      </c>
      <c r="M120" s="120">
        <v>5900.2820962888673</v>
      </c>
      <c r="N120" s="119">
        <v>174479.77056168506</v>
      </c>
      <c r="O120" s="142">
        <v>161393.78776955866</v>
      </c>
    </row>
    <row r="121" spans="1:15" hidden="1" x14ac:dyDescent="0.3">
      <c r="A121" s="127">
        <v>113</v>
      </c>
      <c r="B121" s="125">
        <v>78181500</v>
      </c>
      <c r="C121" s="125" t="s">
        <v>437</v>
      </c>
      <c r="D121" s="125" t="s">
        <v>481</v>
      </c>
      <c r="E121" s="125" t="s">
        <v>828</v>
      </c>
      <c r="F121" s="132">
        <v>1</v>
      </c>
      <c r="G121" s="132" t="s">
        <v>427</v>
      </c>
      <c r="H121" s="122">
        <v>39447.818244649912</v>
      </c>
      <c r="I121" s="120">
        <v>46942.903711133396</v>
      </c>
      <c r="J121" s="120">
        <v>39447.818244649912</v>
      </c>
      <c r="K121" s="120">
        <v>7495.0854664834833</v>
      </c>
      <c r="L121" s="120">
        <v>46942.903711133396</v>
      </c>
      <c r="M121" s="120">
        <v>1643.0016298896689</v>
      </c>
      <c r="N121" s="119">
        <v>48585.905341023063</v>
      </c>
      <c r="O121" s="142">
        <v>44941.962440446332</v>
      </c>
    </row>
    <row r="122" spans="1:15" hidden="1" x14ac:dyDescent="0.3">
      <c r="A122" s="127">
        <v>114</v>
      </c>
      <c r="B122" s="125">
        <v>78181500</v>
      </c>
      <c r="C122" s="125" t="s">
        <v>437</v>
      </c>
      <c r="D122" s="125" t="s">
        <v>520</v>
      </c>
      <c r="E122" s="125" t="s">
        <v>783</v>
      </c>
      <c r="F122" s="132">
        <v>1</v>
      </c>
      <c r="G122" s="132" t="s">
        <v>427</v>
      </c>
      <c r="H122" s="122">
        <v>93715.811299444569</v>
      </c>
      <c r="I122" s="120">
        <v>111521.81544633902</v>
      </c>
      <c r="J122" s="120">
        <v>93715.811299444569</v>
      </c>
      <c r="K122" s="120">
        <v>17806.004146894469</v>
      </c>
      <c r="L122" s="120">
        <v>111521.81544633902</v>
      </c>
      <c r="M122" s="120">
        <v>3903.263540621866</v>
      </c>
      <c r="N122" s="119">
        <v>115425.07898696089</v>
      </c>
      <c r="O122" s="142">
        <v>106768.19806293881</v>
      </c>
    </row>
    <row r="123" spans="1:15" hidden="1" x14ac:dyDescent="0.3">
      <c r="A123" s="127">
        <v>115</v>
      </c>
      <c r="B123" s="125">
        <v>78181500</v>
      </c>
      <c r="C123" s="125" t="s">
        <v>437</v>
      </c>
      <c r="D123" s="125" t="s">
        <v>519</v>
      </c>
      <c r="E123" s="125" t="s">
        <v>839</v>
      </c>
      <c r="F123" s="132">
        <v>1</v>
      </c>
      <c r="G123" s="132" t="s">
        <v>427</v>
      </c>
      <c r="H123" s="122">
        <v>94805.530035484611</v>
      </c>
      <c r="I123" s="120">
        <v>112818.58074222668</v>
      </c>
      <c r="J123" s="120">
        <v>94805.530035484611</v>
      </c>
      <c r="K123" s="120">
        <v>18013.050706742077</v>
      </c>
      <c r="L123" s="120">
        <v>112818.58074222668</v>
      </c>
      <c r="M123" s="120">
        <v>3948.6503259779342</v>
      </c>
      <c r="N123" s="119">
        <v>116767.23106820461</v>
      </c>
      <c r="O123" s="142">
        <v>108009.68873808926</v>
      </c>
    </row>
    <row r="124" spans="1:15" hidden="1" x14ac:dyDescent="0.3">
      <c r="A124" s="127">
        <v>116</v>
      </c>
      <c r="B124" s="125">
        <v>78181500</v>
      </c>
      <c r="C124" s="125" t="s">
        <v>437</v>
      </c>
      <c r="D124" s="125" t="s">
        <v>448</v>
      </c>
      <c r="E124" s="125" t="s">
        <v>787</v>
      </c>
      <c r="F124" s="127">
        <v>1</v>
      </c>
      <c r="G124" s="127" t="s">
        <v>427</v>
      </c>
      <c r="H124" s="122">
        <v>207046.55984761007</v>
      </c>
      <c r="I124" s="120">
        <v>246385.40621865596</v>
      </c>
      <c r="J124" s="120">
        <v>207046.55984761007</v>
      </c>
      <c r="K124" s="120">
        <v>39338.846371045911</v>
      </c>
      <c r="L124" s="120">
        <v>246385.40621865596</v>
      </c>
      <c r="M124" s="120">
        <v>8623.4892176529593</v>
      </c>
      <c r="N124" s="119">
        <v>255008.89543630893</v>
      </c>
      <c r="O124" s="142">
        <v>235883.22827858577</v>
      </c>
    </row>
    <row r="125" spans="1:15" hidden="1" x14ac:dyDescent="0.3">
      <c r="A125" s="127">
        <v>117</v>
      </c>
      <c r="B125" s="125">
        <v>78181500</v>
      </c>
      <c r="C125" s="125" t="s">
        <v>437</v>
      </c>
      <c r="D125" s="125" t="s">
        <v>562</v>
      </c>
      <c r="E125" s="125" t="s">
        <v>791</v>
      </c>
      <c r="F125" s="132">
        <v>1</v>
      </c>
      <c r="G125" s="132" t="s">
        <v>427</v>
      </c>
      <c r="H125" s="122">
        <v>226661.497096331</v>
      </c>
      <c r="I125" s="120">
        <v>269727.18154463387</v>
      </c>
      <c r="J125" s="120">
        <v>226661.497096331</v>
      </c>
      <c r="K125" s="120">
        <v>43065.684448302891</v>
      </c>
      <c r="L125" s="120">
        <v>269727.18154463387</v>
      </c>
      <c r="M125" s="120">
        <v>9440.4513540621865</v>
      </c>
      <c r="N125" s="119">
        <v>279167.63289869606</v>
      </c>
      <c r="O125" s="142">
        <v>258230.06043129385</v>
      </c>
    </row>
    <row r="126" spans="1:15" hidden="1" x14ac:dyDescent="0.3">
      <c r="A126" s="127">
        <v>118</v>
      </c>
      <c r="B126" s="125">
        <v>78181500</v>
      </c>
      <c r="C126" s="125" t="s">
        <v>437</v>
      </c>
      <c r="D126" s="125" t="s">
        <v>547</v>
      </c>
      <c r="E126" s="125" t="s">
        <v>793</v>
      </c>
      <c r="F126" s="132">
        <v>1</v>
      </c>
      <c r="G126" s="132" t="s">
        <v>427</v>
      </c>
      <c r="H126" s="122">
        <v>130766.24832480637</v>
      </c>
      <c r="I126" s="120">
        <v>155611.83550651956</v>
      </c>
      <c r="J126" s="120">
        <v>130766.24832480637</v>
      </c>
      <c r="K126" s="120">
        <v>24845.58718171321</v>
      </c>
      <c r="L126" s="120">
        <v>155611.83550651956</v>
      </c>
      <c r="M126" s="120">
        <v>5446.4142427281849</v>
      </c>
      <c r="N126" s="119">
        <v>161058.24974924774</v>
      </c>
      <c r="O126" s="142">
        <v>148978.88101805415</v>
      </c>
    </row>
    <row r="127" spans="1:15" hidden="1" x14ac:dyDescent="0.3">
      <c r="A127" s="127">
        <v>119</v>
      </c>
      <c r="B127" s="125">
        <v>78181500</v>
      </c>
      <c r="C127" s="125" t="s">
        <v>437</v>
      </c>
      <c r="D127" s="125" t="s">
        <v>489</v>
      </c>
      <c r="E127" s="125" t="s">
        <v>696</v>
      </c>
      <c r="F127" s="132">
        <v>1</v>
      </c>
      <c r="G127" s="132" t="s">
        <v>427</v>
      </c>
      <c r="H127" s="122">
        <v>91536.373827364456</v>
      </c>
      <c r="I127" s="120">
        <v>108928.2848545637</v>
      </c>
      <c r="J127" s="120">
        <v>91536.373827364456</v>
      </c>
      <c r="K127" s="120">
        <v>17391.911027199247</v>
      </c>
      <c r="L127" s="120">
        <v>108928.2848545637</v>
      </c>
      <c r="M127" s="120">
        <v>3812.4899699097296</v>
      </c>
      <c r="N127" s="119">
        <v>112740.77482447342</v>
      </c>
      <c r="O127" s="142">
        <v>104285.21671263792</v>
      </c>
    </row>
    <row r="128" spans="1:15" hidden="1" x14ac:dyDescent="0.3">
      <c r="A128" s="127">
        <v>120</v>
      </c>
      <c r="B128" s="125">
        <v>78181500</v>
      </c>
      <c r="C128" s="125" t="s">
        <v>437</v>
      </c>
      <c r="D128" s="125" t="s">
        <v>447</v>
      </c>
      <c r="E128" s="125" t="s">
        <v>817</v>
      </c>
      <c r="F128" s="127">
        <v>1</v>
      </c>
      <c r="G128" s="127" t="s">
        <v>427</v>
      </c>
      <c r="H128" s="122">
        <v>91536.373827364456</v>
      </c>
      <c r="I128" s="120">
        <v>108928.2848545637</v>
      </c>
      <c r="J128" s="120">
        <v>91536.373827364456</v>
      </c>
      <c r="K128" s="120">
        <v>17391.911027199247</v>
      </c>
      <c r="L128" s="120">
        <v>108928.2848545637</v>
      </c>
      <c r="M128" s="120">
        <v>3812.4899699097296</v>
      </c>
      <c r="N128" s="119">
        <v>112740.77482447342</v>
      </c>
      <c r="O128" s="142">
        <v>104285.21671263792</v>
      </c>
    </row>
    <row r="129" spans="1:15" hidden="1" x14ac:dyDescent="0.3">
      <c r="A129" s="127">
        <v>121</v>
      </c>
      <c r="B129" s="125">
        <v>78181500</v>
      </c>
      <c r="C129" s="125" t="s">
        <v>437</v>
      </c>
      <c r="D129" s="125" t="s">
        <v>535</v>
      </c>
      <c r="E129" s="125" t="s">
        <v>695</v>
      </c>
      <c r="F129" s="132">
        <v>1</v>
      </c>
      <c r="G129" s="132" t="s">
        <v>427</v>
      </c>
      <c r="H129" s="122">
        <v>89356.936355284342</v>
      </c>
      <c r="I129" s="120">
        <v>106334.75426278837</v>
      </c>
      <c r="J129" s="120">
        <v>89356.936355284342</v>
      </c>
      <c r="K129" s="120">
        <v>16977.817907504024</v>
      </c>
      <c r="L129" s="120">
        <v>106334.75426278837</v>
      </c>
      <c r="M129" s="120">
        <v>3721.7163991975931</v>
      </c>
      <c r="N129" s="119">
        <v>110056.47066198596</v>
      </c>
      <c r="O129" s="142">
        <v>101802.23536233701</v>
      </c>
    </row>
    <row r="130" spans="1:15" hidden="1" x14ac:dyDescent="0.3">
      <c r="A130" s="127">
        <v>123</v>
      </c>
      <c r="B130" s="125">
        <v>78181500</v>
      </c>
      <c r="C130" s="125" t="s">
        <v>437</v>
      </c>
      <c r="D130" s="125" t="s">
        <v>544</v>
      </c>
      <c r="E130" s="125" t="s">
        <v>846</v>
      </c>
      <c r="F130" s="132">
        <v>1</v>
      </c>
      <c r="G130" s="132" t="s">
        <v>427</v>
      </c>
      <c r="H130" s="122">
        <v>316018.43345161539</v>
      </c>
      <c r="I130" s="120">
        <v>376061.93580742227</v>
      </c>
      <c r="J130" s="120">
        <v>316018.43345161539</v>
      </c>
      <c r="K130" s="120">
        <v>60043.502355806922</v>
      </c>
      <c r="L130" s="120">
        <v>376061.93580742227</v>
      </c>
      <c r="M130" s="120">
        <v>13162.167753259781</v>
      </c>
      <c r="N130" s="119">
        <v>389224.10356068204</v>
      </c>
      <c r="O130" s="142">
        <v>360032.29579363088</v>
      </c>
    </row>
    <row r="131" spans="1:15" hidden="1" x14ac:dyDescent="0.3">
      <c r="A131" s="127">
        <v>124</v>
      </c>
      <c r="B131" s="125">
        <v>78181500</v>
      </c>
      <c r="C131" s="125" t="s">
        <v>437</v>
      </c>
      <c r="D131" s="125" t="s">
        <v>471</v>
      </c>
      <c r="E131" s="125" t="s">
        <v>797</v>
      </c>
      <c r="F131" s="127">
        <v>1</v>
      </c>
      <c r="G131" s="127" t="s">
        <v>427</v>
      </c>
      <c r="H131" s="122">
        <v>128586.81085272624</v>
      </c>
      <c r="I131" s="120">
        <v>153018.30491474422</v>
      </c>
      <c r="J131" s="120">
        <v>128586.81085272624</v>
      </c>
      <c r="K131" s="120">
        <v>24431.494062017984</v>
      </c>
      <c r="L131" s="120">
        <v>153018.30491474422</v>
      </c>
      <c r="M131" s="120">
        <v>5355.6406720160485</v>
      </c>
      <c r="N131" s="119">
        <v>158373.94558676027</v>
      </c>
      <c r="O131" s="142">
        <v>146495.89966775326</v>
      </c>
    </row>
    <row r="132" spans="1:15" hidden="1" x14ac:dyDescent="0.3">
      <c r="A132" s="127">
        <v>125</v>
      </c>
      <c r="B132" s="125">
        <v>78181500</v>
      </c>
      <c r="C132" s="125" t="s">
        <v>437</v>
      </c>
      <c r="D132" s="125" t="s">
        <v>473</v>
      </c>
      <c r="E132" s="125" t="s">
        <v>799</v>
      </c>
      <c r="F132" s="127">
        <v>1</v>
      </c>
      <c r="G132" s="127" t="s">
        <v>427</v>
      </c>
      <c r="H132" s="122">
        <v>26153.249664961273</v>
      </c>
      <c r="I132" s="120">
        <v>31122.367101303913</v>
      </c>
      <c r="J132" s="120">
        <v>26153.249664961273</v>
      </c>
      <c r="K132" s="120">
        <v>4969.1174363426417</v>
      </c>
      <c r="L132" s="120">
        <v>31122.367101303913</v>
      </c>
      <c r="M132" s="120">
        <v>1089.2828485456371</v>
      </c>
      <c r="N132" s="119">
        <v>32211.64994984955</v>
      </c>
      <c r="O132" s="142">
        <v>29795.776203610832</v>
      </c>
    </row>
    <row r="133" spans="1:15" hidden="1" x14ac:dyDescent="0.3">
      <c r="A133" s="127">
        <v>126</v>
      </c>
      <c r="B133" s="125">
        <v>78181500</v>
      </c>
      <c r="C133" s="125" t="s">
        <v>437</v>
      </c>
      <c r="D133" s="125" t="s">
        <v>482</v>
      </c>
      <c r="E133" s="125" t="s">
        <v>829</v>
      </c>
      <c r="F133" s="132">
        <v>1</v>
      </c>
      <c r="G133" s="132" t="s">
        <v>427</v>
      </c>
      <c r="H133" s="122">
        <v>96113.192518732671</v>
      </c>
      <c r="I133" s="120">
        <v>114374.69909729187</v>
      </c>
      <c r="J133" s="120">
        <v>96113.192518732671</v>
      </c>
      <c r="K133" s="120">
        <v>18261.506578559209</v>
      </c>
      <c r="L133" s="120">
        <v>114374.69909729187</v>
      </c>
      <c r="M133" s="120">
        <v>4003.114468405216</v>
      </c>
      <c r="N133" s="119">
        <v>118377.81356569708</v>
      </c>
      <c r="O133" s="142">
        <v>109499.4775482698</v>
      </c>
    </row>
    <row r="134" spans="1:15" hidden="1" x14ac:dyDescent="0.3">
      <c r="A134" s="127">
        <v>127</v>
      </c>
      <c r="B134" s="125">
        <v>78181500</v>
      </c>
      <c r="C134" s="125" t="s">
        <v>437</v>
      </c>
      <c r="D134" s="125" t="s">
        <v>456</v>
      </c>
      <c r="E134" s="125" t="s">
        <v>800</v>
      </c>
      <c r="F134" s="131">
        <v>1</v>
      </c>
      <c r="G134" s="131" t="s">
        <v>427</v>
      </c>
      <c r="H134" s="122">
        <v>217943.74720801058</v>
      </c>
      <c r="I134" s="120">
        <v>259353.05917753259</v>
      </c>
      <c r="J134" s="120">
        <v>217943.74720801058</v>
      </c>
      <c r="K134" s="120">
        <v>41409.311969522008</v>
      </c>
      <c r="L134" s="120">
        <v>259353.05917753259</v>
      </c>
      <c r="M134" s="120">
        <v>9077.3570712136407</v>
      </c>
      <c r="N134" s="119">
        <v>268430.41624874622</v>
      </c>
      <c r="O134" s="142">
        <v>248298.13503009026</v>
      </c>
    </row>
    <row r="135" spans="1:15" hidden="1" x14ac:dyDescent="0.3">
      <c r="A135" s="127">
        <v>128</v>
      </c>
      <c r="B135" s="125">
        <v>78181500</v>
      </c>
      <c r="C135" s="125" t="s">
        <v>437</v>
      </c>
      <c r="D135" s="125" t="s">
        <v>529</v>
      </c>
      <c r="E135" s="125" t="s">
        <v>697</v>
      </c>
      <c r="F135" s="132">
        <v>1</v>
      </c>
      <c r="G135" s="132" t="s">
        <v>427</v>
      </c>
      <c r="H135" s="122">
        <v>119869.06096440583</v>
      </c>
      <c r="I135" s="120">
        <v>142644.18254764294</v>
      </c>
      <c r="J135" s="120">
        <v>119869.06096440583</v>
      </c>
      <c r="K135" s="120">
        <v>22775.121583237109</v>
      </c>
      <c r="L135" s="120">
        <v>142644.18254764294</v>
      </c>
      <c r="M135" s="120">
        <v>4992.5463891675035</v>
      </c>
      <c r="N135" s="119">
        <v>147636.72893681045</v>
      </c>
      <c r="O135" s="142">
        <v>136563.97426654966</v>
      </c>
    </row>
    <row r="136" spans="1:15" hidden="1" x14ac:dyDescent="0.3">
      <c r="A136" s="127">
        <v>129</v>
      </c>
      <c r="B136" s="125">
        <v>78181500</v>
      </c>
      <c r="C136" s="125" t="s">
        <v>437</v>
      </c>
      <c r="D136" s="125" t="s">
        <v>472</v>
      </c>
      <c r="E136" s="125" t="s">
        <v>738</v>
      </c>
      <c r="F136" s="127">
        <v>1</v>
      </c>
      <c r="G136" s="127" t="s">
        <v>427</v>
      </c>
      <c r="H136" s="122">
        <v>119520.35096887301</v>
      </c>
      <c r="I136" s="120">
        <v>142229.21765295888</v>
      </c>
      <c r="J136" s="120">
        <v>119520.35096887301</v>
      </c>
      <c r="K136" s="120">
        <v>22708.866684085871</v>
      </c>
      <c r="L136" s="120">
        <v>142229.21765295888</v>
      </c>
      <c r="M136" s="120">
        <v>4978.0226178535613</v>
      </c>
      <c r="N136" s="119">
        <v>147207.24027081244</v>
      </c>
      <c r="O136" s="142">
        <v>136166.69725050151</v>
      </c>
    </row>
    <row r="137" spans="1:15" hidden="1" x14ac:dyDescent="0.3">
      <c r="A137" s="127">
        <v>130</v>
      </c>
      <c r="B137" s="125">
        <v>78181500</v>
      </c>
      <c r="C137" s="125" t="s">
        <v>437</v>
      </c>
      <c r="D137" s="125" t="s">
        <v>512</v>
      </c>
      <c r="E137" s="125" t="s">
        <v>803</v>
      </c>
      <c r="F137" s="132">
        <v>1</v>
      </c>
      <c r="G137" s="132" t="s">
        <v>427</v>
      </c>
      <c r="H137" s="122">
        <v>183072.74765472891</v>
      </c>
      <c r="I137" s="120">
        <v>217856.56970912739</v>
      </c>
      <c r="J137" s="120">
        <v>183072.74765472891</v>
      </c>
      <c r="K137" s="120">
        <v>34783.822054398493</v>
      </c>
      <c r="L137" s="120">
        <v>217856.56970912739</v>
      </c>
      <c r="M137" s="120">
        <v>7624.9799398194591</v>
      </c>
      <c r="N137" s="119">
        <v>225481.54964894685</v>
      </c>
      <c r="O137" s="142">
        <v>208570.43342527584</v>
      </c>
    </row>
    <row r="138" spans="1:15" hidden="1" x14ac:dyDescent="0.3">
      <c r="A138" s="127">
        <v>131</v>
      </c>
      <c r="B138" s="125">
        <v>78181500</v>
      </c>
      <c r="C138" s="125" t="s">
        <v>437</v>
      </c>
      <c r="D138" s="125" t="s">
        <v>511</v>
      </c>
      <c r="E138" s="125" t="s">
        <v>804</v>
      </c>
      <c r="F138" s="132">
        <v>1</v>
      </c>
      <c r="G138" s="132" t="s">
        <v>427</v>
      </c>
      <c r="H138" s="122">
        <v>180893.3101826488</v>
      </c>
      <c r="I138" s="120">
        <v>215263.03911735205</v>
      </c>
      <c r="J138" s="120">
        <v>180893.3101826488</v>
      </c>
      <c r="K138" s="120">
        <v>34369.728934703271</v>
      </c>
      <c r="L138" s="120">
        <v>215263.03911735205</v>
      </c>
      <c r="M138" s="120">
        <v>7534.2063691073226</v>
      </c>
      <c r="N138" s="119">
        <v>222797.24548645937</v>
      </c>
      <c r="O138" s="142">
        <v>206087.45207497492</v>
      </c>
    </row>
    <row r="139" spans="1:15" hidden="1" x14ac:dyDescent="0.3">
      <c r="A139" s="127">
        <v>132</v>
      </c>
      <c r="B139" s="125">
        <v>78181500</v>
      </c>
      <c r="C139" s="125" t="s">
        <v>437</v>
      </c>
      <c r="D139" s="125" t="s">
        <v>543</v>
      </c>
      <c r="E139" s="125" t="s">
        <v>845</v>
      </c>
      <c r="F139" s="132">
        <v>1</v>
      </c>
      <c r="G139" s="132" t="s">
        <v>427</v>
      </c>
      <c r="H139" s="122">
        <v>292044.6212587342</v>
      </c>
      <c r="I139" s="120">
        <v>347533.0992978937</v>
      </c>
      <c r="J139" s="120">
        <v>292044.6212587342</v>
      </c>
      <c r="K139" s="120">
        <v>55488.478039159498</v>
      </c>
      <c r="L139" s="120">
        <v>347533.0992978937</v>
      </c>
      <c r="M139" s="120">
        <v>12163.65847542628</v>
      </c>
      <c r="N139" s="119">
        <v>359696.75777331996</v>
      </c>
      <c r="O139" s="142">
        <v>332719.50094032096</v>
      </c>
    </row>
    <row r="140" spans="1:15" hidden="1" x14ac:dyDescent="0.3">
      <c r="A140" s="127">
        <v>133</v>
      </c>
      <c r="B140" s="125">
        <v>78181500</v>
      </c>
      <c r="C140" s="125" t="s">
        <v>491</v>
      </c>
      <c r="D140" s="125" t="s">
        <v>569</v>
      </c>
      <c r="E140" s="125" t="s">
        <v>809</v>
      </c>
      <c r="F140" s="132">
        <v>1</v>
      </c>
      <c r="G140" s="132" t="s">
        <v>556</v>
      </c>
      <c r="H140" s="122">
        <v>25063.53092892122</v>
      </c>
      <c r="I140" s="120">
        <v>29825.601805416249</v>
      </c>
      <c r="J140" s="120">
        <v>25063.53092892122</v>
      </c>
      <c r="K140" s="120">
        <v>4762.0708764950323</v>
      </c>
      <c r="L140" s="120">
        <v>29825.601805416249</v>
      </c>
      <c r="M140" s="120">
        <v>1043.8960631895688</v>
      </c>
      <c r="N140" s="119">
        <v>30869.497868605817</v>
      </c>
      <c r="O140" s="142">
        <v>28554.285528460379</v>
      </c>
    </row>
    <row r="141" spans="1:15" hidden="1" x14ac:dyDescent="0.3">
      <c r="A141" s="127">
        <v>134</v>
      </c>
      <c r="B141" s="125">
        <v>78181500</v>
      </c>
      <c r="C141" s="125" t="s">
        <v>437</v>
      </c>
      <c r="D141" s="125" t="s">
        <v>523</v>
      </c>
      <c r="E141" s="125" t="s">
        <v>807</v>
      </c>
      <c r="F141" s="132">
        <v>1</v>
      </c>
      <c r="G141" s="132" t="s">
        <v>427</v>
      </c>
      <c r="H141" s="122">
        <v>274609.12148209335</v>
      </c>
      <c r="I141" s="120">
        <v>326784.85456369107</v>
      </c>
      <c r="J141" s="120">
        <v>274609.12148209335</v>
      </c>
      <c r="K141" s="120">
        <v>52175.73308159774</v>
      </c>
      <c r="L141" s="120">
        <v>326784.85456369107</v>
      </c>
      <c r="M141" s="120">
        <v>11437.469909729189</v>
      </c>
      <c r="N141" s="119">
        <v>338222.32447342027</v>
      </c>
      <c r="O141" s="142">
        <v>312855.65013791376</v>
      </c>
    </row>
    <row r="142" spans="1:15" hidden="1" x14ac:dyDescent="0.3">
      <c r="E142" s="125" t="s">
        <v>859</v>
      </c>
      <c r="G142" s="118"/>
      <c r="H142" s="117"/>
      <c r="N142" s="136">
        <v>44529186.851104148</v>
      </c>
    </row>
    <row r="143" spans="1:15" hidden="1" x14ac:dyDescent="0.3">
      <c r="A143" s="131">
        <v>139</v>
      </c>
      <c r="B143" s="126">
        <v>78181500</v>
      </c>
      <c r="C143" s="126" t="s">
        <v>571</v>
      </c>
      <c r="D143" s="126" t="s">
        <v>572</v>
      </c>
      <c r="E143" s="125" t="s">
        <v>860</v>
      </c>
      <c r="F143" s="130">
        <v>1</v>
      </c>
      <c r="G143" s="129" t="s">
        <v>427</v>
      </c>
      <c r="H143" s="122">
        <v>119049.57983193277</v>
      </c>
      <c r="I143" s="121">
        <v>141669</v>
      </c>
      <c r="J143" s="120">
        <v>119049.57983193277</v>
      </c>
      <c r="K143" s="120">
        <v>22619.420168067227</v>
      </c>
      <c r="L143" s="120">
        <v>141669</v>
      </c>
      <c r="M143" s="120">
        <v>4958.4150000000009</v>
      </c>
      <c r="N143" s="119">
        <v>146627.41500000001</v>
      </c>
      <c r="O143" s="143">
        <v>135630.35887500001</v>
      </c>
    </row>
    <row r="144" spans="1:15" hidden="1" x14ac:dyDescent="0.3">
      <c r="A144" s="131">
        <v>140</v>
      </c>
      <c r="B144" s="126">
        <v>78181500</v>
      </c>
      <c r="C144" s="126" t="s">
        <v>571</v>
      </c>
      <c r="D144" s="126" t="s">
        <v>573</v>
      </c>
      <c r="E144" s="125" t="s">
        <v>573</v>
      </c>
      <c r="F144" s="130">
        <v>1</v>
      </c>
      <c r="G144" s="129" t="s">
        <v>427</v>
      </c>
      <c r="H144" s="122">
        <v>86269.747899159673</v>
      </c>
      <c r="I144" s="121">
        <v>102661</v>
      </c>
      <c r="J144" s="120">
        <v>86269.747899159673</v>
      </c>
      <c r="K144" s="120">
        <v>16391.252100840338</v>
      </c>
      <c r="L144" s="120">
        <v>102661</v>
      </c>
      <c r="M144" s="120">
        <v>3593.1350000000002</v>
      </c>
      <c r="N144" s="119">
        <v>106254.13499999999</v>
      </c>
      <c r="O144" s="143">
        <v>98285.074874999991</v>
      </c>
    </row>
    <row r="145" spans="1:15" hidden="1" x14ac:dyDescent="0.3">
      <c r="A145" s="131">
        <v>141</v>
      </c>
      <c r="B145" s="126">
        <v>78181500</v>
      </c>
      <c r="C145" s="126" t="s">
        <v>571</v>
      </c>
      <c r="D145" s="126" t="s">
        <v>574</v>
      </c>
      <c r="E145" s="125" t="s">
        <v>861</v>
      </c>
      <c r="F145" s="130">
        <v>1</v>
      </c>
      <c r="G145" s="129" t="s">
        <v>427</v>
      </c>
      <c r="H145" s="122">
        <v>1063117.6470588236</v>
      </c>
      <c r="I145" s="121">
        <v>1265110</v>
      </c>
      <c r="J145" s="120">
        <v>1063117.6470588236</v>
      </c>
      <c r="K145" s="120">
        <v>201992.35294117648</v>
      </c>
      <c r="L145" s="120">
        <v>1265110</v>
      </c>
      <c r="M145" s="120">
        <v>44278.850000000006</v>
      </c>
      <c r="N145" s="119">
        <v>1309388.8500000001</v>
      </c>
      <c r="O145" s="143">
        <v>1211184.68625</v>
      </c>
    </row>
    <row r="146" spans="1:15" hidden="1" x14ac:dyDescent="0.3">
      <c r="A146" s="131">
        <v>142</v>
      </c>
      <c r="B146" s="126">
        <v>78181500</v>
      </c>
      <c r="C146" s="126" t="s">
        <v>571</v>
      </c>
      <c r="D146" s="126" t="s">
        <v>575</v>
      </c>
      <c r="E146" s="125" t="s">
        <v>862</v>
      </c>
      <c r="F146" s="130">
        <v>1</v>
      </c>
      <c r="G146" s="129" t="s">
        <v>427</v>
      </c>
      <c r="H146" s="122">
        <v>71305.042016806721</v>
      </c>
      <c r="I146" s="121">
        <v>84853</v>
      </c>
      <c r="J146" s="120">
        <v>71305.042016806721</v>
      </c>
      <c r="K146" s="120">
        <v>13547.957983193277</v>
      </c>
      <c r="L146" s="120">
        <v>84853</v>
      </c>
      <c r="M146" s="120">
        <v>2969.8550000000005</v>
      </c>
      <c r="N146" s="119">
        <v>87822.854999999996</v>
      </c>
      <c r="O146" s="143">
        <v>81236.140874999997</v>
      </c>
    </row>
    <row r="147" spans="1:15" hidden="1" x14ac:dyDescent="0.3">
      <c r="A147" s="131">
        <v>143</v>
      </c>
      <c r="B147" s="126">
        <v>78181500</v>
      </c>
      <c r="C147" s="126" t="s">
        <v>571</v>
      </c>
      <c r="D147" s="126" t="s">
        <v>576</v>
      </c>
      <c r="E147" s="125" t="s">
        <v>863</v>
      </c>
      <c r="F147" s="130">
        <v>1</v>
      </c>
      <c r="G147" s="129" t="s">
        <v>427</v>
      </c>
      <c r="H147" s="122">
        <v>326573.5294117647</v>
      </c>
      <c r="I147" s="121">
        <v>388622.5</v>
      </c>
      <c r="J147" s="120">
        <v>326573.5294117647</v>
      </c>
      <c r="K147" s="120">
        <v>62048.970588235294</v>
      </c>
      <c r="L147" s="120">
        <v>388622.5</v>
      </c>
      <c r="M147" s="120">
        <v>13601.787500000002</v>
      </c>
      <c r="N147" s="119">
        <v>402224.28749999998</v>
      </c>
      <c r="O147" s="143">
        <v>372057.4659375</v>
      </c>
    </row>
    <row r="148" spans="1:15" hidden="1" x14ac:dyDescent="0.3">
      <c r="A148" s="131">
        <v>144</v>
      </c>
      <c r="B148" s="126">
        <v>78181500</v>
      </c>
      <c r="C148" s="126" t="s">
        <v>571</v>
      </c>
      <c r="D148" s="126" t="s">
        <v>577</v>
      </c>
      <c r="E148" s="125" t="s">
        <v>864</v>
      </c>
      <c r="F148" s="130">
        <v>1</v>
      </c>
      <c r="G148" s="129" t="s">
        <v>427</v>
      </c>
      <c r="H148" s="122">
        <v>178596.63865546219</v>
      </c>
      <c r="I148" s="121">
        <v>212530</v>
      </c>
      <c r="J148" s="120">
        <v>178596.63865546219</v>
      </c>
      <c r="K148" s="120">
        <v>33933.361344537814</v>
      </c>
      <c r="L148" s="120">
        <v>212530</v>
      </c>
      <c r="M148" s="120">
        <v>7438.5500000000011</v>
      </c>
      <c r="N148" s="119">
        <v>219968.55</v>
      </c>
      <c r="O148" s="143">
        <v>203470.90875</v>
      </c>
    </row>
    <row r="149" spans="1:15" hidden="1" x14ac:dyDescent="0.3">
      <c r="A149" s="131">
        <v>145</v>
      </c>
      <c r="B149" s="126">
        <v>78181500</v>
      </c>
      <c r="C149" s="126" t="s">
        <v>571</v>
      </c>
      <c r="D149" s="126" t="s">
        <v>578</v>
      </c>
      <c r="E149" s="125" t="s">
        <v>865</v>
      </c>
      <c r="F149" s="130">
        <v>1</v>
      </c>
      <c r="G149" s="129" t="s">
        <v>427</v>
      </c>
      <c r="H149" s="122">
        <v>96201.680672268907</v>
      </c>
      <c r="I149" s="121">
        <v>114480</v>
      </c>
      <c r="J149" s="120">
        <v>96201.680672268907</v>
      </c>
      <c r="K149" s="120">
        <v>18278.319327731093</v>
      </c>
      <c r="L149" s="120">
        <v>114480</v>
      </c>
      <c r="M149" s="120">
        <v>4006.8</v>
      </c>
      <c r="N149" s="119">
        <v>118486.8</v>
      </c>
      <c r="O149" s="143">
        <v>109600.29000000001</v>
      </c>
    </row>
    <row r="150" spans="1:15" hidden="1" x14ac:dyDescent="0.3">
      <c r="A150" s="131">
        <v>146</v>
      </c>
      <c r="B150" s="126">
        <v>78181500</v>
      </c>
      <c r="C150" s="126" t="s">
        <v>571</v>
      </c>
      <c r="D150" s="126" t="s">
        <v>579</v>
      </c>
      <c r="E150" s="125" t="s">
        <v>866</v>
      </c>
      <c r="F150" s="130">
        <v>1</v>
      </c>
      <c r="G150" s="129" t="s">
        <v>427</v>
      </c>
      <c r="H150" s="122">
        <v>475886.55462184874</v>
      </c>
      <c r="I150" s="121">
        <v>566305</v>
      </c>
      <c r="J150" s="120">
        <v>475886.55462184874</v>
      </c>
      <c r="K150" s="120">
        <v>90418.445378151257</v>
      </c>
      <c r="L150" s="120">
        <v>566305</v>
      </c>
      <c r="M150" s="120">
        <v>19820.675000000003</v>
      </c>
      <c r="N150" s="119">
        <v>586125.67500000005</v>
      </c>
      <c r="O150" s="143">
        <v>542166.24937500001</v>
      </c>
    </row>
    <row r="151" spans="1:15" hidden="1" x14ac:dyDescent="0.3">
      <c r="A151" s="131">
        <v>147</v>
      </c>
      <c r="B151" s="126">
        <v>78181500</v>
      </c>
      <c r="C151" s="126" t="s">
        <v>571</v>
      </c>
      <c r="D151" s="126" t="s">
        <v>580</v>
      </c>
      <c r="E151" s="125" t="s">
        <v>867</v>
      </c>
      <c r="F151" s="130">
        <v>1</v>
      </c>
      <c r="G151" s="129" t="s">
        <v>427</v>
      </c>
      <c r="H151" s="122">
        <v>184297.47899159664</v>
      </c>
      <c r="I151" s="121">
        <v>219314</v>
      </c>
      <c r="J151" s="120">
        <v>184297.47899159664</v>
      </c>
      <c r="K151" s="120">
        <v>35016.521008403361</v>
      </c>
      <c r="L151" s="120">
        <v>219314</v>
      </c>
      <c r="M151" s="120">
        <v>7675.9900000000007</v>
      </c>
      <c r="N151" s="119">
        <v>226989.99</v>
      </c>
      <c r="O151" s="143">
        <v>209965.74075</v>
      </c>
    </row>
    <row r="152" spans="1:15" hidden="1" x14ac:dyDescent="0.3">
      <c r="A152" s="131">
        <v>148</v>
      </c>
      <c r="B152" s="126">
        <v>78181500</v>
      </c>
      <c r="C152" s="126" t="s">
        <v>571</v>
      </c>
      <c r="D152" s="126" t="s">
        <v>581</v>
      </c>
      <c r="E152" s="125" t="s">
        <v>868</v>
      </c>
      <c r="F152" s="130">
        <v>1</v>
      </c>
      <c r="G152" s="129" t="s">
        <v>427</v>
      </c>
      <c r="H152" s="122">
        <v>202424.36974789918</v>
      </c>
      <c r="I152" s="121">
        <v>240885</v>
      </c>
      <c r="J152" s="120">
        <v>202424.36974789918</v>
      </c>
      <c r="K152" s="120">
        <v>38460.630252100847</v>
      </c>
      <c r="L152" s="120">
        <v>240885</v>
      </c>
      <c r="M152" s="120">
        <v>8430.9750000000004</v>
      </c>
      <c r="N152" s="119">
        <v>249315.97500000001</v>
      </c>
      <c r="O152" s="143">
        <v>230617.27687500001</v>
      </c>
    </row>
    <row r="153" spans="1:15" hidden="1" x14ac:dyDescent="0.3">
      <c r="A153" s="131">
        <v>149</v>
      </c>
      <c r="B153" s="126">
        <v>78181500</v>
      </c>
      <c r="C153" s="126" t="s">
        <v>571</v>
      </c>
      <c r="D153" s="126" t="s">
        <v>582</v>
      </c>
      <c r="E153" s="125" t="s">
        <v>869</v>
      </c>
      <c r="F153" s="130">
        <v>1</v>
      </c>
      <c r="G153" s="129" t="s">
        <v>427</v>
      </c>
      <c r="H153" s="122">
        <v>52042.436974789918</v>
      </c>
      <c r="I153" s="121">
        <v>61930.5</v>
      </c>
      <c r="J153" s="120">
        <v>52042.436974789918</v>
      </c>
      <c r="K153" s="120">
        <v>9888.0630252100855</v>
      </c>
      <c r="L153" s="120">
        <v>61930.5</v>
      </c>
      <c r="M153" s="120">
        <v>2167.5675000000001</v>
      </c>
      <c r="N153" s="119">
        <v>64098.067499999997</v>
      </c>
      <c r="O153" s="143">
        <v>59290.712437499998</v>
      </c>
    </row>
    <row r="154" spans="1:15" hidden="1" x14ac:dyDescent="0.3">
      <c r="A154" s="131">
        <v>150</v>
      </c>
      <c r="B154" s="126">
        <v>78181500</v>
      </c>
      <c r="C154" s="126" t="s">
        <v>571</v>
      </c>
      <c r="D154" s="126" t="s">
        <v>583</v>
      </c>
      <c r="E154" s="125" t="s">
        <v>870</v>
      </c>
      <c r="F154" s="130">
        <v>1</v>
      </c>
      <c r="G154" s="129" t="s">
        <v>427</v>
      </c>
      <c r="H154" s="122">
        <v>44248.319327731093</v>
      </c>
      <c r="I154" s="121">
        <v>52655.5</v>
      </c>
      <c r="J154" s="120">
        <v>44248.319327731093</v>
      </c>
      <c r="K154" s="120">
        <v>8407.1806722689071</v>
      </c>
      <c r="L154" s="120">
        <v>52655.5</v>
      </c>
      <c r="M154" s="120">
        <v>1842.9425000000001</v>
      </c>
      <c r="N154" s="119">
        <v>54498.442499999997</v>
      </c>
      <c r="O154" s="143">
        <v>50411.059312500001</v>
      </c>
    </row>
    <row r="155" spans="1:15" hidden="1" x14ac:dyDescent="0.3">
      <c r="A155" s="131">
        <v>151</v>
      </c>
      <c r="B155" s="126">
        <v>78181500</v>
      </c>
      <c r="C155" s="126" t="s">
        <v>571</v>
      </c>
      <c r="D155" s="126" t="s">
        <v>584</v>
      </c>
      <c r="E155" s="125" t="s">
        <v>871</v>
      </c>
      <c r="F155" s="130">
        <v>1</v>
      </c>
      <c r="G155" s="129" t="s">
        <v>427</v>
      </c>
      <c r="H155" s="122">
        <v>58255.462184873955</v>
      </c>
      <c r="I155" s="121">
        <v>69324</v>
      </c>
      <c r="J155" s="120">
        <v>58255.462184873955</v>
      </c>
      <c r="K155" s="120">
        <v>11068.537815126052</v>
      </c>
      <c r="L155" s="120">
        <v>69324</v>
      </c>
      <c r="M155" s="120">
        <v>2426.34</v>
      </c>
      <c r="N155" s="119">
        <v>71750.34</v>
      </c>
      <c r="O155" s="143">
        <v>66369.064499999993</v>
      </c>
    </row>
    <row r="156" spans="1:15" hidden="1" x14ac:dyDescent="0.3">
      <c r="A156" s="131">
        <v>152</v>
      </c>
      <c r="B156" s="126">
        <v>78181500</v>
      </c>
      <c r="C156" s="126" t="s">
        <v>571</v>
      </c>
      <c r="D156" s="126" t="s">
        <v>585</v>
      </c>
      <c r="E156" s="125" t="s">
        <v>872</v>
      </c>
      <c r="F156" s="130">
        <v>1</v>
      </c>
      <c r="G156" s="129" t="s">
        <v>427</v>
      </c>
      <c r="H156" s="122">
        <v>879621.84873949585</v>
      </c>
      <c r="I156" s="121">
        <v>1046750</v>
      </c>
      <c r="J156" s="120">
        <v>879621.84873949585</v>
      </c>
      <c r="K156" s="120">
        <v>167128.15126050421</v>
      </c>
      <c r="L156" s="120">
        <v>1046750</v>
      </c>
      <c r="M156" s="120">
        <v>36636.25</v>
      </c>
      <c r="N156" s="119">
        <v>1083386.25</v>
      </c>
      <c r="O156" s="143">
        <v>1002132.28125</v>
      </c>
    </row>
    <row r="157" spans="1:15" hidden="1" x14ac:dyDescent="0.3">
      <c r="A157" s="131">
        <v>153</v>
      </c>
      <c r="B157" s="126">
        <v>78181500</v>
      </c>
      <c r="C157" s="126" t="s">
        <v>571</v>
      </c>
      <c r="D157" s="126" t="s">
        <v>586</v>
      </c>
      <c r="E157" s="125" t="s">
        <v>873</v>
      </c>
      <c r="F157" s="130">
        <v>1</v>
      </c>
      <c r="G157" s="129" t="s">
        <v>427</v>
      </c>
      <c r="H157" s="122">
        <v>285487.39495798323</v>
      </c>
      <c r="I157" s="121">
        <v>339730</v>
      </c>
      <c r="J157" s="120">
        <v>285487.39495798323</v>
      </c>
      <c r="K157" s="120">
        <v>54242.60504201681</v>
      </c>
      <c r="L157" s="120">
        <v>339730</v>
      </c>
      <c r="M157" s="120">
        <v>11890.550000000001</v>
      </c>
      <c r="N157" s="119">
        <v>351620.55</v>
      </c>
      <c r="O157" s="143">
        <v>325249.00874999998</v>
      </c>
    </row>
    <row r="158" spans="1:15" hidden="1" x14ac:dyDescent="0.3">
      <c r="A158" s="131">
        <v>154</v>
      </c>
      <c r="B158" s="126">
        <v>78181500</v>
      </c>
      <c r="C158" s="126" t="s">
        <v>571</v>
      </c>
      <c r="D158" s="126" t="s">
        <v>587</v>
      </c>
      <c r="E158" s="125" t="s">
        <v>874</v>
      </c>
      <c r="F158" s="130">
        <v>1</v>
      </c>
      <c r="G158" s="129" t="s">
        <v>427</v>
      </c>
      <c r="H158" s="122">
        <v>176592.43697478992</v>
      </c>
      <c r="I158" s="121">
        <v>210145</v>
      </c>
      <c r="J158" s="120">
        <v>176592.43697478992</v>
      </c>
      <c r="K158" s="120">
        <v>33552.563025210082</v>
      </c>
      <c r="L158" s="120">
        <v>210145</v>
      </c>
      <c r="M158" s="120">
        <v>7355.0750000000007</v>
      </c>
      <c r="N158" s="119">
        <v>217500.07500000001</v>
      </c>
      <c r="O158" s="143">
        <v>201187.56937500002</v>
      </c>
    </row>
    <row r="159" spans="1:15" hidden="1" x14ac:dyDescent="0.3">
      <c r="A159" s="131">
        <v>155</v>
      </c>
      <c r="B159" s="126">
        <v>78181500</v>
      </c>
      <c r="C159" s="126" t="s">
        <v>571</v>
      </c>
      <c r="D159" s="126" t="s">
        <v>588</v>
      </c>
      <c r="E159" s="125" t="s">
        <v>875</v>
      </c>
      <c r="F159" s="130">
        <v>1</v>
      </c>
      <c r="G159" s="129" t="s">
        <v>427</v>
      </c>
      <c r="H159" s="122">
        <v>49570.588235294119</v>
      </c>
      <c r="I159" s="121">
        <v>58989</v>
      </c>
      <c r="J159" s="120">
        <v>49570.588235294119</v>
      </c>
      <c r="K159" s="120">
        <v>9418.4117647058829</v>
      </c>
      <c r="L159" s="120">
        <v>58989</v>
      </c>
      <c r="M159" s="120">
        <v>2064.6150000000002</v>
      </c>
      <c r="N159" s="119">
        <v>61053.614999999998</v>
      </c>
      <c r="O159" s="143">
        <v>56474.593874999999</v>
      </c>
    </row>
    <row r="160" spans="1:15" hidden="1" x14ac:dyDescent="0.3">
      <c r="A160" s="131">
        <v>156</v>
      </c>
      <c r="B160" s="126">
        <v>78181500</v>
      </c>
      <c r="C160" s="126" t="s">
        <v>571</v>
      </c>
      <c r="D160" s="126" t="s">
        <v>589</v>
      </c>
      <c r="E160" s="125" t="s">
        <v>876</v>
      </c>
      <c r="F160" s="130">
        <v>1</v>
      </c>
      <c r="G160" s="129" t="s">
        <v>427</v>
      </c>
      <c r="H160" s="122">
        <v>49570.588235294119</v>
      </c>
      <c r="I160" s="121">
        <v>58989</v>
      </c>
      <c r="J160" s="120">
        <v>49570.588235294119</v>
      </c>
      <c r="K160" s="120">
        <v>9418.4117647058829</v>
      </c>
      <c r="L160" s="120">
        <v>58989</v>
      </c>
      <c r="M160" s="120">
        <v>2064.6150000000002</v>
      </c>
      <c r="N160" s="119">
        <v>61053.614999999998</v>
      </c>
      <c r="O160" s="143">
        <v>56474.593874999999</v>
      </c>
    </row>
    <row r="161" spans="1:17" hidden="1" x14ac:dyDescent="0.3">
      <c r="A161" s="131">
        <v>157</v>
      </c>
      <c r="B161" s="126">
        <v>78181500</v>
      </c>
      <c r="C161" s="126" t="s">
        <v>571</v>
      </c>
      <c r="D161" s="126" t="s">
        <v>590</v>
      </c>
      <c r="E161" s="125" t="s">
        <v>877</v>
      </c>
      <c r="F161" s="130">
        <v>1</v>
      </c>
      <c r="G161" s="129" t="s">
        <v>427</v>
      </c>
      <c r="H161" s="122">
        <v>216119.74789915967</v>
      </c>
      <c r="I161" s="121">
        <v>257182.5</v>
      </c>
      <c r="J161" s="120">
        <v>216119.74789915967</v>
      </c>
      <c r="K161" s="120">
        <v>41062.752100840342</v>
      </c>
      <c r="L161" s="120">
        <v>257182.5</v>
      </c>
      <c r="M161" s="120">
        <v>9001.3875000000007</v>
      </c>
      <c r="N161" s="119">
        <v>266183.88750000001</v>
      </c>
      <c r="O161" s="143">
        <v>246220.09593750001</v>
      </c>
    </row>
    <row r="162" spans="1:17" hidden="1" x14ac:dyDescent="0.3">
      <c r="A162" s="131">
        <v>158</v>
      </c>
      <c r="B162" s="126">
        <v>78181500</v>
      </c>
      <c r="C162" s="126" t="s">
        <v>571</v>
      </c>
      <c r="D162" s="126" t="s">
        <v>591</v>
      </c>
      <c r="E162" s="125" t="s">
        <v>878</v>
      </c>
      <c r="F162" s="130">
        <v>1</v>
      </c>
      <c r="G162" s="129" t="s">
        <v>427</v>
      </c>
      <c r="H162" s="122">
        <v>173140.75630252101</v>
      </c>
      <c r="I162" s="121">
        <v>206037.5</v>
      </c>
      <c r="J162" s="120">
        <v>173140.75630252101</v>
      </c>
      <c r="K162" s="120">
        <v>32896.743697478989</v>
      </c>
      <c r="L162" s="120">
        <v>206037.5</v>
      </c>
      <c r="M162" s="120">
        <v>7211.3125000000009</v>
      </c>
      <c r="N162" s="119">
        <v>213248.8125</v>
      </c>
      <c r="O162" s="143">
        <v>197255.15156249999</v>
      </c>
      <c r="P162" s="128"/>
      <c r="Q162" s="128"/>
    </row>
    <row r="163" spans="1:17" hidden="1" x14ac:dyDescent="0.3">
      <c r="A163" s="131">
        <v>159</v>
      </c>
      <c r="B163" s="126">
        <v>78181500</v>
      </c>
      <c r="C163" s="126" t="s">
        <v>571</v>
      </c>
      <c r="D163" s="126" t="s">
        <v>592</v>
      </c>
      <c r="E163" s="125" t="s">
        <v>879</v>
      </c>
      <c r="F163" s="130">
        <v>1</v>
      </c>
      <c r="G163" s="129" t="s">
        <v>427</v>
      </c>
      <c r="H163" s="122">
        <v>1523193.2773109244</v>
      </c>
      <c r="I163" s="121">
        <v>1812600</v>
      </c>
      <c r="J163" s="120">
        <v>1523193.2773109244</v>
      </c>
      <c r="K163" s="120">
        <v>289406.72268907563</v>
      </c>
      <c r="L163" s="120">
        <v>1812600</v>
      </c>
      <c r="M163" s="120">
        <v>63441.000000000007</v>
      </c>
      <c r="N163" s="119">
        <v>1876041</v>
      </c>
      <c r="O163" s="143">
        <v>1735337.925</v>
      </c>
      <c r="P163" s="128"/>
      <c r="Q163" s="128"/>
    </row>
    <row r="164" spans="1:17" hidden="1" x14ac:dyDescent="0.3">
      <c r="A164" s="131">
        <v>160</v>
      </c>
      <c r="B164" s="126">
        <v>78181500</v>
      </c>
      <c r="C164" s="126" t="s">
        <v>571</v>
      </c>
      <c r="D164" s="126" t="s">
        <v>593</v>
      </c>
      <c r="E164" s="125" t="s">
        <v>880</v>
      </c>
      <c r="F164" s="130">
        <v>1</v>
      </c>
      <c r="G164" s="129" t="s">
        <v>427</v>
      </c>
      <c r="H164" s="122">
        <v>859579.83193277312</v>
      </c>
      <c r="I164" s="121">
        <v>1022900</v>
      </c>
      <c r="J164" s="120">
        <v>859579.83193277312</v>
      </c>
      <c r="K164" s="120">
        <v>163320.16806722688</v>
      </c>
      <c r="L164" s="120">
        <v>1022900</v>
      </c>
      <c r="M164" s="120">
        <v>35801.5</v>
      </c>
      <c r="N164" s="119">
        <v>1058701.5</v>
      </c>
      <c r="O164" s="143">
        <v>979298.88749999995</v>
      </c>
      <c r="P164" s="128"/>
      <c r="Q164" s="128"/>
    </row>
    <row r="165" spans="1:17" hidden="1" x14ac:dyDescent="0.3">
      <c r="A165" s="131">
        <v>161</v>
      </c>
      <c r="B165" s="126">
        <v>78181500</v>
      </c>
      <c r="C165" s="126" t="s">
        <v>571</v>
      </c>
      <c r="D165" s="126" t="s">
        <v>594</v>
      </c>
      <c r="E165" s="125" t="s">
        <v>881</v>
      </c>
      <c r="F165" s="130">
        <v>1</v>
      </c>
      <c r="G165" s="129" t="s">
        <v>427</v>
      </c>
      <c r="H165" s="122">
        <v>146440.3361344538</v>
      </c>
      <c r="I165" s="121">
        <v>174264</v>
      </c>
      <c r="J165" s="120">
        <v>146440.3361344538</v>
      </c>
      <c r="K165" s="120">
        <v>27823.663865546223</v>
      </c>
      <c r="L165" s="120">
        <v>174264</v>
      </c>
      <c r="M165" s="120">
        <v>6099.2400000000007</v>
      </c>
      <c r="N165" s="119">
        <v>180363.24</v>
      </c>
      <c r="O165" s="143">
        <v>166835.997</v>
      </c>
      <c r="P165" s="128"/>
      <c r="Q165" s="128"/>
    </row>
    <row r="166" spans="1:17" hidden="1" x14ac:dyDescent="0.3">
      <c r="A166" s="131">
        <v>162</v>
      </c>
      <c r="B166" s="126">
        <v>78181500</v>
      </c>
      <c r="C166" s="126" t="s">
        <v>571</v>
      </c>
      <c r="D166" s="126" t="s">
        <v>595</v>
      </c>
      <c r="E166" s="125" t="s">
        <v>882</v>
      </c>
      <c r="F166" s="130">
        <v>1</v>
      </c>
      <c r="G166" s="129" t="s">
        <v>427</v>
      </c>
      <c r="H166" s="122">
        <v>65581.932773109249</v>
      </c>
      <c r="I166" s="121">
        <v>78042.5</v>
      </c>
      <c r="J166" s="120">
        <v>65581.932773109249</v>
      </c>
      <c r="K166" s="120">
        <v>12460.567226890758</v>
      </c>
      <c r="L166" s="120">
        <v>78042.5</v>
      </c>
      <c r="M166" s="120">
        <v>2731.4875000000002</v>
      </c>
      <c r="N166" s="119">
        <v>80773.987500000003</v>
      </c>
      <c r="O166" s="143">
        <v>74715.938437500008</v>
      </c>
      <c r="P166" s="128"/>
      <c r="Q166" s="128"/>
    </row>
    <row r="167" spans="1:17" hidden="1" x14ac:dyDescent="0.3">
      <c r="A167" s="131">
        <v>163</v>
      </c>
      <c r="B167" s="126">
        <v>78181500</v>
      </c>
      <c r="C167" s="126" t="s">
        <v>571</v>
      </c>
      <c r="D167" s="126" t="s">
        <v>596</v>
      </c>
      <c r="E167" s="125" t="s">
        <v>883</v>
      </c>
      <c r="F167" s="130">
        <v>1</v>
      </c>
      <c r="G167" s="129" t="s">
        <v>427</v>
      </c>
      <c r="H167" s="122">
        <v>49815.546218487398</v>
      </c>
      <c r="I167" s="121">
        <v>59280.5</v>
      </c>
      <c r="J167" s="120">
        <v>49815.546218487398</v>
      </c>
      <c r="K167" s="120">
        <v>9464.9537815126059</v>
      </c>
      <c r="L167" s="120">
        <v>59280.5</v>
      </c>
      <c r="M167" s="120">
        <v>2074.8175000000001</v>
      </c>
      <c r="N167" s="119">
        <v>61355.317499999997</v>
      </c>
      <c r="O167" s="143">
        <v>56753.668687500001</v>
      </c>
      <c r="P167" s="128"/>
      <c r="Q167" s="128"/>
    </row>
    <row r="168" spans="1:17" hidden="1" x14ac:dyDescent="0.3">
      <c r="A168" s="131">
        <v>164</v>
      </c>
      <c r="B168" s="126">
        <v>78181500</v>
      </c>
      <c r="C168" s="126" t="s">
        <v>571</v>
      </c>
      <c r="D168" s="126" t="s">
        <v>597</v>
      </c>
      <c r="E168" s="125" t="s">
        <v>884</v>
      </c>
      <c r="F168" s="130">
        <v>1</v>
      </c>
      <c r="G168" s="129" t="s">
        <v>427</v>
      </c>
      <c r="H168" s="122">
        <v>52042.436974789918</v>
      </c>
      <c r="I168" s="121">
        <v>61930.5</v>
      </c>
      <c r="J168" s="120">
        <v>52042.436974789918</v>
      </c>
      <c r="K168" s="120">
        <v>9888.0630252100855</v>
      </c>
      <c r="L168" s="120">
        <v>61930.5</v>
      </c>
      <c r="M168" s="120">
        <v>2167.5675000000001</v>
      </c>
      <c r="N168" s="119">
        <v>64098.067499999997</v>
      </c>
      <c r="O168" s="143">
        <v>59290.712437499998</v>
      </c>
      <c r="P168" s="128"/>
      <c r="Q168" s="128"/>
    </row>
    <row r="169" spans="1:17" hidden="1" x14ac:dyDescent="0.3">
      <c r="A169" s="127">
        <v>165</v>
      </c>
      <c r="B169" s="125">
        <v>78181500</v>
      </c>
      <c r="C169" s="126" t="s">
        <v>571</v>
      </c>
      <c r="D169" s="125" t="s">
        <v>598</v>
      </c>
      <c r="E169" s="125" t="s">
        <v>885</v>
      </c>
      <c r="F169" s="124">
        <v>1</v>
      </c>
      <c r="G169" s="123" t="s">
        <v>427</v>
      </c>
      <c r="H169" s="122">
        <v>52042.436974789918</v>
      </c>
      <c r="I169" s="121">
        <v>61930.5</v>
      </c>
      <c r="J169" s="120">
        <v>52042.436974789918</v>
      </c>
      <c r="K169" s="120">
        <v>9888.0630252100855</v>
      </c>
      <c r="L169" s="120">
        <v>61930.5</v>
      </c>
      <c r="M169" s="120">
        <v>2167.5675000000001</v>
      </c>
      <c r="N169" s="119">
        <v>64098.067499999997</v>
      </c>
      <c r="O169" s="142">
        <v>59290.712437499998</v>
      </c>
    </row>
    <row r="170" spans="1:17" hidden="1" x14ac:dyDescent="0.3">
      <c r="A170" s="127">
        <v>166</v>
      </c>
      <c r="B170" s="125">
        <v>78181500</v>
      </c>
      <c r="C170" s="126" t="s">
        <v>571</v>
      </c>
      <c r="D170" s="125" t="s">
        <v>599</v>
      </c>
      <c r="E170" s="125" t="s">
        <v>886</v>
      </c>
      <c r="F170" s="124">
        <v>1</v>
      </c>
      <c r="G170" s="123" t="s">
        <v>427</v>
      </c>
      <c r="H170" s="122">
        <v>63822.689075630253</v>
      </c>
      <c r="I170" s="121">
        <v>75949</v>
      </c>
      <c r="J170" s="120">
        <v>63822.689075630253</v>
      </c>
      <c r="K170" s="120">
        <v>12126.310924369749</v>
      </c>
      <c r="L170" s="120">
        <v>75949</v>
      </c>
      <c r="M170" s="120">
        <v>2658.2150000000001</v>
      </c>
      <c r="N170" s="119">
        <v>78607.214999999997</v>
      </c>
      <c r="O170" s="142">
        <v>72711.673874999993</v>
      </c>
    </row>
    <row r="171" spans="1:17" hidden="1" x14ac:dyDescent="0.3">
      <c r="A171" s="127">
        <v>167</v>
      </c>
      <c r="B171" s="125">
        <v>78181500</v>
      </c>
      <c r="C171" s="126" t="s">
        <v>571</v>
      </c>
      <c r="D171" s="125" t="s">
        <v>600</v>
      </c>
      <c r="E171" s="125" t="s">
        <v>887</v>
      </c>
      <c r="F171" s="124">
        <v>1</v>
      </c>
      <c r="G171" s="123" t="s">
        <v>427</v>
      </c>
      <c r="H171" s="122">
        <v>2387.226890756303</v>
      </c>
      <c r="I171" s="121">
        <v>2840.8</v>
      </c>
      <c r="J171" s="120">
        <v>2387.226890756303</v>
      </c>
      <c r="K171" s="120">
        <v>453.57310924369756</v>
      </c>
      <c r="L171" s="120">
        <v>2840.8</v>
      </c>
      <c r="M171" s="120">
        <v>99.428000000000011</v>
      </c>
      <c r="N171" s="119">
        <v>2940.2280000000001</v>
      </c>
      <c r="O171" s="142">
        <v>2719.7109</v>
      </c>
      <c r="P171" s="146"/>
      <c r="Q171" s="146"/>
    </row>
    <row r="172" spans="1:17" hidden="1" x14ac:dyDescent="0.3">
      <c r="A172" s="127">
        <v>168</v>
      </c>
      <c r="B172" s="125">
        <v>78181500</v>
      </c>
      <c r="C172" s="126" t="s">
        <v>571</v>
      </c>
      <c r="D172" s="125" t="s">
        <v>601</v>
      </c>
      <c r="E172" s="125" t="s">
        <v>888</v>
      </c>
      <c r="F172" s="124">
        <v>1</v>
      </c>
      <c r="G172" s="123" t="s">
        <v>427</v>
      </c>
      <c r="H172" s="122">
        <v>49815.546218487398</v>
      </c>
      <c r="I172" s="121">
        <v>59280.5</v>
      </c>
      <c r="J172" s="120">
        <v>49815.546218487398</v>
      </c>
      <c r="K172" s="120">
        <v>9464.9537815126059</v>
      </c>
      <c r="L172" s="120">
        <v>59280.5</v>
      </c>
      <c r="M172" s="120">
        <v>2074.8175000000001</v>
      </c>
      <c r="N172" s="119">
        <v>61355.317499999997</v>
      </c>
      <c r="O172" s="142">
        <v>56753.668687500001</v>
      </c>
      <c r="P172" s="146">
        <v>47692.15856092437</v>
      </c>
      <c r="Q172" s="146"/>
    </row>
    <row r="173" spans="1:17" hidden="1" x14ac:dyDescent="0.3">
      <c r="A173" s="127">
        <v>169</v>
      </c>
      <c r="B173" s="125">
        <v>78181500</v>
      </c>
      <c r="C173" s="126" t="s">
        <v>571</v>
      </c>
      <c r="D173" s="125" t="s">
        <v>602</v>
      </c>
      <c r="E173" s="125" t="s">
        <v>889</v>
      </c>
      <c r="F173" s="124">
        <v>1</v>
      </c>
      <c r="G173" s="123" t="s">
        <v>427</v>
      </c>
      <c r="H173" s="122">
        <v>130807.5630252101</v>
      </c>
      <c r="I173" s="121">
        <v>155661</v>
      </c>
      <c r="J173" s="120">
        <v>130807.5630252101</v>
      </c>
      <c r="K173" s="120">
        <v>24853.436974789918</v>
      </c>
      <c r="L173" s="120">
        <v>155661</v>
      </c>
      <c r="M173" s="120">
        <v>5448.1350000000002</v>
      </c>
      <c r="N173" s="119">
        <v>161109.13500000001</v>
      </c>
      <c r="O173" s="142">
        <v>149025.94987500002</v>
      </c>
      <c r="P173" s="146">
        <v>125231.89065126053</v>
      </c>
      <c r="Q173" s="146"/>
    </row>
    <row r="174" spans="1:17" hidden="1" x14ac:dyDescent="0.3">
      <c r="A174" s="127">
        <v>170</v>
      </c>
      <c r="B174" s="125">
        <v>78181500</v>
      </c>
      <c r="C174" s="126" t="s">
        <v>571</v>
      </c>
      <c r="D174" s="125" t="s">
        <v>603</v>
      </c>
      <c r="E174" s="125" t="s">
        <v>890</v>
      </c>
      <c r="F174" s="124">
        <v>1</v>
      </c>
      <c r="G174" s="123" t="s">
        <v>427</v>
      </c>
      <c r="H174" s="122">
        <v>99631.092436974795</v>
      </c>
      <c r="I174" s="121">
        <v>118561</v>
      </c>
      <c r="J174" s="120">
        <v>99631.092436974795</v>
      </c>
      <c r="K174" s="120">
        <v>18929.907563025212</v>
      </c>
      <c r="L174" s="120">
        <v>118561</v>
      </c>
      <c r="M174" s="120">
        <v>4149.6350000000002</v>
      </c>
      <c r="N174" s="119">
        <v>122710.63499999999</v>
      </c>
      <c r="O174" s="142">
        <v>113507.337375</v>
      </c>
      <c r="P174" s="146"/>
      <c r="Q174" s="146"/>
    </row>
    <row r="175" spans="1:17" hidden="1" x14ac:dyDescent="0.3">
      <c r="A175" s="127">
        <v>171</v>
      </c>
      <c r="B175" s="125">
        <v>78181500</v>
      </c>
      <c r="C175" s="126" t="s">
        <v>571</v>
      </c>
      <c r="D175" s="125" t="s">
        <v>604</v>
      </c>
      <c r="E175" s="125" t="s">
        <v>604</v>
      </c>
      <c r="F175" s="124">
        <v>1</v>
      </c>
      <c r="G175" s="123" t="s">
        <v>427</v>
      </c>
      <c r="H175" s="122">
        <v>76070.588235294126</v>
      </c>
      <c r="I175" s="121">
        <v>90524</v>
      </c>
      <c r="J175" s="120">
        <v>76070.588235294126</v>
      </c>
      <c r="K175" s="120">
        <v>14453.411764705885</v>
      </c>
      <c r="L175" s="120">
        <v>90524</v>
      </c>
      <c r="M175" s="120">
        <v>3168.34</v>
      </c>
      <c r="N175" s="119">
        <v>93692.34</v>
      </c>
      <c r="O175" s="142">
        <v>86665.414499999999</v>
      </c>
    </row>
    <row r="176" spans="1:17" hidden="1" x14ac:dyDescent="0.3">
      <c r="A176" s="127">
        <v>172</v>
      </c>
      <c r="B176" s="125">
        <v>78181500</v>
      </c>
      <c r="C176" s="126" t="s">
        <v>571</v>
      </c>
      <c r="D176" s="125" t="s">
        <v>605</v>
      </c>
      <c r="E176" s="125" t="s">
        <v>605</v>
      </c>
      <c r="F176" s="124">
        <v>1</v>
      </c>
      <c r="G176" s="123" t="s">
        <v>427</v>
      </c>
      <c r="H176" s="122">
        <v>40974.789915966387</v>
      </c>
      <c r="I176" s="121">
        <v>48760</v>
      </c>
      <c r="J176" s="120">
        <v>40974.789915966387</v>
      </c>
      <c r="K176" s="120">
        <v>7785.2100840336134</v>
      </c>
      <c r="L176" s="120">
        <v>48760</v>
      </c>
      <c r="M176" s="120">
        <v>1706.6000000000001</v>
      </c>
      <c r="N176" s="119">
        <v>50466.6</v>
      </c>
      <c r="O176" s="142">
        <v>46681.604999999996</v>
      </c>
    </row>
    <row r="177" spans="1:15" hidden="1" x14ac:dyDescent="0.3">
      <c r="A177" s="127">
        <v>173</v>
      </c>
      <c r="B177" s="125">
        <v>78181500</v>
      </c>
      <c r="C177" s="126" t="s">
        <v>571</v>
      </c>
      <c r="D177" s="125" t="s">
        <v>606</v>
      </c>
      <c r="E177" s="125" t="s">
        <v>891</v>
      </c>
      <c r="F177" s="124">
        <v>1</v>
      </c>
      <c r="G177" s="123" t="s">
        <v>427</v>
      </c>
      <c r="H177" s="122">
        <v>61595.798319327732</v>
      </c>
      <c r="I177" s="121">
        <v>73299</v>
      </c>
      <c r="J177" s="120">
        <v>61595.798319327732</v>
      </c>
      <c r="K177" s="120">
        <v>11703.20168067227</v>
      </c>
      <c r="L177" s="120">
        <v>73299</v>
      </c>
      <c r="M177" s="120">
        <v>2565.4650000000001</v>
      </c>
      <c r="N177" s="119">
        <v>75864.464999999997</v>
      </c>
      <c r="O177" s="142">
        <v>70174.630124999996</v>
      </c>
    </row>
    <row r="178" spans="1:15" hidden="1" x14ac:dyDescent="0.3">
      <c r="A178" s="127">
        <v>174</v>
      </c>
      <c r="B178" s="125">
        <v>78181500</v>
      </c>
      <c r="C178" s="126" t="s">
        <v>571</v>
      </c>
      <c r="D178" s="125" t="s">
        <v>607</v>
      </c>
      <c r="E178" s="125" t="s">
        <v>892</v>
      </c>
      <c r="F178" s="124">
        <v>1</v>
      </c>
      <c r="G178" s="123" t="s">
        <v>427</v>
      </c>
      <c r="H178" s="122">
        <v>67163.02521008403</v>
      </c>
      <c r="I178" s="121">
        <v>79924</v>
      </c>
      <c r="J178" s="120">
        <v>67163.02521008403</v>
      </c>
      <c r="K178" s="120">
        <v>12760.974789915967</v>
      </c>
      <c r="L178" s="120">
        <v>79924</v>
      </c>
      <c r="M178" s="120">
        <v>2797.34</v>
      </c>
      <c r="N178" s="119">
        <v>82721.34</v>
      </c>
      <c r="O178" s="142">
        <v>76517.239499999996</v>
      </c>
    </row>
    <row r="179" spans="1:15" hidden="1" x14ac:dyDescent="0.3">
      <c r="A179" s="127">
        <v>175</v>
      </c>
      <c r="B179" s="125">
        <v>78181500</v>
      </c>
      <c r="C179" s="126" t="s">
        <v>571</v>
      </c>
      <c r="D179" s="125" t="s">
        <v>608</v>
      </c>
      <c r="E179" s="125" t="s">
        <v>893</v>
      </c>
      <c r="F179" s="124">
        <v>1</v>
      </c>
      <c r="G179" s="123" t="s">
        <v>427</v>
      </c>
      <c r="H179" s="122">
        <v>110142.01680672269</v>
      </c>
      <c r="I179" s="121">
        <v>131069</v>
      </c>
      <c r="J179" s="120">
        <v>110142.01680672269</v>
      </c>
      <c r="K179" s="120">
        <v>20926.983193277312</v>
      </c>
      <c r="L179" s="120">
        <v>131069</v>
      </c>
      <c r="M179" s="120">
        <v>4587.4150000000009</v>
      </c>
      <c r="N179" s="119">
        <v>135656.41500000001</v>
      </c>
      <c r="O179" s="142">
        <v>125482.183875</v>
      </c>
    </row>
    <row r="180" spans="1:15" hidden="1" x14ac:dyDescent="0.3">
      <c r="A180" s="127">
        <v>176</v>
      </c>
      <c r="B180" s="125">
        <v>78181500</v>
      </c>
      <c r="C180" s="126" t="s">
        <v>571</v>
      </c>
      <c r="D180" s="125" t="s">
        <v>609</v>
      </c>
      <c r="E180" s="125" t="s">
        <v>894</v>
      </c>
      <c r="F180" s="124">
        <v>1</v>
      </c>
      <c r="G180" s="123" t="s">
        <v>427</v>
      </c>
      <c r="H180" s="122">
        <v>78297.478991596639</v>
      </c>
      <c r="I180" s="121">
        <v>93174</v>
      </c>
      <c r="J180" s="120">
        <v>78297.478991596639</v>
      </c>
      <c r="K180" s="120">
        <v>14876.521008403362</v>
      </c>
      <c r="L180" s="120">
        <v>93174</v>
      </c>
      <c r="M180" s="120">
        <v>3261.09</v>
      </c>
      <c r="N180" s="119">
        <v>96435.09</v>
      </c>
      <c r="O180" s="142">
        <v>89202.458249999996</v>
      </c>
    </row>
    <row r="181" spans="1:15" hidden="1" x14ac:dyDescent="0.3">
      <c r="A181" s="127">
        <v>177</v>
      </c>
      <c r="B181" s="125">
        <v>78181500</v>
      </c>
      <c r="C181" s="126" t="s">
        <v>571</v>
      </c>
      <c r="D181" s="125" t="s">
        <v>610</v>
      </c>
      <c r="E181" s="125" t="s">
        <v>895</v>
      </c>
      <c r="F181" s="124">
        <v>1</v>
      </c>
      <c r="G181" s="123" t="s">
        <v>427</v>
      </c>
      <c r="H181" s="122">
        <v>136864.70588235295</v>
      </c>
      <c r="I181" s="121">
        <v>162869</v>
      </c>
      <c r="J181" s="120">
        <v>136864.70588235295</v>
      </c>
      <c r="K181" s="120">
        <v>26004.294117647059</v>
      </c>
      <c r="L181" s="120">
        <v>162869</v>
      </c>
      <c r="M181" s="120">
        <v>5700.4150000000009</v>
      </c>
      <c r="N181" s="119">
        <v>168569.41500000001</v>
      </c>
      <c r="O181" s="142">
        <v>155926.70887500001</v>
      </c>
    </row>
    <row r="182" spans="1:15" x14ac:dyDescent="0.3">
      <c r="A182" s="127">
        <v>178</v>
      </c>
      <c r="B182" s="125">
        <v>78181500</v>
      </c>
      <c r="C182" s="126" t="s">
        <v>571</v>
      </c>
      <c r="D182" s="125" t="s">
        <v>611</v>
      </c>
      <c r="E182" s="125" t="s">
        <v>896</v>
      </c>
      <c r="F182" s="124">
        <v>1</v>
      </c>
      <c r="G182" s="123" t="s">
        <v>427</v>
      </c>
      <c r="H182" s="122">
        <v>71305.042016806721</v>
      </c>
      <c r="I182" s="121">
        <v>84853</v>
      </c>
      <c r="J182" s="120">
        <v>71305.042016806721</v>
      </c>
      <c r="K182" s="120">
        <v>13547.957983193277</v>
      </c>
      <c r="L182" s="120">
        <v>84853</v>
      </c>
      <c r="M182" s="120">
        <v>2969.8550000000005</v>
      </c>
      <c r="N182" s="119">
        <v>87822.854999999996</v>
      </c>
      <c r="O182" s="142">
        <v>81236.140874999997</v>
      </c>
    </row>
    <row r="183" spans="1:15" x14ac:dyDescent="0.3">
      <c r="A183" s="127">
        <v>179</v>
      </c>
      <c r="B183" s="125">
        <v>78181500</v>
      </c>
      <c r="C183" s="126" t="s">
        <v>571</v>
      </c>
      <c r="D183" s="125" t="s">
        <v>612</v>
      </c>
      <c r="E183" s="125" t="s">
        <v>897</v>
      </c>
      <c r="F183" s="124">
        <v>1</v>
      </c>
      <c r="G183" s="123" t="s">
        <v>427</v>
      </c>
      <c r="H183" s="122">
        <v>36610.08403361345</v>
      </c>
      <c r="I183" s="121">
        <v>43566</v>
      </c>
      <c r="J183" s="120">
        <v>36610.08403361345</v>
      </c>
      <c r="K183" s="120">
        <v>6955.9159663865557</v>
      </c>
      <c r="L183" s="120">
        <v>43566</v>
      </c>
      <c r="M183" s="120">
        <v>1524.8100000000002</v>
      </c>
      <c r="N183" s="119">
        <v>45090.81</v>
      </c>
      <c r="O183" s="142">
        <v>41708.999250000001</v>
      </c>
    </row>
    <row r="184" spans="1:15" x14ac:dyDescent="0.3">
      <c r="A184" s="127">
        <v>180</v>
      </c>
      <c r="B184" s="125">
        <v>78181500</v>
      </c>
      <c r="C184" s="126" t="s">
        <v>571</v>
      </c>
      <c r="D184" s="125" t="s">
        <v>613</v>
      </c>
      <c r="E184" s="125" t="s">
        <v>898</v>
      </c>
      <c r="F184" s="124">
        <v>1</v>
      </c>
      <c r="G184" s="123" t="s">
        <v>427</v>
      </c>
      <c r="H184" s="122">
        <v>36610.08403361345</v>
      </c>
      <c r="I184" s="121">
        <v>43566</v>
      </c>
      <c r="J184" s="120">
        <v>36610.08403361345</v>
      </c>
      <c r="K184" s="120">
        <v>6955.9159663865557</v>
      </c>
      <c r="L184" s="120">
        <v>43566</v>
      </c>
      <c r="M184" s="120">
        <v>1524.8100000000002</v>
      </c>
      <c r="N184" s="119">
        <v>45090.81</v>
      </c>
      <c r="O184" s="142">
        <v>41708.999250000001</v>
      </c>
    </row>
    <row r="185" spans="1:15" x14ac:dyDescent="0.3">
      <c r="A185" s="127">
        <v>181</v>
      </c>
      <c r="B185" s="125">
        <v>78181500</v>
      </c>
      <c r="C185" s="126" t="s">
        <v>571</v>
      </c>
      <c r="D185" s="125" t="s">
        <v>614</v>
      </c>
      <c r="E185" s="125" t="s">
        <v>899</v>
      </c>
      <c r="F185" s="124">
        <v>1</v>
      </c>
      <c r="G185" s="123" t="s">
        <v>427</v>
      </c>
      <c r="H185" s="122">
        <v>64936.134453781517</v>
      </c>
      <c r="I185" s="121">
        <v>77274</v>
      </c>
      <c r="J185" s="120">
        <v>64936.134453781517</v>
      </c>
      <c r="K185" s="120">
        <v>12337.865546218489</v>
      </c>
      <c r="L185" s="120">
        <v>77274</v>
      </c>
      <c r="M185" s="120">
        <v>2704.59</v>
      </c>
      <c r="N185" s="119">
        <v>79978.59</v>
      </c>
      <c r="O185" s="142">
        <v>73980.195749999999</v>
      </c>
    </row>
    <row r="186" spans="1:15" x14ac:dyDescent="0.3">
      <c r="A186" s="127">
        <v>182</v>
      </c>
      <c r="B186" s="125">
        <v>78181500</v>
      </c>
      <c r="C186" s="126" t="s">
        <v>571</v>
      </c>
      <c r="D186" s="125" t="s">
        <v>615</v>
      </c>
      <c r="E186" s="125" t="s">
        <v>900</v>
      </c>
      <c r="F186" s="124">
        <v>1</v>
      </c>
      <c r="G186" s="123" t="s">
        <v>427</v>
      </c>
      <c r="H186" s="122">
        <v>64936.134453781517</v>
      </c>
      <c r="I186" s="121">
        <v>77274</v>
      </c>
      <c r="J186" s="120">
        <v>64936.134453781517</v>
      </c>
      <c r="K186" s="120">
        <v>12337.865546218489</v>
      </c>
      <c r="L186" s="120">
        <v>77274</v>
      </c>
      <c r="M186" s="120">
        <v>2704.59</v>
      </c>
      <c r="N186" s="119">
        <v>79978.59</v>
      </c>
      <c r="O186" s="142">
        <v>73980.195749999999</v>
      </c>
    </row>
    <row r="187" spans="1:15" x14ac:dyDescent="0.3">
      <c r="A187" s="127">
        <v>183</v>
      </c>
      <c r="B187" s="125">
        <v>78181500</v>
      </c>
      <c r="C187" s="126" t="s">
        <v>571</v>
      </c>
      <c r="D187" s="125" t="s">
        <v>616</v>
      </c>
      <c r="E187" s="125" t="s">
        <v>901</v>
      </c>
      <c r="F187" s="124">
        <v>1</v>
      </c>
      <c r="G187" s="123" t="s">
        <v>427</v>
      </c>
      <c r="H187" s="122">
        <v>45517.647058823532</v>
      </c>
      <c r="I187" s="121">
        <v>54166</v>
      </c>
      <c r="J187" s="120">
        <v>45517.647058823532</v>
      </c>
      <c r="K187" s="120">
        <v>8648.3529411764703</v>
      </c>
      <c r="L187" s="120">
        <v>54166</v>
      </c>
      <c r="M187" s="120">
        <v>1895.8100000000002</v>
      </c>
      <c r="N187" s="119">
        <v>56061.81</v>
      </c>
      <c r="O187" s="142">
        <v>51857.174249999996</v>
      </c>
    </row>
    <row r="188" spans="1:15" hidden="1" x14ac:dyDescent="0.3">
      <c r="A188" s="127">
        <v>184</v>
      </c>
      <c r="B188" s="125">
        <v>78181500</v>
      </c>
      <c r="C188" s="126" t="s">
        <v>571</v>
      </c>
      <c r="D188" s="125" t="s">
        <v>617</v>
      </c>
      <c r="E188" s="125" t="s">
        <v>902</v>
      </c>
      <c r="F188" s="124">
        <v>1</v>
      </c>
      <c r="G188" s="123" t="s">
        <v>427</v>
      </c>
      <c r="H188" s="122">
        <v>32378.991596638658</v>
      </c>
      <c r="I188" s="121">
        <v>38531</v>
      </c>
      <c r="J188" s="120">
        <v>32378.991596638658</v>
      </c>
      <c r="K188" s="120">
        <v>6152.0084033613448</v>
      </c>
      <c r="L188" s="120">
        <v>38531</v>
      </c>
      <c r="M188" s="120">
        <v>1348.585</v>
      </c>
      <c r="N188" s="119">
        <v>39879.584999999999</v>
      </c>
      <c r="O188" s="142">
        <v>36888.616125</v>
      </c>
    </row>
    <row r="189" spans="1:15" x14ac:dyDescent="0.3">
      <c r="A189" s="127">
        <v>185</v>
      </c>
      <c r="B189" s="125">
        <v>78181500</v>
      </c>
      <c r="C189" s="126" t="s">
        <v>571</v>
      </c>
      <c r="D189" s="125" t="s">
        <v>618</v>
      </c>
      <c r="E189" s="125" t="s">
        <v>903</v>
      </c>
      <c r="F189" s="124">
        <v>1</v>
      </c>
      <c r="G189" s="123" t="s">
        <v>427</v>
      </c>
      <c r="H189" s="122">
        <v>75758.823529411762</v>
      </c>
      <c r="I189" s="121">
        <v>90153</v>
      </c>
      <c r="J189" s="120">
        <v>75758.823529411762</v>
      </c>
      <c r="K189" s="120">
        <v>14394.176470588234</v>
      </c>
      <c r="L189" s="120">
        <v>90153</v>
      </c>
      <c r="M189" s="120">
        <v>3155.3550000000005</v>
      </c>
      <c r="N189" s="119">
        <v>93308.354999999996</v>
      </c>
      <c r="O189" s="142">
        <v>86310.228374999992</v>
      </c>
    </row>
    <row r="190" spans="1:15" hidden="1" x14ac:dyDescent="0.3">
      <c r="A190" s="127">
        <v>186</v>
      </c>
      <c r="B190" s="125">
        <v>78181500</v>
      </c>
      <c r="C190" s="126" t="s">
        <v>571</v>
      </c>
      <c r="D190" s="125" t="s">
        <v>619</v>
      </c>
      <c r="E190" s="125" t="s">
        <v>904</v>
      </c>
      <c r="F190" s="124">
        <v>1</v>
      </c>
      <c r="G190" s="123" t="s">
        <v>427</v>
      </c>
      <c r="H190" s="122">
        <v>59680.672268907569</v>
      </c>
      <c r="I190" s="121">
        <v>71020</v>
      </c>
      <c r="J190" s="120">
        <v>59680.672268907569</v>
      </c>
      <c r="K190" s="120">
        <v>11339.327731092439</v>
      </c>
      <c r="L190" s="120">
        <v>71020</v>
      </c>
      <c r="M190" s="120">
        <v>2485.7000000000003</v>
      </c>
      <c r="N190" s="119">
        <v>73505.7</v>
      </c>
      <c r="O190" s="142">
        <v>67992.772499999992</v>
      </c>
    </row>
    <row r="191" spans="1:15" hidden="1" x14ac:dyDescent="0.3">
      <c r="A191" s="127">
        <v>187</v>
      </c>
      <c r="B191" s="125">
        <v>78181500</v>
      </c>
      <c r="C191" s="126" t="s">
        <v>571</v>
      </c>
      <c r="D191" s="125" t="s">
        <v>620</v>
      </c>
      <c r="E191" s="125" t="s">
        <v>905</v>
      </c>
      <c r="F191" s="124">
        <v>1</v>
      </c>
      <c r="G191" s="123" t="s">
        <v>427</v>
      </c>
      <c r="H191" s="122">
        <v>55226.89075630252</v>
      </c>
      <c r="I191" s="121">
        <v>65720</v>
      </c>
      <c r="J191" s="120">
        <v>55226.89075630252</v>
      </c>
      <c r="K191" s="120">
        <v>10493.10924369748</v>
      </c>
      <c r="L191" s="120">
        <v>65720</v>
      </c>
      <c r="M191" s="120">
        <v>2300.2000000000003</v>
      </c>
      <c r="N191" s="119">
        <v>68020.2</v>
      </c>
      <c r="O191" s="142">
        <v>62918.684999999998</v>
      </c>
    </row>
    <row r="192" spans="1:15" hidden="1" x14ac:dyDescent="0.3">
      <c r="A192" s="127">
        <v>188</v>
      </c>
      <c r="B192" s="125">
        <v>78181500</v>
      </c>
      <c r="C192" s="126" t="s">
        <v>571</v>
      </c>
      <c r="D192" s="125" t="s">
        <v>621</v>
      </c>
      <c r="E192" s="125" t="s">
        <v>906</v>
      </c>
      <c r="F192" s="124">
        <v>1</v>
      </c>
      <c r="G192" s="123" t="s">
        <v>427</v>
      </c>
      <c r="H192" s="122">
        <v>58567.226890756305</v>
      </c>
      <c r="I192" s="121">
        <v>69695</v>
      </c>
      <c r="J192" s="120">
        <v>58567.226890756305</v>
      </c>
      <c r="K192" s="120">
        <v>11127.773109243699</v>
      </c>
      <c r="L192" s="120">
        <v>69695</v>
      </c>
      <c r="M192" s="120">
        <v>2439.3250000000003</v>
      </c>
      <c r="N192" s="119">
        <v>72134.324999999997</v>
      </c>
      <c r="O192" s="142">
        <v>66724.250625000001</v>
      </c>
    </row>
    <row r="193" spans="1:15" hidden="1" x14ac:dyDescent="0.3">
      <c r="A193" s="127">
        <v>189</v>
      </c>
      <c r="B193" s="125">
        <v>78181500</v>
      </c>
      <c r="C193" s="126" t="s">
        <v>571</v>
      </c>
      <c r="D193" s="125" t="s">
        <v>622</v>
      </c>
      <c r="E193" s="125" t="s">
        <v>907</v>
      </c>
      <c r="F193" s="124">
        <v>1</v>
      </c>
      <c r="G193" s="123" t="s">
        <v>427</v>
      </c>
      <c r="H193" s="122">
        <v>46987.394957983197</v>
      </c>
      <c r="I193" s="121">
        <v>55915</v>
      </c>
      <c r="J193" s="120">
        <v>46987.394957983197</v>
      </c>
      <c r="K193" s="120">
        <v>8927.6050420168067</v>
      </c>
      <c r="L193" s="120">
        <v>55915</v>
      </c>
      <c r="M193" s="120">
        <v>1957.0250000000001</v>
      </c>
      <c r="N193" s="119">
        <v>57872.025000000001</v>
      </c>
      <c r="O193" s="142">
        <v>53531.623124999998</v>
      </c>
    </row>
    <row r="194" spans="1:15" hidden="1" x14ac:dyDescent="0.3">
      <c r="A194" s="127">
        <v>190</v>
      </c>
      <c r="B194" s="125">
        <v>78181500</v>
      </c>
      <c r="C194" s="126" t="s">
        <v>571</v>
      </c>
      <c r="D194" s="125" t="s">
        <v>623</v>
      </c>
      <c r="E194" s="125" t="s">
        <v>908</v>
      </c>
      <c r="F194" s="124">
        <v>1</v>
      </c>
      <c r="G194" s="123" t="s">
        <v>427</v>
      </c>
      <c r="H194" s="122">
        <v>46987.394957983197</v>
      </c>
      <c r="I194" s="121">
        <v>55915</v>
      </c>
      <c r="J194" s="120">
        <v>46987.394957983197</v>
      </c>
      <c r="K194" s="120">
        <v>8927.6050420168067</v>
      </c>
      <c r="L194" s="120">
        <v>55915</v>
      </c>
      <c r="M194" s="120">
        <v>1957.0250000000001</v>
      </c>
      <c r="N194" s="119">
        <v>57872.025000000001</v>
      </c>
      <c r="O194" s="142">
        <v>53531.623124999998</v>
      </c>
    </row>
    <row r="195" spans="1:15" hidden="1" x14ac:dyDescent="0.3">
      <c r="A195" s="127">
        <v>191</v>
      </c>
      <c r="B195" s="125">
        <v>78181500</v>
      </c>
      <c r="C195" s="126" t="s">
        <v>571</v>
      </c>
      <c r="D195" s="125" t="s">
        <v>624</v>
      </c>
      <c r="E195" s="125" t="s">
        <v>909</v>
      </c>
      <c r="F195" s="124">
        <v>1</v>
      </c>
      <c r="G195" s="123" t="s">
        <v>427</v>
      </c>
      <c r="H195" s="122">
        <v>93974.789915966394</v>
      </c>
      <c r="I195" s="121">
        <v>111830</v>
      </c>
      <c r="J195" s="120">
        <v>93974.789915966394</v>
      </c>
      <c r="K195" s="120">
        <v>17855.210084033613</v>
      </c>
      <c r="L195" s="120">
        <v>111830</v>
      </c>
      <c r="M195" s="120">
        <v>3914.05</v>
      </c>
      <c r="N195" s="119">
        <v>115744.05</v>
      </c>
      <c r="O195" s="142">
        <v>107063.24625</v>
      </c>
    </row>
    <row r="196" spans="1:15" hidden="1" x14ac:dyDescent="0.3">
      <c r="A196" s="127">
        <v>192</v>
      </c>
      <c r="B196" s="125">
        <v>78181500</v>
      </c>
      <c r="C196" s="126" t="s">
        <v>571</v>
      </c>
      <c r="D196" s="125" t="s">
        <v>625</v>
      </c>
      <c r="E196" s="125" t="s">
        <v>910</v>
      </c>
      <c r="F196" s="124">
        <v>1</v>
      </c>
      <c r="G196" s="123" t="s">
        <v>427</v>
      </c>
      <c r="H196" s="122">
        <v>83686.554621848743</v>
      </c>
      <c r="I196" s="121">
        <v>99587</v>
      </c>
      <c r="J196" s="120">
        <v>83686.554621848743</v>
      </c>
      <c r="K196" s="120">
        <v>15900.445378151262</v>
      </c>
      <c r="L196" s="120">
        <v>99587</v>
      </c>
      <c r="M196" s="120">
        <v>3485.5450000000005</v>
      </c>
      <c r="N196" s="119">
        <v>103072.545</v>
      </c>
      <c r="O196" s="142">
        <v>95342.104124999998</v>
      </c>
    </row>
    <row r="197" spans="1:15" hidden="1" x14ac:dyDescent="0.3">
      <c r="A197" s="127">
        <v>193</v>
      </c>
      <c r="B197" s="125">
        <v>78181500</v>
      </c>
      <c r="C197" s="126" t="s">
        <v>571</v>
      </c>
      <c r="D197" s="125" t="s">
        <v>626</v>
      </c>
      <c r="E197" s="125" t="s">
        <v>911</v>
      </c>
      <c r="F197" s="124">
        <v>1</v>
      </c>
      <c r="G197" s="123" t="s">
        <v>427</v>
      </c>
      <c r="H197" s="122">
        <v>51797.478991596639</v>
      </c>
      <c r="I197" s="121">
        <v>61639</v>
      </c>
      <c r="J197" s="120">
        <v>51797.478991596639</v>
      </c>
      <c r="K197" s="120">
        <v>9841.5210084033624</v>
      </c>
      <c r="L197" s="120">
        <v>61639</v>
      </c>
      <c r="M197" s="120">
        <v>2157.3650000000002</v>
      </c>
      <c r="N197" s="119">
        <v>63796.364999999998</v>
      </c>
      <c r="O197" s="142">
        <v>59011.637624999996</v>
      </c>
    </row>
    <row r="198" spans="1:15" hidden="1" x14ac:dyDescent="0.3">
      <c r="A198" s="127">
        <v>194</v>
      </c>
      <c r="B198" s="125">
        <v>78181500</v>
      </c>
      <c r="C198" s="126" t="s">
        <v>571</v>
      </c>
      <c r="D198" s="125" t="s">
        <v>627</v>
      </c>
      <c r="E198" s="125" t="s">
        <v>912</v>
      </c>
      <c r="F198" s="124">
        <v>1</v>
      </c>
      <c r="G198" s="123" t="s">
        <v>427</v>
      </c>
      <c r="H198" s="122">
        <v>75357.983193277309</v>
      </c>
      <c r="I198" s="121">
        <v>89676</v>
      </c>
      <c r="J198" s="120">
        <v>75357.983193277309</v>
      </c>
      <c r="K198" s="120">
        <v>14318.01680672269</v>
      </c>
      <c r="L198" s="120">
        <v>89676</v>
      </c>
      <c r="M198" s="120">
        <v>3138.6600000000003</v>
      </c>
      <c r="N198" s="119">
        <v>92814.66</v>
      </c>
      <c r="O198" s="142">
        <v>85853.560500000007</v>
      </c>
    </row>
    <row r="199" spans="1:15" hidden="1" x14ac:dyDescent="0.3">
      <c r="A199" s="127">
        <v>195</v>
      </c>
      <c r="B199" s="125">
        <v>78181500</v>
      </c>
      <c r="C199" s="126" t="s">
        <v>571</v>
      </c>
      <c r="D199" s="125" t="s">
        <v>628</v>
      </c>
      <c r="E199" s="125" t="s">
        <v>913</v>
      </c>
      <c r="F199" s="124">
        <v>1</v>
      </c>
      <c r="G199" s="123" t="s">
        <v>427</v>
      </c>
      <c r="H199" s="122">
        <v>169332.77310924372</v>
      </c>
      <c r="I199" s="121">
        <v>201506</v>
      </c>
      <c r="J199" s="120">
        <v>169332.77310924372</v>
      </c>
      <c r="K199" s="120">
        <v>32173.226890756308</v>
      </c>
      <c r="L199" s="120">
        <v>201506</v>
      </c>
      <c r="M199" s="120">
        <v>7052.7100000000009</v>
      </c>
      <c r="N199" s="119">
        <v>208558.71</v>
      </c>
      <c r="O199" s="142">
        <v>192916.80674999999</v>
      </c>
    </row>
    <row r="200" spans="1:15" hidden="1" x14ac:dyDescent="0.3">
      <c r="A200" s="127">
        <v>196</v>
      </c>
      <c r="B200" s="125">
        <v>78181500</v>
      </c>
      <c r="C200" s="126" t="s">
        <v>571</v>
      </c>
      <c r="D200" s="125" t="s">
        <v>629</v>
      </c>
      <c r="E200" s="125" t="s">
        <v>914</v>
      </c>
      <c r="F200" s="124">
        <v>1</v>
      </c>
      <c r="G200" s="123" t="s">
        <v>427</v>
      </c>
      <c r="H200" s="122">
        <v>169332.77310924372</v>
      </c>
      <c r="I200" s="121">
        <v>201506</v>
      </c>
      <c r="J200" s="120">
        <v>169332.77310924372</v>
      </c>
      <c r="K200" s="120">
        <v>32173.226890756308</v>
      </c>
      <c r="L200" s="120">
        <v>201506</v>
      </c>
      <c r="M200" s="120">
        <v>7052.7100000000009</v>
      </c>
      <c r="N200" s="119">
        <v>208558.71</v>
      </c>
      <c r="O200" s="142">
        <v>192916.80674999999</v>
      </c>
    </row>
    <row r="201" spans="1:15" hidden="1" x14ac:dyDescent="0.3">
      <c r="A201" s="127">
        <v>197</v>
      </c>
      <c r="B201" s="125">
        <v>78181500</v>
      </c>
      <c r="C201" s="126" t="s">
        <v>571</v>
      </c>
      <c r="D201" s="125" t="s">
        <v>630</v>
      </c>
      <c r="E201" s="125" t="s">
        <v>915</v>
      </c>
      <c r="F201" s="124">
        <v>1</v>
      </c>
      <c r="G201" s="123" t="s">
        <v>427</v>
      </c>
      <c r="H201" s="122">
        <v>47588.655462184877</v>
      </c>
      <c r="I201" s="121">
        <v>56630.5</v>
      </c>
      <c r="J201" s="120">
        <v>47588.655462184877</v>
      </c>
      <c r="K201" s="120">
        <v>9041.8445378151264</v>
      </c>
      <c r="L201" s="120">
        <v>56630.5</v>
      </c>
      <c r="M201" s="120">
        <v>1982.0675000000001</v>
      </c>
      <c r="N201" s="119">
        <v>58612.567499999997</v>
      </c>
      <c r="O201" s="142">
        <v>54216.624937499997</v>
      </c>
    </row>
    <row r="202" spans="1:15" hidden="1" x14ac:dyDescent="0.3">
      <c r="A202" s="127">
        <v>198</v>
      </c>
      <c r="B202" s="125">
        <v>78181500</v>
      </c>
      <c r="C202" s="126" t="s">
        <v>571</v>
      </c>
      <c r="D202" s="125" t="s">
        <v>631</v>
      </c>
      <c r="E202" s="125" t="s">
        <v>916</v>
      </c>
      <c r="F202" s="124">
        <v>1</v>
      </c>
      <c r="G202" s="123" t="s">
        <v>427</v>
      </c>
      <c r="H202" s="122">
        <v>92950.420168067227</v>
      </c>
      <c r="I202" s="121">
        <v>110611</v>
      </c>
      <c r="J202" s="120">
        <v>92950.420168067227</v>
      </c>
      <c r="K202" s="120">
        <v>17660.579831932773</v>
      </c>
      <c r="L202" s="120">
        <v>110611</v>
      </c>
      <c r="M202" s="120">
        <v>3871.3850000000002</v>
      </c>
      <c r="N202" s="119">
        <v>114482.38499999999</v>
      </c>
      <c r="O202" s="142">
        <v>105896.206125</v>
      </c>
    </row>
    <row r="203" spans="1:15" hidden="1" x14ac:dyDescent="0.3">
      <c r="A203" s="127">
        <v>199</v>
      </c>
      <c r="B203" s="125">
        <v>78181500</v>
      </c>
      <c r="C203" s="126" t="s">
        <v>571</v>
      </c>
      <c r="D203" s="125" t="s">
        <v>632</v>
      </c>
      <c r="E203" s="125" t="s">
        <v>917</v>
      </c>
      <c r="F203" s="124">
        <v>1</v>
      </c>
      <c r="G203" s="123" t="s">
        <v>427</v>
      </c>
      <c r="H203" s="122">
        <v>79589.075630252104</v>
      </c>
      <c r="I203" s="121">
        <v>94711</v>
      </c>
      <c r="J203" s="120">
        <v>79589.075630252104</v>
      </c>
      <c r="K203" s="120">
        <v>15121.9243697479</v>
      </c>
      <c r="L203" s="120">
        <v>94711</v>
      </c>
      <c r="M203" s="120">
        <v>3314.8850000000002</v>
      </c>
      <c r="N203" s="119">
        <v>98025.884999999995</v>
      </c>
      <c r="O203" s="142">
        <v>90673.943625</v>
      </c>
    </row>
    <row r="204" spans="1:15" hidden="1" x14ac:dyDescent="0.3">
      <c r="A204" s="127">
        <v>200</v>
      </c>
      <c r="B204" s="125">
        <v>78181500</v>
      </c>
      <c r="C204" s="126" t="s">
        <v>571</v>
      </c>
      <c r="D204" s="125" t="s">
        <v>633</v>
      </c>
      <c r="E204" s="125" t="s">
        <v>918</v>
      </c>
      <c r="F204" s="124">
        <v>1</v>
      </c>
      <c r="G204" s="123" t="s">
        <v>427</v>
      </c>
      <c r="H204" s="122">
        <v>62709.243697478996</v>
      </c>
      <c r="I204" s="121">
        <v>74624</v>
      </c>
      <c r="J204" s="120">
        <v>62709.243697478996</v>
      </c>
      <c r="K204" s="120">
        <v>11914.756302521009</v>
      </c>
      <c r="L204" s="120">
        <v>74624</v>
      </c>
      <c r="M204" s="120">
        <v>2611.84</v>
      </c>
      <c r="N204" s="119">
        <v>77235.839999999997</v>
      </c>
      <c r="O204" s="142">
        <v>71443.152000000002</v>
      </c>
    </row>
    <row r="205" spans="1:15" hidden="1" x14ac:dyDescent="0.3">
      <c r="A205" s="127">
        <v>201</v>
      </c>
      <c r="B205" s="125">
        <v>78181500</v>
      </c>
      <c r="C205" s="126" t="s">
        <v>571</v>
      </c>
      <c r="D205" s="125" t="s">
        <v>634</v>
      </c>
      <c r="E205" s="125" t="s">
        <v>919</v>
      </c>
      <c r="F205" s="124">
        <v>1</v>
      </c>
      <c r="G205" s="123" t="s">
        <v>427</v>
      </c>
      <c r="H205" s="122">
        <v>104574.78991596639</v>
      </c>
      <c r="I205" s="121">
        <v>124444</v>
      </c>
      <c r="J205" s="120">
        <v>104574.78991596639</v>
      </c>
      <c r="K205" s="120">
        <v>19869.210084033613</v>
      </c>
      <c r="L205" s="120">
        <v>124444</v>
      </c>
      <c r="M205" s="120">
        <v>4355.54</v>
      </c>
      <c r="N205" s="119">
        <v>128799.54</v>
      </c>
      <c r="O205" s="142">
        <v>119139.57449999999</v>
      </c>
    </row>
    <row r="206" spans="1:15" hidden="1" x14ac:dyDescent="0.3">
      <c r="A206" s="127">
        <v>202</v>
      </c>
      <c r="B206" s="125">
        <v>78181500</v>
      </c>
      <c r="C206" s="126" t="s">
        <v>571</v>
      </c>
      <c r="D206" s="125" t="s">
        <v>635</v>
      </c>
      <c r="E206" s="125" t="s">
        <v>1019</v>
      </c>
      <c r="F206" s="124">
        <v>1</v>
      </c>
      <c r="G206" s="123" t="s">
        <v>427</v>
      </c>
      <c r="H206" s="122">
        <v>127021.84873949581</v>
      </c>
      <c r="I206" s="121">
        <v>151156</v>
      </c>
      <c r="J206" s="120">
        <v>127021.84873949581</v>
      </c>
      <c r="K206" s="120">
        <v>24134.151260504204</v>
      </c>
      <c r="L206" s="120">
        <v>151156</v>
      </c>
      <c r="M206" s="120">
        <v>5290.4600000000009</v>
      </c>
      <c r="N206" s="119">
        <v>156446.46</v>
      </c>
      <c r="O206" s="142">
        <v>144712.9755</v>
      </c>
    </row>
    <row r="207" spans="1:15" hidden="1" x14ac:dyDescent="0.3">
      <c r="A207" s="127">
        <v>203</v>
      </c>
      <c r="B207" s="125">
        <v>78181500</v>
      </c>
      <c r="C207" s="126" t="s">
        <v>571</v>
      </c>
      <c r="D207" s="125" t="s">
        <v>636</v>
      </c>
      <c r="E207" s="125" t="s">
        <v>920</v>
      </c>
      <c r="F207" s="124">
        <v>1</v>
      </c>
      <c r="G207" s="123" t="s">
        <v>427</v>
      </c>
      <c r="H207" s="122">
        <v>56028.571428571428</v>
      </c>
      <c r="I207" s="121">
        <v>66674</v>
      </c>
      <c r="J207" s="120">
        <v>56028.571428571428</v>
      </c>
      <c r="K207" s="120">
        <v>10645.428571428571</v>
      </c>
      <c r="L207" s="120">
        <v>66674</v>
      </c>
      <c r="M207" s="120">
        <v>2333.59</v>
      </c>
      <c r="N207" s="119">
        <v>69007.59</v>
      </c>
      <c r="O207" s="142">
        <v>63832.020749999996</v>
      </c>
    </row>
    <row r="208" spans="1:15" hidden="1" x14ac:dyDescent="0.3">
      <c r="A208" s="127">
        <v>204</v>
      </c>
      <c r="B208" s="125">
        <v>78181500</v>
      </c>
      <c r="C208" s="126" t="s">
        <v>571</v>
      </c>
      <c r="D208" s="125" t="s">
        <v>637</v>
      </c>
      <c r="E208" s="125" t="s">
        <v>1020</v>
      </c>
      <c r="F208" s="124">
        <v>1</v>
      </c>
      <c r="G208" s="123" t="s">
        <v>427</v>
      </c>
      <c r="H208" s="122">
        <v>127021.84873949581</v>
      </c>
      <c r="I208" s="121">
        <v>151156</v>
      </c>
      <c r="J208" s="120">
        <v>127021.84873949581</v>
      </c>
      <c r="K208" s="120">
        <v>24134.151260504204</v>
      </c>
      <c r="L208" s="120">
        <v>151156</v>
      </c>
      <c r="M208" s="120">
        <v>5290.4600000000009</v>
      </c>
      <c r="N208" s="119">
        <v>156446.46</v>
      </c>
      <c r="O208" s="142">
        <v>144712.9755</v>
      </c>
    </row>
    <row r="209" spans="1:15" hidden="1" x14ac:dyDescent="0.3">
      <c r="A209" s="127">
        <v>205</v>
      </c>
      <c r="B209" s="125">
        <v>78181500</v>
      </c>
      <c r="C209" s="126" t="s">
        <v>571</v>
      </c>
      <c r="D209" s="125" t="s">
        <v>638</v>
      </c>
      <c r="E209" s="125" t="s">
        <v>921</v>
      </c>
      <c r="F209" s="124">
        <v>1</v>
      </c>
      <c r="G209" s="123" t="s">
        <v>427</v>
      </c>
      <c r="H209" s="122">
        <v>50773.10924369748</v>
      </c>
      <c r="I209" s="121">
        <v>60420</v>
      </c>
      <c r="J209" s="120">
        <v>50773.10924369748</v>
      </c>
      <c r="K209" s="120">
        <v>9646.8907563025205</v>
      </c>
      <c r="L209" s="120">
        <v>60420</v>
      </c>
      <c r="M209" s="120">
        <v>2114.7000000000003</v>
      </c>
      <c r="N209" s="119">
        <v>62534.7</v>
      </c>
      <c r="O209" s="142">
        <v>57844.597499999996</v>
      </c>
    </row>
    <row r="210" spans="1:15" hidden="1" x14ac:dyDescent="0.3">
      <c r="A210" s="127">
        <v>206</v>
      </c>
      <c r="B210" s="125">
        <v>78181500</v>
      </c>
      <c r="C210" s="126" t="s">
        <v>571</v>
      </c>
      <c r="D210" s="125" t="s">
        <v>639</v>
      </c>
      <c r="E210" s="125" t="s">
        <v>922</v>
      </c>
      <c r="F210" s="124">
        <v>1</v>
      </c>
      <c r="G210" s="123" t="s">
        <v>427</v>
      </c>
      <c r="H210" s="122">
        <v>50773.10924369748</v>
      </c>
      <c r="I210" s="121">
        <v>60420</v>
      </c>
      <c r="J210" s="120">
        <v>50773.10924369748</v>
      </c>
      <c r="K210" s="120">
        <v>9646.8907563025205</v>
      </c>
      <c r="L210" s="120">
        <v>60420</v>
      </c>
      <c r="M210" s="120">
        <v>2114.7000000000003</v>
      </c>
      <c r="N210" s="119">
        <v>62534.7</v>
      </c>
      <c r="O210" s="142">
        <v>57844.597499999996</v>
      </c>
    </row>
    <row r="211" spans="1:15" hidden="1" x14ac:dyDescent="0.3">
      <c r="A211" s="127">
        <v>207</v>
      </c>
      <c r="B211" s="125">
        <v>78181500</v>
      </c>
      <c r="C211" s="126" t="s">
        <v>571</v>
      </c>
      <c r="D211" s="125" t="s">
        <v>640</v>
      </c>
      <c r="E211" s="125" t="s">
        <v>923</v>
      </c>
      <c r="F211" s="124">
        <v>1</v>
      </c>
      <c r="G211" s="123" t="s">
        <v>427</v>
      </c>
      <c r="H211" s="122">
        <v>100744.53781512605</v>
      </c>
      <c r="I211" s="121">
        <v>119886</v>
      </c>
      <c r="J211" s="120">
        <v>100744.53781512605</v>
      </c>
      <c r="K211" s="120">
        <v>19141.462184873952</v>
      </c>
      <c r="L211" s="120">
        <v>119886</v>
      </c>
      <c r="M211" s="120">
        <v>4196.01</v>
      </c>
      <c r="N211" s="119">
        <v>124082.01</v>
      </c>
      <c r="O211" s="142">
        <v>114775.85924999999</v>
      </c>
    </row>
    <row r="212" spans="1:15" hidden="1" x14ac:dyDescent="0.3">
      <c r="A212" s="127">
        <v>208</v>
      </c>
      <c r="B212" s="125">
        <v>78181500</v>
      </c>
      <c r="C212" s="126" t="s">
        <v>571</v>
      </c>
      <c r="D212" s="125" t="s">
        <v>641</v>
      </c>
      <c r="E212" s="125" t="s">
        <v>924</v>
      </c>
      <c r="F212" s="124">
        <v>1</v>
      </c>
      <c r="G212" s="123" t="s">
        <v>427</v>
      </c>
      <c r="H212" s="122">
        <v>158198.31932773109</v>
      </c>
      <c r="I212" s="121">
        <v>188256</v>
      </c>
      <c r="J212" s="120">
        <v>158198.31932773109</v>
      </c>
      <c r="K212" s="120">
        <v>30057.680672268907</v>
      </c>
      <c r="L212" s="120">
        <v>188256</v>
      </c>
      <c r="M212" s="120">
        <v>6588.9600000000009</v>
      </c>
      <c r="N212" s="119">
        <v>194844.96</v>
      </c>
      <c r="O212" s="142">
        <v>180231.58799999999</v>
      </c>
    </row>
    <row r="213" spans="1:15" hidden="1" x14ac:dyDescent="0.3">
      <c r="A213" s="127">
        <v>209</v>
      </c>
      <c r="B213" s="125">
        <v>78181500</v>
      </c>
      <c r="C213" s="126" t="s">
        <v>571</v>
      </c>
      <c r="D213" s="125" t="s">
        <v>642</v>
      </c>
      <c r="E213" s="125" t="s">
        <v>925</v>
      </c>
      <c r="F213" s="124">
        <v>1</v>
      </c>
      <c r="G213" s="123" t="s">
        <v>427</v>
      </c>
      <c r="H213" s="122">
        <v>182694.11764705883</v>
      </c>
      <c r="I213" s="121">
        <v>217406</v>
      </c>
      <c r="J213" s="120">
        <v>182694.11764705883</v>
      </c>
      <c r="K213" s="120">
        <v>34711.882352941175</v>
      </c>
      <c r="L213" s="120">
        <v>217406</v>
      </c>
      <c r="M213" s="120">
        <v>7609.2100000000009</v>
      </c>
      <c r="N213" s="119">
        <v>225015.21</v>
      </c>
      <c r="O213" s="142">
        <v>208139.06925</v>
      </c>
    </row>
    <row r="214" spans="1:15" hidden="1" x14ac:dyDescent="0.3">
      <c r="A214" s="127">
        <v>210</v>
      </c>
      <c r="B214" s="125">
        <v>78181500</v>
      </c>
      <c r="C214" s="126" t="s">
        <v>571</v>
      </c>
      <c r="D214" s="125" t="s">
        <v>643</v>
      </c>
      <c r="E214" s="125" t="s">
        <v>926</v>
      </c>
      <c r="F214" s="124">
        <v>1</v>
      </c>
      <c r="G214" s="123" t="s">
        <v>427</v>
      </c>
      <c r="H214" s="122">
        <v>34694.957983193279</v>
      </c>
      <c r="I214" s="121">
        <v>41287</v>
      </c>
      <c r="J214" s="120">
        <v>34694.957983193279</v>
      </c>
      <c r="K214" s="120">
        <v>6592.042016806723</v>
      </c>
      <c r="L214" s="120">
        <v>41287</v>
      </c>
      <c r="M214" s="120">
        <v>1445.0450000000001</v>
      </c>
      <c r="N214" s="119">
        <v>42732.044999999998</v>
      </c>
      <c r="O214" s="142">
        <v>39527.141624999997</v>
      </c>
    </row>
    <row r="215" spans="1:15" hidden="1" x14ac:dyDescent="0.3">
      <c r="A215" s="127">
        <v>211</v>
      </c>
      <c r="B215" s="125">
        <v>78181500</v>
      </c>
      <c r="C215" s="126" t="s">
        <v>571</v>
      </c>
      <c r="D215" s="125" t="s">
        <v>644</v>
      </c>
      <c r="E215" s="125" t="s">
        <v>927</v>
      </c>
      <c r="F215" s="124">
        <v>1</v>
      </c>
      <c r="G215" s="123" t="s">
        <v>427</v>
      </c>
      <c r="H215" s="122">
        <v>37545.378151260506</v>
      </c>
      <c r="I215" s="121">
        <v>44679</v>
      </c>
      <c r="J215" s="120">
        <v>37545.378151260506</v>
      </c>
      <c r="K215" s="120">
        <v>7133.6218487394963</v>
      </c>
      <c r="L215" s="120">
        <v>44679</v>
      </c>
      <c r="M215" s="120">
        <v>1563.7650000000001</v>
      </c>
      <c r="N215" s="119">
        <v>46242.764999999999</v>
      </c>
      <c r="O215" s="142">
        <v>42774.557625000001</v>
      </c>
    </row>
    <row r="216" spans="1:15" hidden="1" x14ac:dyDescent="0.3">
      <c r="A216" s="127">
        <v>212</v>
      </c>
      <c r="B216" s="125">
        <v>78181500</v>
      </c>
      <c r="C216" s="126" t="s">
        <v>571</v>
      </c>
      <c r="D216" s="125" t="s">
        <v>645</v>
      </c>
      <c r="E216" s="125" t="s">
        <v>928</v>
      </c>
      <c r="F216" s="124">
        <v>1</v>
      </c>
      <c r="G216" s="123" t="s">
        <v>427</v>
      </c>
      <c r="H216" s="122">
        <v>47588.655462184877</v>
      </c>
      <c r="I216" s="121">
        <v>56630.5</v>
      </c>
      <c r="J216" s="120">
        <v>47588.655462184877</v>
      </c>
      <c r="K216" s="120">
        <v>9041.8445378151264</v>
      </c>
      <c r="L216" s="120">
        <v>56630.5</v>
      </c>
      <c r="M216" s="120">
        <v>1982.0675000000001</v>
      </c>
      <c r="N216" s="119">
        <v>58612.567499999997</v>
      </c>
      <c r="O216" s="142">
        <v>54216.624937499997</v>
      </c>
    </row>
    <row r="217" spans="1:15" hidden="1" x14ac:dyDescent="0.3">
      <c r="A217" s="127">
        <v>213</v>
      </c>
      <c r="B217" s="125">
        <v>78181500</v>
      </c>
      <c r="C217" s="126" t="s">
        <v>571</v>
      </c>
      <c r="D217" s="125" t="s">
        <v>646</v>
      </c>
      <c r="E217" s="125" t="s">
        <v>929</v>
      </c>
      <c r="F217" s="124">
        <v>1</v>
      </c>
      <c r="G217" s="123" t="s">
        <v>427</v>
      </c>
      <c r="H217" s="122">
        <v>73531.932773109249</v>
      </c>
      <c r="I217" s="121">
        <v>87503</v>
      </c>
      <c r="J217" s="120">
        <v>73531.932773109249</v>
      </c>
      <c r="K217" s="120">
        <v>13971.067226890758</v>
      </c>
      <c r="L217" s="120">
        <v>87503</v>
      </c>
      <c r="M217" s="120">
        <v>3062.6050000000005</v>
      </c>
      <c r="N217" s="119">
        <v>90565.604999999996</v>
      </c>
      <c r="O217" s="142">
        <v>83773.184624999994</v>
      </c>
    </row>
    <row r="218" spans="1:15" hidden="1" x14ac:dyDescent="0.3">
      <c r="A218" s="127">
        <v>214</v>
      </c>
      <c r="B218" s="125">
        <v>78181500</v>
      </c>
      <c r="C218" s="126" t="s">
        <v>571</v>
      </c>
      <c r="D218" s="125" t="s">
        <v>647</v>
      </c>
      <c r="E218" s="125" t="s">
        <v>930</v>
      </c>
      <c r="F218" s="124">
        <v>1</v>
      </c>
      <c r="G218" s="123" t="s">
        <v>427</v>
      </c>
      <c r="H218" s="122">
        <v>52042.436974789918</v>
      </c>
      <c r="I218" s="121">
        <v>61930.5</v>
      </c>
      <c r="J218" s="120">
        <v>52042.436974789918</v>
      </c>
      <c r="K218" s="120">
        <v>9888.0630252100855</v>
      </c>
      <c r="L218" s="120">
        <v>61930.5</v>
      </c>
      <c r="M218" s="120">
        <v>2167.5675000000001</v>
      </c>
      <c r="N218" s="119">
        <v>64098.067499999997</v>
      </c>
      <c r="O218" s="142">
        <v>59290.712437499998</v>
      </c>
    </row>
    <row r="219" spans="1:15" hidden="1" x14ac:dyDescent="0.3">
      <c r="A219" s="127">
        <v>215</v>
      </c>
      <c r="B219" s="125">
        <v>78181500</v>
      </c>
      <c r="C219" s="126" t="s">
        <v>571</v>
      </c>
      <c r="D219" s="125" t="s">
        <v>648</v>
      </c>
      <c r="E219" s="125" t="s">
        <v>931</v>
      </c>
      <c r="F219" s="124">
        <v>1</v>
      </c>
      <c r="G219" s="123" t="s">
        <v>427</v>
      </c>
      <c r="H219" s="122">
        <v>64936.134453781517</v>
      </c>
      <c r="I219" s="121">
        <v>77274</v>
      </c>
      <c r="J219" s="120">
        <v>64936.134453781517</v>
      </c>
      <c r="K219" s="120">
        <v>12337.865546218489</v>
      </c>
      <c r="L219" s="120">
        <v>77274</v>
      </c>
      <c r="M219" s="120">
        <v>2704.59</v>
      </c>
      <c r="N219" s="119">
        <v>79978.59</v>
      </c>
      <c r="O219" s="142">
        <v>73980.195749999999</v>
      </c>
    </row>
    <row r="220" spans="1:15" hidden="1" x14ac:dyDescent="0.3">
      <c r="A220" s="127">
        <v>216</v>
      </c>
      <c r="B220" s="125">
        <v>78181500</v>
      </c>
      <c r="C220" s="126" t="s">
        <v>571</v>
      </c>
      <c r="D220" s="125" t="s">
        <v>649</v>
      </c>
      <c r="E220" s="125" t="s">
        <v>932</v>
      </c>
      <c r="F220" s="124">
        <v>1</v>
      </c>
      <c r="G220" s="123" t="s">
        <v>427</v>
      </c>
      <c r="H220" s="122">
        <v>77985.71428571429</v>
      </c>
      <c r="I220" s="121">
        <v>92803</v>
      </c>
      <c r="J220" s="120">
        <v>77985.71428571429</v>
      </c>
      <c r="K220" s="120">
        <v>14817.285714285716</v>
      </c>
      <c r="L220" s="120">
        <v>92803</v>
      </c>
      <c r="M220" s="120">
        <v>3248.1050000000005</v>
      </c>
      <c r="N220" s="119">
        <v>96051.104999999996</v>
      </c>
      <c r="O220" s="142">
        <v>88847.272125000003</v>
      </c>
    </row>
    <row r="221" spans="1:15" hidden="1" x14ac:dyDescent="0.3">
      <c r="A221" s="127">
        <v>217</v>
      </c>
      <c r="B221" s="125">
        <v>78181500</v>
      </c>
      <c r="C221" s="126" t="s">
        <v>571</v>
      </c>
      <c r="D221" s="125" t="s">
        <v>650</v>
      </c>
      <c r="E221" s="125" t="s">
        <v>933</v>
      </c>
      <c r="F221" s="124">
        <v>1</v>
      </c>
      <c r="G221" s="123" t="s">
        <v>427</v>
      </c>
      <c r="H221" s="122">
        <v>18305.042016806725</v>
      </c>
      <c r="I221" s="121">
        <v>21783</v>
      </c>
      <c r="J221" s="120">
        <v>18305.042016806725</v>
      </c>
      <c r="K221" s="120">
        <v>3477.9579831932779</v>
      </c>
      <c r="L221" s="120">
        <v>21783</v>
      </c>
      <c r="M221" s="120">
        <v>762.40500000000009</v>
      </c>
      <c r="N221" s="119">
        <v>22545.404999999999</v>
      </c>
      <c r="O221" s="142">
        <v>20854.499625</v>
      </c>
    </row>
    <row r="222" spans="1:15" hidden="1" x14ac:dyDescent="0.3">
      <c r="A222" s="127">
        <v>218</v>
      </c>
      <c r="B222" s="125">
        <v>78181500</v>
      </c>
      <c r="C222" s="126" t="s">
        <v>571</v>
      </c>
      <c r="D222" s="125" t="s">
        <v>651</v>
      </c>
      <c r="E222" s="125" t="s">
        <v>934</v>
      </c>
      <c r="F222" s="124">
        <v>1</v>
      </c>
      <c r="G222" s="123" t="s">
        <v>427</v>
      </c>
      <c r="H222" s="122">
        <v>46475.210084033613</v>
      </c>
      <c r="I222" s="121">
        <v>55305.5</v>
      </c>
      <c r="J222" s="120">
        <v>46475.210084033613</v>
      </c>
      <c r="K222" s="120">
        <v>8830.2899159663866</v>
      </c>
      <c r="L222" s="120">
        <v>55305.5</v>
      </c>
      <c r="M222" s="120">
        <v>1935.6925000000001</v>
      </c>
      <c r="N222" s="119">
        <v>57241.192499999997</v>
      </c>
      <c r="O222" s="142">
        <v>52948.103062499998</v>
      </c>
    </row>
    <row r="223" spans="1:15" hidden="1" x14ac:dyDescent="0.3">
      <c r="A223" s="127">
        <v>219</v>
      </c>
      <c r="B223" s="125">
        <v>78181500</v>
      </c>
      <c r="C223" s="126" t="s">
        <v>571</v>
      </c>
      <c r="D223" s="125" t="s">
        <v>652</v>
      </c>
      <c r="E223" s="125" t="s">
        <v>935</v>
      </c>
      <c r="F223" s="124">
        <v>1</v>
      </c>
      <c r="G223" s="123" t="s">
        <v>427</v>
      </c>
      <c r="H223" s="122">
        <v>76070.588235294126</v>
      </c>
      <c r="I223" s="121">
        <v>90524</v>
      </c>
      <c r="J223" s="120">
        <v>76070.588235294126</v>
      </c>
      <c r="K223" s="120">
        <v>14453.411764705885</v>
      </c>
      <c r="L223" s="120">
        <v>90524</v>
      </c>
      <c r="M223" s="120">
        <v>3168.34</v>
      </c>
      <c r="N223" s="119">
        <v>93692.34</v>
      </c>
      <c r="O223" s="142">
        <v>86665.414499999999</v>
      </c>
    </row>
    <row r="224" spans="1:15" hidden="1" x14ac:dyDescent="0.3">
      <c r="A224" s="127">
        <v>220</v>
      </c>
      <c r="B224" s="125">
        <v>78181500</v>
      </c>
      <c r="C224" s="126" t="s">
        <v>571</v>
      </c>
      <c r="D224" s="125" t="s">
        <v>653</v>
      </c>
      <c r="E224" s="125" t="s">
        <v>936</v>
      </c>
      <c r="F224" s="124">
        <v>1</v>
      </c>
      <c r="G224" s="123" t="s">
        <v>427</v>
      </c>
      <c r="H224" s="122">
        <v>76070.588235294126</v>
      </c>
      <c r="I224" s="121">
        <v>90524</v>
      </c>
      <c r="J224" s="120">
        <v>76070.588235294126</v>
      </c>
      <c r="K224" s="120">
        <v>14453.411764705885</v>
      </c>
      <c r="L224" s="120">
        <v>90524</v>
      </c>
      <c r="M224" s="120">
        <v>3168.34</v>
      </c>
      <c r="N224" s="119">
        <v>93692.34</v>
      </c>
      <c r="O224" s="142">
        <v>86665.414499999999</v>
      </c>
    </row>
    <row r="225" spans="1:15" hidden="1" x14ac:dyDescent="0.3">
      <c r="A225" s="127">
        <v>221</v>
      </c>
      <c r="B225" s="125">
        <v>78181500</v>
      </c>
      <c r="C225" s="126" t="s">
        <v>571</v>
      </c>
      <c r="D225" s="125" t="s">
        <v>654</v>
      </c>
      <c r="E225" s="125" t="s">
        <v>654</v>
      </c>
      <c r="F225" s="124">
        <v>1</v>
      </c>
      <c r="G225" s="123" t="s">
        <v>427</v>
      </c>
      <c r="H225" s="122">
        <v>14163.025210084033</v>
      </c>
      <c r="I225" s="121">
        <v>16854</v>
      </c>
      <c r="J225" s="120">
        <v>14163.025210084033</v>
      </c>
      <c r="K225" s="120">
        <v>2690.9747899159665</v>
      </c>
      <c r="L225" s="120">
        <v>16854</v>
      </c>
      <c r="M225" s="120">
        <v>589.8900000000001</v>
      </c>
      <c r="N225" s="119">
        <v>17443.89</v>
      </c>
      <c r="O225" s="142">
        <v>16135.598249999999</v>
      </c>
    </row>
    <row r="226" spans="1:15" hidden="1" x14ac:dyDescent="0.3">
      <c r="A226" s="127">
        <v>222</v>
      </c>
      <c r="B226" s="125">
        <v>78181500</v>
      </c>
      <c r="C226" s="126" t="s">
        <v>571</v>
      </c>
      <c r="D226" s="125" t="s">
        <v>655</v>
      </c>
      <c r="E226" s="125" t="s">
        <v>655</v>
      </c>
      <c r="F226" s="124">
        <v>1</v>
      </c>
      <c r="G226" s="123" t="s">
        <v>427</v>
      </c>
      <c r="H226" s="122">
        <v>31354.621848739498</v>
      </c>
      <c r="I226" s="121">
        <v>37312</v>
      </c>
      <c r="J226" s="120">
        <v>31354.621848739498</v>
      </c>
      <c r="K226" s="120">
        <v>5957.3781512605046</v>
      </c>
      <c r="L226" s="120">
        <v>37312</v>
      </c>
      <c r="M226" s="120">
        <v>1305.92</v>
      </c>
      <c r="N226" s="119">
        <v>38617.919999999998</v>
      </c>
      <c r="O226" s="142">
        <v>35721.576000000001</v>
      </c>
    </row>
    <row r="227" spans="1:15" hidden="1" x14ac:dyDescent="0.3">
      <c r="A227" s="127">
        <v>223</v>
      </c>
      <c r="B227" s="125">
        <v>78181500</v>
      </c>
      <c r="C227" s="126" t="s">
        <v>571</v>
      </c>
      <c r="D227" s="125" t="s">
        <v>964</v>
      </c>
      <c r="E227" s="125" t="s">
        <v>965</v>
      </c>
      <c r="F227" s="124">
        <v>1</v>
      </c>
      <c r="G227" s="123" t="s">
        <v>427</v>
      </c>
      <c r="H227" s="122">
        <v>21645.378151260506</v>
      </c>
      <c r="I227" s="121">
        <v>25758</v>
      </c>
      <c r="J227" s="120">
        <v>21645.378151260506</v>
      </c>
      <c r="K227" s="120">
        <v>4112.6218487394963</v>
      </c>
      <c r="L227" s="120">
        <v>25758</v>
      </c>
      <c r="M227" s="120">
        <v>901.53000000000009</v>
      </c>
      <c r="N227" s="119">
        <v>26659.53</v>
      </c>
      <c r="O227" s="142">
        <v>24660.06525</v>
      </c>
    </row>
    <row r="228" spans="1:15" hidden="1" x14ac:dyDescent="0.3">
      <c r="A228" s="127">
        <v>224</v>
      </c>
      <c r="B228" s="125">
        <v>78181500</v>
      </c>
      <c r="C228" s="126" t="s">
        <v>571</v>
      </c>
      <c r="D228" s="125" t="s">
        <v>656</v>
      </c>
      <c r="E228" s="125" t="s">
        <v>937</v>
      </c>
      <c r="F228" s="124">
        <v>1</v>
      </c>
      <c r="G228" s="123" t="s">
        <v>427</v>
      </c>
      <c r="H228" s="122">
        <v>64290.336134453784</v>
      </c>
      <c r="I228" s="121">
        <v>76505.5</v>
      </c>
      <c r="J228" s="120">
        <v>64290.336134453784</v>
      </c>
      <c r="K228" s="120">
        <v>12215.163865546219</v>
      </c>
      <c r="L228" s="120">
        <v>76505.5</v>
      </c>
      <c r="M228" s="120">
        <v>2677.6925000000001</v>
      </c>
      <c r="N228" s="119">
        <v>79183.192500000005</v>
      </c>
      <c r="O228" s="142">
        <v>73244.453062500004</v>
      </c>
    </row>
    <row r="229" spans="1:15" hidden="1" x14ac:dyDescent="0.3">
      <c r="A229" s="127">
        <v>225</v>
      </c>
      <c r="B229" s="125">
        <v>78181500</v>
      </c>
      <c r="C229" s="126" t="s">
        <v>571</v>
      </c>
      <c r="D229" s="125" t="s">
        <v>657</v>
      </c>
      <c r="E229" s="125" t="s">
        <v>938</v>
      </c>
      <c r="F229" s="124">
        <v>1</v>
      </c>
      <c r="G229" s="123" t="s">
        <v>427</v>
      </c>
      <c r="H229" s="122">
        <v>89120.168067226899</v>
      </c>
      <c r="I229" s="121">
        <v>106053</v>
      </c>
      <c r="J229" s="120">
        <v>89120.168067226899</v>
      </c>
      <c r="K229" s="120">
        <v>16932.831932773111</v>
      </c>
      <c r="L229" s="120">
        <v>106053</v>
      </c>
      <c r="M229" s="120">
        <v>3711.8550000000005</v>
      </c>
      <c r="N229" s="119">
        <v>109764.855</v>
      </c>
      <c r="O229" s="142">
        <v>101532.49087499999</v>
      </c>
    </row>
    <row r="230" spans="1:15" hidden="1" x14ac:dyDescent="0.3">
      <c r="A230" s="127">
        <v>226</v>
      </c>
      <c r="B230" s="125">
        <v>78181500</v>
      </c>
      <c r="C230" s="126" t="s">
        <v>571</v>
      </c>
      <c r="D230" s="125" t="s">
        <v>658</v>
      </c>
      <c r="E230" s="125" t="s">
        <v>939</v>
      </c>
      <c r="F230" s="124">
        <v>1</v>
      </c>
      <c r="G230" s="123" t="s">
        <v>427</v>
      </c>
      <c r="H230" s="122">
        <v>21928.193277310929</v>
      </c>
      <c r="I230" s="121">
        <v>26094.550000000003</v>
      </c>
      <c r="J230" s="120">
        <v>21928.193277310929</v>
      </c>
      <c r="K230" s="120">
        <v>4166.3567226890764</v>
      </c>
      <c r="L230" s="120">
        <v>26094.550000000003</v>
      </c>
      <c r="M230" s="120">
        <v>913.30925000000013</v>
      </c>
      <c r="N230" s="119">
        <v>27007.859250000001</v>
      </c>
      <c r="O230" s="142">
        <v>24982.269806250002</v>
      </c>
    </row>
    <row r="231" spans="1:15" hidden="1" x14ac:dyDescent="0.3">
      <c r="A231" s="127">
        <v>227</v>
      </c>
      <c r="B231" s="125">
        <v>78181500</v>
      </c>
      <c r="C231" s="126" t="s">
        <v>571</v>
      </c>
      <c r="D231" s="125" t="s">
        <v>659</v>
      </c>
      <c r="E231" s="125" t="s">
        <v>940</v>
      </c>
      <c r="F231" s="124">
        <v>1</v>
      </c>
      <c r="G231" s="123" t="s">
        <v>427</v>
      </c>
      <c r="H231" s="122">
        <v>44715.966386554624</v>
      </c>
      <c r="I231" s="121">
        <v>53212</v>
      </c>
      <c r="J231" s="120">
        <v>44715.966386554624</v>
      </c>
      <c r="K231" s="120">
        <v>8496.0336134453792</v>
      </c>
      <c r="L231" s="120">
        <v>53212</v>
      </c>
      <c r="M231" s="120">
        <v>1862.42</v>
      </c>
      <c r="N231" s="119">
        <v>55074.42</v>
      </c>
      <c r="O231" s="142">
        <v>50943.838499999998</v>
      </c>
    </row>
    <row r="232" spans="1:15" hidden="1" x14ac:dyDescent="0.3">
      <c r="A232" s="127">
        <v>228</v>
      </c>
      <c r="B232" s="125">
        <v>78181500</v>
      </c>
      <c r="C232" s="126" t="s">
        <v>571</v>
      </c>
      <c r="D232" s="125" t="s">
        <v>660</v>
      </c>
      <c r="E232" s="125" t="s">
        <v>941</v>
      </c>
      <c r="F232" s="124">
        <v>1</v>
      </c>
      <c r="G232" s="123" t="s">
        <v>427</v>
      </c>
      <c r="H232" s="122">
        <v>28014.285714285714</v>
      </c>
      <c r="I232" s="121">
        <v>33337</v>
      </c>
      <c r="J232" s="120">
        <v>28014.285714285714</v>
      </c>
      <c r="K232" s="120">
        <v>5322.7142857142853</v>
      </c>
      <c r="L232" s="120">
        <v>33337</v>
      </c>
      <c r="M232" s="120">
        <v>1166.7950000000001</v>
      </c>
      <c r="N232" s="119">
        <v>34503.794999999998</v>
      </c>
      <c r="O232" s="142">
        <v>31916.010374999998</v>
      </c>
    </row>
    <row r="233" spans="1:15" hidden="1" x14ac:dyDescent="0.3">
      <c r="A233" s="127">
        <v>229</v>
      </c>
      <c r="B233" s="125">
        <v>78181500</v>
      </c>
      <c r="C233" s="126" t="s">
        <v>571</v>
      </c>
      <c r="D233" s="125" t="s">
        <v>661</v>
      </c>
      <c r="E233" s="125" t="s">
        <v>942</v>
      </c>
      <c r="F233" s="124">
        <v>1</v>
      </c>
      <c r="G233" s="123" t="s">
        <v>427</v>
      </c>
      <c r="H233" s="122">
        <v>33581.512605042015</v>
      </c>
      <c r="I233" s="121">
        <v>39962</v>
      </c>
      <c r="J233" s="120">
        <v>33581.512605042015</v>
      </c>
      <c r="K233" s="120">
        <v>6380.4873949579833</v>
      </c>
      <c r="L233" s="120">
        <v>39962</v>
      </c>
      <c r="M233" s="120">
        <v>1398.67</v>
      </c>
      <c r="N233" s="119">
        <v>41360.67</v>
      </c>
      <c r="O233" s="142">
        <v>38258.619749999998</v>
      </c>
    </row>
    <row r="234" spans="1:15" hidden="1" x14ac:dyDescent="0.3">
      <c r="A234" s="127">
        <v>230</v>
      </c>
      <c r="B234" s="125">
        <v>78181500</v>
      </c>
      <c r="C234" s="126" t="s">
        <v>571</v>
      </c>
      <c r="D234" s="125" t="s">
        <v>662</v>
      </c>
      <c r="E234" s="125" t="s">
        <v>943</v>
      </c>
      <c r="F234" s="124">
        <v>1</v>
      </c>
      <c r="G234" s="123" t="s">
        <v>427</v>
      </c>
      <c r="H234" s="122">
        <v>35808.403361344543</v>
      </c>
      <c r="I234" s="121">
        <v>42612</v>
      </c>
      <c r="J234" s="120">
        <v>35808.403361344543</v>
      </c>
      <c r="K234" s="120">
        <v>6803.5966386554628</v>
      </c>
      <c r="L234" s="120">
        <v>42612</v>
      </c>
      <c r="M234" s="120">
        <v>1491.42</v>
      </c>
      <c r="N234" s="119">
        <v>44103.42</v>
      </c>
      <c r="O234" s="142">
        <v>40795.663499999995</v>
      </c>
    </row>
    <row r="235" spans="1:15" hidden="1" x14ac:dyDescent="0.3">
      <c r="A235" s="127">
        <v>231</v>
      </c>
      <c r="B235" s="125">
        <v>78181500</v>
      </c>
      <c r="C235" s="126" t="s">
        <v>571</v>
      </c>
      <c r="D235" s="125" t="s">
        <v>663</v>
      </c>
      <c r="E235" s="125" t="s">
        <v>944</v>
      </c>
      <c r="F235" s="124">
        <v>1</v>
      </c>
      <c r="G235" s="123" t="s">
        <v>427</v>
      </c>
      <c r="H235" s="122">
        <v>89120.168067226899</v>
      </c>
      <c r="I235" s="121">
        <v>106053</v>
      </c>
      <c r="J235" s="120">
        <v>89120.168067226899</v>
      </c>
      <c r="K235" s="120">
        <v>16932.831932773111</v>
      </c>
      <c r="L235" s="120">
        <v>106053</v>
      </c>
      <c r="M235" s="120">
        <v>3711.8550000000005</v>
      </c>
      <c r="N235" s="119">
        <v>109764.855</v>
      </c>
      <c r="O235" s="142">
        <v>101532.49087499999</v>
      </c>
    </row>
    <row r="236" spans="1:15" hidden="1" x14ac:dyDescent="0.3">
      <c r="A236" s="127">
        <v>232</v>
      </c>
      <c r="B236" s="125">
        <v>78181500</v>
      </c>
      <c r="C236" s="126" t="s">
        <v>571</v>
      </c>
      <c r="D236" s="125" t="s">
        <v>664</v>
      </c>
      <c r="E236" s="125" t="s">
        <v>945</v>
      </c>
      <c r="F236" s="124">
        <v>1</v>
      </c>
      <c r="G236" s="123" t="s">
        <v>427</v>
      </c>
      <c r="H236" s="122">
        <v>11936.134453781513</v>
      </c>
      <c r="I236" s="121">
        <v>14204</v>
      </c>
      <c r="J236" s="120">
        <v>11936.134453781513</v>
      </c>
      <c r="K236" s="120">
        <v>2267.8655462184875</v>
      </c>
      <c r="L236" s="120">
        <v>14204</v>
      </c>
      <c r="M236" s="120">
        <v>497.14000000000004</v>
      </c>
      <c r="N236" s="119">
        <v>14701.14</v>
      </c>
      <c r="O236" s="142">
        <v>13598.5545</v>
      </c>
    </row>
    <row r="237" spans="1:15" hidden="1" x14ac:dyDescent="0.3">
      <c r="A237" s="127">
        <v>233</v>
      </c>
      <c r="B237" s="125">
        <v>78181500</v>
      </c>
      <c r="C237" s="126" t="s">
        <v>571</v>
      </c>
      <c r="D237" s="125" t="s">
        <v>665</v>
      </c>
      <c r="E237" s="125" t="s">
        <v>946</v>
      </c>
      <c r="F237" s="124">
        <v>1</v>
      </c>
      <c r="G237" s="123" t="s">
        <v>427</v>
      </c>
      <c r="H237" s="122">
        <v>14163.025210084033</v>
      </c>
      <c r="I237" s="121">
        <v>16854</v>
      </c>
      <c r="J237" s="120">
        <v>14163.025210084033</v>
      </c>
      <c r="K237" s="120">
        <v>2690.9747899159665</v>
      </c>
      <c r="L237" s="120">
        <v>16854</v>
      </c>
      <c r="M237" s="120">
        <v>589.8900000000001</v>
      </c>
      <c r="N237" s="119">
        <v>17443.89</v>
      </c>
      <c r="O237" s="142">
        <v>16135.598249999999</v>
      </c>
    </row>
    <row r="238" spans="1:15" hidden="1" x14ac:dyDescent="0.3">
      <c r="A238" s="127">
        <v>234</v>
      </c>
      <c r="B238" s="125">
        <v>78181500</v>
      </c>
      <c r="C238" s="126" t="s">
        <v>571</v>
      </c>
      <c r="D238" s="125" t="s">
        <v>666</v>
      </c>
      <c r="E238" s="125" t="s">
        <v>947</v>
      </c>
      <c r="F238" s="124">
        <v>1</v>
      </c>
      <c r="G238" s="123" t="s">
        <v>427</v>
      </c>
      <c r="H238" s="122">
        <v>50928.991596638654</v>
      </c>
      <c r="I238" s="121">
        <v>60605.5</v>
      </c>
      <c r="J238" s="120">
        <v>50928.991596638654</v>
      </c>
      <c r="K238" s="120">
        <v>9676.5084033613439</v>
      </c>
      <c r="L238" s="120">
        <v>60605.5</v>
      </c>
      <c r="M238" s="120">
        <v>2121.1925000000001</v>
      </c>
      <c r="N238" s="119">
        <v>62726.692499999997</v>
      </c>
      <c r="O238" s="142">
        <v>58022.1905625</v>
      </c>
    </row>
    <row r="239" spans="1:15" hidden="1" x14ac:dyDescent="0.3">
      <c r="A239" s="127">
        <v>235</v>
      </c>
      <c r="B239" s="125">
        <v>78181500</v>
      </c>
      <c r="C239" s="126" t="s">
        <v>571</v>
      </c>
      <c r="D239" s="125" t="s">
        <v>667</v>
      </c>
      <c r="E239" s="125" t="s">
        <v>948</v>
      </c>
      <c r="F239" s="124">
        <v>1</v>
      </c>
      <c r="G239" s="123" t="s">
        <v>427</v>
      </c>
      <c r="H239" s="122">
        <v>48702.100840336134</v>
      </c>
      <c r="I239" s="121">
        <v>57955.5</v>
      </c>
      <c r="J239" s="120">
        <v>48702.100840336134</v>
      </c>
      <c r="K239" s="120">
        <v>9253.3991596638662</v>
      </c>
      <c r="L239" s="120">
        <v>57955.5</v>
      </c>
      <c r="M239" s="120">
        <v>2028.4425000000001</v>
      </c>
      <c r="N239" s="119">
        <v>59983.942499999997</v>
      </c>
      <c r="O239" s="142">
        <v>55485.146812499996</v>
      </c>
    </row>
    <row r="240" spans="1:15" hidden="1" x14ac:dyDescent="0.3">
      <c r="A240" s="127">
        <v>236</v>
      </c>
      <c r="B240" s="125">
        <v>78181500</v>
      </c>
      <c r="C240" s="126" t="s">
        <v>571</v>
      </c>
      <c r="D240" s="125" t="s">
        <v>668</v>
      </c>
      <c r="E240" s="125" t="s">
        <v>949</v>
      </c>
      <c r="F240" s="124">
        <v>1</v>
      </c>
      <c r="G240" s="123" t="s">
        <v>427</v>
      </c>
      <c r="H240" s="122">
        <v>20531.932773109245</v>
      </c>
      <c r="I240" s="121">
        <v>24433</v>
      </c>
      <c r="J240" s="120">
        <v>20531.932773109245</v>
      </c>
      <c r="K240" s="120">
        <v>3901.0672268907565</v>
      </c>
      <c r="L240" s="120">
        <v>24433</v>
      </c>
      <c r="M240" s="120">
        <v>855.15500000000009</v>
      </c>
      <c r="N240" s="119">
        <v>25288.154999999999</v>
      </c>
      <c r="O240" s="142">
        <v>23391.543374999997</v>
      </c>
    </row>
    <row r="241" spans="1:15" hidden="1" x14ac:dyDescent="0.3">
      <c r="A241" s="127">
        <v>237</v>
      </c>
      <c r="B241" s="125">
        <v>78181500</v>
      </c>
      <c r="C241" s="126" t="s">
        <v>571</v>
      </c>
      <c r="D241" s="125" t="s">
        <v>669</v>
      </c>
      <c r="E241" s="125" t="s">
        <v>950</v>
      </c>
      <c r="F241" s="124">
        <v>1</v>
      </c>
      <c r="G241" s="123" t="s">
        <v>427</v>
      </c>
      <c r="H241" s="122">
        <v>12158.823529411766</v>
      </c>
      <c r="I241" s="121">
        <v>14469</v>
      </c>
      <c r="J241" s="120">
        <v>12158.823529411766</v>
      </c>
      <c r="K241" s="120">
        <v>2310.1764705882356</v>
      </c>
      <c r="L241" s="120">
        <v>14469</v>
      </c>
      <c r="M241" s="120">
        <v>506.41500000000002</v>
      </c>
      <c r="N241" s="119">
        <v>14975.415000000001</v>
      </c>
      <c r="O241" s="142">
        <v>13852.258875000001</v>
      </c>
    </row>
  </sheetData>
  <autoFilter ref="A3:Q241" xr:uid="{C89E54F5-2274-4E18-B716-805C1E83831C}">
    <filterColumn colId="2">
      <filters>
        <filter val="MANO DE OBRA"/>
      </filters>
    </filterColumn>
    <filterColumn colId="4">
      <filters>
        <filter val="cambio bomba frenos"/>
        <filter val="cambio discos frenos delanteros"/>
        <filter val="cambio discos frenos traseros"/>
        <filter val="cambio manguera de freno"/>
        <filter val="cambio pastillas frenos delanteros"/>
        <filter val="cambio pastillas frenos traseros"/>
        <filter val="revisión general frenos"/>
      </filters>
    </filterColumn>
  </autoFilter>
  <sortState xmlns:xlrd2="http://schemas.microsoft.com/office/spreadsheetml/2017/richdata2" ref="B4:O141">
    <sortCondition ref="E4:E141"/>
  </sortState>
  <mergeCells count="2">
    <mergeCell ref="D1:I1"/>
    <mergeCell ref="A1:C1"/>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91FBD1-C4F2-4C3E-84AC-CA3E158F0B62}">
  <dimension ref="A6:T378"/>
  <sheetViews>
    <sheetView topLeftCell="D17" workbookViewId="0">
      <selection activeCell="E22" sqref="E22"/>
    </sheetView>
  </sheetViews>
  <sheetFormatPr baseColWidth="10" defaultRowHeight="14.4" x14ac:dyDescent="0.3"/>
  <cols>
    <col min="5" max="5" width="15.44140625" bestFit="1" customWidth="1"/>
    <col min="20" max="20" width="26.5546875" style="92" customWidth="1"/>
  </cols>
  <sheetData>
    <row r="6" spans="1:20" ht="15.6" x14ac:dyDescent="0.3">
      <c r="A6" s="394" t="s">
        <v>0</v>
      </c>
      <c r="B6" s="395"/>
      <c r="C6" s="395"/>
      <c r="D6" s="395"/>
      <c r="E6" s="395"/>
      <c r="F6" s="395"/>
      <c r="G6" s="396"/>
      <c r="H6" s="394" t="s">
        <v>0</v>
      </c>
      <c r="I6" s="395"/>
      <c r="J6" s="395"/>
      <c r="K6" s="395"/>
      <c r="L6" s="395"/>
      <c r="M6" s="396"/>
      <c r="N6" s="394" t="s">
        <v>0</v>
      </c>
      <c r="O6" s="395"/>
      <c r="P6" s="395"/>
      <c r="Q6" s="395"/>
      <c r="R6" s="395"/>
      <c r="S6" s="396"/>
    </row>
    <row r="7" spans="1:20" ht="43.95" customHeight="1" x14ac:dyDescent="0.3">
      <c r="A7" s="397" t="s">
        <v>1</v>
      </c>
      <c r="B7" s="398"/>
      <c r="C7" s="398"/>
      <c r="D7" s="398"/>
      <c r="E7" s="398"/>
      <c r="F7" s="398"/>
      <c r="G7" s="399"/>
      <c r="H7" s="397" t="s">
        <v>1</v>
      </c>
      <c r="I7" s="398"/>
      <c r="J7" s="398"/>
      <c r="K7" s="398"/>
      <c r="L7" s="398"/>
      <c r="M7" s="399"/>
      <c r="N7" s="397" t="s">
        <v>1</v>
      </c>
      <c r="O7" s="398"/>
      <c r="P7" s="398"/>
      <c r="Q7" s="398"/>
      <c r="R7" s="398"/>
      <c r="S7" s="399"/>
    </row>
    <row r="8" spans="1:20" ht="39.6" x14ac:dyDescent="0.3">
      <c r="A8" s="1" t="s">
        <v>2</v>
      </c>
      <c r="B8" s="325" t="s">
        <v>1487</v>
      </c>
      <c r="C8" s="326"/>
      <c r="D8" s="3" t="s">
        <v>3</v>
      </c>
      <c r="E8" s="4" t="s">
        <v>1436</v>
      </c>
      <c r="F8" s="5" t="s">
        <v>4</v>
      </c>
      <c r="G8" s="6"/>
      <c r="H8" s="1" t="s">
        <v>2</v>
      </c>
      <c r="I8" s="2" t="s">
        <v>399</v>
      </c>
      <c r="J8" s="3" t="s">
        <v>3</v>
      </c>
      <c r="K8" s="4" t="s">
        <v>376</v>
      </c>
      <c r="L8" s="5" t="s">
        <v>4</v>
      </c>
      <c r="M8" s="6">
        <v>45028</v>
      </c>
      <c r="N8" s="1" t="s">
        <v>2</v>
      </c>
      <c r="O8" s="2" t="s">
        <v>379</v>
      </c>
      <c r="P8" s="3" t="s">
        <v>3</v>
      </c>
      <c r="Q8" s="4" t="s">
        <v>380</v>
      </c>
      <c r="R8" s="5" t="s">
        <v>4</v>
      </c>
      <c r="S8" s="6">
        <v>45028</v>
      </c>
    </row>
    <row r="9" spans="1:20" ht="26.4" x14ac:dyDescent="0.3">
      <c r="A9" s="1" t="s">
        <v>5</v>
      </c>
      <c r="B9" s="2"/>
      <c r="C9" s="2"/>
      <c r="D9" s="3" t="s">
        <v>6</v>
      </c>
      <c r="E9" s="4"/>
      <c r="F9" s="7" t="s">
        <v>7</v>
      </c>
      <c r="G9" s="8"/>
      <c r="H9" s="1" t="s">
        <v>5</v>
      </c>
      <c r="I9" s="2" t="s">
        <v>377</v>
      </c>
      <c r="J9" s="3" t="s">
        <v>6</v>
      </c>
      <c r="K9" s="4" t="s">
        <v>400</v>
      </c>
      <c r="L9" s="7" t="s">
        <v>7</v>
      </c>
      <c r="M9" s="8">
        <v>3125507082</v>
      </c>
      <c r="N9" s="1" t="s">
        <v>5</v>
      </c>
      <c r="O9" s="2" t="s">
        <v>381</v>
      </c>
      <c r="P9" s="3" t="s">
        <v>6</v>
      </c>
      <c r="Q9" s="4" t="s">
        <v>382</v>
      </c>
      <c r="R9" s="7" t="s">
        <v>7</v>
      </c>
      <c r="S9" s="8">
        <v>3504607431</v>
      </c>
    </row>
    <row r="10" spans="1:20" ht="43.2" x14ac:dyDescent="0.3">
      <c r="A10" s="1" t="s">
        <v>8</v>
      </c>
      <c r="B10" s="9"/>
      <c r="C10" s="9"/>
      <c r="D10" s="3" t="s">
        <v>9</v>
      </c>
      <c r="E10" s="4"/>
      <c r="F10" s="7" t="s">
        <v>10</v>
      </c>
      <c r="G10" s="8"/>
      <c r="H10" s="1" t="s">
        <v>8</v>
      </c>
      <c r="I10" s="9" t="s">
        <v>378</v>
      </c>
      <c r="J10" s="3" t="s">
        <v>9</v>
      </c>
      <c r="K10" s="4" t="s">
        <v>401</v>
      </c>
      <c r="L10" s="7" t="s">
        <v>10</v>
      </c>
      <c r="M10" s="8">
        <v>5162986</v>
      </c>
      <c r="N10" s="1" t="s">
        <v>8</v>
      </c>
      <c r="O10" s="9" t="s">
        <v>383</v>
      </c>
      <c r="P10" s="3" t="s">
        <v>9</v>
      </c>
      <c r="Q10" s="4" t="s">
        <v>403</v>
      </c>
      <c r="R10" s="7" t="s">
        <v>10</v>
      </c>
      <c r="S10" s="8">
        <v>2826939</v>
      </c>
    </row>
    <row r="11" spans="1:20" x14ac:dyDescent="0.3">
      <c r="A11" s="400" t="s">
        <v>11</v>
      </c>
      <c r="B11" s="290"/>
      <c r="C11" s="290"/>
      <c r="D11" s="290"/>
      <c r="E11" s="290"/>
      <c r="F11" s="290"/>
      <c r="G11" s="401"/>
      <c r="H11" s="400" t="s">
        <v>11</v>
      </c>
      <c r="I11" s="290"/>
      <c r="J11" s="290"/>
      <c r="K11" s="290"/>
      <c r="L11" s="290"/>
      <c r="M11" s="401"/>
      <c r="N11" s="400" t="s">
        <v>11</v>
      </c>
      <c r="O11" s="290"/>
      <c r="P11" s="290"/>
      <c r="Q11" s="290"/>
      <c r="R11" s="290"/>
      <c r="S11" s="401"/>
    </row>
    <row r="12" spans="1:20" ht="45" customHeight="1" x14ac:dyDescent="0.3">
      <c r="A12" s="402" t="s">
        <v>12</v>
      </c>
      <c r="B12" s="293"/>
      <c r="C12" s="293"/>
      <c r="D12" s="293"/>
      <c r="E12" s="293"/>
      <c r="F12" s="293"/>
      <c r="G12" s="403"/>
      <c r="H12" s="402" t="s">
        <v>12</v>
      </c>
      <c r="I12" s="293"/>
      <c r="J12" s="293"/>
      <c r="K12" s="293"/>
      <c r="L12" s="293"/>
      <c r="M12" s="403"/>
      <c r="N12" s="402" t="s">
        <v>12</v>
      </c>
      <c r="O12" s="293"/>
      <c r="P12" s="293"/>
      <c r="Q12" s="293"/>
      <c r="R12" s="293"/>
      <c r="S12" s="403"/>
    </row>
    <row r="13" spans="1:20" ht="41.7" customHeight="1" thickBot="1" x14ac:dyDescent="0.35">
      <c r="A13" s="404" t="s">
        <v>13</v>
      </c>
      <c r="B13" s="296"/>
      <c r="C13" s="296"/>
      <c r="D13" s="296"/>
      <c r="E13" s="296"/>
      <c r="F13" s="296"/>
      <c r="G13" s="405"/>
      <c r="H13" s="404" t="s">
        <v>13</v>
      </c>
      <c r="I13" s="296"/>
      <c r="J13" s="296"/>
      <c r="K13" s="296"/>
      <c r="L13" s="296"/>
      <c r="M13" s="405"/>
      <c r="N13" s="404" t="s">
        <v>13</v>
      </c>
      <c r="O13" s="296"/>
      <c r="P13" s="296"/>
      <c r="Q13" s="296"/>
      <c r="R13" s="296"/>
      <c r="S13" s="405"/>
    </row>
    <row r="14" spans="1:20" ht="14.4" customHeight="1" x14ac:dyDescent="0.3">
      <c r="A14" s="406" t="s">
        <v>14</v>
      </c>
      <c r="B14" s="299"/>
      <c r="C14" s="299"/>
      <c r="D14" s="299"/>
      <c r="E14" s="299"/>
      <c r="F14" s="299"/>
      <c r="G14" s="407"/>
      <c r="H14" s="406" t="s">
        <v>14</v>
      </c>
      <c r="I14" s="299"/>
      <c r="J14" s="299"/>
      <c r="K14" s="299"/>
      <c r="L14" s="299"/>
      <c r="M14" s="407"/>
      <c r="N14" s="406" t="s">
        <v>14</v>
      </c>
      <c r="O14" s="299"/>
      <c r="P14" s="299"/>
      <c r="Q14" s="299"/>
      <c r="R14" s="299"/>
      <c r="S14" s="407"/>
      <c r="T14" s="112" t="s">
        <v>405</v>
      </c>
    </row>
    <row r="15" spans="1:20" ht="39.6" x14ac:dyDescent="0.3">
      <c r="A15" s="10" t="s">
        <v>15</v>
      </c>
      <c r="B15" s="11" t="s">
        <v>16</v>
      </c>
      <c r="C15" s="11"/>
      <c r="D15" s="10" t="s">
        <v>17</v>
      </c>
      <c r="E15" s="12" t="s">
        <v>18</v>
      </c>
      <c r="F15" s="313" t="s">
        <v>19</v>
      </c>
      <c r="G15" s="411"/>
      <c r="H15" s="10" t="s">
        <v>15</v>
      </c>
      <c r="I15" s="11" t="s">
        <v>16</v>
      </c>
      <c r="J15" s="10" t="s">
        <v>17</v>
      </c>
      <c r="K15" s="12" t="s">
        <v>18</v>
      </c>
      <c r="L15" s="313" t="s">
        <v>19</v>
      </c>
      <c r="M15" s="411"/>
      <c r="N15" s="10" t="s">
        <v>15</v>
      </c>
      <c r="O15" s="11" t="s">
        <v>16</v>
      </c>
      <c r="P15" s="10" t="s">
        <v>17</v>
      </c>
      <c r="Q15" s="12" t="s">
        <v>18</v>
      </c>
      <c r="R15" s="313" t="s">
        <v>19</v>
      </c>
      <c r="S15" s="411"/>
      <c r="T15" s="79" t="s">
        <v>407</v>
      </c>
    </row>
    <row r="16" spans="1:20" ht="66.599999999999994" thickBot="1" x14ac:dyDescent="0.35">
      <c r="A16" s="14">
        <v>1</v>
      </c>
      <c r="B16" s="15" t="s">
        <v>20</v>
      </c>
      <c r="C16" s="15"/>
      <c r="D16" s="14">
        <v>1</v>
      </c>
      <c r="E16" s="16">
        <v>305003</v>
      </c>
      <c r="F16" s="315"/>
      <c r="G16" s="412"/>
      <c r="H16" s="14">
        <v>1</v>
      </c>
      <c r="I16" s="15" t="s">
        <v>20</v>
      </c>
      <c r="J16" s="14">
        <v>1</v>
      </c>
      <c r="K16" s="16">
        <v>390000</v>
      </c>
      <c r="L16" s="315"/>
      <c r="M16" s="412"/>
      <c r="N16" s="14">
        <v>1</v>
      </c>
      <c r="O16" s="15" t="s">
        <v>20</v>
      </c>
      <c r="P16" s="14">
        <v>1</v>
      </c>
      <c r="Q16" s="16">
        <v>448500</v>
      </c>
      <c r="R16" s="315"/>
      <c r="S16" s="412"/>
      <c r="T16" s="113">
        <f>TRIMMEAN((E16,K16,Q16),35%)</f>
        <v>381167.66666666669</v>
      </c>
    </row>
    <row r="17" spans="1:20" ht="15" thickBot="1" x14ac:dyDescent="0.35">
      <c r="A17" s="370" t="s">
        <v>21</v>
      </c>
      <c r="B17" s="318"/>
      <c r="C17" s="318"/>
      <c r="D17" s="319"/>
      <c r="E17" s="18">
        <f>+SUM(E16:E16)</f>
        <v>305003</v>
      </c>
      <c r="F17" s="19"/>
      <c r="G17" s="19"/>
      <c r="H17" s="370" t="s">
        <v>21</v>
      </c>
      <c r="I17" s="318"/>
      <c r="J17" s="319"/>
      <c r="K17" s="18">
        <f>+SUM(K16:K16)</f>
        <v>390000</v>
      </c>
      <c r="L17" s="19"/>
      <c r="M17" s="19"/>
      <c r="N17" s="370" t="s">
        <v>21</v>
      </c>
      <c r="O17" s="318"/>
      <c r="P17" s="319"/>
      <c r="Q17" s="18">
        <f>+SUM(Q16:Q16)</f>
        <v>448500</v>
      </c>
      <c r="R17" s="19"/>
      <c r="S17" s="19"/>
    </row>
    <row r="18" spans="1:20" ht="14.4" customHeight="1" x14ac:dyDescent="0.3">
      <c r="A18" s="413" t="s">
        <v>22</v>
      </c>
      <c r="B18" s="321"/>
      <c r="C18" s="321"/>
      <c r="D18" s="321"/>
      <c r="E18" s="321"/>
      <c r="F18" s="321"/>
      <c r="G18" s="414"/>
      <c r="H18" s="413" t="s">
        <v>22</v>
      </c>
      <c r="I18" s="321"/>
      <c r="J18" s="321"/>
      <c r="K18" s="321"/>
      <c r="L18" s="321"/>
      <c r="M18" s="414"/>
      <c r="N18" s="413" t="s">
        <v>22</v>
      </c>
      <c r="O18" s="321"/>
      <c r="P18" s="321"/>
      <c r="Q18" s="321"/>
      <c r="R18" s="321"/>
      <c r="S18" s="414"/>
      <c r="T18" s="112" t="s">
        <v>413</v>
      </c>
    </row>
    <row r="19" spans="1:20" ht="39.6" x14ac:dyDescent="0.3">
      <c r="A19" s="10" t="s">
        <v>15</v>
      </c>
      <c r="B19" s="11" t="s">
        <v>16</v>
      </c>
      <c r="C19" s="11"/>
      <c r="D19" s="10" t="s">
        <v>17</v>
      </c>
      <c r="E19" s="12" t="s">
        <v>18</v>
      </c>
      <c r="F19" s="313" t="s">
        <v>19</v>
      </c>
      <c r="G19" s="411"/>
      <c r="H19" s="10" t="s">
        <v>15</v>
      </c>
      <c r="I19" s="11" t="s">
        <v>16</v>
      </c>
      <c r="J19" s="10" t="s">
        <v>17</v>
      </c>
      <c r="K19" s="12" t="s">
        <v>18</v>
      </c>
      <c r="L19" s="313" t="s">
        <v>19</v>
      </c>
      <c r="M19" s="411"/>
      <c r="N19" s="10" t="s">
        <v>15</v>
      </c>
      <c r="O19" s="11" t="s">
        <v>16</v>
      </c>
      <c r="P19" s="10" t="s">
        <v>17</v>
      </c>
      <c r="Q19" s="12" t="s">
        <v>18</v>
      </c>
      <c r="R19" s="313" t="s">
        <v>19</v>
      </c>
      <c r="S19" s="411"/>
      <c r="T19" s="79" t="s">
        <v>407</v>
      </c>
    </row>
    <row r="20" spans="1:20" ht="27" thickBot="1" x14ac:dyDescent="0.35">
      <c r="A20" s="20">
        <v>2</v>
      </c>
      <c r="B20" s="21" t="s">
        <v>23</v>
      </c>
      <c r="C20" s="21"/>
      <c r="D20" s="20">
        <v>1</v>
      </c>
      <c r="E20" s="22"/>
      <c r="F20" s="323"/>
      <c r="G20" s="415"/>
      <c r="H20" s="20">
        <v>2</v>
      </c>
      <c r="I20" s="21" t="s">
        <v>23</v>
      </c>
      <c r="J20" s="20">
        <v>1</v>
      </c>
      <c r="K20" s="22">
        <v>240000</v>
      </c>
      <c r="L20" s="323"/>
      <c r="M20" s="415"/>
      <c r="N20" s="20">
        <v>2</v>
      </c>
      <c r="O20" s="21" t="s">
        <v>23</v>
      </c>
      <c r="P20" s="20">
        <v>1</v>
      </c>
      <c r="Q20" s="22">
        <v>276000</v>
      </c>
      <c r="R20" s="323"/>
      <c r="S20" s="415"/>
      <c r="T20" s="103">
        <f>TRIMMEAN((E20,K20,Q20),35%)</f>
        <v>258000</v>
      </c>
    </row>
    <row r="21" spans="1:20" ht="14.4" customHeight="1" thickBot="1" x14ac:dyDescent="0.35">
      <c r="A21" s="406" t="s">
        <v>24</v>
      </c>
      <c r="B21" s="299"/>
      <c r="C21" s="299"/>
      <c r="D21" s="299"/>
      <c r="E21" s="299"/>
      <c r="F21" s="299"/>
      <c r="G21" s="407"/>
      <c r="H21" s="406" t="s">
        <v>24</v>
      </c>
      <c r="I21" s="299"/>
      <c r="J21" s="299"/>
      <c r="K21" s="299"/>
      <c r="L21" s="299"/>
      <c r="M21" s="407"/>
      <c r="N21" s="406" t="s">
        <v>24</v>
      </c>
      <c r="O21" s="299"/>
      <c r="P21" s="299"/>
      <c r="Q21" s="299"/>
      <c r="R21" s="299"/>
      <c r="S21" s="407"/>
      <c r="T21" s="86" t="s">
        <v>413</v>
      </c>
    </row>
    <row r="22" spans="1:20" ht="159" thickBot="1" x14ac:dyDescent="0.35">
      <c r="A22" s="10" t="s">
        <v>15</v>
      </c>
      <c r="B22" s="11" t="s">
        <v>16</v>
      </c>
      <c r="C22" s="11"/>
      <c r="D22" s="10" t="s">
        <v>17</v>
      </c>
      <c r="E22" s="35" t="s">
        <v>398</v>
      </c>
      <c r="F22" s="408" t="s">
        <v>19</v>
      </c>
      <c r="G22" s="409"/>
      <c r="H22" s="10" t="s">
        <v>15</v>
      </c>
      <c r="I22" s="11" t="s">
        <v>16</v>
      </c>
      <c r="J22" s="10" t="s">
        <v>17</v>
      </c>
      <c r="K22" s="35" t="s">
        <v>398</v>
      </c>
      <c r="L22" s="408" t="s">
        <v>19</v>
      </c>
      <c r="M22" s="409"/>
      <c r="N22" s="10" t="s">
        <v>15</v>
      </c>
      <c r="O22" s="11" t="s">
        <v>16</v>
      </c>
      <c r="P22" s="10" t="s">
        <v>17</v>
      </c>
      <c r="Q22" s="35" t="s">
        <v>398</v>
      </c>
      <c r="R22" s="408" t="s">
        <v>19</v>
      </c>
      <c r="S22" s="409"/>
      <c r="T22" s="86" t="s">
        <v>419</v>
      </c>
    </row>
    <row r="23" spans="1:20" ht="39.6" x14ac:dyDescent="0.3">
      <c r="A23" s="39">
        <v>3</v>
      </c>
      <c r="B23" s="40" t="s">
        <v>27</v>
      </c>
      <c r="C23" s="40" t="s">
        <v>670</v>
      </c>
      <c r="D23" s="14">
        <v>1</v>
      </c>
      <c r="E23" s="16">
        <v>35000</v>
      </c>
      <c r="F23" s="410"/>
      <c r="G23" s="364"/>
      <c r="H23" s="39">
        <v>3</v>
      </c>
      <c r="I23" s="40" t="s">
        <v>27</v>
      </c>
      <c r="J23" s="14">
        <v>1</v>
      </c>
      <c r="K23" s="16">
        <v>60000</v>
      </c>
      <c r="L23" s="46"/>
      <c r="M23" s="42"/>
      <c r="N23" s="39">
        <v>3</v>
      </c>
      <c r="O23" s="40" t="s">
        <v>27</v>
      </c>
      <c r="P23" s="14">
        <v>1</v>
      </c>
      <c r="Q23" s="16">
        <v>69000</v>
      </c>
      <c r="R23" s="46"/>
      <c r="S23" s="42"/>
      <c r="T23" s="115">
        <f>TRIMMEAN((E23,K23,Q23),35%)</f>
        <v>54666.666666666664</v>
      </c>
    </row>
    <row r="24" spans="1:20" ht="66" x14ac:dyDescent="0.3">
      <c r="A24" s="14">
        <v>4</v>
      </c>
      <c r="B24" s="15" t="s">
        <v>28</v>
      </c>
      <c r="C24" s="15" t="s">
        <v>28</v>
      </c>
      <c r="D24" s="14">
        <v>1</v>
      </c>
      <c r="E24" s="16" t="s">
        <v>1034</v>
      </c>
      <c r="F24" s="410"/>
      <c r="G24" s="364"/>
      <c r="H24" s="14">
        <v>4</v>
      </c>
      <c r="I24" s="15" t="s">
        <v>28</v>
      </c>
      <c r="J24" s="14">
        <v>1</v>
      </c>
      <c r="K24" s="16">
        <v>63000</v>
      </c>
      <c r="L24" s="46"/>
      <c r="M24" s="42"/>
      <c r="N24" s="14">
        <v>4</v>
      </c>
      <c r="O24" s="15" t="s">
        <v>28</v>
      </c>
      <c r="P24" s="14">
        <v>1</v>
      </c>
      <c r="Q24" s="16">
        <v>72450</v>
      </c>
      <c r="R24" s="46"/>
      <c r="S24" s="42"/>
      <c r="T24" s="99">
        <f>TRIMMEAN((E24,K24,Q24),35%)</f>
        <v>67725</v>
      </c>
    </row>
    <row r="25" spans="1:20" ht="66" x14ac:dyDescent="0.3">
      <c r="A25" s="39">
        <v>5</v>
      </c>
      <c r="B25" s="15" t="s">
        <v>29</v>
      </c>
      <c r="C25" s="15" t="s">
        <v>29</v>
      </c>
      <c r="D25" s="14">
        <v>1</v>
      </c>
      <c r="E25" s="16" t="s">
        <v>1034</v>
      </c>
      <c r="F25" s="410"/>
      <c r="G25" s="364"/>
      <c r="H25" s="39">
        <v>5</v>
      </c>
      <c r="I25" s="15" t="s">
        <v>29</v>
      </c>
      <c r="J25" s="14">
        <v>1</v>
      </c>
      <c r="K25" s="16">
        <v>63000</v>
      </c>
      <c r="L25" s="46"/>
      <c r="M25" s="42"/>
      <c r="N25" s="39">
        <v>5</v>
      </c>
      <c r="O25" s="15" t="s">
        <v>29</v>
      </c>
      <c r="P25" s="14">
        <v>1</v>
      </c>
      <c r="Q25" s="16">
        <v>72450</v>
      </c>
      <c r="R25" s="46"/>
      <c r="S25" s="42"/>
      <c r="T25" s="99">
        <f>TRIMMEAN((E25,K25,Q25),35%)</f>
        <v>67725</v>
      </c>
    </row>
    <row r="26" spans="1:20" ht="39.6" x14ac:dyDescent="0.3">
      <c r="A26" s="14">
        <v>6</v>
      </c>
      <c r="B26" s="15" t="s">
        <v>30</v>
      </c>
      <c r="C26" s="15" t="s">
        <v>1474</v>
      </c>
      <c r="D26" s="14">
        <v>1</v>
      </c>
      <c r="E26" s="16">
        <v>19040</v>
      </c>
      <c r="F26" s="410"/>
      <c r="G26" s="364"/>
      <c r="H26" s="14">
        <v>6</v>
      </c>
      <c r="I26" s="15" t="s">
        <v>30</v>
      </c>
      <c r="J26" s="14">
        <v>1</v>
      </c>
      <c r="K26" s="16">
        <v>64500</v>
      </c>
      <c r="L26" s="46"/>
      <c r="M26" s="42"/>
      <c r="N26" s="14">
        <v>6</v>
      </c>
      <c r="O26" s="15" t="s">
        <v>30</v>
      </c>
      <c r="P26" s="14">
        <v>1</v>
      </c>
      <c r="Q26" s="16">
        <v>74175</v>
      </c>
      <c r="R26" s="46"/>
      <c r="S26" s="42"/>
      <c r="T26" s="99">
        <f>TRIMMEAN((E26,K26,Q26),35%)</f>
        <v>52571.666666666664</v>
      </c>
    </row>
    <row r="27" spans="1:20" ht="39.6" x14ac:dyDescent="0.3">
      <c r="A27" s="39">
        <v>7</v>
      </c>
      <c r="B27" s="15" t="s">
        <v>31</v>
      </c>
      <c r="C27" s="15" t="s">
        <v>1183</v>
      </c>
      <c r="D27" s="14">
        <v>1</v>
      </c>
      <c r="E27" s="16">
        <v>15000</v>
      </c>
      <c r="F27" s="410"/>
      <c r="G27" s="364"/>
      <c r="H27" s="39">
        <v>7</v>
      </c>
      <c r="I27" s="15" t="s">
        <v>31</v>
      </c>
      <c r="J27" s="14">
        <v>1</v>
      </c>
      <c r="K27" s="16">
        <v>57000</v>
      </c>
      <c r="L27" s="46"/>
      <c r="M27" s="42"/>
      <c r="N27" s="39">
        <v>7</v>
      </c>
      <c r="O27" s="15" t="s">
        <v>31</v>
      </c>
      <c r="P27" s="14">
        <v>1</v>
      </c>
      <c r="Q27" s="16">
        <v>65550</v>
      </c>
      <c r="R27" s="46"/>
      <c r="S27" s="42"/>
      <c r="T27" s="99">
        <f>TRIMMEAN((E27,K27,Q27),35%)</f>
        <v>45850</v>
      </c>
    </row>
    <row r="28" spans="1:20" ht="39.6" x14ac:dyDescent="0.3">
      <c r="A28" s="14">
        <v>8</v>
      </c>
      <c r="B28" s="15" t="s">
        <v>32</v>
      </c>
      <c r="C28" s="15" t="s">
        <v>32</v>
      </c>
      <c r="D28" s="14">
        <v>1</v>
      </c>
      <c r="E28" s="16" t="s">
        <v>1034</v>
      </c>
      <c r="F28" s="410"/>
      <c r="G28" s="364"/>
      <c r="H28" s="14">
        <v>8</v>
      </c>
      <c r="I28" s="15" t="s">
        <v>32</v>
      </c>
      <c r="J28" s="14">
        <v>1</v>
      </c>
      <c r="K28" s="16">
        <v>57000</v>
      </c>
      <c r="L28" s="46"/>
      <c r="M28" s="42"/>
      <c r="N28" s="14">
        <v>8</v>
      </c>
      <c r="O28" s="15" t="s">
        <v>32</v>
      </c>
      <c r="P28" s="14">
        <v>1</v>
      </c>
      <c r="Q28" s="16">
        <v>65550</v>
      </c>
      <c r="R28" s="46"/>
      <c r="S28" s="42"/>
      <c r="T28" s="99">
        <f>TRIMMEAN((E28,K28,Q28),35%)</f>
        <v>61275</v>
      </c>
    </row>
    <row r="29" spans="1:20" ht="66" x14ac:dyDescent="0.3">
      <c r="A29" s="39">
        <v>9</v>
      </c>
      <c r="B29" s="15" t="s">
        <v>33</v>
      </c>
      <c r="C29" s="15" t="s">
        <v>1479</v>
      </c>
      <c r="D29" s="14">
        <v>1</v>
      </c>
      <c r="E29" s="16">
        <v>70000</v>
      </c>
      <c r="F29" s="410"/>
      <c r="G29" s="364"/>
      <c r="H29" s="39">
        <v>9</v>
      </c>
      <c r="I29" s="15" t="s">
        <v>33</v>
      </c>
      <c r="J29" s="14">
        <v>1</v>
      </c>
      <c r="K29" s="16">
        <v>72000</v>
      </c>
      <c r="L29" s="46"/>
      <c r="M29" s="42"/>
      <c r="N29" s="39">
        <v>9</v>
      </c>
      <c r="O29" s="15" t="s">
        <v>33</v>
      </c>
      <c r="P29" s="14">
        <v>1</v>
      </c>
      <c r="Q29" s="16">
        <v>82800</v>
      </c>
      <c r="R29" s="46"/>
      <c r="S29" s="42"/>
      <c r="T29" s="99">
        <f>TRIMMEAN((E29,K29,Q29),35%)</f>
        <v>74933.333333333328</v>
      </c>
    </row>
    <row r="30" spans="1:20" ht="66" x14ac:dyDescent="0.3">
      <c r="A30" s="14">
        <v>10</v>
      </c>
      <c r="B30" s="15" t="s">
        <v>34</v>
      </c>
      <c r="C30" s="15" t="s">
        <v>34</v>
      </c>
      <c r="D30" s="14">
        <v>1</v>
      </c>
      <c r="E30" s="16" t="s">
        <v>1034</v>
      </c>
      <c r="F30" s="410"/>
      <c r="G30" s="364"/>
      <c r="H30" s="14">
        <v>10</v>
      </c>
      <c r="I30" s="15" t="s">
        <v>34</v>
      </c>
      <c r="J30" s="14">
        <v>1</v>
      </c>
      <c r="K30" s="16">
        <v>825000</v>
      </c>
      <c r="L30" s="46"/>
      <c r="M30" s="42"/>
      <c r="N30" s="14">
        <v>10</v>
      </c>
      <c r="O30" s="15" t="s">
        <v>34</v>
      </c>
      <c r="P30" s="14">
        <v>1</v>
      </c>
      <c r="Q30" s="16">
        <v>948750</v>
      </c>
      <c r="R30" s="46"/>
      <c r="S30" s="42"/>
      <c r="T30" s="99">
        <f>TRIMMEAN((E30,K30,Q30),35%)</f>
        <v>886875</v>
      </c>
    </row>
    <row r="31" spans="1:20" ht="39.6" x14ac:dyDescent="0.3">
      <c r="A31" s="39">
        <v>11</v>
      </c>
      <c r="B31" s="15" t="s">
        <v>35</v>
      </c>
      <c r="C31" s="15" t="s">
        <v>1129</v>
      </c>
      <c r="D31" s="14">
        <v>1</v>
      </c>
      <c r="E31" s="16">
        <v>68000</v>
      </c>
      <c r="F31" s="410"/>
      <c r="G31" s="364"/>
      <c r="H31" s="39">
        <v>11</v>
      </c>
      <c r="I31" s="15" t="s">
        <v>35</v>
      </c>
      <c r="J31" s="14">
        <v>1</v>
      </c>
      <c r="K31" s="16">
        <v>210000</v>
      </c>
      <c r="L31" s="46"/>
      <c r="M31" s="42"/>
      <c r="N31" s="39">
        <v>11</v>
      </c>
      <c r="O31" s="15" t="s">
        <v>35</v>
      </c>
      <c r="P31" s="14">
        <v>1</v>
      </c>
      <c r="Q31" s="16">
        <v>241500</v>
      </c>
      <c r="R31" s="46"/>
      <c r="S31" s="42"/>
      <c r="T31" s="99">
        <f>TRIMMEAN((E31,K31,Q31),35%)</f>
        <v>173166.66666666666</v>
      </c>
    </row>
    <row r="32" spans="1:20" ht="66" x14ac:dyDescent="0.3">
      <c r="A32" s="14">
        <v>12</v>
      </c>
      <c r="B32" s="15" t="s">
        <v>36</v>
      </c>
      <c r="C32" s="15" t="s">
        <v>1461</v>
      </c>
      <c r="D32" s="14">
        <v>1</v>
      </c>
      <c r="E32" s="16" t="s">
        <v>1135</v>
      </c>
      <c r="F32" s="410"/>
      <c r="G32" s="364"/>
      <c r="H32" s="14">
        <v>12</v>
      </c>
      <c r="I32" s="15" t="s">
        <v>36</v>
      </c>
      <c r="J32" s="14">
        <v>1</v>
      </c>
      <c r="K32" s="16">
        <v>246000</v>
      </c>
      <c r="L32" s="46"/>
      <c r="M32" s="42"/>
      <c r="N32" s="14">
        <v>12</v>
      </c>
      <c r="O32" s="15" t="s">
        <v>36</v>
      </c>
      <c r="P32" s="14">
        <v>1</v>
      </c>
      <c r="Q32" s="16">
        <v>282900</v>
      </c>
      <c r="R32" s="46"/>
      <c r="S32" s="42"/>
      <c r="T32" s="99">
        <f>TRIMMEAN((E32,K32,Q32),35%)</f>
        <v>264450</v>
      </c>
    </row>
    <row r="33" spans="1:20" ht="66" x14ac:dyDescent="0.3">
      <c r="A33" s="39">
        <v>13</v>
      </c>
      <c r="B33" s="15" t="s">
        <v>37</v>
      </c>
      <c r="C33" s="15" t="s">
        <v>1462</v>
      </c>
      <c r="D33" s="14">
        <v>1</v>
      </c>
      <c r="E33" s="16" t="s">
        <v>1135</v>
      </c>
      <c r="F33" s="410"/>
      <c r="G33" s="364"/>
      <c r="H33" s="39">
        <v>13</v>
      </c>
      <c r="I33" s="15" t="s">
        <v>37</v>
      </c>
      <c r="J33" s="14">
        <v>1</v>
      </c>
      <c r="K33" s="16">
        <v>255000</v>
      </c>
      <c r="L33" s="46"/>
      <c r="M33" s="42"/>
      <c r="N33" s="39">
        <v>13</v>
      </c>
      <c r="O33" s="15" t="s">
        <v>37</v>
      </c>
      <c r="P33" s="14">
        <v>1</v>
      </c>
      <c r="Q33" s="16">
        <v>293250</v>
      </c>
      <c r="R33" s="46"/>
      <c r="S33" s="42"/>
      <c r="T33" s="99">
        <f>TRIMMEAN((E33,K33,Q33),35%)</f>
        <v>274125</v>
      </c>
    </row>
    <row r="34" spans="1:20" ht="52.8" x14ac:dyDescent="0.3">
      <c r="A34" s="14">
        <v>14</v>
      </c>
      <c r="B34" s="15" t="s">
        <v>38</v>
      </c>
      <c r="C34" s="15" t="s">
        <v>1382</v>
      </c>
      <c r="D34" s="14">
        <v>1</v>
      </c>
      <c r="E34" s="16">
        <v>276000</v>
      </c>
      <c r="F34" s="410"/>
      <c r="G34" s="364"/>
      <c r="H34" s="14">
        <v>14</v>
      </c>
      <c r="I34" s="15" t="s">
        <v>38</v>
      </c>
      <c r="J34" s="14">
        <v>1</v>
      </c>
      <c r="K34" s="16">
        <v>396000</v>
      </c>
      <c r="L34" s="46"/>
      <c r="M34" s="42"/>
      <c r="N34" s="14">
        <v>14</v>
      </c>
      <c r="O34" s="15" t="s">
        <v>38</v>
      </c>
      <c r="P34" s="14">
        <v>1</v>
      </c>
      <c r="Q34" s="16">
        <v>455400</v>
      </c>
      <c r="R34" s="46"/>
      <c r="S34" s="42"/>
      <c r="T34" s="99">
        <f>TRIMMEAN((E34,K34,Q34),35%)</f>
        <v>375800</v>
      </c>
    </row>
    <row r="35" spans="1:20" ht="52.8" x14ac:dyDescent="0.3">
      <c r="A35" s="39">
        <v>15</v>
      </c>
      <c r="B35" s="15" t="s">
        <v>39</v>
      </c>
      <c r="C35" s="15" t="s">
        <v>1382</v>
      </c>
      <c r="D35" s="14">
        <v>1</v>
      </c>
      <c r="E35" s="16">
        <v>276000</v>
      </c>
      <c r="F35" s="410"/>
      <c r="G35" s="364"/>
      <c r="H35" s="39">
        <v>15</v>
      </c>
      <c r="I35" s="15" t="s">
        <v>39</v>
      </c>
      <c r="J35" s="14">
        <v>1</v>
      </c>
      <c r="K35" s="16">
        <v>405000</v>
      </c>
      <c r="L35" s="46"/>
      <c r="M35" s="42"/>
      <c r="N35" s="39">
        <v>15</v>
      </c>
      <c r="O35" s="15" t="s">
        <v>39</v>
      </c>
      <c r="P35" s="14">
        <v>1</v>
      </c>
      <c r="Q35" s="16">
        <v>465750</v>
      </c>
      <c r="R35" s="46"/>
      <c r="S35" s="42"/>
      <c r="T35" s="99">
        <f>TRIMMEAN((E35,K35,Q35),35%)</f>
        <v>382250</v>
      </c>
    </row>
    <row r="36" spans="1:20" ht="52.8" x14ac:dyDescent="0.3">
      <c r="A36" s="14">
        <v>16</v>
      </c>
      <c r="B36" s="15" t="s">
        <v>40</v>
      </c>
      <c r="C36" s="15" t="s">
        <v>1357</v>
      </c>
      <c r="D36" s="14">
        <v>1</v>
      </c>
      <c r="E36" s="16" t="s">
        <v>1135</v>
      </c>
      <c r="F36" s="410"/>
      <c r="G36" s="364"/>
      <c r="H36" s="14">
        <v>16</v>
      </c>
      <c r="I36" s="15" t="s">
        <v>40</v>
      </c>
      <c r="J36" s="14">
        <v>1</v>
      </c>
      <c r="K36" s="16">
        <v>234000</v>
      </c>
      <c r="L36" s="46"/>
      <c r="M36" s="42"/>
      <c r="N36" s="14">
        <v>16</v>
      </c>
      <c r="O36" s="15" t="s">
        <v>40</v>
      </c>
      <c r="P36" s="14">
        <v>1</v>
      </c>
      <c r="Q36" s="16">
        <v>269100</v>
      </c>
      <c r="R36" s="46"/>
      <c r="S36" s="42"/>
      <c r="T36" s="99">
        <f>TRIMMEAN((E36,K36,Q36),35%)</f>
        <v>251550</v>
      </c>
    </row>
    <row r="37" spans="1:20" ht="39.6" x14ac:dyDescent="0.3">
      <c r="A37" s="39">
        <v>17</v>
      </c>
      <c r="B37" s="15" t="s">
        <v>41</v>
      </c>
      <c r="C37" s="15" t="s">
        <v>41</v>
      </c>
      <c r="D37" s="14">
        <v>1</v>
      </c>
      <c r="E37" s="16" t="s">
        <v>1034</v>
      </c>
      <c r="F37" s="410"/>
      <c r="G37" s="364"/>
      <c r="H37" s="39">
        <v>17</v>
      </c>
      <c r="I37" s="15" t="s">
        <v>41</v>
      </c>
      <c r="J37" s="14">
        <v>1</v>
      </c>
      <c r="K37" s="16">
        <v>225000</v>
      </c>
      <c r="L37" s="46"/>
      <c r="M37" s="42"/>
      <c r="N37" s="39">
        <v>17</v>
      </c>
      <c r="O37" s="15" t="s">
        <v>41</v>
      </c>
      <c r="P37" s="14">
        <v>1</v>
      </c>
      <c r="Q37" s="16">
        <v>258750</v>
      </c>
      <c r="R37" s="46"/>
      <c r="S37" s="42"/>
      <c r="T37" s="99">
        <f>TRIMMEAN((E37,K37,Q37),35%)</f>
        <v>241875</v>
      </c>
    </row>
    <row r="38" spans="1:20" ht="39.6" x14ac:dyDescent="0.3">
      <c r="A38" s="14">
        <v>18</v>
      </c>
      <c r="B38" s="15" t="s">
        <v>42</v>
      </c>
      <c r="C38" s="15" t="s">
        <v>1358</v>
      </c>
      <c r="D38" s="14">
        <v>1</v>
      </c>
      <c r="E38" s="16" t="s">
        <v>1098</v>
      </c>
      <c r="F38" s="410"/>
      <c r="G38" s="364"/>
      <c r="H38" s="14">
        <v>18</v>
      </c>
      <c r="I38" s="15" t="s">
        <v>42</v>
      </c>
      <c r="J38" s="14">
        <v>1</v>
      </c>
      <c r="K38" s="16">
        <v>120000</v>
      </c>
      <c r="L38" s="46"/>
      <c r="M38" s="42"/>
      <c r="N38" s="14">
        <v>18</v>
      </c>
      <c r="O38" s="15" t="s">
        <v>42</v>
      </c>
      <c r="P38" s="14">
        <v>1</v>
      </c>
      <c r="Q38" s="16">
        <v>138000</v>
      </c>
      <c r="R38" s="46"/>
      <c r="S38" s="42"/>
      <c r="T38" s="99">
        <f>TRIMMEAN((E38,K38,Q38),35%)</f>
        <v>129000</v>
      </c>
    </row>
    <row r="39" spans="1:20" ht="39.6" x14ac:dyDescent="0.3">
      <c r="A39" s="39">
        <v>19</v>
      </c>
      <c r="B39" s="15" t="s">
        <v>43</v>
      </c>
      <c r="C39" s="15" t="s">
        <v>43</v>
      </c>
      <c r="D39" s="14">
        <v>1</v>
      </c>
      <c r="E39" s="16" t="s">
        <v>1034</v>
      </c>
      <c r="F39" s="410"/>
      <c r="G39" s="364"/>
      <c r="H39" s="39">
        <v>19</v>
      </c>
      <c r="I39" s="15" t="s">
        <v>43</v>
      </c>
      <c r="J39" s="14">
        <v>1</v>
      </c>
      <c r="K39" s="16">
        <v>276000</v>
      </c>
      <c r="L39" s="46"/>
      <c r="M39" s="42"/>
      <c r="N39" s="39">
        <v>19</v>
      </c>
      <c r="O39" s="15" t="s">
        <v>43</v>
      </c>
      <c r="P39" s="14">
        <v>1</v>
      </c>
      <c r="Q39" s="16">
        <v>317400</v>
      </c>
      <c r="R39" s="46"/>
      <c r="S39" s="42"/>
      <c r="T39" s="99">
        <f>TRIMMEAN((E39,K39,Q39),35%)</f>
        <v>296700</v>
      </c>
    </row>
    <row r="40" spans="1:20" ht="52.8" x14ac:dyDescent="0.3">
      <c r="A40" s="14">
        <v>20</v>
      </c>
      <c r="B40" s="15" t="s">
        <v>44</v>
      </c>
      <c r="C40" s="15" t="s">
        <v>44</v>
      </c>
      <c r="D40" s="14">
        <v>1</v>
      </c>
      <c r="E40" s="16" t="s">
        <v>1034</v>
      </c>
      <c r="F40" s="410"/>
      <c r="G40" s="364"/>
      <c r="H40" s="14">
        <v>20</v>
      </c>
      <c r="I40" s="15" t="s">
        <v>44</v>
      </c>
      <c r="J40" s="14">
        <v>1</v>
      </c>
      <c r="K40" s="16">
        <v>246000</v>
      </c>
      <c r="L40" s="46"/>
      <c r="M40" s="42"/>
      <c r="N40" s="14">
        <v>20</v>
      </c>
      <c r="O40" s="15" t="s">
        <v>44</v>
      </c>
      <c r="P40" s="14">
        <v>1</v>
      </c>
      <c r="Q40" s="16">
        <v>282900</v>
      </c>
      <c r="R40" s="46"/>
      <c r="S40" s="42"/>
      <c r="T40" s="99">
        <f>TRIMMEAN((E40,K40,Q40),35%)</f>
        <v>264450</v>
      </c>
    </row>
    <row r="41" spans="1:20" ht="52.8" x14ac:dyDescent="0.3">
      <c r="A41" s="39">
        <v>21</v>
      </c>
      <c r="B41" s="15" t="s">
        <v>45</v>
      </c>
      <c r="C41" s="15" t="s">
        <v>1461</v>
      </c>
      <c r="D41" s="14">
        <v>1</v>
      </c>
      <c r="E41" s="16" t="s">
        <v>1135</v>
      </c>
      <c r="F41" s="410"/>
      <c r="G41" s="364"/>
      <c r="H41" s="39">
        <v>21</v>
      </c>
      <c r="I41" s="15" t="s">
        <v>45</v>
      </c>
      <c r="J41" s="14">
        <v>1</v>
      </c>
      <c r="K41" s="16">
        <v>255000</v>
      </c>
      <c r="L41" s="46"/>
      <c r="M41" s="42"/>
      <c r="N41" s="39">
        <v>21</v>
      </c>
      <c r="O41" s="15" t="s">
        <v>45</v>
      </c>
      <c r="P41" s="14">
        <v>1</v>
      </c>
      <c r="Q41" s="16">
        <v>293250</v>
      </c>
      <c r="R41" s="46"/>
      <c r="S41" s="42"/>
      <c r="T41" s="99">
        <f>TRIMMEAN((E41,K41,Q41),35%)</f>
        <v>274125</v>
      </c>
    </row>
    <row r="42" spans="1:20" ht="52.8" x14ac:dyDescent="0.3">
      <c r="A42" s="14">
        <v>22</v>
      </c>
      <c r="B42" s="15" t="s">
        <v>46</v>
      </c>
      <c r="C42" s="15" t="s">
        <v>46</v>
      </c>
      <c r="D42" s="14">
        <v>1</v>
      </c>
      <c r="E42" s="16" t="s">
        <v>1034</v>
      </c>
      <c r="F42" s="410"/>
      <c r="G42" s="364"/>
      <c r="H42" s="14">
        <v>22</v>
      </c>
      <c r="I42" s="15" t="s">
        <v>46</v>
      </c>
      <c r="J42" s="14">
        <v>1</v>
      </c>
      <c r="K42" s="16">
        <v>249000</v>
      </c>
      <c r="L42" s="46"/>
      <c r="M42" s="42"/>
      <c r="N42" s="14">
        <v>22</v>
      </c>
      <c r="O42" s="15" t="s">
        <v>46</v>
      </c>
      <c r="P42" s="14">
        <v>1</v>
      </c>
      <c r="Q42" s="16">
        <v>286350</v>
      </c>
      <c r="R42" s="46"/>
      <c r="S42" s="42"/>
      <c r="T42" s="99">
        <f>TRIMMEAN((E42,K42,Q42),35%)</f>
        <v>267675</v>
      </c>
    </row>
    <row r="43" spans="1:20" ht="26.4" x14ac:dyDescent="0.3">
      <c r="A43" s="39">
        <v>23</v>
      </c>
      <c r="B43" s="15" t="s">
        <v>47</v>
      </c>
      <c r="C43" s="15" t="s">
        <v>47</v>
      </c>
      <c r="D43" s="14">
        <v>1</v>
      </c>
      <c r="E43" s="16" t="s">
        <v>1034</v>
      </c>
      <c r="F43" s="410"/>
      <c r="G43" s="364"/>
      <c r="H43" s="39">
        <v>23</v>
      </c>
      <c r="I43" s="15" t="s">
        <v>47</v>
      </c>
      <c r="J43" s="14">
        <v>1</v>
      </c>
      <c r="K43" s="16">
        <v>360000</v>
      </c>
      <c r="L43" s="46"/>
      <c r="M43" s="42"/>
      <c r="N43" s="39">
        <v>23</v>
      </c>
      <c r="O43" s="15" t="s">
        <v>47</v>
      </c>
      <c r="P43" s="14">
        <v>1</v>
      </c>
      <c r="Q43" s="16">
        <v>414000</v>
      </c>
      <c r="R43" s="46"/>
      <c r="S43" s="42"/>
      <c r="T43" s="99">
        <f>TRIMMEAN((E43,K43,Q43),35%)</f>
        <v>387000</v>
      </c>
    </row>
    <row r="44" spans="1:20" ht="66" x14ac:dyDescent="0.3">
      <c r="A44" s="14">
        <v>24</v>
      </c>
      <c r="B44" s="15" t="s">
        <v>48</v>
      </c>
      <c r="C44" s="15" t="s">
        <v>48</v>
      </c>
      <c r="D44" s="14">
        <v>1</v>
      </c>
      <c r="E44" s="16" t="s">
        <v>1034</v>
      </c>
      <c r="F44" s="410"/>
      <c r="G44" s="364"/>
      <c r="H44" s="14">
        <v>24</v>
      </c>
      <c r="I44" s="15" t="s">
        <v>48</v>
      </c>
      <c r="J44" s="14">
        <v>1</v>
      </c>
      <c r="K44" s="16">
        <v>2700000</v>
      </c>
      <c r="L44" s="46"/>
      <c r="M44" s="42"/>
      <c r="N44" s="14">
        <v>24</v>
      </c>
      <c r="O44" s="15" t="s">
        <v>48</v>
      </c>
      <c r="P44" s="14">
        <v>1</v>
      </c>
      <c r="Q44" s="16">
        <v>3105000</v>
      </c>
      <c r="R44" s="46"/>
      <c r="S44" s="42"/>
      <c r="T44" s="99">
        <f>TRIMMEAN((E44,K44,Q44),35%)</f>
        <v>2902500</v>
      </c>
    </row>
    <row r="45" spans="1:20" ht="39.6" x14ac:dyDescent="0.3">
      <c r="A45" s="39">
        <v>25</v>
      </c>
      <c r="B45" s="15" t="s">
        <v>49</v>
      </c>
      <c r="C45" s="15" t="s">
        <v>1471</v>
      </c>
      <c r="D45" s="14">
        <v>1</v>
      </c>
      <c r="E45" s="16">
        <v>2800000</v>
      </c>
      <c r="F45" s="410"/>
      <c r="G45" s="364"/>
      <c r="H45" s="39">
        <v>25</v>
      </c>
      <c r="I45" s="15" t="s">
        <v>49</v>
      </c>
      <c r="J45" s="14">
        <v>1</v>
      </c>
      <c r="K45" s="16">
        <v>1155000</v>
      </c>
      <c r="L45" s="46"/>
      <c r="M45" s="42"/>
      <c r="N45" s="39">
        <v>25</v>
      </c>
      <c r="O45" s="15" t="s">
        <v>49</v>
      </c>
      <c r="P45" s="14">
        <v>1</v>
      </c>
      <c r="Q45" s="16">
        <v>1328250</v>
      </c>
      <c r="R45" s="46"/>
      <c r="S45" s="42"/>
      <c r="T45" s="99">
        <f>TRIMMEAN((E45,K45,Q45),35%)</f>
        <v>1761083.3333333333</v>
      </c>
    </row>
    <row r="46" spans="1:20" ht="52.8" x14ac:dyDescent="0.3">
      <c r="A46" s="14">
        <v>26</v>
      </c>
      <c r="B46" s="15" t="s">
        <v>50</v>
      </c>
      <c r="C46" s="15" t="s">
        <v>50</v>
      </c>
      <c r="D46" s="14">
        <v>1</v>
      </c>
      <c r="E46" s="16" t="s">
        <v>1034</v>
      </c>
      <c r="F46" s="410"/>
      <c r="G46" s="364"/>
      <c r="H46" s="14">
        <v>26</v>
      </c>
      <c r="I46" s="15" t="s">
        <v>50</v>
      </c>
      <c r="J46" s="14">
        <v>1</v>
      </c>
      <c r="K46" s="16">
        <v>240000</v>
      </c>
      <c r="L46" s="46"/>
      <c r="M46" s="42"/>
      <c r="N46" s="14">
        <v>26</v>
      </c>
      <c r="O46" s="15" t="s">
        <v>50</v>
      </c>
      <c r="P46" s="14">
        <v>1</v>
      </c>
      <c r="Q46" s="16">
        <v>276000</v>
      </c>
      <c r="R46" s="46"/>
      <c r="S46" s="42"/>
      <c r="T46" s="99">
        <f>TRIMMEAN((E46,K46,Q46),35%)</f>
        <v>258000</v>
      </c>
    </row>
    <row r="47" spans="1:20" ht="52.8" x14ac:dyDescent="0.3">
      <c r="A47" s="39">
        <v>27</v>
      </c>
      <c r="B47" s="15" t="s">
        <v>51</v>
      </c>
      <c r="C47" s="15" t="s">
        <v>1456</v>
      </c>
      <c r="D47" s="14">
        <v>1</v>
      </c>
      <c r="E47" s="16">
        <v>1040000</v>
      </c>
      <c r="F47" s="410"/>
      <c r="G47" s="364"/>
      <c r="H47" s="39">
        <v>27</v>
      </c>
      <c r="I47" s="15" t="s">
        <v>51</v>
      </c>
      <c r="J47" s="14">
        <v>1</v>
      </c>
      <c r="K47" s="16">
        <v>4830000</v>
      </c>
      <c r="L47" s="46"/>
      <c r="M47" s="42"/>
      <c r="N47" s="39">
        <v>27</v>
      </c>
      <c r="O47" s="15" t="s">
        <v>51</v>
      </c>
      <c r="P47" s="14">
        <v>1</v>
      </c>
      <c r="Q47" s="16">
        <v>5554500</v>
      </c>
      <c r="R47" s="46"/>
      <c r="S47" s="42"/>
      <c r="T47" s="99">
        <f>TRIMMEAN((E47,K47,Q47),35%)</f>
        <v>3808166.6666666665</v>
      </c>
    </row>
    <row r="48" spans="1:20" ht="52.8" x14ac:dyDescent="0.3">
      <c r="A48" s="14">
        <v>28</v>
      </c>
      <c r="B48" s="15" t="s">
        <v>52</v>
      </c>
      <c r="C48" s="15" t="s">
        <v>1469</v>
      </c>
      <c r="D48" s="14">
        <v>1</v>
      </c>
      <c r="E48" s="16">
        <v>550000</v>
      </c>
      <c r="F48" s="410"/>
      <c r="G48" s="364"/>
      <c r="H48" s="14">
        <v>28</v>
      </c>
      <c r="I48" s="15" t="s">
        <v>52</v>
      </c>
      <c r="J48" s="14">
        <v>1</v>
      </c>
      <c r="K48" s="16">
        <v>540000</v>
      </c>
      <c r="L48" s="46"/>
      <c r="M48" s="42"/>
      <c r="N48" s="14">
        <v>28</v>
      </c>
      <c r="O48" s="15" t="s">
        <v>52</v>
      </c>
      <c r="P48" s="14">
        <v>1</v>
      </c>
      <c r="Q48" s="16">
        <v>621000</v>
      </c>
      <c r="R48" s="46"/>
      <c r="S48" s="42"/>
      <c r="T48" s="99">
        <f>TRIMMEAN((E48,K48,Q48),35%)</f>
        <v>570333.33333333337</v>
      </c>
    </row>
    <row r="49" spans="1:20" ht="52.8" x14ac:dyDescent="0.3">
      <c r="A49" s="39">
        <v>29</v>
      </c>
      <c r="B49" s="15" t="s">
        <v>53</v>
      </c>
      <c r="C49" s="15" t="s">
        <v>1468</v>
      </c>
      <c r="D49" s="14">
        <v>1</v>
      </c>
      <c r="E49" s="16">
        <v>500000</v>
      </c>
      <c r="F49" s="410"/>
      <c r="G49" s="364"/>
      <c r="H49" s="39">
        <v>29</v>
      </c>
      <c r="I49" s="15" t="s">
        <v>53</v>
      </c>
      <c r="J49" s="14">
        <v>1</v>
      </c>
      <c r="K49" s="16">
        <v>525000</v>
      </c>
      <c r="L49" s="46"/>
      <c r="M49" s="42"/>
      <c r="N49" s="39">
        <v>29</v>
      </c>
      <c r="O49" s="15" t="s">
        <v>53</v>
      </c>
      <c r="P49" s="14">
        <v>1</v>
      </c>
      <c r="Q49" s="16">
        <v>603750</v>
      </c>
      <c r="R49" s="46"/>
      <c r="S49" s="42"/>
      <c r="T49" s="99">
        <f>TRIMMEAN((E49,K49,Q49),35%)</f>
        <v>542916.66666666663</v>
      </c>
    </row>
    <row r="50" spans="1:20" ht="79.2" x14ac:dyDescent="0.3">
      <c r="A50" s="14">
        <v>30</v>
      </c>
      <c r="B50" s="15" t="s">
        <v>54</v>
      </c>
      <c r="C50" s="15" t="s">
        <v>1367</v>
      </c>
      <c r="D50" s="14">
        <v>1</v>
      </c>
      <c r="E50" s="16">
        <v>276000</v>
      </c>
      <c r="F50" s="410"/>
      <c r="G50" s="364"/>
      <c r="H50" s="14">
        <v>30</v>
      </c>
      <c r="I50" s="15" t="s">
        <v>54</v>
      </c>
      <c r="J50" s="14">
        <v>1</v>
      </c>
      <c r="K50" s="16">
        <v>465000</v>
      </c>
      <c r="L50" s="46"/>
      <c r="M50" s="42"/>
      <c r="N50" s="14">
        <v>30</v>
      </c>
      <c r="O50" s="15" t="s">
        <v>54</v>
      </c>
      <c r="P50" s="14">
        <v>1</v>
      </c>
      <c r="Q50" s="16">
        <v>534750</v>
      </c>
      <c r="R50" s="46"/>
      <c r="S50" s="42"/>
      <c r="T50" s="99">
        <f>TRIMMEAN((E50,K50,Q50),35%)</f>
        <v>425250</v>
      </c>
    </row>
    <row r="51" spans="1:20" ht="39.6" x14ac:dyDescent="0.3">
      <c r="A51" s="39">
        <v>31</v>
      </c>
      <c r="B51" s="15" t="s">
        <v>55</v>
      </c>
      <c r="C51" s="15" t="s">
        <v>1198</v>
      </c>
      <c r="D51" s="14">
        <v>1</v>
      </c>
      <c r="E51" s="16">
        <v>1010000</v>
      </c>
      <c r="F51" s="410"/>
      <c r="G51" s="364"/>
      <c r="H51" s="39">
        <v>31</v>
      </c>
      <c r="I51" s="15" t="s">
        <v>55</v>
      </c>
      <c r="J51" s="14">
        <v>1</v>
      </c>
      <c r="K51" s="16">
        <v>930000</v>
      </c>
      <c r="L51" s="46"/>
      <c r="M51" s="42"/>
      <c r="N51" s="39">
        <v>31</v>
      </c>
      <c r="O51" s="15" t="s">
        <v>55</v>
      </c>
      <c r="P51" s="14">
        <v>1</v>
      </c>
      <c r="Q51" s="16">
        <v>1069500</v>
      </c>
      <c r="R51" s="46"/>
      <c r="S51" s="42"/>
      <c r="T51" s="99">
        <f>TRIMMEAN((E51,K51,Q51),35%)</f>
        <v>1003166.6666666666</v>
      </c>
    </row>
    <row r="52" spans="1:20" ht="66" x14ac:dyDescent="0.3">
      <c r="A52" s="14">
        <v>32</v>
      </c>
      <c r="B52" s="15" t="s">
        <v>56</v>
      </c>
      <c r="C52" s="15" t="s">
        <v>1464</v>
      </c>
      <c r="D52" s="14">
        <v>1</v>
      </c>
      <c r="E52" s="16">
        <v>492000</v>
      </c>
      <c r="F52" s="410"/>
      <c r="G52" s="364"/>
      <c r="H52" s="14">
        <v>32</v>
      </c>
      <c r="I52" s="15" t="s">
        <v>56</v>
      </c>
      <c r="J52" s="14">
        <v>1</v>
      </c>
      <c r="K52" s="16">
        <v>900000</v>
      </c>
      <c r="L52" s="46"/>
      <c r="M52" s="42"/>
      <c r="N52" s="14">
        <v>32</v>
      </c>
      <c r="O52" s="15" t="s">
        <v>56</v>
      </c>
      <c r="P52" s="14">
        <v>1</v>
      </c>
      <c r="Q52" s="16">
        <v>1035000</v>
      </c>
      <c r="R52" s="46"/>
      <c r="S52" s="42"/>
      <c r="T52" s="99">
        <f>TRIMMEAN((E52,K52,Q52),35%)</f>
        <v>809000</v>
      </c>
    </row>
    <row r="53" spans="1:20" ht="66" x14ac:dyDescent="0.3">
      <c r="A53" s="39">
        <v>33</v>
      </c>
      <c r="B53" s="15" t="s">
        <v>57</v>
      </c>
      <c r="C53" s="225" t="s">
        <v>1482</v>
      </c>
      <c r="D53" s="14">
        <v>1</v>
      </c>
      <c r="E53" s="16" t="s">
        <v>1034</v>
      </c>
      <c r="F53" s="410"/>
      <c r="G53" s="364"/>
      <c r="H53" s="39">
        <v>33</v>
      </c>
      <c r="I53" s="15" t="s">
        <v>57</v>
      </c>
      <c r="J53" s="14">
        <v>1</v>
      </c>
      <c r="K53" s="16">
        <v>630000</v>
      </c>
      <c r="L53" s="46"/>
      <c r="M53" s="42"/>
      <c r="N53" s="39">
        <v>33</v>
      </c>
      <c r="O53" s="15" t="s">
        <v>57</v>
      </c>
      <c r="P53" s="14">
        <v>1</v>
      </c>
      <c r="Q53" s="16">
        <v>724500</v>
      </c>
      <c r="R53" s="46"/>
      <c r="S53" s="42"/>
      <c r="T53" s="99">
        <f>TRIMMEAN((E53,K53,Q53),35%)</f>
        <v>677250</v>
      </c>
    </row>
    <row r="54" spans="1:20" ht="66" x14ac:dyDescent="0.3">
      <c r="A54" s="14">
        <v>34</v>
      </c>
      <c r="B54" s="15" t="s">
        <v>58</v>
      </c>
      <c r="C54" s="15" t="s">
        <v>1483</v>
      </c>
      <c r="D54" s="14">
        <v>1</v>
      </c>
      <c r="E54" s="16" t="s">
        <v>1034</v>
      </c>
      <c r="F54" s="410"/>
      <c r="G54" s="364"/>
      <c r="H54" s="14">
        <v>34</v>
      </c>
      <c r="I54" s="15" t="s">
        <v>58</v>
      </c>
      <c r="J54" s="14">
        <v>1</v>
      </c>
      <c r="K54" s="16">
        <v>630000</v>
      </c>
      <c r="L54" s="46"/>
      <c r="M54" s="42"/>
      <c r="N54" s="14">
        <v>34</v>
      </c>
      <c r="O54" s="15" t="s">
        <v>58</v>
      </c>
      <c r="P54" s="14">
        <v>1</v>
      </c>
      <c r="Q54" s="16">
        <v>724500</v>
      </c>
      <c r="R54" s="46"/>
      <c r="S54" s="42"/>
      <c r="T54" s="99">
        <f>TRIMMEAN((E54,K54,Q54),35%)</f>
        <v>677250</v>
      </c>
    </row>
    <row r="55" spans="1:20" ht="39.6" x14ac:dyDescent="0.3">
      <c r="A55" s="39">
        <v>35</v>
      </c>
      <c r="B55" s="15" t="s">
        <v>59</v>
      </c>
      <c r="C55" s="15" t="s">
        <v>1127</v>
      </c>
      <c r="D55" s="14">
        <v>1</v>
      </c>
      <c r="E55" s="16">
        <v>71000</v>
      </c>
      <c r="F55" s="410"/>
      <c r="G55" s="364"/>
      <c r="H55" s="39">
        <v>35</v>
      </c>
      <c r="I55" s="15" t="s">
        <v>59</v>
      </c>
      <c r="J55" s="14">
        <v>1</v>
      </c>
      <c r="K55" s="16">
        <v>330000</v>
      </c>
      <c r="L55" s="46"/>
      <c r="M55" s="42"/>
      <c r="N55" s="39">
        <v>35</v>
      </c>
      <c r="O55" s="15" t="s">
        <v>59</v>
      </c>
      <c r="P55" s="14">
        <v>1</v>
      </c>
      <c r="Q55" s="16">
        <v>379500</v>
      </c>
      <c r="R55" s="46"/>
      <c r="S55" s="42"/>
      <c r="T55" s="99">
        <f>TRIMMEAN((E55,K55,Q55),35%)</f>
        <v>260166.66666666666</v>
      </c>
    </row>
    <row r="56" spans="1:20" ht="52.8" x14ac:dyDescent="0.3">
      <c r="A56" s="14">
        <v>36</v>
      </c>
      <c r="B56" s="15" t="s">
        <v>60</v>
      </c>
      <c r="C56" s="15" t="s">
        <v>1484</v>
      </c>
      <c r="D56" s="14">
        <v>1</v>
      </c>
      <c r="E56" s="16" t="s">
        <v>1034</v>
      </c>
      <c r="F56" s="410"/>
      <c r="G56" s="364"/>
      <c r="H56" s="14">
        <v>36</v>
      </c>
      <c r="I56" s="15" t="s">
        <v>60</v>
      </c>
      <c r="J56" s="14">
        <v>1</v>
      </c>
      <c r="K56" s="16">
        <v>225000</v>
      </c>
      <c r="L56" s="46"/>
      <c r="M56" s="42"/>
      <c r="N56" s="14">
        <v>36</v>
      </c>
      <c r="O56" s="15" t="s">
        <v>60</v>
      </c>
      <c r="P56" s="14">
        <v>1</v>
      </c>
      <c r="Q56" s="16">
        <v>258750</v>
      </c>
      <c r="R56" s="46"/>
      <c r="S56" s="42"/>
      <c r="T56" s="99">
        <f>TRIMMEAN((E56,K56,Q56),35%)</f>
        <v>241875</v>
      </c>
    </row>
    <row r="57" spans="1:20" ht="39.6" x14ac:dyDescent="0.3">
      <c r="A57" s="39">
        <v>37</v>
      </c>
      <c r="B57" s="15" t="s">
        <v>61</v>
      </c>
      <c r="C57" s="15" t="s">
        <v>1194</v>
      </c>
      <c r="D57" s="14">
        <v>1</v>
      </c>
      <c r="E57" s="16" t="s">
        <v>1135</v>
      </c>
      <c r="F57" s="410"/>
      <c r="G57" s="364"/>
      <c r="H57" s="39">
        <v>37</v>
      </c>
      <c r="I57" s="15" t="s">
        <v>61</v>
      </c>
      <c r="J57" s="14">
        <v>1</v>
      </c>
      <c r="K57" s="16">
        <v>1260000</v>
      </c>
      <c r="L57" s="46"/>
      <c r="M57" s="42"/>
      <c r="N57" s="39">
        <v>37</v>
      </c>
      <c r="O57" s="15" t="s">
        <v>61</v>
      </c>
      <c r="P57" s="14">
        <v>1</v>
      </c>
      <c r="Q57" s="16">
        <v>1449000</v>
      </c>
      <c r="R57" s="46"/>
      <c r="S57" s="42"/>
      <c r="T57" s="99">
        <f>TRIMMEAN((E57,K57,Q57),35%)</f>
        <v>1354500</v>
      </c>
    </row>
    <row r="58" spans="1:20" ht="66" x14ac:dyDescent="0.3">
      <c r="A58" s="14">
        <v>38</v>
      </c>
      <c r="B58" s="15" t="s">
        <v>62</v>
      </c>
      <c r="C58" s="15" t="s">
        <v>1463</v>
      </c>
      <c r="D58" s="14">
        <v>1</v>
      </c>
      <c r="E58" s="16">
        <v>641000</v>
      </c>
      <c r="F58" s="410"/>
      <c r="G58" s="364"/>
      <c r="H58" s="14">
        <v>38</v>
      </c>
      <c r="I58" s="15" t="s">
        <v>62</v>
      </c>
      <c r="J58" s="14">
        <v>1</v>
      </c>
      <c r="K58" s="16">
        <v>945000</v>
      </c>
      <c r="L58" s="46"/>
      <c r="M58" s="42"/>
      <c r="N58" s="14">
        <v>38</v>
      </c>
      <c r="O58" s="15" t="s">
        <v>62</v>
      </c>
      <c r="P58" s="14">
        <v>1</v>
      </c>
      <c r="Q58" s="16">
        <v>1086750</v>
      </c>
      <c r="R58" s="46"/>
      <c r="S58" s="42"/>
      <c r="T58" s="99">
        <f>TRIMMEAN((E58,K58,Q58),35%)</f>
        <v>890916.66666666663</v>
      </c>
    </row>
    <row r="59" spans="1:20" ht="66" x14ac:dyDescent="0.3">
      <c r="A59" s="39">
        <v>39</v>
      </c>
      <c r="B59" s="15" t="s">
        <v>63</v>
      </c>
      <c r="C59" s="15" t="s">
        <v>1485</v>
      </c>
      <c r="D59" s="14">
        <v>1</v>
      </c>
      <c r="E59" s="16" t="s">
        <v>1034</v>
      </c>
      <c r="F59" s="410"/>
      <c r="G59" s="364"/>
      <c r="H59" s="39">
        <v>39</v>
      </c>
      <c r="I59" s="15" t="s">
        <v>63</v>
      </c>
      <c r="J59" s="14">
        <v>1</v>
      </c>
      <c r="K59" s="16">
        <v>945000</v>
      </c>
      <c r="L59" s="46"/>
      <c r="M59" s="42"/>
      <c r="N59" s="39">
        <v>39</v>
      </c>
      <c r="O59" s="15" t="s">
        <v>63</v>
      </c>
      <c r="P59" s="14">
        <v>1</v>
      </c>
      <c r="Q59" s="16">
        <v>1086750</v>
      </c>
      <c r="R59" s="46"/>
      <c r="S59" s="42"/>
      <c r="T59" s="99">
        <f>TRIMMEAN((E59,K59,Q59),35%)</f>
        <v>1015875</v>
      </c>
    </row>
    <row r="60" spans="1:20" ht="52.8" x14ac:dyDescent="0.3">
      <c r="A60" s="14">
        <v>40</v>
      </c>
      <c r="B60" s="15" t="s">
        <v>64</v>
      </c>
      <c r="C60" s="15" t="s">
        <v>1388</v>
      </c>
      <c r="D60" s="14">
        <v>1</v>
      </c>
      <c r="E60" s="16">
        <v>71000</v>
      </c>
      <c r="F60" s="410"/>
      <c r="G60" s="364"/>
      <c r="H60" s="14">
        <v>40</v>
      </c>
      <c r="I60" s="15" t="s">
        <v>64</v>
      </c>
      <c r="J60" s="14">
        <v>1</v>
      </c>
      <c r="K60" s="16">
        <v>240000</v>
      </c>
      <c r="L60" s="46"/>
      <c r="M60" s="42"/>
      <c r="N60" s="14">
        <v>40</v>
      </c>
      <c r="O60" s="15" t="s">
        <v>64</v>
      </c>
      <c r="P60" s="14">
        <v>1</v>
      </c>
      <c r="Q60" s="16">
        <v>276000</v>
      </c>
      <c r="R60" s="46"/>
      <c r="S60" s="42"/>
      <c r="T60" s="99">
        <f>TRIMMEAN((E60,K60,Q60),35%)</f>
        <v>195666.66666666666</v>
      </c>
    </row>
    <row r="61" spans="1:20" ht="52.8" x14ac:dyDescent="0.3">
      <c r="A61" s="39">
        <v>41</v>
      </c>
      <c r="B61" s="15" t="s">
        <v>65</v>
      </c>
      <c r="C61" s="15" t="s">
        <v>1391</v>
      </c>
      <c r="D61" s="14">
        <v>1</v>
      </c>
      <c r="E61" s="16">
        <v>742000</v>
      </c>
      <c r="F61" s="410"/>
      <c r="G61" s="364"/>
      <c r="H61" s="39">
        <v>41</v>
      </c>
      <c r="I61" s="15" t="s">
        <v>65</v>
      </c>
      <c r="J61" s="14">
        <v>1</v>
      </c>
      <c r="K61" s="16">
        <v>240000</v>
      </c>
      <c r="L61" s="46"/>
      <c r="M61" s="42"/>
      <c r="N61" s="39">
        <v>41</v>
      </c>
      <c r="O61" s="15" t="s">
        <v>65</v>
      </c>
      <c r="P61" s="14">
        <v>1</v>
      </c>
      <c r="Q61" s="16">
        <v>276000</v>
      </c>
      <c r="R61" s="46"/>
      <c r="S61" s="42"/>
      <c r="T61" s="99">
        <f>TRIMMEAN((E61,K61,Q61),35%)</f>
        <v>419333.33333333331</v>
      </c>
    </row>
    <row r="62" spans="1:20" ht="52.8" x14ac:dyDescent="0.3">
      <c r="A62" s="14">
        <v>42</v>
      </c>
      <c r="B62" s="15" t="s">
        <v>66</v>
      </c>
      <c r="C62" s="15" t="s">
        <v>1392</v>
      </c>
      <c r="D62" s="14">
        <v>1</v>
      </c>
      <c r="E62" s="16" t="s">
        <v>1034</v>
      </c>
      <c r="F62" s="410"/>
      <c r="G62" s="364"/>
      <c r="H62" s="14">
        <v>42</v>
      </c>
      <c r="I62" s="15" t="s">
        <v>66</v>
      </c>
      <c r="J62" s="14">
        <v>1</v>
      </c>
      <c r="K62" s="16">
        <v>870000</v>
      </c>
      <c r="L62" s="46"/>
      <c r="M62" s="42"/>
      <c r="N62" s="14">
        <v>42</v>
      </c>
      <c r="O62" s="15" t="s">
        <v>66</v>
      </c>
      <c r="P62" s="14">
        <v>1</v>
      </c>
      <c r="Q62" s="16">
        <v>1000500</v>
      </c>
      <c r="R62" s="46"/>
      <c r="S62" s="42"/>
      <c r="T62" s="99">
        <f>TRIMMEAN((E62,K62,Q62),35%)</f>
        <v>935250</v>
      </c>
    </row>
    <row r="63" spans="1:20" ht="52.8" x14ac:dyDescent="0.3">
      <c r="A63" s="39">
        <v>43</v>
      </c>
      <c r="B63" s="15" t="s">
        <v>67</v>
      </c>
      <c r="C63" s="15" t="s">
        <v>1393</v>
      </c>
      <c r="D63" s="14">
        <v>1</v>
      </c>
      <c r="E63" s="16" t="s">
        <v>1034</v>
      </c>
      <c r="F63" s="410"/>
      <c r="G63" s="364"/>
      <c r="H63" s="39">
        <v>43</v>
      </c>
      <c r="I63" s="15" t="s">
        <v>67</v>
      </c>
      <c r="J63" s="14">
        <v>1</v>
      </c>
      <c r="K63" s="16">
        <v>276000</v>
      </c>
      <c r="L63" s="46"/>
      <c r="M63" s="42"/>
      <c r="N63" s="39">
        <v>43</v>
      </c>
      <c r="O63" s="15" t="s">
        <v>67</v>
      </c>
      <c r="P63" s="14">
        <v>1</v>
      </c>
      <c r="Q63" s="16">
        <v>317400</v>
      </c>
      <c r="R63" s="46"/>
      <c r="S63" s="42"/>
      <c r="T63" s="99">
        <f>TRIMMEAN((E63,K63,Q63),35%)</f>
        <v>296700</v>
      </c>
    </row>
    <row r="64" spans="1:20" ht="66" x14ac:dyDescent="0.3">
      <c r="A64" s="14">
        <v>44</v>
      </c>
      <c r="B64" s="15" t="s">
        <v>68</v>
      </c>
      <c r="C64" s="15" t="s">
        <v>1394</v>
      </c>
      <c r="D64" s="14">
        <v>1</v>
      </c>
      <c r="E64" s="16">
        <v>540000</v>
      </c>
      <c r="F64" s="410"/>
      <c r="G64" s="364"/>
      <c r="H64" s="14">
        <v>44</v>
      </c>
      <c r="I64" s="15" t="s">
        <v>68</v>
      </c>
      <c r="J64" s="14">
        <v>1</v>
      </c>
      <c r="K64" s="16">
        <v>690000</v>
      </c>
      <c r="L64" s="46"/>
      <c r="M64" s="42"/>
      <c r="N64" s="14">
        <v>44</v>
      </c>
      <c r="O64" s="15" t="s">
        <v>68</v>
      </c>
      <c r="P64" s="14">
        <v>1</v>
      </c>
      <c r="Q64" s="16">
        <v>793500</v>
      </c>
      <c r="R64" s="46"/>
      <c r="S64" s="42"/>
      <c r="T64" s="99">
        <f>TRIMMEAN((E64,K64,Q64),35%)</f>
        <v>674500</v>
      </c>
    </row>
    <row r="65" spans="1:20" ht="39.6" x14ac:dyDescent="0.3">
      <c r="A65" s="39">
        <v>45</v>
      </c>
      <c r="B65" s="15" t="s">
        <v>69</v>
      </c>
      <c r="C65" s="15" t="s">
        <v>1467</v>
      </c>
      <c r="D65" s="14">
        <v>1</v>
      </c>
      <c r="E65" s="16">
        <v>1950000</v>
      </c>
      <c r="F65" s="410"/>
      <c r="G65" s="364"/>
      <c r="H65" s="39">
        <v>45</v>
      </c>
      <c r="I65" s="15" t="s">
        <v>69</v>
      </c>
      <c r="J65" s="14">
        <v>1</v>
      </c>
      <c r="K65" s="16">
        <v>2340000</v>
      </c>
      <c r="L65" s="46"/>
      <c r="M65" s="42"/>
      <c r="N65" s="39">
        <v>45</v>
      </c>
      <c r="O65" s="15" t="s">
        <v>69</v>
      </c>
      <c r="P65" s="14">
        <v>1</v>
      </c>
      <c r="Q65" s="16">
        <v>2691000</v>
      </c>
      <c r="R65" s="46"/>
      <c r="S65" s="42"/>
      <c r="T65" s="99">
        <f>TRIMMEAN((E65,K65,Q65),35%)</f>
        <v>2327000</v>
      </c>
    </row>
    <row r="66" spans="1:20" ht="52.8" x14ac:dyDescent="0.3">
      <c r="A66" s="14">
        <v>46</v>
      </c>
      <c r="B66" s="15" t="s">
        <v>70</v>
      </c>
      <c r="C66" s="15" t="s">
        <v>1395</v>
      </c>
      <c r="D66" s="14">
        <v>1</v>
      </c>
      <c r="E66" s="16" t="s">
        <v>1034</v>
      </c>
      <c r="F66" s="410"/>
      <c r="G66" s="364"/>
      <c r="H66" s="14">
        <v>46</v>
      </c>
      <c r="I66" s="15" t="s">
        <v>70</v>
      </c>
      <c r="J66" s="14">
        <v>1</v>
      </c>
      <c r="K66" s="16">
        <v>324000</v>
      </c>
      <c r="L66" s="46"/>
      <c r="M66" s="42"/>
      <c r="N66" s="14">
        <v>46</v>
      </c>
      <c r="O66" s="15" t="s">
        <v>70</v>
      </c>
      <c r="P66" s="14">
        <v>1</v>
      </c>
      <c r="Q66" s="16">
        <v>372600</v>
      </c>
      <c r="R66" s="46"/>
      <c r="S66" s="42"/>
      <c r="T66" s="99">
        <f>TRIMMEAN((E66,K66,Q66),35%)</f>
        <v>348300</v>
      </c>
    </row>
    <row r="67" spans="1:20" ht="52.8" x14ac:dyDescent="0.3">
      <c r="A67" s="39">
        <v>47</v>
      </c>
      <c r="B67" s="15" t="s">
        <v>71</v>
      </c>
      <c r="C67" s="15" t="s">
        <v>1396</v>
      </c>
      <c r="D67" s="14">
        <v>1</v>
      </c>
      <c r="E67" s="16" t="s">
        <v>1034</v>
      </c>
      <c r="F67" s="410"/>
      <c r="G67" s="364"/>
      <c r="H67" s="39">
        <v>47</v>
      </c>
      <c r="I67" s="15" t="s">
        <v>71</v>
      </c>
      <c r="J67" s="14">
        <v>1</v>
      </c>
      <c r="K67" s="16">
        <v>1245000</v>
      </c>
      <c r="L67" s="46"/>
      <c r="M67" s="42"/>
      <c r="N67" s="39">
        <v>47</v>
      </c>
      <c r="O67" s="15" t="s">
        <v>71</v>
      </c>
      <c r="P67" s="14">
        <v>1</v>
      </c>
      <c r="Q67" s="16">
        <v>1431750</v>
      </c>
      <c r="R67" s="46"/>
      <c r="S67" s="42"/>
      <c r="T67" s="99">
        <f>TRIMMEAN((E67,K67,Q67),35%)</f>
        <v>1338375</v>
      </c>
    </row>
    <row r="68" spans="1:20" ht="39.6" x14ac:dyDescent="0.3">
      <c r="A68" s="14">
        <v>48</v>
      </c>
      <c r="B68" s="15" t="s">
        <v>72</v>
      </c>
      <c r="C68" s="15" t="s">
        <v>1397</v>
      </c>
      <c r="D68" s="14">
        <v>1</v>
      </c>
      <c r="E68" s="16" t="s">
        <v>1034</v>
      </c>
      <c r="F68" s="410"/>
      <c r="G68" s="364"/>
      <c r="H68" s="14">
        <v>48</v>
      </c>
      <c r="I68" s="15" t="s">
        <v>72</v>
      </c>
      <c r="J68" s="14">
        <v>1</v>
      </c>
      <c r="K68" s="16">
        <v>630000</v>
      </c>
      <c r="L68" s="46"/>
      <c r="M68" s="42"/>
      <c r="N68" s="14">
        <v>48</v>
      </c>
      <c r="O68" s="15" t="s">
        <v>72</v>
      </c>
      <c r="P68" s="14">
        <v>1</v>
      </c>
      <c r="Q68" s="16">
        <v>724500</v>
      </c>
      <c r="R68" s="46"/>
      <c r="S68" s="42"/>
      <c r="T68" s="99">
        <f>TRIMMEAN((E68,K68,Q68),35%)</f>
        <v>677250</v>
      </c>
    </row>
    <row r="69" spans="1:20" ht="52.8" x14ac:dyDescent="0.3">
      <c r="A69" s="39">
        <v>49</v>
      </c>
      <c r="B69" s="15" t="s">
        <v>73</v>
      </c>
      <c r="C69" s="15" t="s">
        <v>1398</v>
      </c>
      <c r="D69" s="14">
        <v>1</v>
      </c>
      <c r="E69" s="16">
        <v>1280000</v>
      </c>
      <c r="F69" s="410"/>
      <c r="G69" s="364"/>
      <c r="H69" s="39">
        <v>49</v>
      </c>
      <c r="I69" s="15" t="s">
        <v>73</v>
      </c>
      <c r="J69" s="14">
        <v>1</v>
      </c>
      <c r="K69" s="16">
        <v>780000</v>
      </c>
      <c r="L69" s="46"/>
      <c r="M69" s="42"/>
      <c r="N69" s="39">
        <v>49</v>
      </c>
      <c r="O69" s="15" t="s">
        <v>73</v>
      </c>
      <c r="P69" s="14">
        <v>1</v>
      </c>
      <c r="Q69" s="16">
        <v>897000</v>
      </c>
      <c r="R69" s="46"/>
      <c r="S69" s="42"/>
      <c r="T69" s="99">
        <f>TRIMMEAN((E69,K69,Q69),35%)</f>
        <v>985666.66666666663</v>
      </c>
    </row>
    <row r="70" spans="1:20" ht="52.8" x14ac:dyDescent="0.3">
      <c r="A70" s="14">
        <v>50</v>
      </c>
      <c r="B70" s="15" t="s">
        <v>74</v>
      </c>
      <c r="C70" s="15" t="s">
        <v>1470</v>
      </c>
      <c r="D70" s="14">
        <v>1</v>
      </c>
      <c r="E70" s="16">
        <v>2064000</v>
      </c>
      <c r="F70" s="410"/>
      <c r="G70" s="364"/>
      <c r="H70" s="14">
        <v>50</v>
      </c>
      <c r="I70" s="15" t="s">
        <v>74</v>
      </c>
      <c r="J70" s="14">
        <v>1</v>
      </c>
      <c r="K70" s="16">
        <v>780000</v>
      </c>
      <c r="L70" s="46"/>
      <c r="M70" s="42"/>
      <c r="N70" s="14">
        <v>50</v>
      </c>
      <c r="O70" s="15" t="s">
        <v>74</v>
      </c>
      <c r="P70" s="14">
        <v>1</v>
      </c>
      <c r="Q70" s="16">
        <v>897000</v>
      </c>
      <c r="R70" s="46"/>
      <c r="S70" s="42"/>
      <c r="T70" s="99">
        <f>TRIMMEAN((E70,K70,Q70),35%)</f>
        <v>1247000</v>
      </c>
    </row>
    <row r="71" spans="1:20" ht="52.8" x14ac:dyDescent="0.3">
      <c r="A71" s="39">
        <v>51</v>
      </c>
      <c r="B71" s="15" t="s">
        <v>75</v>
      </c>
      <c r="C71" s="15" t="s">
        <v>1372</v>
      </c>
      <c r="D71" s="14">
        <v>1</v>
      </c>
      <c r="E71" s="16" t="s">
        <v>1034</v>
      </c>
      <c r="F71" s="410"/>
      <c r="G71" s="364"/>
      <c r="H71" s="39">
        <v>51</v>
      </c>
      <c r="I71" s="15" t="s">
        <v>75</v>
      </c>
      <c r="J71" s="14">
        <v>1</v>
      </c>
      <c r="K71" s="16">
        <v>45000</v>
      </c>
      <c r="L71" s="46"/>
      <c r="M71" s="42"/>
      <c r="N71" s="39">
        <v>51</v>
      </c>
      <c r="O71" s="15" t="s">
        <v>75</v>
      </c>
      <c r="P71" s="14">
        <v>1</v>
      </c>
      <c r="Q71" s="16">
        <v>51750</v>
      </c>
      <c r="R71" s="46"/>
      <c r="S71" s="42"/>
      <c r="T71" s="99">
        <f>TRIMMEAN((E71,K71,Q71),35%)</f>
        <v>48375</v>
      </c>
    </row>
    <row r="72" spans="1:20" ht="39.6" x14ac:dyDescent="0.3">
      <c r="A72" s="14">
        <v>52</v>
      </c>
      <c r="B72" s="15" t="s">
        <v>76</v>
      </c>
      <c r="C72" s="15" t="s">
        <v>1373</v>
      </c>
      <c r="D72" s="14">
        <v>1</v>
      </c>
      <c r="E72" s="16" t="s">
        <v>1034</v>
      </c>
      <c r="F72" s="410"/>
      <c r="G72" s="364"/>
      <c r="H72" s="14">
        <v>52</v>
      </c>
      <c r="I72" s="15" t="s">
        <v>76</v>
      </c>
      <c r="J72" s="14">
        <v>1</v>
      </c>
      <c r="K72" s="16">
        <v>408000</v>
      </c>
      <c r="L72" s="46"/>
      <c r="M72" s="42"/>
      <c r="N72" s="14">
        <v>52</v>
      </c>
      <c r="O72" s="15" t="s">
        <v>76</v>
      </c>
      <c r="P72" s="14">
        <v>1</v>
      </c>
      <c r="Q72" s="16">
        <v>469200</v>
      </c>
      <c r="R72" s="46"/>
      <c r="S72" s="42"/>
      <c r="T72" s="99">
        <f>TRIMMEAN((E72,K72,Q72),35%)</f>
        <v>438600</v>
      </c>
    </row>
    <row r="73" spans="1:20" ht="39.6" x14ac:dyDescent="0.3">
      <c r="A73" s="39">
        <v>53</v>
      </c>
      <c r="B73" s="15" t="s">
        <v>77</v>
      </c>
      <c r="C73" s="15" t="s">
        <v>1374</v>
      </c>
      <c r="D73" s="14">
        <v>1</v>
      </c>
      <c r="E73" s="16" t="s">
        <v>1034</v>
      </c>
      <c r="F73" s="410"/>
      <c r="G73" s="364"/>
      <c r="H73" s="39">
        <v>53</v>
      </c>
      <c r="I73" s="15" t="s">
        <v>77</v>
      </c>
      <c r="J73" s="14">
        <v>1</v>
      </c>
      <c r="K73" s="16">
        <v>408000</v>
      </c>
      <c r="L73" s="46"/>
      <c r="M73" s="42"/>
      <c r="N73" s="39">
        <v>53</v>
      </c>
      <c r="O73" s="15" t="s">
        <v>77</v>
      </c>
      <c r="P73" s="14">
        <v>1</v>
      </c>
      <c r="Q73" s="16">
        <v>469200</v>
      </c>
      <c r="R73" s="46"/>
      <c r="S73" s="42"/>
      <c r="T73" s="99">
        <f>TRIMMEAN((E73,K73,Q73),35%)</f>
        <v>438600</v>
      </c>
    </row>
    <row r="74" spans="1:20" ht="92.4" x14ac:dyDescent="0.3">
      <c r="A74" s="14">
        <v>54</v>
      </c>
      <c r="B74" s="15" t="s">
        <v>78</v>
      </c>
      <c r="C74" s="15" t="s">
        <v>1375</v>
      </c>
      <c r="D74" s="14">
        <v>1</v>
      </c>
      <c r="E74" s="16" t="s">
        <v>1034</v>
      </c>
      <c r="F74" s="410"/>
      <c r="G74" s="364"/>
      <c r="H74" s="14">
        <v>54</v>
      </c>
      <c r="I74" s="15" t="s">
        <v>78</v>
      </c>
      <c r="J74" s="14">
        <v>1</v>
      </c>
      <c r="K74" s="16">
        <v>7380000</v>
      </c>
      <c r="L74" s="46"/>
      <c r="M74" s="42"/>
      <c r="N74" s="14">
        <v>54</v>
      </c>
      <c r="O74" s="15" t="s">
        <v>78</v>
      </c>
      <c r="P74" s="14">
        <v>1</v>
      </c>
      <c r="Q74" s="16">
        <v>8487000</v>
      </c>
      <c r="R74" s="46"/>
      <c r="S74" s="42"/>
      <c r="T74" s="99">
        <f>TRIMMEAN((E74,K74,Q74),35%)</f>
        <v>7933500</v>
      </c>
    </row>
    <row r="75" spans="1:20" ht="52.8" x14ac:dyDescent="0.3">
      <c r="A75" s="39">
        <v>55</v>
      </c>
      <c r="B75" s="15" t="s">
        <v>79</v>
      </c>
      <c r="C75" s="15" t="s">
        <v>1472</v>
      </c>
      <c r="D75" s="14">
        <v>1</v>
      </c>
      <c r="E75" s="16" t="s">
        <v>1135</v>
      </c>
      <c r="F75" s="410"/>
      <c r="G75" s="364"/>
      <c r="H75" s="39">
        <v>55</v>
      </c>
      <c r="I75" s="15" t="s">
        <v>79</v>
      </c>
      <c r="J75" s="14">
        <v>1</v>
      </c>
      <c r="K75" s="16">
        <v>315000</v>
      </c>
      <c r="L75" s="46"/>
      <c r="M75" s="42"/>
      <c r="N75" s="39">
        <v>55</v>
      </c>
      <c r="O75" s="15" t="s">
        <v>79</v>
      </c>
      <c r="P75" s="14">
        <v>1</v>
      </c>
      <c r="Q75" s="16">
        <v>362250</v>
      </c>
      <c r="R75" s="46"/>
      <c r="S75" s="42"/>
      <c r="T75" s="99">
        <f>TRIMMEAN((E75,K75,Q75),35%)</f>
        <v>338625</v>
      </c>
    </row>
    <row r="76" spans="1:20" ht="52.8" x14ac:dyDescent="0.3">
      <c r="A76" s="14">
        <v>56</v>
      </c>
      <c r="B76" s="15" t="s">
        <v>80</v>
      </c>
      <c r="C76" s="15" t="s">
        <v>1376</v>
      </c>
      <c r="D76" s="14">
        <v>1</v>
      </c>
      <c r="E76" s="16" t="s">
        <v>1034</v>
      </c>
      <c r="F76" s="410"/>
      <c r="G76" s="364"/>
      <c r="H76" s="14">
        <v>56</v>
      </c>
      <c r="I76" s="15" t="s">
        <v>80</v>
      </c>
      <c r="J76" s="14">
        <v>1</v>
      </c>
      <c r="K76" s="16">
        <v>690000</v>
      </c>
      <c r="L76" s="46"/>
      <c r="M76" s="42"/>
      <c r="N76" s="14">
        <v>56</v>
      </c>
      <c r="O76" s="15" t="s">
        <v>80</v>
      </c>
      <c r="P76" s="14">
        <v>1</v>
      </c>
      <c r="Q76" s="16">
        <v>793500</v>
      </c>
      <c r="R76" s="46"/>
      <c r="S76" s="42"/>
      <c r="T76" s="99">
        <f>TRIMMEAN((E76,K76,Q76),35%)</f>
        <v>741750</v>
      </c>
    </row>
    <row r="77" spans="1:20" ht="52.8" x14ac:dyDescent="0.3">
      <c r="A77" s="39">
        <v>57</v>
      </c>
      <c r="B77" s="15" t="s">
        <v>81</v>
      </c>
      <c r="C77" s="15" t="s">
        <v>81</v>
      </c>
      <c r="D77" s="14">
        <v>1</v>
      </c>
      <c r="E77" s="16" t="s">
        <v>1034</v>
      </c>
      <c r="F77" s="410"/>
      <c r="G77" s="364"/>
      <c r="H77" s="39">
        <v>57</v>
      </c>
      <c r="I77" s="15" t="s">
        <v>81</v>
      </c>
      <c r="J77" s="14">
        <v>1</v>
      </c>
      <c r="K77" s="16">
        <v>30000</v>
      </c>
      <c r="L77" s="46"/>
      <c r="M77" s="42"/>
      <c r="N77" s="39">
        <v>57</v>
      </c>
      <c r="O77" s="15" t="s">
        <v>81</v>
      </c>
      <c r="P77" s="14">
        <v>1</v>
      </c>
      <c r="Q77" s="16">
        <v>34500</v>
      </c>
      <c r="R77" s="46"/>
      <c r="S77" s="42"/>
      <c r="T77" s="99">
        <f>TRIMMEAN((E77,K77,Q77),35%)</f>
        <v>32250</v>
      </c>
    </row>
    <row r="78" spans="1:20" ht="66" x14ac:dyDescent="0.3">
      <c r="A78" s="14">
        <v>58</v>
      </c>
      <c r="B78" s="15" t="s">
        <v>389</v>
      </c>
      <c r="C78" s="15" t="s">
        <v>389</v>
      </c>
      <c r="D78" s="14">
        <v>1</v>
      </c>
      <c r="E78" s="16" t="s">
        <v>1034</v>
      </c>
      <c r="F78" s="410"/>
      <c r="G78" s="364"/>
      <c r="H78" s="14">
        <v>58</v>
      </c>
      <c r="I78" s="15" t="s">
        <v>389</v>
      </c>
      <c r="J78" s="14">
        <v>1</v>
      </c>
      <c r="K78" s="16">
        <v>1725000</v>
      </c>
      <c r="L78" s="46"/>
      <c r="M78" s="42"/>
      <c r="N78" s="14">
        <v>58</v>
      </c>
      <c r="O78" s="15" t="s">
        <v>389</v>
      </c>
      <c r="P78" s="14">
        <v>1</v>
      </c>
      <c r="Q78" s="16">
        <v>1983750</v>
      </c>
      <c r="R78" s="46"/>
      <c r="S78" s="42"/>
      <c r="T78" s="99">
        <f>TRIMMEAN((E78,K78,Q78),35%)</f>
        <v>1854375</v>
      </c>
    </row>
    <row r="79" spans="1:20" ht="52.8" x14ac:dyDescent="0.3">
      <c r="A79" s="39">
        <v>59</v>
      </c>
      <c r="B79" s="15" t="s">
        <v>82</v>
      </c>
      <c r="C79" s="15" t="s">
        <v>82</v>
      </c>
      <c r="D79" s="14">
        <v>1</v>
      </c>
      <c r="E79" s="16" t="s">
        <v>1034</v>
      </c>
      <c r="F79" s="410"/>
      <c r="G79" s="364"/>
      <c r="H79" s="39">
        <v>59</v>
      </c>
      <c r="I79" s="15" t="s">
        <v>82</v>
      </c>
      <c r="J79" s="14">
        <v>1</v>
      </c>
      <c r="K79" s="16">
        <v>390000</v>
      </c>
      <c r="L79" s="46"/>
      <c r="M79" s="42"/>
      <c r="N79" s="39">
        <v>59</v>
      </c>
      <c r="O79" s="15" t="s">
        <v>82</v>
      </c>
      <c r="P79" s="14">
        <v>1</v>
      </c>
      <c r="Q79" s="16">
        <v>448500</v>
      </c>
      <c r="R79" s="46"/>
      <c r="S79" s="42"/>
      <c r="T79" s="99">
        <f>TRIMMEAN((E79,K79,Q79),35%)</f>
        <v>419250</v>
      </c>
    </row>
    <row r="80" spans="1:20" ht="52.8" x14ac:dyDescent="0.3">
      <c r="A80" s="14">
        <v>60</v>
      </c>
      <c r="B80" s="15" t="s">
        <v>83</v>
      </c>
      <c r="C80" s="15" t="s">
        <v>83</v>
      </c>
      <c r="D80" s="14">
        <v>1</v>
      </c>
      <c r="E80" s="16" t="s">
        <v>1034</v>
      </c>
      <c r="F80" s="410"/>
      <c r="G80" s="364"/>
      <c r="H80" s="14">
        <v>60</v>
      </c>
      <c r="I80" s="15" t="s">
        <v>83</v>
      </c>
      <c r="J80" s="14">
        <v>1</v>
      </c>
      <c r="K80" s="16">
        <v>480000</v>
      </c>
      <c r="L80" s="46"/>
      <c r="M80" s="42"/>
      <c r="N80" s="14">
        <v>60</v>
      </c>
      <c r="O80" s="15" t="s">
        <v>83</v>
      </c>
      <c r="P80" s="14">
        <v>1</v>
      </c>
      <c r="Q80" s="16">
        <v>552000</v>
      </c>
      <c r="R80" s="46"/>
      <c r="S80" s="42"/>
      <c r="T80" s="99">
        <f>TRIMMEAN((E80,K80,Q80),35%)</f>
        <v>516000</v>
      </c>
    </row>
    <row r="81" spans="1:20" ht="66" x14ac:dyDescent="0.3">
      <c r="A81" s="39">
        <v>61</v>
      </c>
      <c r="B81" s="15" t="s">
        <v>84</v>
      </c>
      <c r="C81" s="15" t="s">
        <v>84</v>
      </c>
      <c r="D81" s="14">
        <v>1</v>
      </c>
      <c r="E81" s="16" t="s">
        <v>1034</v>
      </c>
      <c r="F81" s="410"/>
      <c r="G81" s="364"/>
      <c r="H81" s="39">
        <v>61</v>
      </c>
      <c r="I81" s="15" t="s">
        <v>84</v>
      </c>
      <c r="J81" s="14">
        <v>1</v>
      </c>
      <c r="K81" s="16">
        <v>534000</v>
      </c>
      <c r="L81" s="46"/>
      <c r="M81" s="42"/>
      <c r="N81" s="39">
        <v>61</v>
      </c>
      <c r="O81" s="15" t="s">
        <v>84</v>
      </c>
      <c r="P81" s="14">
        <v>1</v>
      </c>
      <c r="Q81" s="16">
        <v>614100</v>
      </c>
      <c r="R81" s="46"/>
      <c r="S81" s="42"/>
      <c r="T81" s="99">
        <f>TRIMMEAN((E81,K81,Q81),35%)</f>
        <v>574050</v>
      </c>
    </row>
    <row r="82" spans="1:20" ht="66" x14ac:dyDescent="0.3">
      <c r="A82" s="14">
        <v>62</v>
      </c>
      <c r="B82" s="15" t="s">
        <v>85</v>
      </c>
      <c r="C82" s="15" t="s">
        <v>85</v>
      </c>
      <c r="D82" s="14">
        <v>1</v>
      </c>
      <c r="E82" s="16" t="s">
        <v>1034</v>
      </c>
      <c r="F82" s="410"/>
      <c r="G82" s="364"/>
      <c r="H82" s="14">
        <v>62</v>
      </c>
      <c r="I82" s="15" t="s">
        <v>85</v>
      </c>
      <c r="J82" s="14">
        <v>1</v>
      </c>
      <c r="K82" s="16">
        <v>534000</v>
      </c>
      <c r="L82" s="46"/>
      <c r="M82" s="42"/>
      <c r="N82" s="14">
        <v>62</v>
      </c>
      <c r="O82" s="15" t="s">
        <v>85</v>
      </c>
      <c r="P82" s="14">
        <v>1</v>
      </c>
      <c r="Q82" s="16">
        <v>614100</v>
      </c>
      <c r="R82" s="46"/>
      <c r="S82" s="42"/>
      <c r="T82" s="99">
        <f>TRIMMEAN((E82,K82,Q82),35%)</f>
        <v>574050</v>
      </c>
    </row>
    <row r="83" spans="1:20" ht="39.6" x14ac:dyDescent="0.3">
      <c r="A83" s="39">
        <v>63</v>
      </c>
      <c r="B83" s="15" t="s">
        <v>86</v>
      </c>
      <c r="C83" s="15" t="s">
        <v>86</v>
      </c>
      <c r="D83" s="14">
        <v>1</v>
      </c>
      <c r="E83" s="16" t="s">
        <v>1034</v>
      </c>
      <c r="F83" s="410"/>
      <c r="G83" s="364"/>
      <c r="H83" s="39">
        <v>63</v>
      </c>
      <c r="I83" s="15" t="s">
        <v>86</v>
      </c>
      <c r="J83" s="14">
        <v>1</v>
      </c>
      <c r="K83" s="16">
        <v>309000</v>
      </c>
      <c r="L83" s="46"/>
      <c r="M83" s="42"/>
      <c r="N83" s="39">
        <v>63</v>
      </c>
      <c r="O83" s="15" t="s">
        <v>86</v>
      </c>
      <c r="P83" s="14">
        <v>1</v>
      </c>
      <c r="Q83" s="16">
        <v>355350</v>
      </c>
      <c r="R83" s="46"/>
      <c r="S83" s="42"/>
      <c r="T83" s="99">
        <f>TRIMMEAN((E83,K83,Q83),35%)</f>
        <v>332175</v>
      </c>
    </row>
    <row r="84" spans="1:20" ht="52.8" x14ac:dyDescent="0.3">
      <c r="A84" s="14">
        <v>64</v>
      </c>
      <c r="B84" s="15" t="s">
        <v>87</v>
      </c>
      <c r="C84" s="15" t="s">
        <v>87</v>
      </c>
      <c r="D84" s="14">
        <v>1</v>
      </c>
      <c r="E84" s="16" t="s">
        <v>1034</v>
      </c>
      <c r="F84" s="410"/>
      <c r="G84" s="364"/>
      <c r="H84" s="14">
        <v>64</v>
      </c>
      <c r="I84" s="15" t="s">
        <v>87</v>
      </c>
      <c r="J84" s="14">
        <v>1</v>
      </c>
      <c r="K84" s="16">
        <v>465000</v>
      </c>
      <c r="L84" s="46"/>
      <c r="M84" s="42"/>
      <c r="N84" s="14">
        <v>64</v>
      </c>
      <c r="O84" s="15" t="s">
        <v>87</v>
      </c>
      <c r="P84" s="14">
        <v>1</v>
      </c>
      <c r="Q84" s="16">
        <v>534750</v>
      </c>
      <c r="R84" s="46"/>
      <c r="S84" s="42"/>
      <c r="T84" s="99">
        <f>TRIMMEAN((E84,K84,Q84),35%)</f>
        <v>499875</v>
      </c>
    </row>
    <row r="85" spans="1:20" ht="52.8" x14ac:dyDescent="0.3">
      <c r="A85" s="39">
        <v>65</v>
      </c>
      <c r="B85" s="15" t="s">
        <v>88</v>
      </c>
      <c r="C85" s="15" t="s">
        <v>88</v>
      </c>
      <c r="D85" s="14">
        <v>1</v>
      </c>
      <c r="E85" s="16" t="s">
        <v>1034</v>
      </c>
      <c r="F85" s="410"/>
      <c r="G85" s="364"/>
      <c r="H85" s="39">
        <v>65</v>
      </c>
      <c r="I85" s="15" t="s">
        <v>88</v>
      </c>
      <c r="J85" s="14">
        <v>1</v>
      </c>
      <c r="K85" s="16">
        <v>465000</v>
      </c>
      <c r="L85" s="46"/>
      <c r="M85" s="42"/>
      <c r="N85" s="39">
        <v>65</v>
      </c>
      <c r="O85" s="15" t="s">
        <v>88</v>
      </c>
      <c r="P85" s="14">
        <v>1</v>
      </c>
      <c r="Q85" s="16">
        <v>534750</v>
      </c>
      <c r="R85" s="46"/>
      <c r="S85" s="42"/>
      <c r="T85" s="99">
        <f>TRIMMEAN((E85,K85,Q85),35%)</f>
        <v>499875</v>
      </c>
    </row>
    <row r="86" spans="1:20" ht="39.6" x14ac:dyDescent="0.3">
      <c r="A86" s="14">
        <v>66</v>
      </c>
      <c r="B86" s="15" t="s">
        <v>89</v>
      </c>
      <c r="C86" s="15" t="s">
        <v>1409</v>
      </c>
      <c r="D86" s="14">
        <v>1</v>
      </c>
      <c r="E86" s="16">
        <v>600000</v>
      </c>
      <c r="F86" s="410"/>
      <c r="G86" s="364"/>
      <c r="H86" s="14">
        <v>66</v>
      </c>
      <c r="I86" s="15" t="s">
        <v>89</v>
      </c>
      <c r="J86" s="14">
        <v>1</v>
      </c>
      <c r="K86" s="16">
        <v>315000</v>
      </c>
      <c r="L86" s="46"/>
      <c r="M86" s="42"/>
      <c r="N86" s="14">
        <v>66</v>
      </c>
      <c r="O86" s="15" t="s">
        <v>89</v>
      </c>
      <c r="P86" s="14">
        <v>1</v>
      </c>
      <c r="Q86" s="16">
        <v>362250</v>
      </c>
      <c r="R86" s="46"/>
      <c r="S86" s="42"/>
      <c r="T86" s="99">
        <f>TRIMMEAN((E86,K86,Q86),35%)</f>
        <v>425750</v>
      </c>
    </row>
    <row r="87" spans="1:20" ht="52.8" x14ac:dyDescent="0.3">
      <c r="A87" s="39">
        <v>67</v>
      </c>
      <c r="B87" s="15" t="s">
        <v>90</v>
      </c>
      <c r="C87" s="15" t="s">
        <v>90</v>
      </c>
      <c r="D87" s="14">
        <v>1</v>
      </c>
      <c r="E87" s="16" t="s">
        <v>1034</v>
      </c>
      <c r="F87" s="410"/>
      <c r="G87" s="364"/>
      <c r="H87" s="39">
        <v>67</v>
      </c>
      <c r="I87" s="15" t="s">
        <v>90</v>
      </c>
      <c r="J87" s="14">
        <v>1</v>
      </c>
      <c r="K87" s="16">
        <v>135000</v>
      </c>
      <c r="L87" s="46"/>
      <c r="M87" s="42"/>
      <c r="N87" s="39">
        <v>67</v>
      </c>
      <c r="O87" s="15" t="s">
        <v>90</v>
      </c>
      <c r="P87" s="14">
        <v>1</v>
      </c>
      <c r="Q87" s="16">
        <v>155250</v>
      </c>
      <c r="R87" s="46"/>
      <c r="S87" s="42"/>
      <c r="T87" s="99">
        <f>TRIMMEAN((E87,K87,Q87),35%)</f>
        <v>145125</v>
      </c>
    </row>
    <row r="88" spans="1:20" ht="39.6" x14ac:dyDescent="0.3">
      <c r="A88" s="14">
        <v>68</v>
      </c>
      <c r="B88" s="15" t="s">
        <v>91</v>
      </c>
      <c r="C88" s="15" t="s">
        <v>91</v>
      </c>
      <c r="D88" s="14">
        <v>1</v>
      </c>
      <c r="E88" s="16" t="s">
        <v>1034</v>
      </c>
      <c r="F88" s="410"/>
      <c r="G88" s="364"/>
      <c r="H88" s="14">
        <v>68</v>
      </c>
      <c r="I88" s="15" t="s">
        <v>91</v>
      </c>
      <c r="J88" s="14">
        <v>1</v>
      </c>
      <c r="K88" s="16">
        <v>1140000</v>
      </c>
      <c r="L88" s="46"/>
      <c r="M88" s="42"/>
      <c r="N88" s="14">
        <v>68</v>
      </c>
      <c r="O88" s="15" t="s">
        <v>91</v>
      </c>
      <c r="P88" s="14">
        <v>1</v>
      </c>
      <c r="Q88" s="16">
        <v>1311000</v>
      </c>
      <c r="R88" s="46"/>
      <c r="S88" s="42"/>
      <c r="T88" s="99">
        <f>TRIMMEAN((E88,K88,Q88),35%)</f>
        <v>1225500</v>
      </c>
    </row>
    <row r="89" spans="1:20" ht="52.8" x14ac:dyDescent="0.3">
      <c r="A89" s="39">
        <v>69</v>
      </c>
      <c r="B89" s="15" t="s">
        <v>92</v>
      </c>
      <c r="C89" s="15" t="s">
        <v>92</v>
      </c>
      <c r="D89" s="14">
        <v>1</v>
      </c>
      <c r="E89" s="16" t="s">
        <v>1034</v>
      </c>
      <c r="F89" s="410"/>
      <c r="G89" s="364"/>
      <c r="H89" s="39">
        <v>69</v>
      </c>
      <c r="I89" s="15" t="s">
        <v>92</v>
      </c>
      <c r="J89" s="14">
        <v>1</v>
      </c>
      <c r="K89" s="16">
        <v>1140000</v>
      </c>
      <c r="L89" s="46"/>
      <c r="M89" s="42"/>
      <c r="N89" s="39">
        <v>69</v>
      </c>
      <c r="O89" s="15" t="s">
        <v>92</v>
      </c>
      <c r="P89" s="14">
        <v>1</v>
      </c>
      <c r="Q89" s="16">
        <v>1311000</v>
      </c>
      <c r="R89" s="46"/>
      <c r="S89" s="42"/>
      <c r="T89" s="99">
        <f>TRIMMEAN((E89,K89,Q89),35%)</f>
        <v>1225500</v>
      </c>
    </row>
    <row r="90" spans="1:20" ht="66" x14ac:dyDescent="0.3">
      <c r="A90" s="14">
        <v>70</v>
      </c>
      <c r="B90" s="15" t="s">
        <v>93</v>
      </c>
      <c r="C90" s="15" t="s">
        <v>93</v>
      </c>
      <c r="D90" s="14">
        <v>1</v>
      </c>
      <c r="E90" s="16" t="s">
        <v>1034</v>
      </c>
      <c r="F90" s="410"/>
      <c r="G90" s="364"/>
      <c r="H90" s="14">
        <v>70</v>
      </c>
      <c r="I90" s="15" t="s">
        <v>93</v>
      </c>
      <c r="J90" s="14">
        <v>1</v>
      </c>
      <c r="K90" s="16">
        <v>324000</v>
      </c>
      <c r="L90" s="46"/>
      <c r="M90" s="42"/>
      <c r="N90" s="14">
        <v>70</v>
      </c>
      <c r="O90" s="15" t="s">
        <v>93</v>
      </c>
      <c r="P90" s="14">
        <v>1</v>
      </c>
      <c r="Q90" s="16">
        <v>372600</v>
      </c>
      <c r="R90" s="46"/>
      <c r="S90" s="42"/>
      <c r="T90" s="99">
        <f>TRIMMEAN((E90,K90,Q90),35%)</f>
        <v>348300</v>
      </c>
    </row>
    <row r="91" spans="1:20" ht="52.8" x14ac:dyDescent="0.3">
      <c r="A91" s="39">
        <v>71</v>
      </c>
      <c r="B91" s="15" t="s">
        <v>94</v>
      </c>
      <c r="C91" s="15" t="s">
        <v>94</v>
      </c>
      <c r="D91" s="14">
        <v>1</v>
      </c>
      <c r="E91" s="16" t="s">
        <v>1034</v>
      </c>
      <c r="F91" s="410"/>
      <c r="G91" s="364"/>
      <c r="H91" s="39">
        <v>71</v>
      </c>
      <c r="I91" s="15" t="s">
        <v>94</v>
      </c>
      <c r="J91" s="14">
        <v>1</v>
      </c>
      <c r="K91" s="16">
        <v>630000</v>
      </c>
      <c r="L91" s="46"/>
      <c r="M91" s="42"/>
      <c r="N91" s="39">
        <v>71</v>
      </c>
      <c r="O91" s="15" t="s">
        <v>94</v>
      </c>
      <c r="P91" s="14">
        <v>1</v>
      </c>
      <c r="Q91" s="16">
        <v>724500</v>
      </c>
      <c r="R91" s="46"/>
      <c r="S91" s="42"/>
      <c r="T91" s="99">
        <f>TRIMMEAN((E91,K91,Q91),35%)</f>
        <v>677250</v>
      </c>
    </row>
    <row r="92" spans="1:20" ht="52.8" x14ac:dyDescent="0.3">
      <c r="A92" s="14">
        <v>72</v>
      </c>
      <c r="B92" s="15" t="s">
        <v>95</v>
      </c>
      <c r="C92" s="15" t="s">
        <v>95</v>
      </c>
      <c r="D92" s="14">
        <v>1</v>
      </c>
      <c r="E92" s="16" t="s">
        <v>1034</v>
      </c>
      <c r="F92" s="410"/>
      <c r="G92" s="364"/>
      <c r="H92" s="14">
        <v>72</v>
      </c>
      <c r="I92" s="15" t="s">
        <v>95</v>
      </c>
      <c r="J92" s="14">
        <v>1</v>
      </c>
      <c r="K92" s="16">
        <v>600000</v>
      </c>
      <c r="L92" s="46"/>
      <c r="M92" s="42"/>
      <c r="N92" s="14">
        <v>72</v>
      </c>
      <c r="O92" s="15" t="s">
        <v>95</v>
      </c>
      <c r="P92" s="14">
        <v>1</v>
      </c>
      <c r="Q92" s="16">
        <v>690000</v>
      </c>
      <c r="R92" s="46"/>
      <c r="S92" s="42"/>
      <c r="T92" s="99">
        <f>TRIMMEAN((E92,K92,Q92),35%)</f>
        <v>645000</v>
      </c>
    </row>
    <row r="93" spans="1:20" ht="39.6" x14ac:dyDescent="0.3">
      <c r="A93" s="39">
        <v>73</v>
      </c>
      <c r="B93" s="15" t="s">
        <v>96</v>
      </c>
      <c r="C93" s="15" t="s">
        <v>96</v>
      </c>
      <c r="D93" s="14">
        <v>1</v>
      </c>
      <c r="E93" s="16" t="s">
        <v>1034</v>
      </c>
      <c r="F93" s="410"/>
      <c r="G93" s="364"/>
      <c r="H93" s="39">
        <v>73</v>
      </c>
      <c r="I93" s="15" t="s">
        <v>96</v>
      </c>
      <c r="J93" s="14">
        <v>1</v>
      </c>
      <c r="K93" s="16">
        <v>810000</v>
      </c>
      <c r="L93" s="46"/>
      <c r="M93" s="42"/>
      <c r="N93" s="39">
        <v>73</v>
      </c>
      <c r="O93" s="15" t="s">
        <v>96</v>
      </c>
      <c r="P93" s="14">
        <v>1</v>
      </c>
      <c r="Q93" s="16">
        <v>931500</v>
      </c>
      <c r="R93" s="46"/>
      <c r="S93" s="42"/>
      <c r="T93" s="99">
        <f>TRIMMEAN((E93,K93,Q93),35%)</f>
        <v>870750</v>
      </c>
    </row>
    <row r="94" spans="1:20" ht="39.6" x14ac:dyDescent="0.3">
      <c r="A94" s="14">
        <v>74</v>
      </c>
      <c r="B94" s="15" t="s">
        <v>97</v>
      </c>
      <c r="C94" s="15" t="s">
        <v>1271</v>
      </c>
      <c r="D94" s="14">
        <v>1</v>
      </c>
      <c r="E94" s="16" t="s">
        <v>1034</v>
      </c>
      <c r="F94" s="410"/>
      <c r="G94" s="364"/>
      <c r="H94" s="14">
        <v>74</v>
      </c>
      <c r="I94" s="15" t="s">
        <v>97</v>
      </c>
      <c r="J94" s="14">
        <v>1</v>
      </c>
      <c r="K94" s="16">
        <v>20400</v>
      </c>
      <c r="L94" s="46"/>
      <c r="M94" s="42"/>
      <c r="N94" s="14">
        <v>74</v>
      </c>
      <c r="O94" s="15" t="s">
        <v>97</v>
      </c>
      <c r="P94" s="14">
        <v>1</v>
      </c>
      <c r="Q94" s="16">
        <v>23460</v>
      </c>
      <c r="R94" s="46"/>
      <c r="S94" s="42"/>
      <c r="T94" s="99">
        <f>TRIMMEAN((E94,K94,Q94),35%)</f>
        <v>21930</v>
      </c>
    </row>
    <row r="95" spans="1:20" ht="26.4" x14ac:dyDescent="0.3">
      <c r="A95" s="39">
        <v>75</v>
      </c>
      <c r="B95" s="15" t="s">
        <v>98</v>
      </c>
      <c r="C95" s="15" t="s">
        <v>1158</v>
      </c>
      <c r="D95" s="14">
        <v>1</v>
      </c>
      <c r="E95" s="16">
        <v>750000</v>
      </c>
      <c r="F95" s="410"/>
      <c r="G95" s="364"/>
      <c r="H95" s="39">
        <v>75</v>
      </c>
      <c r="I95" s="15" t="s">
        <v>98</v>
      </c>
      <c r="J95" s="14">
        <v>1</v>
      </c>
      <c r="K95" s="16">
        <v>1380000</v>
      </c>
      <c r="L95" s="46"/>
      <c r="M95" s="42"/>
      <c r="N95" s="39">
        <v>75</v>
      </c>
      <c r="O95" s="15" t="s">
        <v>98</v>
      </c>
      <c r="P95" s="14">
        <v>1</v>
      </c>
      <c r="Q95" s="16">
        <v>1587000</v>
      </c>
      <c r="R95" s="46"/>
      <c r="S95" s="42"/>
      <c r="T95" s="99">
        <f>TRIMMEAN((E95,K95,Q95),35%)</f>
        <v>1239000</v>
      </c>
    </row>
    <row r="96" spans="1:20" ht="26.4" x14ac:dyDescent="0.3">
      <c r="A96" s="14">
        <v>76</v>
      </c>
      <c r="B96" s="15" t="s">
        <v>99</v>
      </c>
      <c r="C96" s="15" t="s">
        <v>1128</v>
      </c>
      <c r="D96" s="14">
        <v>1</v>
      </c>
      <c r="E96" s="16">
        <v>5700000</v>
      </c>
      <c r="F96" s="410"/>
      <c r="G96" s="364"/>
      <c r="H96" s="14">
        <v>76</v>
      </c>
      <c r="I96" s="15" t="s">
        <v>99</v>
      </c>
      <c r="J96" s="14">
        <v>1</v>
      </c>
      <c r="K96" s="16">
        <v>3450000</v>
      </c>
      <c r="L96" s="46"/>
      <c r="M96" s="42"/>
      <c r="N96" s="14">
        <v>76</v>
      </c>
      <c r="O96" s="15" t="s">
        <v>99</v>
      </c>
      <c r="P96" s="14">
        <v>1</v>
      </c>
      <c r="Q96" s="16">
        <v>3967500</v>
      </c>
      <c r="R96" s="46"/>
      <c r="S96" s="42"/>
      <c r="T96" s="99">
        <f>TRIMMEAN((E96,K96,Q96),35%)</f>
        <v>4372500</v>
      </c>
    </row>
    <row r="97" spans="1:20" ht="39.6" x14ac:dyDescent="0.3">
      <c r="A97" s="39">
        <v>77</v>
      </c>
      <c r="B97" s="15" t="s">
        <v>100</v>
      </c>
      <c r="C97" s="15" t="s">
        <v>1272</v>
      </c>
      <c r="D97" s="14">
        <v>1</v>
      </c>
      <c r="E97" s="16" t="s">
        <v>1034</v>
      </c>
      <c r="F97" s="410"/>
      <c r="G97" s="364"/>
      <c r="H97" s="39">
        <v>77</v>
      </c>
      <c r="I97" s="15" t="s">
        <v>100</v>
      </c>
      <c r="J97" s="14">
        <v>1</v>
      </c>
      <c r="K97" s="16">
        <v>6000</v>
      </c>
      <c r="L97" s="46"/>
      <c r="M97" s="42"/>
      <c r="N97" s="39">
        <v>77</v>
      </c>
      <c r="O97" s="15" t="s">
        <v>100</v>
      </c>
      <c r="P97" s="14">
        <v>1</v>
      </c>
      <c r="Q97" s="16">
        <v>6900</v>
      </c>
      <c r="R97" s="46"/>
      <c r="S97" s="42"/>
      <c r="T97" s="99">
        <f>TRIMMEAN((E97,K97,Q97),35%)</f>
        <v>6450</v>
      </c>
    </row>
    <row r="98" spans="1:20" ht="52.8" x14ac:dyDescent="0.3">
      <c r="A98" s="14">
        <v>78</v>
      </c>
      <c r="B98" s="15" t="s">
        <v>101</v>
      </c>
      <c r="C98" s="15" t="s">
        <v>1273</v>
      </c>
      <c r="D98" s="14">
        <v>1</v>
      </c>
      <c r="E98" s="16" t="s">
        <v>1098</v>
      </c>
      <c r="F98" s="410"/>
      <c r="G98" s="364"/>
      <c r="H98" s="14">
        <v>78</v>
      </c>
      <c r="I98" s="15" t="s">
        <v>101</v>
      </c>
      <c r="J98" s="14">
        <v>1</v>
      </c>
      <c r="K98" s="16">
        <v>780000</v>
      </c>
      <c r="L98" s="46"/>
      <c r="M98" s="42"/>
      <c r="N98" s="14">
        <v>78</v>
      </c>
      <c r="O98" s="15" t="s">
        <v>101</v>
      </c>
      <c r="P98" s="14">
        <v>1</v>
      </c>
      <c r="Q98" s="16">
        <v>897000</v>
      </c>
      <c r="R98" s="46"/>
      <c r="S98" s="42"/>
      <c r="T98" s="99">
        <f>TRIMMEAN((E98,K98,Q98),35%)</f>
        <v>838500</v>
      </c>
    </row>
    <row r="99" spans="1:20" ht="52.8" x14ac:dyDescent="0.3">
      <c r="A99" s="39">
        <v>79</v>
      </c>
      <c r="B99" s="15" t="s">
        <v>102</v>
      </c>
      <c r="C99" s="15" t="s">
        <v>1457</v>
      </c>
      <c r="D99" s="14">
        <v>1</v>
      </c>
      <c r="E99" s="16">
        <v>2000000</v>
      </c>
      <c r="F99" s="410"/>
      <c r="G99" s="364"/>
      <c r="H99" s="39">
        <v>79</v>
      </c>
      <c r="I99" s="15" t="s">
        <v>102</v>
      </c>
      <c r="J99" s="14">
        <v>1</v>
      </c>
      <c r="K99" s="16">
        <v>1164000</v>
      </c>
      <c r="L99" s="46"/>
      <c r="M99" s="42"/>
      <c r="N99" s="39">
        <v>79</v>
      </c>
      <c r="O99" s="15" t="s">
        <v>102</v>
      </c>
      <c r="P99" s="14">
        <v>1</v>
      </c>
      <c r="Q99" s="16">
        <v>1338600</v>
      </c>
      <c r="R99" s="46"/>
      <c r="S99" s="42"/>
      <c r="T99" s="99">
        <f>TRIMMEAN((E99,K99,Q99),35%)</f>
        <v>1500866.6666666667</v>
      </c>
    </row>
    <row r="100" spans="1:20" ht="39.6" x14ac:dyDescent="0.3">
      <c r="A100" s="14">
        <v>80</v>
      </c>
      <c r="B100" s="15" t="s">
        <v>103</v>
      </c>
      <c r="C100" s="15" t="s">
        <v>1400</v>
      </c>
      <c r="D100" s="14">
        <v>1</v>
      </c>
      <c r="E100" s="16">
        <v>3000000</v>
      </c>
      <c r="F100" s="410"/>
      <c r="G100" s="364"/>
      <c r="H100" s="14">
        <v>80</v>
      </c>
      <c r="I100" s="15" t="s">
        <v>103</v>
      </c>
      <c r="J100" s="14">
        <v>1</v>
      </c>
      <c r="K100" s="16">
        <v>1164000</v>
      </c>
      <c r="L100" s="46"/>
      <c r="M100" s="42"/>
      <c r="N100" s="14">
        <v>80</v>
      </c>
      <c r="O100" s="15" t="s">
        <v>103</v>
      </c>
      <c r="P100" s="14">
        <v>1</v>
      </c>
      <c r="Q100" s="16">
        <v>1338600</v>
      </c>
      <c r="R100" s="46"/>
      <c r="S100" s="42"/>
      <c r="T100" s="99">
        <f>TRIMMEAN((E100,K100,Q100),35%)</f>
        <v>1834200</v>
      </c>
    </row>
    <row r="101" spans="1:20" ht="52.8" x14ac:dyDescent="0.3">
      <c r="A101" s="39">
        <v>81</v>
      </c>
      <c r="B101" s="15" t="s">
        <v>104</v>
      </c>
      <c r="C101" s="15" t="s">
        <v>1274</v>
      </c>
      <c r="D101" s="14">
        <v>1</v>
      </c>
      <c r="E101" s="16" t="s">
        <v>1034</v>
      </c>
      <c r="F101" s="410"/>
      <c r="G101" s="364"/>
      <c r="H101" s="39">
        <v>81</v>
      </c>
      <c r="I101" s="15" t="s">
        <v>104</v>
      </c>
      <c r="J101" s="14">
        <v>1</v>
      </c>
      <c r="K101" s="16">
        <v>1170000</v>
      </c>
      <c r="L101" s="46"/>
      <c r="M101" s="42"/>
      <c r="N101" s="39">
        <v>81</v>
      </c>
      <c r="O101" s="15" t="s">
        <v>104</v>
      </c>
      <c r="P101" s="14">
        <v>1</v>
      </c>
      <c r="Q101" s="16">
        <v>1345500</v>
      </c>
      <c r="R101" s="46"/>
      <c r="S101" s="42"/>
      <c r="T101" s="99">
        <f>TRIMMEAN((E101,K101,Q101),35%)</f>
        <v>1257750</v>
      </c>
    </row>
    <row r="102" spans="1:20" ht="26.4" x14ac:dyDescent="0.3">
      <c r="A102" s="14">
        <v>82</v>
      </c>
      <c r="B102" s="15" t="s">
        <v>105</v>
      </c>
      <c r="C102" s="15" t="s">
        <v>1125</v>
      </c>
      <c r="D102" s="14">
        <v>1</v>
      </c>
      <c r="E102" s="16">
        <v>545000</v>
      </c>
      <c r="F102" s="410"/>
      <c r="G102" s="364"/>
      <c r="H102" s="14">
        <v>82</v>
      </c>
      <c r="I102" s="15" t="s">
        <v>105</v>
      </c>
      <c r="J102" s="14">
        <v>1</v>
      </c>
      <c r="K102" s="16">
        <v>2400000</v>
      </c>
      <c r="L102" s="46"/>
      <c r="M102" s="42"/>
      <c r="N102" s="14">
        <v>82</v>
      </c>
      <c r="O102" s="15" t="s">
        <v>105</v>
      </c>
      <c r="P102" s="14">
        <v>1</v>
      </c>
      <c r="Q102" s="16">
        <v>2760000</v>
      </c>
      <c r="R102" s="46"/>
      <c r="S102" s="42"/>
      <c r="T102" s="99">
        <f>TRIMMEAN((E102,K102,Q102),35%)</f>
        <v>1901666.6666666667</v>
      </c>
    </row>
    <row r="103" spans="1:20" ht="39.6" x14ac:dyDescent="0.3">
      <c r="A103" s="39">
        <v>83</v>
      </c>
      <c r="B103" s="15" t="s">
        <v>106</v>
      </c>
      <c r="C103" s="15" t="s">
        <v>1275</v>
      </c>
      <c r="D103" s="14">
        <v>1</v>
      </c>
      <c r="E103" s="16">
        <v>611000</v>
      </c>
      <c r="F103" s="410"/>
      <c r="G103" s="364"/>
      <c r="H103" s="39">
        <v>83</v>
      </c>
      <c r="I103" s="15" t="s">
        <v>106</v>
      </c>
      <c r="J103" s="14">
        <v>1</v>
      </c>
      <c r="K103" s="16">
        <v>1185000</v>
      </c>
      <c r="L103" s="46"/>
      <c r="M103" s="42"/>
      <c r="N103" s="39">
        <v>83</v>
      </c>
      <c r="O103" s="15" t="s">
        <v>106</v>
      </c>
      <c r="P103" s="14">
        <v>1</v>
      </c>
      <c r="Q103" s="16">
        <v>1362750</v>
      </c>
      <c r="R103" s="46"/>
      <c r="S103" s="42"/>
      <c r="T103" s="99">
        <f>TRIMMEAN((E103,K103,Q103),35%)</f>
        <v>1052916.6666666667</v>
      </c>
    </row>
    <row r="104" spans="1:20" ht="39.6" x14ac:dyDescent="0.3">
      <c r="A104" s="14">
        <v>84</v>
      </c>
      <c r="B104" s="15" t="s">
        <v>107</v>
      </c>
      <c r="C104" s="15" t="s">
        <v>1144</v>
      </c>
      <c r="D104" s="14">
        <v>1</v>
      </c>
      <c r="E104" s="16">
        <v>474000</v>
      </c>
      <c r="F104" s="410"/>
      <c r="G104" s="364"/>
      <c r="H104" s="14">
        <v>84</v>
      </c>
      <c r="I104" s="15" t="s">
        <v>107</v>
      </c>
      <c r="J104" s="14">
        <v>1</v>
      </c>
      <c r="K104" s="16">
        <v>6300000</v>
      </c>
      <c r="L104" s="46"/>
      <c r="M104" s="42"/>
      <c r="N104" s="14">
        <v>84</v>
      </c>
      <c r="O104" s="15" t="s">
        <v>107</v>
      </c>
      <c r="P104" s="14">
        <v>1</v>
      </c>
      <c r="Q104" s="16">
        <v>7245000</v>
      </c>
      <c r="R104" s="46"/>
      <c r="S104" s="42"/>
      <c r="T104" s="99">
        <f>TRIMMEAN((E104,K104,Q104),35%)</f>
        <v>4673000</v>
      </c>
    </row>
    <row r="105" spans="1:20" ht="39.6" x14ac:dyDescent="0.3">
      <c r="A105" s="39">
        <v>85</v>
      </c>
      <c r="B105" s="15" t="s">
        <v>108</v>
      </c>
      <c r="C105" s="15" t="s">
        <v>1466</v>
      </c>
      <c r="D105" s="14">
        <v>1</v>
      </c>
      <c r="E105" s="16">
        <v>3300000</v>
      </c>
      <c r="F105" s="410"/>
      <c r="G105" s="364"/>
      <c r="H105" s="39">
        <v>85</v>
      </c>
      <c r="I105" s="15" t="s">
        <v>108</v>
      </c>
      <c r="J105" s="14">
        <v>1</v>
      </c>
      <c r="K105" s="16">
        <v>2220000</v>
      </c>
      <c r="L105" s="46"/>
      <c r="M105" s="42"/>
      <c r="N105" s="39">
        <v>85</v>
      </c>
      <c r="O105" s="15" t="s">
        <v>108</v>
      </c>
      <c r="P105" s="14">
        <v>1</v>
      </c>
      <c r="Q105" s="16">
        <v>2553000</v>
      </c>
      <c r="R105" s="46"/>
      <c r="S105" s="42"/>
      <c r="T105" s="99">
        <f>TRIMMEAN((E105,K105,Q105),35%)</f>
        <v>2691000</v>
      </c>
    </row>
    <row r="106" spans="1:20" ht="39.6" x14ac:dyDescent="0.3">
      <c r="A106" s="14">
        <v>86</v>
      </c>
      <c r="B106" s="15" t="s">
        <v>109</v>
      </c>
      <c r="C106" s="15" t="s">
        <v>1276</v>
      </c>
      <c r="D106" s="14">
        <v>1</v>
      </c>
      <c r="E106" s="16">
        <v>1200000</v>
      </c>
      <c r="F106" s="410"/>
      <c r="G106" s="364"/>
      <c r="H106" s="14">
        <v>86</v>
      </c>
      <c r="I106" s="15" t="s">
        <v>109</v>
      </c>
      <c r="J106" s="14">
        <v>1</v>
      </c>
      <c r="K106" s="16">
        <v>1380000</v>
      </c>
      <c r="L106" s="46"/>
      <c r="M106" s="42"/>
      <c r="N106" s="14">
        <v>86</v>
      </c>
      <c r="O106" s="15" t="s">
        <v>109</v>
      </c>
      <c r="P106" s="14">
        <v>1</v>
      </c>
      <c r="Q106" s="16">
        <v>1587000</v>
      </c>
      <c r="R106" s="46"/>
      <c r="S106" s="42"/>
      <c r="T106" s="99">
        <f>TRIMMEAN((E106,K106,Q106),35%)</f>
        <v>1389000</v>
      </c>
    </row>
    <row r="107" spans="1:20" ht="39.6" x14ac:dyDescent="0.3">
      <c r="A107" s="39">
        <v>87</v>
      </c>
      <c r="B107" s="15" t="s">
        <v>390</v>
      </c>
      <c r="C107" s="15" t="s">
        <v>1204</v>
      </c>
      <c r="D107" s="14">
        <v>1</v>
      </c>
      <c r="E107" s="16">
        <v>1670000</v>
      </c>
      <c r="F107" s="410"/>
      <c r="G107" s="364"/>
      <c r="H107" s="39">
        <v>87</v>
      </c>
      <c r="I107" s="15" t="s">
        <v>390</v>
      </c>
      <c r="J107" s="14">
        <v>1</v>
      </c>
      <c r="K107" s="16">
        <v>2100000</v>
      </c>
      <c r="L107" s="46"/>
      <c r="M107" s="42"/>
      <c r="N107" s="39">
        <v>87</v>
      </c>
      <c r="O107" s="15" t="s">
        <v>390</v>
      </c>
      <c r="P107" s="14">
        <v>1</v>
      </c>
      <c r="Q107" s="16">
        <v>2415000</v>
      </c>
      <c r="R107" s="46"/>
      <c r="S107" s="42"/>
      <c r="T107" s="99">
        <f>TRIMMEAN((E107,K107,Q107),35%)</f>
        <v>2061666.6666666667</v>
      </c>
    </row>
    <row r="108" spans="1:20" ht="39.6" x14ac:dyDescent="0.3">
      <c r="A108" s="14">
        <v>88</v>
      </c>
      <c r="B108" s="15" t="s">
        <v>110</v>
      </c>
      <c r="C108" s="15" t="s">
        <v>1204</v>
      </c>
      <c r="D108" s="14">
        <v>1</v>
      </c>
      <c r="E108" s="16">
        <v>1670000</v>
      </c>
      <c r="F108" s="410"/>
      <c r="G108" s="364"/>
      <c r="H108" s="14">
        <v>88</v>
      </c>
      <c r="I108" s="15" t="s">
        <v>110</v>
      </c>
      <c r="J108" s="14">
        <v>1</v>
      </c>
      <c r="K108" s="16">
        <v>1215000</v>
      </c>
      <c r="L108" s="46"/>
      <c r="M108" s="42"/>
      <c r="N108" s="14">
        <v>88</v>
      </c>
      <c r="O108" s="15" t="s">
        <v>110</v>
      </c>
      <c r="P108" s="14">
        <v>1</v>
      </c>
      <c r="Q108" s="16">
        <v>1397250</v>
      </c>
      <c r="R108" s="46"/>
      <c r="S108" s="42"/>
      <c r="T108" s="99">
        <f>TRIMMEAN((E108,K108,Q108),35%)</f>
        <v>1427416.6666666667</v>
      </c>
    </row>
    <row r="109" spans="1:20" ht="39.6" x14ac:dyDescent="0.3">
      <c r="A109" s="39">
        <v>89</v>
      </c>
      <c r="B109" s="15" t="s">
        <v>111</v>
      </c>
      <c r="C109" s="15" t="s">
        <v>1277</v>
      </c>
      <c r="D109" s="14">
        <v>1</v>
      </c>
      <c r="E109" s="16" t="s">
        <v>1034</v>
      </c>
      <c r="F109" s="410"/>
      <c r="G109" s="364"/>
      <c r="H109" s="39">
        <v>89</v>
      </c>
      <c r="I109" s="15" t="s">
        <v>111</v>
      </c>
      <c r="J109" s="14">
        <v>1</v>
      </c>
      <c r="K109" s="16">
        <v>630000</v>
      </c>
      <c r="L109" s="46"/>
      <c r="M109" s="42"/>
      <c r="N109" s="39">
        <v>89</v>
      </c>
      <c r="O109" s="15" t="s">
        <v>111</v>
      </c>
      <c r="P109" s="14">
        <v>1</v>
      </c>
      <c r="Q109" s="16">
        <v>724500</v>
      </c>
      <c r="R109" s="46"/>
      <c r="S109" s="42"/>
      <c r="T109" s="99">
        <f>TRIMMEAN((E109,K109,Q109),35%)</f>
        <v>677250</v>
      </c>
    </row>
    <row r="110" spans="1:20" ht="52.8" x14ac:dyDescent="0.3">
      <c r="A110" s="14">
        <v>90</v>
      </c>
      <c r="B110" s="15" t="s">
        <v>112</v>
      </c>
      <c r="C110" s="15" t="s">
        <v>1278</v>
      </c>
      <c r="D110" s="14">
        <v>1</v>
      </c>
      <c r="E110" s="16">
        <v>13000000</v>
      </c>
      <c r="F110" s="410"/>
      <c r="G110" s="364"/>
      <c r="H110" s="14">
        <v>90</v>
      </c>
      <c r="I110" s="15" t="s">
        <v>112</v>
      </c>
      <c r="J110" s="14">
        <v>1</v>
      </c>
      <c r="K110" s="16">
        <v>1440000</v>
      </c>
      <c r="L110" s="46"/>
      <c r="M110" s="42"/>
      <c r="N110" s="14">
        <v>90</v>
      </c>
      <c r="O110" s="15" t="s">
        <v>112</v>
      </c>
      <c r="P110" s="14">
        <v>1</v>
      </c>
      <c r="Q110" s="16">
        <v>1656000</v>
      </c>
      <c r="R110" s="46"/>
      <c r="S110" s="42"/>
      <c r="T110" s="99">
        <f>TRIMMEAN((E110,K110,Q110),35%)</f>
        <v>5365333.333333333</v>
      </c>
    </row>
    <row r="111" spans="1:20" ht="39.6" x14ac:dyDescent="0.3">
      <c r="A111" s="39">
        <v>91</v>
      </c>
      <c r="B111" s="15" t="s">
        <v>113</v>
      </c>
      <c r="C111" s="15" t="s">
        <v>1279</v>
      </c>
      <c r="D111" s="14">
        <v>1</v>
      </c>
      <c r="E111" s="16" t="s">
        <v>1034</v>
      </c>
      <c r="F111" s="410"/>
      <c r="G111" s="364"/>
      <c r="H111" s="39">
        <v>91</v>
      </c>
      <c r="I111" s="15" t="s">
        <v>113</v>
      </c>
      <c r="J111" s="14">
        <v>1</v>
      </c>
      <c r="K111" s="16">
        <v>99000</v>
      </c>
      <c r="L111" s="46"/>
      <c r="M111" s="42"/>
      <c r="N111" s="39">
        <v>91</v>
      </c>
      <c r="O111" s="15" t="s">
        <v>113</v>
      </c>
      <c r="P111" s="14">
        <v>1</v>
      </c>
      <c r="Q111" s="16">
        <v>113850</v>
      </c>
      <c r="R111" s="46"/>
      <c r="S111" s="42"/>
      <c r="T111" s="99">
        <f>TRIMMEAN((E111,K111,Q111),35%)</f>
        <v>106425</v>
      </c>
    </row>
    <row r="112" spans="1:20" ht="52.8" x14ac:dyDescent="0.3">
      <c r="A112" s="14">
        <v>92</v>
      </c>
      <c r="B112" s="15" t="s">
        <v>114</v>
      </c>
      <c r="C112" s="15" t="s">
        <v>1280</v>
      </c>
      <c r="D112" s="14">
        <v>1</v>
      </c>
      <c r="E112" s="16" t="s">
        <v>1034</v>
      </c>
      <c r="F112" s="410"/>
      <c r="G112" s="364"/>
      <c r="H112" s="14">
        <v>92</v>
      </c>
      <c r="I112" s="15" t="s">
        <v>114</v>
      </c>
      <c r="J112" s="14">
        <v>1</v>
      </c>
      <c r="K112" s="16">
        <v>45000</v>
      </c>
      <c r="L112" s="46"/>
      <c r="M112" s="42"/>
      <c r="N112" s="14">
        <v>92</v>
      </c>
      <c r="O112" s="15" t="s">
        <v>114</v>
      </c>
      <c r="P112" s="14">
        <v>1</v>
      </c>
      <c r="Q112" s="16">
        <v>51750</v>
      </c>
      <c r="R112" s="46"/>
      <c r="S112" s="42"/>
      <c r="T112" s="99">
        <f>TRIMMEAN((E112,K112,Q112),35%)</f>
        <v>48375</v>
      </c>
    </row>
    <row r="113" spans="1:20" ht="52.8" x14ac:dyDescent="0.3">
      <c r="A113" s="39">
        <v>93</v>
      </c>
      <c r="B113" s="15" t="s">
        <v>115</v>
      </c>
      <c r="C113" s="15" t="s">
        <v>1281</v>
      </c>
      <c r="D113" s="14">
        <v>1</v>
      </c>
      <c r="E113" s="16" t="s">
        <v>1034</v>
      </c>
      <c r="F113" s="410"/>
      <c r="G113" s="364"/>
      <c r="H113" s="39">
        <v>93</v>
      </c>
      <c r="I113" s="15" t="s">
        <v>115</v>
      </c>
      <c r="J113" s="14">
        <v>1</v>
      </c>
      <c r="K113" s="16">
        <v>96000</v>
      </c>
      <c r="L113" s="46"/>
      <c r="M113" s="42"/>
      <c r="N113" s="39">
        <v>93</v>
      </c>
      <c r="O113" s="15" t="s">
        <v>115</v>
      </c>
      <c r="P113" s="14">
        <v>1</v>
      </c>
      <c r="Q113" s="16">
        <v>110400</v>
      </c>
      <c r="R113" s="46"/>
      <c r="S113" s="42"/>
      <c r="T113" s="99">
        <f>TRIMMEAN((E113,K113,Q113),35%)</f>
        <v>103200</v>
      </c>
    </row>
    <row r="114" spans="1:20" ht="39.6" x14ac:dyDescent="0.3">
      <c r="A114" s="14">
        <v>94</v>
      </c>
      <c r="B114" s="15" t="s">
        <v>116</v>
      </c>
      <c r="C114" s="15" t="s">
        <v>1282</v>
      </c>
      <c r="D114" s="14">
        <v>1</v>
      </c>
      <c r="E114" s="16" t="s">
        <v>1034</v>
      </c>
      <c r="F114" s="410"/>
      <c r="G114" s="364"/>
      <c r="H114" s="14">
        <v>94</v>
      </c>
      <c r="I114" s="15" t="s">
        <v>116</v>
      </c>
      <c r="J114" s="14">
        <v>1</v>
      </c>
      <c r="K114" s="16">
        <v>385500</v>
      </c>
      <c r="L114" s="46"/>
      <c r="M114" s="42"/>
      <c r="N114" s="14">
        <v>94</v>
      </c>
      <c r="O114" s="15" t="s">
        <v>116</v>
      </c>
      <c r="P114" s="14">
        <v>1</v>
      </c>
      <c r="Q114" s="16">
        <v>443325</v>
      </c>
      <c r="R114" s="46"/>
      <c r="S114" s="42"/>
      <c r="T114" s="99">
        <f>TRIMMEAN((E114,K114,Q114),35%)</f>
        <v>414412.5</v>
      </c>
    </row>
    <row r="115" spans="1:20" ht="39.6" x14ac:dyDescent="0.3">
      <c r="A115" s="39">
        <v>95</v>
      </c>
      <c r="B115" s="15" t="s">
        <v>117</v>
      </c>
      <c r="C115" s="15" t="s">
        <v>1168</v>
      </c>
      <c r="D115" s="14">
        <v>1</v>
      </c>
      <c r="E115" s="16">
        <v>620000</v>
      </c>
      <c r="F115" s="410"/>
      <c r="G115" s="364"/>
      <c r="H115" s="39">
        <v>95</v>
      </c>
      <c r="I115" s="15" t="s">
        <v>117</v>
      </c>
      <c r="J115" s="14">
        <v>1</v>
      </c>
      <c r="K115" s="16">
        <v>930000</v>
      </c>
      <c r="L115" s="46"/>
      <c r="M115" s="42"/>
      <c r="N115" s="39">
        <v>95</v>
      </c>
      <c r="O115" s="15" t="s">
        <v>117</v>
      </c>
      <c r="P115" s="14">
        <v>1</v>
      </c>
      <c r="Q115" s="16">
        <v>1069500</v>
      </c>
      <c r="R115" s="46"/>
      <c r="S115" s="42"/>
      <c r="T115" s="99">
        <f>TRIMMEAN((E115,K115,Q115),35%)</f>
        <v>873166.66666666663</v>
      </c>
    </row>
    <row r="116" spans="1:20" ht="52.8" x14ac:dyDescent="0.3">
      <c r="A116" s="14">
        <v>96</v>
      </c>
      <c r="B116" s="15" t="s">
        <v>119</v>
      </c>
      <c r="C116" s="15" t="s">
        <v>1283</v>
      </c>
      <c r="D116" s="14">
        <v>1</v>
      </c>
      <c r="E116" s="16" t="s">
        <v>1034</v>
      </c>
      <c r="F116" s="410"/>
      <c r="G116" s="364"/>
      <c r="H116" s="14">
        <v>96</v>
      </c>
      <c r="I116" s="15" t="s">
        <v>119</v>
      </c>
      <c r="J116" s="14">
        <v>1</v>
      </c>
      <c r="K116" s="16">
        <v>1170000</v>
      </c>
      <c r="L116" s="46"/>
      <c r="M116" s="42"/>
      <c r="N116" s="14">
        <v>96</v>
      </c>
      <c r="O116" s="15" t="s">
        <v>119</v>
      </c>
      <c r="P116" s="14">
        <v>1</v>
      </c>
      <c r="Q116" s="16">
        <v>1345500</v>
      </c>
      <c r="R116" s="46"/>
      <c r="S116" s="42"/>
      <c r="T116" s="99">
        <f>TRIMMEAN((E116,K116,Q116),35%)</f>
        <v>1257750</v>
      </c>
    </row>
    <row r="117" spans="1:20" ht="26.4" x14ac:dyDescent="0.3">
      <c r="A117" s="39">
        <v>97</v>
      </c>
      <c r="B117" s="15" t="s">
        <v>120</v>
      </c>
      <c r="C117" s="15" t="s">
        <v>1127</v>
      </c>
      <c r="D117" s="14">
        <v>1</v>
      </c>
      <c r="E117" s="16">
        <v>71000</v>
      </c>
      <c r="F117" s="410"/>
      <c r="G117" s="364"/>
      <c r="H117" s="39">
        <v>97</v>
      </c>
      <c r="I117" s="15" t="s">
        <v>120</v>
      </c>
      <c r="J117" s="14">
        <v>1</v>
      </c>
      <c r="K117" s="16">
        <v>90000</v>
      </c>
      <c r="L117" s="46"/>
      <c r="M117" s="42"/>
      <c r="N117" s="39">
        <v>97</v>
      </c>
      <c r="O117" s="15" t="s">
        <v>120</v>
      </c>
      <c r="P117" s="14">
        <v>1</v>
      </c>
      <c r="Q117" s="16">
        <v>103500</v>
      </c>
      <c r="R117" s="46"/>
      <c r="S117" s="42"/>
      <c r="T117" s="99">
        <f>TRIMMEAN((E117,K117,Q117),35%)</f>
        <v>88166.666666666672</v>
      </c>
    </row>
    <row r="118" spans="1:20" ht="39.6" x14ac:dyDescent="0.3">
      <c r="A118" s="14">
        <v>98</v>
      </c>
      <c r="B118" s="15" t="s">
        <v>121</v>
      </c>
      <c r="C118" s="15" t="s">
        <v>1486</v>
      </c>
      <c r="D118" s="14">
        <v>1</v>
      </c>
      <c r="E118" s="16" t="s">
        <v>1034</v>
      </c>
      <c r="F118" s="410"/>
      <c r="G118" s="364"/>
      <c r="H118" s="14">
        <v>98</v>
      </c>
      <c r="I118" s="15" t="s">
        <v>121</v>
      </c>
      <c r="J118" s="14">
        <v>1</v>
      </c>
      <c r="K118" s="16">
        <v>165000</v>
      </c>
      <c r="L118" s="46"/>
      <c r="M118" s="42"/>
      <c r="N118" s="14">
        <v>98</v>
      </c>
      <c r="O118" s="15" t="s">
        <v>121</v>
      </c>
      <c r="P118" s="14">
        <v>1</v>
      </c>
      <c r="Q118" s="16">
        <v>189750</v>
      </c>
      <c r="R118" s="46"/>
      <c r="S118" s="42"/>
      <c r="T118" s="99">
        <f>TRIMMEAN((E118,K118,Q118),35%)</f>
        <v>177375</v>
      </c>
    </row>
    <row r="119" spans="1:20" ht="52.8" x14ac:dyDescent="0.3">
      <c r="A119" s="39">
        <v>99</v>
      </c>
      <c r="B119" s="15" t="s">
        <v>122</v>
      </c>
      <c r="C119" s="15" t="s">
        <v>1285</v>
      </c>
      <c r="D119" s="14">
        <v>1</v>
      </c>
      <c r="E119" s="16">
        <v>381000</v>
      </c>
      <c r="F119" s="410"/>
      <c r="G119" s="364"/>
      <c r="H119" s="39">
        <v>99</v>
      </c>
      <c r="I119" s="15" t="s">
        <v>122</v>
      </c>
      <c r="J119" s="14">
        <v>1</v>
      </c>
      <c r="K119" s="16">
        <v>630000</v>
      </c>
      <c r="L119" s="46"/>
      <c r="M119" s="42"/>
      <c r="N119" s="39">
        <v>99</v>
      </c>
      <c r="O119" s="15" t="s">
        <v>122</v>
      </c>
      <c r="P119" s="14">
        <v>1</v>
      </c>
      <c r="Q119" s="16">
        <v>724500</v>
      </c>
      <c r="R119" s="46"/>
      <c r="S119" s="42"/>
      <c r="T119" s="99">
        <f>TRIMMEAN((E119,K119,Q119),35%)</f>
        <v>578500</v>
      </c>
    </row>
    <row r="120" spans="1:20" ht="39.6" x14ac:dyDescent="0.3">
      <c r="A120" s="14">
        <v>100</v>
      </c>
      <c r="B120" s="15" t="s">
        <v>123</v>
      </c>
      <c r="C120" s="15" t="s">
        <v>1167</v>
      </c>
      <c r="D120" s="14">
        <v>1</v>
      </c>
      <c r="E120" s="16">
        <v>7000000</v>
      </c>
      <c r="F120" s="410"/>
      <c r="G120" s="364"/>
      <c r="H120" s="14">
        <v>100</v>
      </c>
      <c r="I120" s="15" t="s">
        <v>123</v>
      </c>
      <c r="J120" s="14">
        <v>1</v>
      </c>
      <c r="K120" s="16">
        <v>36000000</v>
      </c>
      <c r="L120" s="46"/>
      <c r="M120" s="42"/>
      <c r="N120" s="14">
        <v>100</v>
      </c>
      <c r="O120" s="15" t="s">
        <v>123</v>
      </c>
      <c r="P120" s="14">
        <v>1</v>
      </c>
      <c r="Q120" s="16">
        <v>41400000</v>
      </c>
      <c r="R120" s="46"/>
      <c r="S120" s="42"/>
      <c r="T120" s="99">
        <f>TRIMMEAN((E120,K120,Q120),35%)</f>
        <v>28133333.333333332</v>
      </c>
    </row>
    <row r="121" spans="1:20" ht="52.8" x14ac:dyDescent="0.3">
      <c r="A121" s="39">
        <v>101</v>
      </c>
      <c r="B121" s="15" t="s">
        <v>124</v>
      </c>
      <c r="C121" s="15" t="s">
        <v>1286</v>
      </c>
      <c r="D121" s="14">
        <v>1</v>
      </c>
      <c r="E121" s="16" t="s">
        <v>1098</v>
      </c>
      <c r="F121" s="410"/>
      <c r="G121" s="364"/>
      <c r="H121" s="39">
        <v>101</v>
      </c>
      <c r="I121" s="15" t="s">
        <v>124</v>
      </c>
      <c r="J121" s="14">
        <v>1</v>
      </c>
      <c r="K121" s="16">
        <v>420000</v>
      </c>
      <c r="L121" s="46"/>
      <c r="M121" s="42"/>
      <c r="N121" s="39">
        <v>101</v>
      </c>
      <c r="O121" s="15" t="s">
        <v>124</v>
      </c>
      <c r="P121" s="14">
        <v>1</v>
      </c>
      <c r="Q121" s="16">
        <v>483000</v>
      </c>
      <c r="R121" s="46"/>
      <c r="S121" s="42"/>
      <c r="T121" s="99">
        <f>TRIMMEAN((E121,K121,Q121),35%)</f>
        <v>451500</v>
      </c>
    </row>
    <row r="122" spans="1:20" ht="26.4" x14ac:dyDescent="0.3">
      <c r="A122" s="14">
        <v>102</v>
      </c>
      <c r="B122" s="15" t="s">
        <v>125</v>
      </c>
      <c r="C122" s="15" t="s">
        <v>1287</v>
      </c>
      <c r="D122" s="14">
        <v>1</v>
      </c>
      <c r="E122" s="16" t="s">
        <v>1034</v>
      </c>
      <c r="F122" s="410"/>
      <c r="G122" s="364"/>
      <c r="H122" s="14">
        <v>102</v>
      </c>
      <c r="I122" s="15" t="s">
        <v>125</v>
      </c>
      <c r="J122" s="14">
        <v>1</v>
      </c>
      <c r="K122" s="16">
        <v>2700000</v>
      </c>
      <c r="L122" s="46"/>
      <c r="M122" s="42"/>
      <c r="N122" s="14">
        <v>102</v>
      </c>
      <c r="O122" s="15" t="s">
        <v>125</v>
      </c>
      <c r="P122" s="14">
        <v>1</v>
      </c>
      <c r="Q122" s="16">
        <v>3105000</v>
      </c>
      <c r="R122" s="46"/>
      <c r="S122" s="42"/>
      <c r="T122" s="99">
        <f>TRIMMEAN((E122,K122,Q122),35%)</f>
        <v>2902500</v>
      </c>
    </row>
    <row r="123" spans="1:20" ht="52.8" x14ac:dyDescent="0.3">
      <c r="A123" s="39">
        <v>103</v>
      </c>
      <c r="B123" s="15" t="s">
        <v>126</v>
      </c>
      <c r="C123" s="15" t="s">
        <v>1288</v>
      </c>
      <c r="D123" s="14">
        <v>1</v>
      </c>
      <c r="E123" s="16" t="s">
        <v>1034</v>
      </c>
      <c r="F123" s="410"/>
      <c r="G123" s="364"/>
      <c r="H123" s="39">
        <v>103</v>
      </c>
      <c r="I123" s="15" t="s">
        <v>126</v>
      </c>
      <c r="J123" s="14">
        <v>1</v>
      </c>
      <c r="K123" s="16">
        <v>720000</v>
      </c>
      <c r="L123" s="46"/>
      <c r="M123" s="42"/>
      <c r="N123" s="39">
        <v>103</v>
      </c>
      <c r="O123" s="15" t="s">
        <v>126</v>
      </c>
      <c r="P123" s="14">
        <v>1</v>
      </c>
      <c r="Q123" s="16">
        <v>828000</v>
      </c>
      <c r="R123" s="46"/>
      <c r="S123" s="42"/>
      <c r="T123" s="99">
        <f>TRIMMEAN((E123,K123,Q123),35%)</f>
        <v>774000</v>
      </c>
    </row>
    <row r="124" spans="1:20" ht="39.6" x14ac:dyDescent="0.3">
      <c r="A124" s="14">
        <v>104</v>
      </c>
      <c r="B124" s="15" t="s">
        <v>127</v>
      </c>
      <c r="C124" s="15" t="s">
        <v>1289</v>
      </c>
      <c r="D124" s="14">
        <v>1</v>
      </c>
      <c r="E124" s="16" t="s">
        <v>1034</v>
      </c>
      <c r="F124" s="410"/>
      <c r="G124" s="364"/>
      <c r="H124" s="14">
        <v>104</v>
      </c>
      <c r="I124" s="15" t="s">
        <v>127</v>
      </c>
      <c r="J124" s="14">
        <v>1</v>
      </c>
      <c r="K124" s="16">
        <v>630000</v>
      </c>
      <c r="L124" s="46"/>
      <c r="M124" s="42"/>
      <c r="N124" s="14">
        <v>104</v>
      </c>
      <c r="O124" s="15" t="s">
        <v>127</v>
      </c>
      <c r="P124" s="14">
        <v>1</v>
      </c>
      <c r="Q124" s="16">
        <v>724500</v>
      </c>
      <c r="R124" s="46"/>
      <c r="S124" s="42"/>
      <c r="T124" s="99">
        <f>TRIMMEAN((E124,K124,Q124),35%)</f>
        <v>677250</v>
      </c>
    </row>
    <row r="125" spans="1:20" ht="39.6" x14ac:dyDescent="0.3">
      <c r="A125" s="39">
        <v>105</v>
      </c>
      <c r="B125" s="15" t="s">
        <v>128</v>
      </c>
      <c r="C125" s="15" t="s">
        <v>1290</v>
      </c>
      <c r="D125" s="14">
        <v>1</v>
      </c>
      <c r="E125" s="16">
        <v>391000</v>
      </c>
      <c r="F125" s="410"/>
      <c r="G125" s="364"/>
      <c r="H125" s="39">
        <v>105</v>
      </c>
      <c r="I125" s="15" t="s">
        <v>128</v>
      </c>
      <c r="J125" s="14">
        <v>1</v>
      </c>
      <c r="K125" s="16">
        <v>390000</v>
      </c>
      <c r="L125" s="46"/>
      <c r="M125" s="42"/>
      <c r="N125" s="39">
        <v>105</v>
      </c>
      <c r="O125" s="15" t="s">
        <v>128</v>
      </c>
      <c r="P125" s="14">
        <v>1</v>
      </c>
      <c r="Q125" s="16">
        <v>448500</v>
      </c>
      <c r="R125" s="46"/>
      <c r="S125" s="42"/>
      <c r="T125" s="99">
        <f>TRIMMEAN((E125,K125,Q125),35%)</f>
        <v>409833.33333333331</v>
      </c>
    </row>
    <row r="126" spans="1:20" ht="39.6" x14ac:dyDescent="0.3">
      <c r="A126" s="14">
        <v>106</v>
      </c>
      <c r="B126" s="15" t="s">
        <v>129</v>
      </c>
      <c r="C126" s="15" t="s">
        <v>1291</v>
      </c>
      <c r="D126" s="14">
        <v>1</v>
      </c>
      <c r="E126" s="16">
        <v>650000</v>
      </c>
      <c r="F126" s="410"/>
      <c r="G126" s="364"/>
      <c r="H126" s="14">
        <v>106</v>
      </c>
      <c r="I126" s="15" t="s">
        <v>129</v>
      </c>
      <c r="J126" s="14">
        <v>1</v>
      </c>
      <c r="K126" s="16">
        <v>1020000</v>
      </c>
      <c r="L126" s="46"/>
      <c r="M126" s="42"/>
      <c r="N126" s="14">
        <v>106</v>
      </c>
      <c r="O126" s="15" t="s">
        <v>129</v>
      </c>
      <c r="P126" s="14">
        <v>1</v>
      </c>
      <c r="Q126" s="16">
        <v>1173000</v>
      </c>
      <c r="R126" s="46"/>
      <c r="S126" s="42"/>
      <c r="T126" s="99">
        <f>TRIMMEAN((E126,K126,Q126),35%)</f>
        <v>947666.66666666663</v>
      </c>
    </row>
    <row r="127" spans="1:20" ht="52.8" x14ac:dyDescent="0.3">
      <c r="A127" s="39">
        <v>107</v>
      </c>
      <c r="B127" s="15" t="s">
        <v>130</v>
      </c>
      <c r="C127" s="15" t="s">
        <v>1292</v>
      </c>
      <c r="D127" s="14">
        <v>1</v>
      </c>
      <c r="E127" s="16" t="s">
        <v>1034</v>
      </c>
      <c r="F127" s="410"/>
      <c r="G127" s="364"/>
      <c r="H127" s="39">
        <v>107</v>
      </c>
      <c r="I127" s="15" t="s">
        <v>130</v>
      </c>
      <c r="J127" s="14">
        <v>1</v>
      </c>
      <c r="K127" s="16">
        <v>450000</v>
      </c>
      <c r="L127" s="46"/>
      <c r="M127" s="42"/>
      <c r="N127" s="39">
        <v>107</v>
      </c>
      <c r="O127" s="15" t="s">
        <v>130</v>
      </c>
      <c r="P127" s="14">
        <v>1</v>
      </c>
      <c r="Q127" s="16">
        <v>517500</v>
      </c>
      <c r="R127" s="46"/>
      <c r="S127" s="42"/>
      <c r="T127" s="99">
        <f>TRIMMEAN((E127,K127,Q127),35%)</f>
        <v>483750</v>
      </c>
    </row>
    <row r="128" spans="1:20" ht="39.6" x14ac:dyDescent="0.3">
      <c r="A128" s="14">
        <v>108</v>
      </c>
      <c r="B128" s="15" t="s">
        <v>131</v>
      </c>
      <c r="C128" s="15" t="s">
        <v>1293</v>
      </c>
      <c r="D128" s="14">
        <v>1</v>
      </c>
      <c r="E128" s="16" t="s">
        <v>1034</v>
      </c>
      <c r="F128" s="410"/>
      <c r="G128" s="364"/>
      <c r="H128" s="14">
        <v>108</v>
      </c>
      <c r="I128" s="15" t="s">
        <v>131</v>
      </c>
      <c r="J128" s="14">
        <v>1</v>
      </c>
      <c r="K128" s="16">
        <v>420000</v>
      </c>
      <c r="L128" s="46"/>
      <c r="M128" s="42"/>
      <c r="N128" s="14">
        <v>108</v>
      </c>
      <c r="O128" s="15" t="s">
        <v>131</v>
      </c>
      <c r="P128" s="14">
        <v>1</v>
      </c>
      <c r="Q128" s="16">
        <v>483000</v>
      </c>
      <c r="R128" s="46"/>
      <c r="S128" s="42"/>
      <c r="T128" s="99">
        <f>TRIMMEAN((E128,K128,Q128),35%)</f>
        <v>451500</v>
      </c>
    </row>
    <row r="129" spans="1:20" ht="52.8" x14ac:dyDescent="0.3">
      <c r="A129" s="39">
        <v>109</v>
      </c>
      <c r="B129" s="15" t="s">
        <v>132</v>
      </c>
      <c r="C129" s="15" t="s">
        <v>1294</v>
      </c>
      <c r="D129" s="14">
        <v>1</v>
      </c>
      <c r="E129" s="16" t="s">
        <v>1034</v>
      </c>
      <c r="F129" s="410"/>
      <c r="G129" s="364"/>
      <c r="H129" s="39">
        <v>109</v>
      </c>
      <c r="I129" s="15" t="s">
        <v>132</v>
      </c>
      <c r="J129" s="14">
        <v>1</v>
      </c>
      <c r="K129" s="16">
        <v>180000</v>
      </c>
      <c r="L129" s="46"/>
      <c r="M129" s="42"/>
      <c r="N129" s="39">
        <v>109</v>
      </c>
      <c r="O129" s="15" t="s">
        <v>132</v>
      </c>
      <c r="P129" s="14">
        <v>1</v>
      </c>
      <c r="Q129" s="16">
        <v>207000</v>
      </c>
      <c r="R129" s="46"/>
      <c r="S129" s="42"/>
      <c r="T129" s="99">
        <f>TRIMMEAN((E129,K129,Q129),35%)</f>
        <v>193500</v>
      </c>
    </row>
    <row r="130" spans="1:20" ht="39.6" x14ac:dyDescent="0.3">
      <c r="A130" s="14">
        <v>110</v>
      </c>
      <c r="B130" s="15" t="s">
        <v>391</v>
      </c>
      <c r="C130" s="15" t="s">
        <v>1260</v>
      </c>
      <c r="D130" s="14">
        <v>1</v>
      </c>
      <c r="E130" s="16">
        <v>400000</v>
      </c>
      <c r="F130" s="410"/>
      <c r="G130" s="364"/>
      <c r="H130" s="14">
        <v>110</v>
      </c>
      <c r="I130" s="15" t="s">
        <v>391</v>
      </c>
      <c r="J130" s="14">
        <v>1</v>
      </c>
      <c r="K130" s="16">
        <v>315000</v>
      </c>
      <c r="L130" s="46"/>
      <c r="M130" s="42"/>
      <c r="N130" s="14">
        <v>110</v>
      </c>
      <c r="O130" s="15" t="s">
        <v>391</v>
      </c>
      <c r="P130" s="14">
        <v>1</v>
      </c>
      <c r="Q130" s="16">
        <v>362250</v>
      </c>
      <c r="R130" s="46"/>
      <c r="S130" s="42"/>
      <c r="T130" s="99">
        <f>TRIMMEAN((E130,K130,Q130),35%)</f>
        <v>359083.33333333331</v>
      </c>
    </row>
    <row r="131" spans="1:20" ht="66" x14ac:dyDescent="0.3">
      <c r="A131" s="39">
        <v>111</v>
      </c>
      <c r="B131" s="15" t="s">
        <v>133</v>
      </c>
      <c r="C131" s="15" t="s">
        <v>1295</v>
      </c>
      <c r="D131" s="14">
        <v>1</v>
      </c>
      <c r="E131" s="16" t="s">
        <v>1034</v>
      </c>
      <c r="F131" s="410"/>
      <c r="G131" s="364"/>
      <c r="H131" s="39">
        <v>111</v>
      </c>
      <c r="I131" s="15" t="s">
        <v>133</v>
      </c>
      <c r="J131" s="14">
        <v>1</v>
      </c>
      <c r="K131" s="16">
        <v>9300000</v>
      </c>
      <c r="L131" s="46"/>
      <c r="M131" s="42"/>
      <c r="N131" s="39">
        <v>111</v>
      </c>
      <c r="O131" s="15" t="s">
        <v>133</v>
      </c>
      <c r="P131" s="14">
        <v>1</v>
      </c>
      <c r="Q131" s="16">
        <v>10695000</v>
      </c>
      <c r="R131" s="46"/>
      <c r="S131" s="42"/>
      <c r="T131" s="99">
        <f>TRIMMEAN((E131,K131,Q131),35%)</f>
        <v>9997500</v>
      </c>
    </row>
    <row r="132" spans="1:20" ht="39.6" x14ac:dyDescent="0.3">
      <c r="A132" s="14">
        <v>112</v>
      </c>
      <c r="B132" s="15" t="s">
        <v>134</v>
      </c>
      <c r="C132" s="15" t="s">
        <v>1463</v>
      </c>
      <c r="D132" s="14">
        <v>1</v>
      </c>
      <c r="E132" s="16">
        <v>641000</v>
      </c>
      <c r="F132" s="410"/>
      <c r="G132" s="364"/>
      <c r="H132" s="14">
        <v>112</v>
      </c>
      <c r="I132" s="15" t="s">
        <v>134</v>
      </c>
      <c r="J132" s="14">
        <v>1</v>
      </c>
      <c r="K132" s="16">
        <v>480000</v>
      </c>
      <c r="L132" s="46"/>
      <c r="M132" s="42"/>
      <c r="N132" s="14">
        <v>112</v>
      </c>
      <c r="O132" s="15" t="s">
        <v>134</v>
      </c>
      <c r="P132" s="14">
        <v>1</v>
      </c>
      <c r="Q132" s="16">
        <v>552000</v>
      </c>
      <c r="R132" s="46"/>
      <c r="S132" s="42"/>
      <c r="T132" s="99">
        <f>TRIMMEAN((E132,K132,Q132),35%)</f>
        <v>557666.66666666663</v>
      </c>
    </row>
    <row r="133" spans="1:20" ht="39.6" x14ac:dyDescent="0.3">
      <c r="A133" s="39">
        <v>113</v>
      </c>
      <c r="B133" s="15" t="s">
        <v>135</v>
      </c>
      <c r="C133" s="15" t="s">
        <v>1463</v>
      </c>
      <c r="D133" s="14">
        <v>1</v>
      </c>
      <c r="E133" s="16">
        <v>641000</v>
      </c>
      <c r="F133" s="410"/>
      <c r="G133" s="364"/>
      <c r="H133" s="39">
        <v>113</v>
      </c>
      <c r="I133" s="15" t="s">
        <v>135</v>
      </c>
      <c r="J133" s="14">
        <v>1</v>
      </c>
      <c r="K133" s="16">
        <v>480000</v>
      </c>
      <c r="L133" s="46"/>
      <c r="M133" s="42"/>
      <c r="N133" s="39">
        <v>113</v>
      </c>
      <c r="O133" s="15" t="s">
        <v>135</v>
      </c>
      <c r="P133" s="14">
        <v>1</v>
      </c>
      <c r="Q133" s="16">
        <v>552000</v>
      </c>
      <c r="R133" s="46"/>
      <c r="S133" s="42"/>
      <c r="T133" s="99">
        <f>TRIMMEAN((E133,K133,Q133),35%)</f>
        <v>557666.66666666663</v>
      </c>
    </row>
    <row r="134" spans="1:20" ht="26.4" x14ac:dyDescent="0.3">
      <c r="A134" s="14">
        <v>114</v>
      </c>
      <c r="B134" s="15" t="s">
        <v>136</v>
      </c>
      <c r="C134" s="15" t="s">
        <v>1297</v>
      </c>
      <c r="D134" s="14">
        <v>1</v>
      </c>
      <c r="E134" s="16" t="s">
        <v>1034</v>
      </c>
      <c r="F134" s="410"/>
      <c r="G134" s="364"/>
      <c r="H134" s="14">
        <v>114</v>
      </c>
      <c r="I134" s="15" t="s">
        <v>136</v>
      </c>
      <c r="J134" s="14">
        <v>1</v>
      </c>
      <c r="K134" s="16">
        <v>4050000</v>
      </c>
      <c r="L134" s="46"/>
      <c r="M134" s="42"/>
      <c r="N134" s="14">
        <v>114</v>
      </c>
      <c r="O134" s="15" t="s">
        <v>136</v>
      </c>
      <c r="P134" s="14">
        <v>1</v>
      </c>
      <c r="Q134" s="16">
        <v>4657500</v>
      </c>
      <c r="R134" s="46"/>
      <c r="S134" s="42"/>
      <c r="T134" s="99">
        <f>TRIMMEAN((E134,K134,Q134),35%)</f>
        <v>4353750</v>
      </c>
    </row>
    <row r="135" spans="1:20" ht="26.4" x14ac:dyDescent="0.3">
      <c r="A135" s="39">
        <v>115</v>
      </c>
      <c r="B135" s="15" t="s">
        <v>392</v>
      </c>
      <c r="C135" s="15" t="s">
        <v>1298</v>
      </c>
      <c r="D135" s="14">
        <v>1</v>
      </c>
      <c r="E135" s="16" t="s">
        <v>1034</v>
      </c>
      <c r="F135" s="410"/>
      <c r="G135" s="364"/>
      <c r="H135" s="39">
        <v>115</v>
      </c>
      <c r="I135" s="15" t="s">
        <v>392</v>
      </c>
      <c r="J135" s="14">
        <v>1</v>
      </c>
      <c r="K135" s="16">
        <v>4050000</v>
      </c>
      <c r="L135" s="46"/>
      <c r="M135" s="42"/>
      <c r="N135" s="39">
        <v>115</v>
      </c>
      <c r="O135" s="15" t="s">
        <v>392</v>
      </c>
      <c r="P135" s="14">
        <v>1</v>
      </c>
      <c r="Q135" s="16">
        <v>4657500</v>
      </c>
      <c r="R135" s="46"/>
      <c r="S135" s="42"/>
      <c r="T135" s="99">
        <f>TRIMMEAN((E135,K135,Q135),35%)</f>
        <v>4353750</v>
      </c>
    </row>
    <row r="136" spans="1:20" ht="52.8" x14ac:dyDescent="0.3">
      <c r="A136" s="14">
        <v>116</v>
      </c>
      <c r="B136" s="15" t="s">
        <v>137</v>
      </c>
      <c r="C136" s="15" t="s">
        <v>1299</v>
      </c>
      <c r="D136" s="14">
        <v>1</v>
      </c>
      <c r="E136" s="16" t="s">
        <v>1034</v>
      </c>
      <c r="F136" s="410"/>
      <c r="G136" s="364"/>
      <c r="H136" s="14">
        <v>116</v>
      </c>
      <c r="I136" s="15" t="s">
        <v>137</v>
      </c>
      <c r="J136" s="14">
        <v>1</v>
      </c>
      <c r="K136" s="16">
        <v>180000</v>
      </c>
      <c r="L136" s="46"/>
      <c r="M136" s="42"/>
      <c r="N136" s="14">
        <v>116</v>
      </c>
      <c r="O136" s="15" t="s">
        <v>137</v>
      </c>
      <c r="P136" s="14">
        <v>1</v>
      </c>
      <c r="Q136" s="16">
        <v>207000</v>
      </c>
      <c r="R136" s="46"/>
      <c r="S136" s="42"/>
      <c r="T136" s="99">
        <f>TRIMMEAN((E136,K136,Q136),35%)</f>
        <v>193500</v>
      </c>
    </row>
    <row r="137" spans="1:20" ht="52.8" x14ac:dyDescent="0.3">
      <c r="A137" s="39">
        <v>117</v>
      </c>
      <c r="B137" s="15" t="s">
        <v>138</v>
      </c>
      <c r="C137" s="15" t="s">
        <v>1300</v>
      </c>
      <c r="D137" s="14">
        <v>1</v>
      </c>
      <c r="E137" s="16" t="s">
        <v>1034</v>
      </c>
      <c r="F137" s="410"/>
      <c r="G137" s="364"/>
      <c r="H137" s="39">
        <v>117</v>
      </c>
      <c r="I137" s="15" t="s">
        <v>138</v>
      </c>
      <c r="J137" s="14">
        <v>1</v>
      </c>
      <c r="K137" s="16">
        <v>345000</v>
      </c>
      <c r="L137" s="46"/>
      <c r="M137" s="42"/>
      <c r="N137" s="39">
        <v>117</v>
      </c>
      <c r="O137" s="15" t="s">
        <v>138</v>
      </c>
      <c r="P137" s="14">
        <v>1</v>
      </c>
      <c r="Q137" s="16">
        <v>396750</v>
      </c>
      <c r="R137" s="46"/>
      <c r="S137" s="42"/>
      <c r="T137" s="99">
        <f>TRIMMEAN((E137,K137,Q137),35%)</f>
        <v>370875</v>
      </c>
    </row>
    <row r="138" spans="1:20" ht="39.6" x14ac:dyDescent="0.3">
      <c r="A138" s="14">
        <v>118</v>
      </c>
      <c r="B138" s="15" t="s">
        <v>139</v>
      </c>
      <c r="C138" s="15" t="s">
        <v>1301</v>
      </c>
      <c r="D138" s="14">
        <v>1</v>
      </c>
      <c r="E138" s="16">
        <v>18000</v>
      </c>
      <c r="F138" s="410"/>
      <c r="G138" s="364"/>
      <c r="H138" s="14">
        <v>118</v>
      </c>
      <c r="I138" s="15" t="s">
        <v>139</v>
      </c>
      <c r="J138" s="14">
        <v>1</v>
      </c>
      <c r="K138" s="16">
        <v>210000</v>
      </c>
      <c r="L138" s="46"/>
      <c r="M138" s="42"/>
      <c r="N138" s="14">
        <v>118</v>
      </c>
      <c r="O138" s="15" t="s">
        <v>139</v>
      </c>
      <c r="P138" s="14">
        <v>1</v>
      </c>
      <c r="Q138" s="16">
        <v>241500</v>
      </c>
      <c r="R138" s="46"/>
      <c r="S138" s="42"/>
      <c r="T138" s="99">
        <f>TRIMMEAN((E138,K138,Q138),35%)</f>
        <v>156500</v>
      </c>
    </row>
    <row r="139" spans="1:20" ht="52.8" x14ac:dyDescent="0.3">
      <c r="A139" s="39">
        <v>119</v>
      </c>
      <c r="B139" s="15" t="s">
        <v>140</v>
      </c>
      <c r="C139" s="15" t="s">
        <v>1302</v>
      </c>
      <c r="D139" s="14">
        <v>1</v>
      </c>
      <c r="E139" s="16" t="s">
        <v>1034</v>
      </c>
      <c r="F139" s="410"/>
      <c r="G139" s="364"/>
      <c r="H139" s="39">
        <v>119</v>
      </c>
      <c r="I139" s="15" t="s">
        <v>140</v>
      </c>
      <c r="J139" s="14">
        <v>1</v>
      </c>
      <c r="K139" s="16">
        <v>210000</v>
      </c>
      <c r="L139" s="46"/>
      <c r="M139" s="42"/>
      <c r="N139" s="39">
        <v>119</v>
      </c>
      <c r="O139" s="15" t="s">
        <v>140</v>
      </c>
      <c r="P139" s="14">
        <v>1</v>
      </c>
      <c r="Q139" s="16">
        <v>241500</v>
      </c>
      <c r="R139" s="46"/>
      <c r="S139" s="42"/>
      <c r="T139" s="99">
        <f>TRIMMEAN((E139,K139,Q139),35%)</f>
        <v>225750</v>
      </c>
    </row>
    <row r="140" spans="1:20" ht="52.8" x14ac:dyDescent="0.3">
      <c r="A140" s="14">
        <v>120</v>
      </c>
      <c r="B140" s="15" t="s">
        <v>141</v>
      </c>
      <c r="C140" s="15" t="s">
        <v>1476</v>
      </c>
      <c r="D140" s="14">
        <v>1</v>
      </c>
      <c r="E140" s="16">
        <v>124000</v>
      </c>
      <c r="F140" s="410"/>
      <c r="G140" s="364"/>
      <c r="H140" s="14">
        <v>120</v>
      </c>
      <c r="I140" s="15" t="s">
        <v>141</v>
      </c>
      <c r="J140" s="14">
        <v>1</v>
      </c>
      <c r="K140" s="16">
        <v>504000</v>
      </c>
      <c r="L140" s="46"/>
      <c r="M140" s="42"/>
      <c r="N140" s="14">
        <v>120</v>
      </c>
      <c r="O140" s="15" t="s">
        <v>141</v>
      </c>
      <c r="P140" s="14">
        <v>1</v>
      </c>
      <c r="Q140" s="16">
        <v>579600</v>
      </c>
      <c r="R140" s="46"/>
      <c r="S140" s="42"/>
      <c r="T140" s="99">
        <f>TRIMMEAN((E140,K140,Q140),35%)</f>
        <v>402533.33333333331</v>
      </c>
    </row>
    <row r="141" spans="1:20" ht="39.6" x14ac:dyDescent="0.3">
      <c r="A141" s="39">
        <v>121</v>
      </c>
      <c r="B141" s="15" t="s">
        <v>393</v>
      </c>
      <c r="C141" s="15" t="s">
        <v>1477</v>
      </c>
      <c r="D141" s="14">
        <v>1</v>
      </c>
      <c r="E141" s="16">
        <v>270000</v>
      </c>
      <c r="F141" s="410"/>
      <c r="G141" s="364"/>
      <c r="H141" s="39">
        <v>121</v>
      </c>
      <c r="I141" s="15" t="s">
        <v>393</v>
      </c>
      <c r="J141" s="14">
        <v>1</v>
      </c>
      <c r="K141" s="16">
        <v>240000</v>
      </c>
      <c r="L141" s="46"/>
      <c r="M141" s="42"/>
      <c r="N141" s="39">
        <v>121</v>
      </c>
      <c r="O141" s="15" t="s">
        <v>393</v>
      </c>
      <c r="P141" s="14">
        <v>1</v>
      </c>
      <c r="Q141" s="16">
        <v>276000</v>
      </c>
      <c r="R141" s="46"/>
      <c r="S141" s="42"/>
      <c r="T141" s="99">
        <f>TRIMMEAN((E141,K141,Q141),35%)</f>
        <v>262000</v>
      </c>
    </row>
    <row r="142" spans="1:20" ht="52.8" x14ac:dyDescent="0.3">
      <c r="A142" s="14">
        <v>122</v>
      </c>
      <c r="B142" s="15" t="s">
        <v>394</v>
      </c>
      <c r="C142" s="15" t="s">
        <v>1303</v>
      </c>
      <c r="D142" s="14">
        <v>1</v>
      </c>
      <c r="E142" s="16" t="s">
        <v>1034</v>
      </c>
      <c r="F142" s="410"/>
      <c r="G142" s="364"/>
      <c r="H142" s="14">
        <v>122</v>
      </c>
      <c r="I142" s="15" t="s">
        <v>394</v>
      </c>
      <c r="J142" s="14">
        <v>1</v>
      </c>
      <c r="K142" s="16">
        <v>360000</v>
      </c>
      <c r="L142" s="46"/>
      <c r="M142" s="42"/>
      <c r="N142" s="14">
        <v>122</v>
      </c>
      <c r="O142" s="15" t="s">
        <v>394</v>
      </c>
      <c r="P142" s="14">
        <v>1</v>
      </c>
      <c r="Q142" s="16">
        <v>414000</v>
      </c>
      <c r="R142" s="46"/>
      <c r="S142" s="42"/>
      <c r="T142" s="99">
        <f>TRIMMEAN((E142,K142,Q142),35%)</f>
        <v>387000</v>
      </c>
    </row>
    <row r="143" spans="1:20" ht="39.6" x14ac:dyDescent="0.3">
      <c r="A143" s="39">
        <v>123</v>
      </c>
      <c r="B143" s="15" t="s">
        <v>142</v>
      </c>
      <c r="C143" s="15" t="s">
        <v>1475</v>
      </c>
      <c r="D143" s="14">
        <v>1</v>
      </c>
      <c r="E143" s="16">
        <v>79000</v>
      </c>
      <c r="F143" s="410"/>
      <c r="G143" s="364"/>
      <c r="H143" s="39">
        <v>123</v>
      </c>
      <c r="I143" s="15" t="s">
        <v>142</v>
      </c>
      <c r="J143" s="14">
        <v>1</v>
      </c>
      <c r="K143" s="16">
        <v>180000</v>
      </c>
      <c r="L143" s="46"/>
      <c r="M143" s="42"/>
      <c r="N143" s="39">
        <v>123</v>
      </c>
      <c r="O143" s="15" t="s">
        <v>142</v>
      </c>
      <c r="P143" s="14">
        <v>1</v>
      </c>
      <c r="Q143" s="16">
        <v>207000</v>
      </c>
      <c r="R143" s="46"/>
      <c r="S143" s="42"/>
      <c r="T143" s="99">
        <f>TRIMMEAN((E143,K143,Q143),35%)</f>
        <v>155333.33333333334</v>
      </c>
    </row>
    <row r="144" spans="1:20" ht="79.2" x14ac:dyDescent="0.3">
      <c r="A144" s="14">
        <v>124</v>
      </c>
      <c r="B144" s="15" t="s">
        <v>143</v>
      </c>
      <c r="C144" s="15" t="s">
        <v>1304</v>
      </c>
      <c r="D144" s="14">
        <v>1</v>
      </c>
      <c r="E144" s="16" t="s">
        <v>1034</v>
      </c>
      <c r="F144" s="410"/>
      <c r="G144" s="364"/>
      <c r="H144" s="14">
        <v>124</v>
      </c>
      <c r="I144" s="15" t="s">
        <v>143</v>
      </c>
      <c r="J144" s="14">
        <v>1</v>
      </c>
      <c r="K144" s="16">
        <v>1230000</v>
      </c>
      <c r="L144" s="46"/>
      <c r="M144" s="42"/>
      <c r="N144" s="14">
        <v>124</v>
      </c>
      <c r="O144" s="15" t="s">
        <v>143</v>
      </c>
      <c r="P144" s="14">
        <v>1</v>
      </c>
      <c r="Q144" s="16">
        <v>1414500</v>
      </c>
      <c r="R144" s="46"/>
      <c r="S144" s="42"/>
      <c r="T144" s="99">
        <f>TRIMMEAN((E144,K144,Q144),35%)</f>
        <v>1322250</v>
      </c>
    </row>
    <row r="145" spans="1:20" ht="39.6" x14ac:dyDescent="0.3">
      <c r="A145" s="39">
        <v>125</v>
      </c>
      <c r="B145" s="15" t="s">
        <v>144</v>
      </c>
      <c r="C145" s="15" t="s">
        <v>1305</v>
      </c>
      <c r="D145" s="14">
        <v>1</v>
      </c>
      <c r="E145" s="16" t="s">
        <v>1034</v>
      </c>
      <c r="F145" s="410"/>
      <c r="G145" s="364"/>
      <c r="H145" s="39">
        <v>125</v>
      </c>
      <c r="I145" s="15" t="s">
        <v>144</v>
      </c>
      <c r="J145" s="14">
        <v>1</v>
      </c>
      <c r="K145" s="16">
        <v>276000</v>
      </c>
      <c r="L145" s="46"/>
      <c r="M145" s="42"/>
      <c r="N145" s="39">
        <v>125</v>
      </c>
      <c r="O145" s="15" t="s">
        <v>144</v>
      </c>
      <c r="P145" s="14">
        <v>1</v>
      </c>
      <c r="Q145" s="16">
        <v>317400</v>
      </c>
      <c r="R145" s="46"/>
      <c r="S145" s="42"/>
      <c r="T145" s="99">
        <f>TRIMMEAN((E145,K145,Q145),35%)</f>
        <v>296700</v>
      </c>
    </row>
    <row r="146" spans="1:20" ht="52.8" x14ac:dyDescent="0.3">
      <c r="A146" s="14">
        <v>126</v>
      </c>
      <c r="B146" s="15" t="s">
        <v>146</v>
      </c>
      <c r="C146" s="15" t="s">
        <v>1306</v>
      </c>
      <c r="D146" s="14">
        <v>1</v>
      </c>
      <c r="E146" s="16" t="s">
        <v>1034</v>
      </c>
      <c r="F146" s="410"/>
      <c r="G146" s="364"/>
      <c r="H146" s="14">
        <v>126</v>
      </c>
      <c r="I146" s="15" t="s">
        <v>146</v>
      </c>
      <c r="J146" s="14">
        <v>1</v>
      </c>
      <c r="K146" s="16">
        <v>480000</v>
      </c>
      <c r="L146" s="46"/>
      <c r="M146" s="42"/>
      <c r="N146" s="14">
        <v>126</v>
      </c>
      <c r="O146" s="15" t="s">
        <v>146</v>
      </c>
      <c r="P146" s="14">
        <v>1</v>
      </c>
      <c r="Q146" s="16">
        <v>552000</v>
      </c>
      <c r="R146" s="46"/>
      <c r="S146" s="42"/>
      <c r="T146" s="99">
        <f>TRIMMEAN((E146,K146,Q146),35%)</f>
        <v>516000</v>
      </c>
    </row>
    <row r="147" spans="1:20" ht="52.8" x14ac:dyDescent="0.3">
      <c r="A147" s="39">
        <v>127</v>
      </c>
      <c r="B147" s="15" t="s">
        <v>147</v>
      </c>
      <c r="C147" s="15" t="s">
        <v>1307</v>
      </c>
      <c r="D147" s="14">
        <v>1</v>
      </c>
      <c r="E147" s="16" t="s">
        <v>1034</v>
      </c>
      <c r="F147" s="410"/>
      <c r="G147" s="364"/>
      <c r="H147" s="39">
        <v>127</v>
      </c>
      <c r="I147" s="15" t="s">
        <v>147</v>
      </c>
      <c r="J147" s="14">
        <v>1</v>
      </c>
      <c r="K147" s="16">
        <v>466500</v>
      </c>
      <c r="L147" s="46"/>
      <c r="M147" s="42"/>
      <c r="N147" s="39">
        <v>127</v>
      </c>
      <c r="O147" s="15" t="s">
        <v>147</v>
      </c>
      <c r="P147" s="14">
        <v>1</v>
      </c>
      <c r="Q147" s="16">
        <v>536475</v>
      </c>
      <c r="R147" s="46"/>
      <c r="S147" s="42"/>
      <c r="T147" s="99">
        <f>TRIMMEAN((E147,K147,Q147),35%)</f>
        <v>501487.5</v>
      </c>
    </row>
    <row r="148" spans="1:20" ht="39.6" x14ac:dyDescent="0.3">
      <c r="A148" s="14">
        <v>128</v>
      </c>
      <c r="B148" s="15" t="s">
        <v>148</v>
      </c>
      <c r="C148" s="15" t="s">
        <v>1308</v>
      </c>
      <c r="D148" s="14">
        <v>1</v>
      </c>
      <c r="E148" s="16" t="s">
        <v>1034</v>
      </c>
      <c r="F148" s="410"/>
      <c r="G148" s="364"/>
      <c r="H148" s="14">
        <v>128</v>
      </c>
      <c r="I148" s="15" t="s">
        <v>148</v>
      </c>
      <c r="J148" s="14">
        <v>1</v>
      </c>
      <c r="K148" s="16">
        <v>120000</v>
      </c>
      <c r="L148" s="46"/>
      <c r="M148" s="42"/>
      <c r="N148" s="14">
        <v>128</v>
      </c>
      <c r="O148" s="15" t="s">
        <v>148</v>
      </c>
      <c r="P148" s="14">
        <v>1</v>
      </c>
      <c r="Q148" s="16">
        <v>138000</v>
      </c>
      <c r="R148" s="46"/>
      <c r="S148" s="42"/>
      <c r="T148" s="99">
        <f>TRIMMEAN((E148,K148,Q148),35%)</f>
        <v>129000</v>
      </c>
    </row>
    <row r="149" spans="1:20" ht="26.4" x14ac:dyDescent="0.3">
      <c r="A149" s="39">
        <v>129</v>
      </c>
      <c r="B149" s="15" t="s">
        <v>149</v>
      </c>
      <c r="C149" s="15" t="s">
        <v>1309</v>
      </c>
      <c r="D149" s="14">
        <v>1</v>
      </c>
      <c r="E149" s="16" t="s">
        <v>1034</v>
      </c>
      <c r="F149" s="410"/>
      <c r="G149" s="364"/>
      <c r="H149" s="39">
        <v>129</v>
      </c>
      <c r="I149" s="15" t="s">
        <v>149</v>
      </c>
      <c r="J149" s="14">
        <v>1</v>
      </c>
      <c r="K149" s="16">
        <v>630000</v>
      </c>
      <c r="L149" s="46"/>
      <c r="M149" s="42"/>
      <c r="N149" s="39">
        <v>129</v>
      </c>
      <c r="O149" s="15" t="s">
        <v>149</v>
      </c>
      <c r="P149" s="14">
        <v>1</v>
      </c>
      <c r="Q149" s="16">
        <v>724500</v>
      </c>
      <c r="R149" s="46"/>
      <c r="S149" s="42"/>
      <c r="T149" s="99">
        <f>TRIMMEAN((E149,K149,Q149),35%)</f>
        <v>677250</v>
      </c>
    </row>
    <row r="150" spans="1:20" ht="52.8" x14ac:dyDescent="0.3">
      <c r="A150" s="14">
        <v>130</v>
      </c>
      <c r="B150" s="15" t="s">
        <v>150</v>
      </c>
      <c r="C150" s="15" t="s">
        <v>1310</v>
      </c>
      <c r="D150" s="14">
        <v>1</v>
      </c>
      <c r="E150" s="16">
        <v>350000</v>
      </c>
      <c r="F150" s="410"/>
      <c r="G150" s="364"/>
      <c r="H150" s="14">
        <v>130</v>
      </c>
      <c r="I150" s="15" t="s">
        <v>150</v>
      </c>
      <c r="J150" s="14">
        <v>1</v>
      </c>
      <c r="K150" s="16">
        <v>420000</v>
      </c>
      <c r="L150" s="46"/>
      <c r="M150" s="42"/>
      <c r="N150" s="14">
        <v>130</v>
      </c>
      <c r="O150" s="15" t="s">
        <v>150</v>
      </c>
      <c r="P150" s="14">
        <v>1</v>
      </c>
      <c r="Q150" s="16">
        <v>483000</v>
      </c>
      <c r="R150" s="46"/>
      <c r="S150" s="42"/>
      <c r="T150" s="99">
        <f>TRIMMEAN((E150,K150,Q150),35%)</f>
        <v>417666.66666666669</v>
      </c>
    </row>
    <row r="151" spans="1:20" ht="39.6" x14ac:dyDescent="0.3">
      <c r="A151" s="39">
        <v>131</v>
      </c>
      <c r="B151" s="15" t="s">
        <v>151</v>
      </c>
      <c r="C151" s="15" t="s">
        <v>1311</v>
      </c>
      <c r="D151" s="14">
        <v>1</v>
      </c>
      <c r="E151" s="16" t="s">
        <v>1034</v>
      </c>
      <c r="F151" s="410"/>
      <c r="G151" s="364"/>
      <c r="H151" s="39">
        <v>131</v>
      </c>
      <c r="I151" s="15" t="s">
        <v>151</v>
      </c>
      <c r="J151" s="14">
        <v>1</v>
      </c>
      <c r="K151" s="16">
        <v>420000</v>
      </c>
      <c r="L151" s="46"/>
      <c r="M151" s="42"/>
      <c r="N151" s="39">
        <v>131</v>
      </c>
      <c r="O151" s="15" t="s">
        <v>151</v>
      </c>
      <c r="P151" s="14">
        <v>1</v>
      </c>
      <c r="Q151" s="16">
        <v>483000</v>
      </c>
      <c r="R151" s="46"/>
      <c r="S151" s="42"/>
      <c r="T151" s="99">
        <f>TRIMMEAN((E151,K151,Q151),35%)</f>
        <v>451500</v>
      </c>
    </row>
    <row r="152" spans="1:20" ht="39.6" x14ac:dyDescent="0.3">
      <c r="A152" s="14">
        <v>132</v>
      </c>
      <c r="B152" s="15" t="s">
        <v>152</v>
      </c>
      <c r="C152" s="15" t="s">
        <v>1134</v>
      </c>
      <c r="D152" s="14">
        <v>1</v>
      </c>
      <c r="E152" s="16" t="s">
        <v>1098</v>
      </c>
      <c r="F152" s="410"/>
      <c r="G152" s="364"/>
      <c r="H152" s="14">
        <v>132</v>
      </c>
      <c r="I152" s="15" t="s">
        <v>152</v>
      </c>
      <c r="J152" s="14">
        <v>1</v>
      </c>
      <c r="K152" s="16">
        <v>210000</v>
      </c>
      <c r="L152" s="46"/>
      <c r="M152" s="42"/>
      <c r="N152" s="14">
        <v>132</v>
      </c>
      <c r="O152" s="15" t="s">
        <v>152</v>
      </c>
      <c r="P152" s="14">
        <v>1</v>
      </c>
      <c r="Q152" s="16">
        <v>241500</v>
      </c>
      <c r="R152" s="46"/>
      <c r="S152" s="42"/>
      <c r="T152" s="99">
        <f>TRIMMEAN((E152,K152,Q152),35%)</f>
        <v>225750</v>
      </c>
    </row>
    <row r="153" spans="1:20" ht="39.6" x14ac:dyDescent="0.3">
      <c r="A153" s="39">
        <v>133</v>
      </c>
      <c r="B153" s="15" t="s">
        <v>154</v>
      </c>
      <c r="C153" s="15" t="s">
        <v>1312</v>
      </c>
      <c r="D153" s="14">
        <v>1</v>
      </c>
      <c r="E153" s="16" t="s">
        <v>1034</v>
      </c>
      <c r="F153" s="410"/>
      <c r="G153" s="364"/>
      <c r="H153" s="39">
        <v>133</v>
      </c>
      <c r="I153" s="15" t="s">
        <v>154</v>
      </c>
      <c r="J153" s="14">
        <v>1</v>
      </c>
      <c r="K153" s="16">
        <v>180000</v>
      </c>
      <c r="L153" s="46"/>
      <c r="M153" s="42"/>
      <c r="N153" s="39">
        <v>133</v>
      </c>
      <c r="O153" s="15" t="s">
        <v>154</v>
      </c>
      <c r="P153" s="14">
        <v>1</v>
      </c>
      <c r="Q153" s="16">
        <v>207000</v>
      </c>
      <c r="R153" s="46"/>
      <c r="S153" s="42"/>
      <c r="T153" s="99">
        <f>TRIMMEAN((E153,K153,Q153),35%)</f>
        <v>193500</v>
      </c>
    </row>
    <row r="154" spans="1:20" ht="145.19999999999999" x14ac:dyDescent="0.3">
      <c r="A154" s="14">
        <v>134</v>
      </c>
      <c r="B154" s="15" t="s">
        <v>155</v>
      </c>
      <c r="C154" s="15" t="s">
        <v>1412</v>
      </c>
      <c r="D154" s="14">
        <v>1</v>
      </c>
      <c r="E154" s="16">
        <v>950000</v>
      </c>
      <c r="F154" s="410"/>
      <c r="G154" s="364"/>
      <c r="H154" s="14">
        <v>134</v>
      </c>
      <c r="I154" s="15" t="s">
        <v>155</v>
      </c>
      <c r="J154" s="14">
        <v>1</v>
      </c>
      <c r="K154" s="16">
        <v>2340000</v>
      </c>
      <c r="L154" s="46"/>
      <c r="M154" s="42"/>
      <c r="N154" s="14">
        <v>134</v>
      </c>
      <c r="O154" s="15" t="s">
        <v>155</v>
      </c>
      <c r="P154" s="14">
        <v>1</v>
      </c>
      <c r="Q154" s="16">
        <v>2691000</v>
      </c>
      <c r="R154" s="46"/>
      <c r="S154" s="42"/>
      <c r="T154" s="99">
        <f>TRIMMEAN((E154,K154,Q154),35%)</f>
        <v>1993666.6666666667</v>
      </c>
    </row>
    <row r="155" spans="1:20" ht="39.6" x14ac:dyDescent="0.3">
      <c r="A155" s="39">
        <v>135</v>
      </c>
      <c r="B155" s="15" t="s">
        <v>156</v>
      </c>
      <c r="C155" s="15" t="s">
        <v>1313</v>
      </c>
      <c r="D155" s="14">
        <v>1</v>
      </c>
      <c r="E155" s="16" t="s">
        <v>1034</v>
      </c>
      <c r="F155" s="410"/>
      <c r="G155" s="364"/>
      <c r="H155" s="39">
        <v>135</v>
      </c>
      <c r="I155" s="15" t="s">
        <v>156</v>
      </c>
      <c r="J155" s="14">
        <v>1</v>
      </c>
      <c r="K155" s="16">
        <v>840000</v>
      </c>
      <c r="L155" s="46"/>
      <c r="M155" s="42"/>
      <c r="N155" s="39">
        <v>135</v>
      </c>
      <c r="O155" s="15" t="s">
        <v>156</v>
      </c>
      <c r="P155" s="14">
        <v>1</v>
      </c>
      <c r="Q155" s="16">
        <v>966000</v>
      </c>
      <c r="R155" s="46"/>
      <c r="S155" s="42"/>
      <c r="T155" s="99">
        <f>TRIMMEAN((E155,K155,Q155),35%)</f>
        <v>903000</v>
      </c>
    </row>
    <row r="156" spans="1:20" ht="39.6" x14ac:dyDescent="0.3">
      <c r="A156" s="14">
        <v>136</v>
      </c>
      <c r="B156" s="15" t="s">
        <v>157</v>
      </c>
      <c r="C156" s="15" t="s">
        <v>1314</v>
      </c>
      <c r="D156" s="14">
        <v>1</v>
      </c>
      <c r="E156" s="16" t="s">
        <v>1034</v>
      </c>
      <c r="F156" s="410"/>
      <c r="G156" s="364"/>
      <c r="H156" s="14">
        <v>136</v>
      </c>
      <c r="I156" s="15" t="s">
        <v>157</v>
      </c>
      <c r="J156" s="14">
        <v>1</v>
      </c>
      <c r="K156" s="16">
        <v>174000</v>
      </c>
      <c r="L156" s="46"/>
      <c r="M156" s="42"/>
      <c r="N156" s="14">
        <v>136</v>
      </c>
      <c r="O156" s="15" t="s">
        <v>157</v>
      </c>
      <c r="P156" s="14">
        <v>1</v>
      </c>
      <c r="Q156" s="16">
        <v>200100</v>
      </c>
      <c r="R156" s="46"/>
      <c r="S156" s="42"/>
      <c r="T156" s="99">
        <f>TRIMMEAN((E156,K156,Q156),35%)</f>
        <v>187050</v>
      </c>
    </row>
    <row r="157" spans="1:20" ht="39.6" x14ac:dyDescent="0.3">
      <c r="A157" s="39">
        <v>137</v>
      </c>
      <c r="B157" s="15" t="s">
        <v>158</v>
      </c>
      <c r="C157" s="15" t="s">
        <v>1315</v>
      </c>
      <c r="D157" s="14">
        <v>1</v>
      </c>
      <c r="E157" s="16">
        <v>350000</v>
      </c>
      <c r="F157" s="410"/>
      <c r="G157" s="364"/>
      <c r="H157" s="39">
        <v>137</v>
      </c>
      <c r="I157" s="15" t="s">
        <v>158</v>
      </c>
      <c r="J157" s="14">
        <v>1</v>
      </c>
      <c r="K157" s="16">
        <v>150000</v>
      </c>
      <c r="L157" s="46"/>
      <c r="M157" s="42"/>
      <c r="N157" s="39">
        <v>137</v>
      </c>
      <c r="O157" s="15" t="s">
        <v>158</v>
      </c>
      <c r="P157" s="14">
        <v>1</v>
      </c>
      <c r="Q157" s="16">
        <v>172500</v>
      </c>
      <c r="R157" s="46"/>
      <c r="S157" s="42"/>
      <c r="T157" s="99">
        <f>TRIMMEAN((E157,K157,Q157),35%)</f>
        <v>224166.66666666666</v>
      </c>
    </row>
    <row r="158" spans="1:20" ht="66" x14ac:dyDescent="0.3">
      <c r="A158" s="14">
        <v>138</v>
      </c>
      <c r="B158" s="15" t="s">
        <v>159</v>
      </c>
      <c r="C158" s="15" t="s">
        <v>1316</v>
      </c>
      <c r="D158" s="14">
        <v>1</v>
      </c>
      <c r="E158" s="16">
        <v>2200000</v>
      </c>
      <c r="F158" s="410"/>
      <c r="G158" s="364"/>
      <c r="H158" s="14">
        <v>138</v>
      </c>
      <c r="I158" s="15" t="s">
        <v>159</v>
      </c>
      <c r="J158" s="14">
        <v>1</v>
      </c>
      <c r="K158" s="16">
        <v>210000</v>
      </c>
      <c r="L158" s="46"/>
      <c r="M158" s="42"/>
      <c r="N158" s="14">
        <v>138</v>
      </c>
      <c r="O158" s="15" t="s">
        <v>159</v>
      </c>
      <c r="P158" s="14">
        <v>1</v>
      </c>
      <c r="Q158" s="16">
        <v>241500</v>
      </c>
      <c r="R158" s="46"/>
      <c r="S158" s="42"/>
      <c r="T158" s="99">
        <f>TRIMMEAN((E158,K158,Q158),35%)</f>
        <v>883833.33333333337</v>
      </c>
    </row>
    <row r="159" spans="1:20" ht="39.6" x14ac:dyDescent="0.3">
      <c r="A159" s="39">
        <v>139</v>
      </c>
      <c r="B159" s="15" t="s">
        <v>160</v>
      </c>
      <c r="C159" s="15" t="s">
        <v>1317</v>
      </c>
      <c r="D159" s="14">
        <v>1</v>
      </c>
      <c r="E159" s="16" t="s">
        <v>1034</v>
      </c>
      <c r="F159" s="410"/>
      <c r="G159" s="364"/>
      <c r="H159" s="39">
        <v>139</v>
      </c>
      <c r="I159" s="15" t="s">
        <v>160</v>
      </c>
      <c r="J159" s="14">
        <v>1</v>
      </c>
      <c r="K159" s="16">
        <v>240000</v>
      </c>
      <c r="L159" s="46"/>
      <c r="M159" s="42"/>
      <c r="N159" s="39">
        <v>139</v>
      </c>
      <c r="O159" s="15" t="s">
        <v>160</v>
      </c>
      <c r="P159" s="14">
        <v>1</v>
      </c>
      <c r="Q159" s="16">
        <v>276000</v>
      </c>
      <c r="R159" s="46"/>
      <c r="S159" s="42"/>
      <c r="T159" s="99">
        <f>TRIMMEAN((E159,K159,Q159),35%)</f>
        <v>258000</v>
      </c>
    </row>
    <row r="160" spans="1:20" ht="39.6" x14ac:dyDescent="0.3">
      <c r="A160" s="14">
        <v>140</v>
      </c>
      <c r="B160" s="15" t="s">
        <v>161</v>
      </c>
      <c r="C160" s="15" t="s">
        <v>1247</v>
      </c>
      <c r="D160" s="14">
        <v>1</v>
      </c>
      <c r="E160" s="16">
        <v>130000</v>
      </c>
      <c r="F160" s="410"/>
      <c r="G160" s="364"/>
      <c r="H160" s="14">
        <v>140</v>
      </c>
      <c r="I160" s="15" t="s">
        <v>161</v>
      </c>
      <c r="J160" s="14">
        <v>1</v>
      </c>
      <c r="K160" s="16">
        <v>180000</v>
      </c>
      <c r="L160" s="46"/>
      <c r="M160" s="42"/>
      <c r="N160" s="14">
        <v>140</v>
      </c>
      <c r="O160" s="15" t="s">
        <v>161</v>
      </c>
      <c r="P160" s="14">
        <v>1</v>
      </c>
      <c r="Q160" s="16">
        <v>207000</v>
      </c>
      <c r="R160" s="46"/>
      <c r="S160" s="42"/>
      <c r="T160" s="99">
        <f>TRIMMEAN((E160,K160,Q160),35%)</f>
        <v>172333.33333333334</v>
      </c>
    </row>
    <row r="161" spans="1:20" ht="52.8" x14ac:dyDescent="0.3">
      <c r="A161" s="39">
        <v>141</v>
      </c>
      <c r="B161" s="15" t="s">
        <v>162</v>
      </c>
      <c r="C161" s="15" t="s">
        <v>1318</v>
      </c>
      <c r="D161" s="14">
        <v>1</v>
      </c>
      <c r="E161" s="16" t="s">
        <v>1034</v>
      </c>
      <c r="F161" s="410"/>
      <c r="G161" s="364"/>
      <c r="H161" s="39">
        <v>141</v>
      </c>
      <c r="I161" s="15" t="s">
        <v>162</v>
      </c>
      <c r="J161" s="14">
        <v>1</v>
      </c>
      <c r="K161" s="16">
        <v>360000</v>
      </c>
      <c r="L161" s="46"/>
      <c r="M161" s="42"/>
      <c r="N161" s="39">
        <v>141</v>
      </c>
      <c r="O161" s="15" t="s">
        <v>162</v>
      </c>
      <c r="P161" s="14">
        <v>1</v>
      </c>
      <c r="Q161" s="16">
        <v>414000</v>
      </c>
      <c r="R161" s="46"/>
      <c r="S161" s="42"/>
      <c r="T161" s="99">
        <f>TRIMMEAN((E161,K161,Q161),35%)</f>
        <v>387000</v>
      </c>
    </row>
    <row r="162" spans="1:20" ht="52.8" x14ac:dyDescent="0.3">
      <c r="A162" s="14">
        <v>142</v>
      </c>
      <c r="B162" s="15" t="s">
        <v>163</v>
      </c>
      <c r="C162" s="15" t="s">
        <v>1319</v>
      </c>
      <c r="D162" s="14">
        <v>1</v>
      </c>
      <c r="E162" s="16">
        <v>94000</v>
      </c>
      <c r="F162" s="410"/>
      <c r="G162" s="364"/>
      <c r="H162" s="14">
        <v>142</v>
      </c>
      <c r="I162" s="15" t="s">
        <v>163</v>
      </c>
      <c r="J162" s="14">
        <v>1</v>
      </c>
      <c r="K162" s="16">
        <v>240000</v>
      </c>
      <c r="L162" s="46"/>
      <c r="M162" s="42"/>
      <c r="N162" s="14">
        <v>142</v>
      </c>
      <c r="O162" s="15" t="s">
        <v>163</v>
      </c>
      <c r="P162" s="14">
        <v>1</v>
      </c>
      <c r="Q162" s="16">
        <v>276000</v>
      </c>
      <c r="R162" s="46"/>
      <c r="S162" s="42"/>
      <c r="T162" s="99">
        <f>TRIMMEAN((E162,K162,Q162),35%)</f>
        <v>203333.33333333334</v>
      </c>
    </row>
    <row r="163" spans="1:20" ht="52.8" x14ac:dyDescent="0.3">
      <c r="A163" s="39">
        <v>143</v>
      </c>
      <c r="B163" s="15" t="s">
        <v>164</v>
      </c>
      <c r="C163" s="15" t="s">
        <v>1320</v>
      </c>
      <c r="D163" s="14">
        <v>1</v>
      </c>
      <c r="E163" s="16" t="s">
        <v>1034</v>
      </c>
      <c r="F163" s="410"/>
      <c r="G163" s="364"/>
      <c r="H163" s="39">
        <v>143</v>
      </c>
      <c r="I163" s="15" t="s">
        <v>164</v>
      </c>
      <c r="J163" s="14">
        <v>1</v>
      </c>
      <c r="K163" s="16">
        <v>408000</v>
      </c>
      <c r="L163" s="46"/>
      <c r="M163" s="42"/>
      <c r="N163" s="39">
        <v>143</v>
      </c>
      <c r="O163" s="15" t="s">
        <v>164</v>
      </c>
      <c r="P163" s="14">
        <v>1</v>
      </c>
      <c r="Q163" s="16">
        <v>469200</v>
      </c>
      <c r="R163" s="46"/>
      <c r="S163" s="42"/>
      <c r="T163" s="99">
        <f>TRIMMEAN((E163,K163,Q163),35%)</f>
        <v>438600</v>
      </c>
    </row>
    <row r="164" spans="1:20" ht="39.6" x14ac:dyDescent="0.3">
      <c r="A164" s="14">
        <v>144</v>
      </c>
      <c r="B164" s="15" t="s">
        <v>165</v>
      </c>
      <c r="C164" s="15" t="s">
        <v>1321</v>
      </c>
      <c r="D164" s="14">
        <v>1</v>
      </c>
      <c r="E164" s="16" t="s">
        <v>1034</v>
      </c>
      <c r="F164" s="410"/>
      <c r="G164" s="364"/>
      <c r="H164" s="14">
        <v>144</v>
      </c>
      <c r="I164" s="15" t="s">
        <v>165</v>
      </c>
      <c r="J164" s="14">
        <v>1</v>
      </c>
      <c r="K164" s="16">
        <v>4350000</v>
      </c>
      <c r="L164" s="46"/>
      <c r="M164" s="42"/>
      <c r="N164" s="14">
        <v>144</v>
      </c>
      <c r="O164" s="15" t="s">
        <v>165</v>
      </c>
      <c r="P164" s="14">
        <v>1</v>
      </c>
      <c r="Q164" s="16">
        <v>5002500</v>
      </c>
      <c r="R164" s="46"/>
      <c r="S164" s="42"/>
      <c r="T164" s="99">
        <f>TRIMMEAN((E164,K164,Q164),35%)</f>
        <v>4676250</v>
      </c>
    </row>
    <row r="165" spans="1:20" ht="39.6" x14ac:dyDescent="0.3">
      <c r="A165" s="39">
        <v>145</v>
      </c>
      <c r="B165" s="15" t="s">
        <v>166</v>
      </c>
      <c r="C165" s="15" t="s">
        <v>1322</v>
      </c>
      <c r="D165" s="14">
        <v>1</v>
      </c>
      <c r="E165" s="16" t="s">
        <v>1034</v>
      </c>
      <c r="F165" s="410"/>
      <c r="G165" s="364"/>
      <c r="H165" s="39">
        <v>145</v>
      </c>
      <c r="I165" s="15" t="s">
        <v>166</v>
      </c>
      <c r="J165" s="14">
        <v>1</v>
      </c>
      <c r="K165" s="16">
        <v>4350000</v>
      </c>
      <c r="L165" s="46"/>
      <c r="M165" s="42"/>
      <c r="N165" s="39">
        <v>145</v>
      </c>
      <c r="O165" s="15" t="s">
        <v>166</v>
      </c>
      <c r="P165" s="14">
        <v>1</v>
      </c>
      <c r="Q165" s="16">
        <v>5002500</v>
      </c>
      <c r="R165" s="46"/>
      <c r="S165" s="42"/>
      <c r="T165" s="99">
        <f>TRIMMEAN((E165,K165,Q165),35%)</f>
        <v>4676250</v>
      </c>
    </row>
    <row r="166" spans="1:20" ht="39.6" x14ac:dyDescent="0.3">
      <c r="A166" s="14">
        <v>146</v>
      </c>
      <c r="B166" s="15" t="s">
        <v>167</v>
      </c>
      <c r="C166" s="15" t="s">
        <v>1132</v>
      </c>
      <c r="D166" s="14">
        <v>1</v>
      </c>
      <c r="E166" s="16">
        <v>2700000</v>
      </c>
      <c r="F166" s="410"/>
      <c r="G166" s="364"/>
      <c r="H166" s="14">
        <v>146</v>
      </c>
      <c r="I166" s="15" t="s">
        <v>167</v>
      </c>
      <c r="J166" s="14">
        <v>1</v>
      </c>
      <c r="K166" s="16">
        <v>3480000</v>
      </c>
      <c r="L166" s="46"/>
      <c r="M166" s="42"/>
      <c r="N166" s="14">
        <v>146</v>
      </c>
      <c r="O166" s="15" t="s">
        <v>167</v>
      </c>
      <c r="P166" s="14">
        <v>1</v>
      </c>
      <c r="Q166" s="16">
        <v>4002000</v>
      </c>
      <c r="R166" s="46"/>
      <c r="S166" s="42"/>
      <c r="T166" s="99">
        <f>TRIMMEAN((E166,K166,Q166),35%)</f>
        <v>3394000</v>
      </c>
    </row>
    <row r="167" spans="1:20" ht="39.6" x14ac:dyDescent="0.3">
      <c r="A167" s="39">
        <v>147</v>
      </c>
      <c r="B167" s="15" t="s">
        <v>168</v>
      </c>
      <c r="C167" s="15" t="s">
        <v>1154</v>
      </c>
      <c r="D167" s="14">
        <v>1</v>
      </c>
      <c r="E167" s="16">
        <v>1420000</v>
      </c>
      <c r="F167" s="410"/>
      <c r="G167" s="364"/>
      <c r="H167" s="39">
        <v>147</v>
      </c>
      <c r="I167" s="15" t="s">
        <v>168</v>
      </c>
      <c r="J167" s="14">
        <v>1</v>
      </c>
      <c r="K167" s="16">
        <v>780000</v>
      </c>
      <c r="L167" s="46"/>
      <c r="M167" s="42"/>
      <c r="N167" s="39">
        <v>147</v>
      </c>
      <c r="O167" s="15" t="s">
        <v>168</v>
      </c>
      <c r="P167" s="14">
        <v>1</v>
      </c>
      <c r="Q167" s="16">
        <v>897000</v>
      </c>
      <c r="R167" s="46"/>
      <c r="S167" s="42"/>
      <c r="T167" s="99">
        <f>TRIMMEAN((E167,K167,Q167),35%)</f>
        <v>1032333.3333333334</v>
      </c>
    </row>
    <row r="168" spans="1:20" ht="26.4" x14ac:dyDescent="0.3">
      <c r="A168" s="14">
        <v>148</v>
      </c>
      <c r="B168" s="15" t="s">
        <v>169</v>
      </c>
      <c r="C168" s="15" t="s">
        <v>1323</v>
      </c>
      <c r="D168" s="14">
        <v>1</v>
      </c>
      <c r="E168" s="16" t="s">
        <v>1034</v>
      </c>
      <c r="F168" s="410"/>
      <c r="G168" s="364"/>
      <c r="H168" s="14">
        <v>148</v>
      </c>
      <c r="I168" s="15" t="s">
        <v>169</v>
      </c>
      <c r="J168" s="14">
        <v>1</v>
      </c>
      <c r="K168" s="16">
        <v>2250000</v>
      </c>
      <c r="L168" s="46"/>
      <c r="M168" s="42"/>
      <c r="N168" s="14">
        <v>148</v>
      </c>
      <c r="O168" s="15" t="s">
        <v>169</v>
      </c>
      <c r="P168" s="14">
        <v>1</v>
      </c>
      <c r="Q168" s="16">
        <v>2587500</v>
      </c>
      <c r="R168" s="46"/>
      <c r="S168" s="42"/>
      <c r="T168" s="99">
        <f>TRIMMEAN((E168,K168,Q168),35%)</f>
        <v>2418750</v>
      </c>
    </row>
    <row r="169" spans="1:20" ht="39.6" x14ac:dyDescent="0.3">
      <c r="A169" s="39">
        <v>149</v>
      </c>
      <c r="B169" s="15" t="s">
        <v>170</v>
      </c>
      <c r="C169" s="15" t="s">
        <v>1324</v>
      </c>
      <c r="D169" s="14">
        <v>1</v>
      </c>
      <c r="E169" s="16">
        <v>125000</v>
      </c>
      <c r="F169" s="410"/>
      <c r="G169" s="364"/>
      <c r="H169" s="39">
        <v>149</v>
      </c>
      <c r="I169" s="15" t="s">
        <v>170</v>
      </c>
      <c r="J169" s="14">
        <v>1</v>
      </c>
      <c r="K169" s="16">
        <v>270000</v>
      </c>
      <c r="L169" s="46"/>
      <c r="M169" s="42"/>
      <c r="N169" s="39">
        <v>149</v>
      </c>
      <c r="O169" s="15" t="s">
        <v>170</v>
      </c>
      <c r="P169" s="14">
        <v>1</v>
      </c>
      <c r="Q169" s="16">
        <v>310500</v>
      </c>
      <c r="R169" s="46"/>
      <c r="S169" s="42"/>
      <c r="T169" s="99">
        <f>TRIMMEAN((E169,K169,Q169),35%)</f>
        <v>235166.66666666666</v>
      </c>
    </row>
    <row r="170" spans="1:20" ht="39.6" x14ac:dyDescent="0.3">
      <c r="A170" s="14">
        <v>150</v>
      </c>
      <c r="B170" s="15" t="s">
        <v>171</v>
      </c>
      <c r="C170" s="15" t="s">
        <v>1252</v>
      </c>
      <c r="D170" s="14">
        <v>1</v>
      </c>
      <c r="E170" s="16">
        <v>205000</v>
      </c>
      <c r="F170" s="410"/>
      <c r="G170" s="364"/>
      <c r="H170" s="14">
        <v>150</v>
      </c>
      <c r="I170" s="15" t="s">
        <v>171</v>
      </c>
      <c r="J170" s="14">
        <v>1</v>
      </c>
      <c r="K170" s="16">
        <v>258000</v>
      </c>
      <c r="L170" s="46"/>
      <c r="M170" s="42"/>
      <c r="N170" s="14">
        <v>150</v>
      </c>
      <c r="O170" s="15" t="s">
        <v>171</v>
      </c>
      <c r="P170" s="14">
        <v>1</v>
      </c>
      <c r="Q170" s="16">
        <v>296700</v>
      </c>
      <c r="R170" s="46"/>
      <c r="S170" s="42"/>
      <c r="T170" s="99">
        <f>TRIMMEAN((E170,K170,Q170),35%)</f>
        <v>253233.33333333334</v>
      </c>
    </row>
    <row r="171" spans="1:20" ht="26.4" x14ac:dyDescent="0.3">
      <c r="A171" s="39">
        <v>151</v>
      </c>
      <c r="B171" s="15" t="s">
        <v>172</v>
      </c>
      <c r="C171" s="15" t="s">
        <v>1160</v>
      </c>
      <c r="D171" s="14">
        <v>1</v>
      </c>
      <c r="E171" s="16">
        <v>99000</v>
      </c>
      <c r="F171" s="410"/>
      <c r="G171" s="364"/>
      <c r="H171" s="39">
        <v>151</v>
      </c>
      <c r="I171" s="15" t="s">
        <v>172</v>
      </c>
      <c r="J171" s="14">
        <v>1</v>
      </c>
      <c r="K171" s="16">
        <v>330000</v>
      </c>
      <c r="L171" s="46"/>
      <c r="M171" s="42"/>
      <c r="N171" s="39">
        <v>151</v>
      </c>
      <c r="O171" s="15" t="s">
        <v>172</v>
      </c>
      <c r="P171" s="14">
        <v>1</v>
      </c>
      <c r="Q171" s="16">
        <v>379500</v>
      </c>
      <c r="R171" s="46"/>
      <c r="S171" s="42"/>
      <c r="T171" s="99">
        <f>TRIMMEAN((E171,K171,Q171),35%)</f>
        <v>269500</v>
      </c>
    </row>
    <row r="172" spans="1:20" ht="39.6" x14ac:dyDescent="0.3">
      <c r="A172" s="14">
        <v>152</v>
      </c>
      <c r="B172" s="15" t="s">
        <v>173</v>
      </c>
      <c r="C172" s="15" t="s">
        <v>1169</v>
      </c>
      <c r="D172" s="14">
        <v>1</v>
      </c>
      <c r="E172" s="16">
        <v>79000</v>
      </c>
      <c r="F172" s="410"/>
      <c r="G172" s="364"/>
      <c r="H172" s="14">
        <v>152</v>
      </c>
      <c r="I172" s="15" t="s">
        <v>173</v>
      </c>
      <c r="J172" s="14">
        <v>1</v>
      </c>
      <c r="K172" s="16">
        <v>330000</v>
      </c>
      <c r="L172" s="46"/>
      <c r="M172" s="42"/>
      <c r="N172" s="14">
        <v>152</v>
      </c>
      <c r="O172" s="15" t="s">
        <v>173</v>
      </c>
      <c r="P172" s="14">
        <v>1</v>
      </c>
      <c r="Q172" s="16">
        <v>379500</v>
      </c>
      <c r="R172" s="46"/>
      <c r="S172" s="42"/>
      <c r="T172" s="99">
        <f>TRIMMEAN((E172,K172,Q172),35%)</f>
        <v>262833.33333333331</v>
      </c>
    </row>
    <row r="173" spans="1:20" ht="39.6" x14ac:dyDescent="0.3">
      <c r="A173" s="39">
        <v>153</v>
      </c>
      <c r="B173" s="15" t="s">
        <v>174</v>
      </c>
      <c r="C173" s="15" t="s">
        <v>1325</v>
      </c>
      <c r="D173" s="14">
        <v>1</v>
      </c>
      <c r="E173" s="16" t="s">
        <v>1034</v>
      </c>
      <c r="F173" s="410"/>
      <c r="G173" s="364"/>
      <c r="H173" s="39">
        <v>153</v>
      </c>
      <c r="I173" s="15" t="s">
        <v>174</v>
      </c>
      <c r="J173" s="14">
        <v>1</v>
      </c>
      <c r="K173" s="16">
        <v>1800000</v>
      </c>
      <c r="L173" s="46"/>
      <c r="M173" s="42"/>
      <c r="N173" s="39">
        <v>153</v>
      </c>
      <c r="O173" s="15" t="s">
        <v>174</v>
      </c>
      <c r="P173" s="14">
        <v>1</v>
      </c>
      <c r="Q173" s="16">
        <v>2070000</v>
      </c>
      <c r="R173" s="46"/>
      <c r="S173" s="42"/>
      <c r="T173" s="99">
        <f>TRIMMEAN((E173,K173,Q173),35%)</f>
        <v>1935000</v>
      </c>
    </row>
    <row r="174" spans="1:20" ht="39.6" x14ac:dyDescent="0.3">
      <c r="A174" s="14">
        <v>154</v>
      </c>
      <c r="B174" s="15" t="s">
        <v>175</v>
      </c>
      <c r="C174" s="15" t="s">
        <v>1326</v>
      </c>
      <c r="D174" s="14">
        <v>1</v>
      </c>
      <c r="E174" s="16" t="s">
        <v>1034</v>
      </c>
      <c r="F174" s="410"/>
      <c r="G174" s="364"/>
      <c r="H174" s="14">
        <v>154</v>
      </c>
      <c r="I174" s="15" t="s">
        <v>175</v>
      </c>
      <c r="J174" s="14">
        <v>1</v>
      </c>
      <c r="K174" s="16">
        <v>210000</v>
      </c>
      <c r="L174" s="46"/>
      <c r="M174" s="42"/>
      <c r="N174" s="14">
        <v>154</v>
      </c>
      <c r="O174" s="15" t="s">
        <v>175</v>
      </c>
      <c r="P174" s="14">
        <v>1</v>
      </c>
      <c r="Q174" s="16">
        <v>241500</v>
      </c>
      <c r="R174" s="46"/>
      <c r="S174" s="42"/>
      <c r="T174" s="99">
        <f>TRIMMEAN((E174,K174,Q174),35%)</f>
        <v>225750</v>
      </c>
    </row>
    <row r="175" spans="1:20" ht="52.8" x14ac:dyDescent="0.3">
      <c r="A175" s="39">
        <v>155</v>
      </c>
      <c r="B175" s="15" t="s">
        <v>176</v>
      </c>
      <c r="C175" s="15" t="s">
        <v>1327</v>
      </c>
      <c r="D175" s="14">
        <v>1</v>
      </c>
      <c r="E175" s="16" t="s">
        <v>1034</v>
      </c>
      <c r="F175" s="410"/>
      <c r="G175" s="364"/>
      <c r="H175" s="39">
        <v>155</v>
      </c>
      <c r="I175" s="15" t="s">
        <v>176</v>
      </c>
      <c r="J175" s="14">
        <v>1</v>
      </c>
      <c r="K175" s="16">
        <v>2040000</v>
      </c>
      <c r="L175" s="46"/>
      <c r="M175" s="42"/>
      <c r="N175" s="39">
        <v>155</v>
      </c>
      <c r="O175" s="15" t="s">
        <v>176</v>
      </c>
      <c r="P175" s="14">
        <v>1</v>
      </c>
      <c r="Q175" s="16">
        <v>2346000</v>
      </c>
      <c r="R175" s="46"/>
      <c r="S175" s="42"/>
      <c r="T175" s="99">
        <f>TRIMMEAN((E175,K175,Q175),35%)</f>
        <v>2193000</v>
      </c>
    </row>
    <row r="176" spans="1:20" ht="26.4" x14ac:dyDescent="0.3">
      <c r="A176" s="14">
        <v>156</v>
      </c>
      <c r="B176" s="15" t="s">
        <v>177</v>
      </c>
      <c r="C176" s="15" t="s">
        <v>1180</v>
      </c>
      <c r="D176" s="14">
        <v>1</v>
      </c>
      <c r="E176" s="16" t="s">
        <v>1135</v>
      </c>
      <c r="F176" s="410"/>
      <c r="G176" s="364"/>
      <c r="H176" s="14">
        <v>156</v>
      </c>
      <c r="I176" s="15" t="s">
        <v>177</v>
      </c>
      <c r="J176" s="14">
        <v>1</v>
      </c>
      <c r="K176" s="16">
        <v>180000</v>
      </c>
      <c r="L176" s="46"/>
      <c r="M176" s="42"/>
      <c r="N176" s="14">
        <v>156</v>
      </c>
      <c r="O176" s="15" t="s">
        <v>177</v>
      </c>
      <c r="P176" s="14">
        <v>1</v>
      </c>
      <c r="Q176" s="16">
        <v>207000</v>
      </c>
      <c r="R176" s="46"/>
      <c r="S176" s="42"/>
      <c r="T176" s="99">
        <f>TRIMMEAN((E176,K176,Q176),35%)</f>
        <v>193500</v>
      </c>
    </row>
    <row r="177" spans="1:20" ht="39.6" x14ac:dyDescent="0.3">
      <c r="A177" s="39">
        <v>157</v>
      </c>
      <c r="B177" s="15" t="s">
        <v>178</v>
      </c>
      <c r="C177" s="15" t="s">
        <v>1328</v>
      </c>
      <c r="D177" s="14">
        <v>1</v>
      </c>
      <c r="E177" s="16" t="s">
        <v>1034</v>
      </c>
      <c r="F177" s="410"/>
      <c r="G177" s="364"/>
      <c r="H177" s="39">
        <v>157</v>
      </c>
      <c r="I177" s="15" t="s">
        <v>178</v>
      </c>
      <c r="J177" s="14">
        <v>1</v>
      </c>
      <c r="K177" s="16">
        <v>4380000</v>
      </c>
      <c r="L177" s="46"/>
      <c r="M177" s="42"/>
      <c r="N177" s="39">
        <v>157</v>
      </c>
      <c r="O177" s="15" t="s">
        <v>178</v>
      </c>
      <c r="P177" s="14">
        <v>1</v>
      </c>
      <c r="Q177" s="16">
        <v>5037000</v>
      </c>
      <c r="R177" s="46"/>
      <c r="S177" s="42"/>
      <c r="T177" s="99">
        <f>TRIMMEAN((E177,K177,Q177),35%)</f>
        <v>4708500</v>
      </c>
    </row>
    <row r="178" spans="1:20" ht="39.6" x14ac:dyDescent="0.3">
      <c r="A178" s="14">
        <v>158</v>
      </c>
      <c r="B178" s="15" t="s">
        <v>179</v>
      </c>
      <c r="C178" s="15" t="s">
        <v>1329</v>
      </c>
      <c r="D178" s="14">
        <v>1</v>
      </c>
      <c r="E178" s="16" t="s">
        <v>1034</v>
      </c>
      <c r="F178" s="410"/>
      <c r="G178" s="364"/>
      <c r="H178" s="14">
        <v>158</v>
      </c>
      <c r="I178" s="15" t="s">
        <v>179</v>
      </c>
      <c r="J178" s="14">
        <v>1</v>
      </c>
      <c r="K178" s="16">
        <v>2868000</v>
      </c>
      <c r="L178" s="46"/>
      <c r="M178" s="42"/>
      <c r="N178" s="14">
        <v>158</v>
      </c>
      <c r="O178" s="15" t="s">
        <v>179</v>
      </c>
      <c r="P178" s="14">
        <v>1</v>
      </c>
      <c r="Q178" s="16">
        <v>3298200</v>
      </c>
      <c r="R178" s="46"/>
      <c r="S178" s="42"/>
      <c r="T178" s="99">
        <f>TRIMMEAN((E178,K178,Q178),35%)</f>
        <v>3083100</v>
      </c>
    </row>
    <row r="179" spans="1:20" ht="26.4" x14ac:dyDescent="0.3">
      <c r="A179" s="39">
        <v>159</v>
      </c>
      <c r="B179" s="15" t="s">
        <v>180</v>
      </c>
      <c r="C179" s="15" t="s">
        <v>1330</v>
      </c>
      <c r="D179" s="14">
        <v>1</v>
      </c>
      <c r="E179" s="16" t="s">
        <v>1034</v>
      </c>
      <c r="F179" s="410"/>
      <c r="G179" s="364"/>
      <c r="H179" s="39">
        <v>159</v>
      </c>
      <c r="I179" s="15" t="s">
        <v>180</v>
      </c>
      <c r="J179" s="14">
        <v>1</v>
      </c>
      <c r="K179" s="16">
        <v>1350000</v>
      </c>
      <c r="L179" s="46"/>
      <c r="M179" s="42"/>
      <c r="N179" s="39">
        <v>159</v>
      </c>
      <c r="O179" s="15" t="s">
        <v>180</v>
      </c>
      <c r="P179" s="14">
        <v>1</v>
      </c>
      <c r="Q179" s="16">
        <v>1552500</v>
      </c>
      <c r="R179" s="46"/>
      <c r="S179" s="42"/>
      <c r="T179" s="99">
        <f>TRIMMEAN((E179,K179,Q179),35%)</f>
        <v>1451250</v>
      </c>
    </row>
    <row r="180" spans="1:20" ht="39.6" x14ac:dyDescent="0.3">
      <c r="A180" s="14">
        <v>160</v>
      </c>
      <c r="B180" s="15" t="s">
        <v>181</v>
      </c>
      <c r="C180" s="15" t="s">
        <v>1152</v>
      </c>
      <c r="D180" s="14">
        <v>1</v>
      </c>
      <c r="E180" s="16" t="s">
        <v>1135</v>
      </c>
      <c r="F180" s="410"/>
      <c r="G180" s="364"/>
      <c r="H180" s="14">
        <v>160</v>
      </c>
      <c r="I180" s="15" t="s">
        <v>181</v>
      </c>
      <c r="J180" s="14">
        <v>1</v>
      </c>
      <c r="K180" s="16">
        <v>510000</v>
      </c>
      <c r="L180" s="46"/>
      <c r="M180" s="42"/>
      <c r="N180" s="14">
        <v>160</v>
      </c>
      <c r="O180" s="15" t="s">
        <v>181</v>
      </c>
      <c r="P180" s="14">
        <v>1</v>
      </c>
      <c r="Q180" s="16">
        <v>586500</v>
      </c>
      <c r="R180" s="46"/>
      <c r="S180" s="42"/>
      <c r="T180" s="99">
        <f>TRIMMEAN((E180,K180,Q180),35%)</f>
        <v>548250</v>
      </c>
    </row>
    <row r="181" spans="1:20" ht="52.8" x14ac:dyDescent="0.3">
      <c r="A181" s="39">
        <v>161</v>
      </c>
      <c r="B181" s="15" t="s">
        <v>182</v>
      </c>
      <c r="C181" s="15" t="s">
        <v>1331</v>
      </c>
      <c r="D181" s="14">
        <v>1</v>
      </c>
      <c r="E181" s="16" t="s">
        <v>1135</v>
      </c>
      <c r="F181" s="410"/>
      <c r="G181" s="364"/>
      <c r="H181" s="39">
        <v>161</v>
      </c>
      <c r="I181" s="15" t="s">
        <v>182</v>
      </c>
      <c r="J181" s="14">
        <v>1</v>
      </c>
      <c r="K181" s="16">
        <v>270000</v>
      </c>
      <c r="L181" s="46"/>
      <c r="M181" s="42"/>
      <c r="N181" s="39">
        <v>161</v>
      </c>
      <c r="O181" s="15" t="s">
        <v>182</v>
      </c>
      <c r="P181" s="14">
        <v>1</v>
      </c>
      <c r="Q181" s="16">
        <v>310500</v>
      </c>
      <c r="R181" s="46"/>
      <c r="S181" s="42"/>
      <c r="T181" s="99">
        <f>TRIMMEAN((E181,K181,Q181),35%)</f>
        <v>290250</v>
      </c>
    </row>
    <row r="182" spans="1:20" ht="52.8" x14ac:dyDescent="0.3">
      <c r="A182" s="14">
        <v>162</v>
      </c>
      <c r="B182" s="15" t="s">
        <v>183</v>
      </c>
      <c r="C182" s="15" t="s">
        <v>1184</v>
      </c>
      <c r="D182" s="14">
        <v>1</v>
      </c>
      <c r="E182" s="16">
        <v>35000</v>
      </c>
      <c r="F182" s="410"/>
      <c r="G182" s="364"/>
      <c r="H182" s="14">
        <v>162</v>
      </c>
      <c r="I182" s="15" t="s">
        <v>183</v>
      </c>
      <c r="J182" s="14">
        <v>1</v>
      </c>
      <c r="K182" s="16">
        <v>315000</v>
      </c>
      <c r="L182" s="46"/>
      <c r="M182" s="42"/>
      <c r="N182" s="14">
        <v>162</v>
      </c>
      <c r="O182" s="15" t="s">
        <v>183</v>
      </c>
      <c r="P182" s="14">
        <v>1</v>
      </c>
      <c r="Q182" s="16">
        <v>362250</v>
      </c>
      <c r="R182" s="46"/>
      <c r="S182" s="42"/>
      <c r="T182" s="99">
        <f>TRIMMEAN((E182,K182,Q182),35%)</f>
        <v>237416.66666666666</v>
      </c>
    </row>
    <row r="183" spans="1:20" ht="26.4" x14ac:dyDescent="0.3">
      <c r="A183" s="39">
        <v>163</v>
      </c>
      <c r="B183" s="15" t="s">
        <v>184</v>
      </c>
      <c r="C183" s="15" t="s">
        <v>1332</v>
      </c>
      <c r="D183" s="14">
        <v>1</v>
      </c>
      <c r="E183" s="16">
        <v>35000</v>
      </c>
      <c r="F183" s="410"/>
      <c r="G183" s="364"/>
      <c r="H183" s="39">
        <v>163</v>
      </c>
      <c r="I183" s="15" t="s">
        <v>184</v>
      </c>
      <c r="J183" s="14">
        <v>1</v>
      </c>
      <c r="K183" s="16">
        <v>270000</v>
      </c>
      <c r="L183" s="46"/>
      <c r="M183" s="42"/>
      <c r="N183" s="39">
        <v>163</v>
      </c>
      <c r="O183" s="15" t="s">
        <v>184</v>
      </c>
      <c r="P183" s="14">
        <v>1</v>
      </c>
      <c r="Q183" s="16">
        <v>310500</v>
      </c>
      <c r="R183" s="46"/>
      <c r="S183" s="42"/>
      <c r="T183" s="99">
        <f>TRIMMEAN((E183,K183,Q183),35%)</f>
        <v>205166.66666666666</v>
      </c>
    </row>
    <row r="184" spans="1:20" ht="39.6" x14ac:dyDescent="0.3">
      <c r="A184" s="14">
        <v>164</v>
      </c>
      <c r="B184" s="15" t="s">
        <v>185</v>
      </c>
      <c r="C184" s="15" t="s">
        <v>1333</v>
      </c>
      <c r="D184" s="14">
        <v>1</v>
      </c>
      <c r="E184" s="16">
        <v>33000</v>
      </c>
      <c r="F184" s="410"/>
      <c r="G184" s="364"/>
      <c r="H184" s="14">
        <v>164</v>
      </c>
      <c r="I184" s="15" t="s">
        <v>185</v>
      </c>
      <c r="J184" s="14">
        <v>1</v>
      </c>
      <c r="K184" s="16">
        <v>315000</v>
      </c>
      <c r="L184" s="46"/>
      <c r="M184" s="42"/>
      <c r="N184" s="14">
        <v>164</v>
      </c>
      <c r="O184" s="15" t="s">
        <v>185</v>
      </c>
      <c r="P184" s="14">
        <v>1</v>
      </c>
      <c r="Q184" s="16">
        <v>362250</v>
      </c>
      <c r="R184" s="46"/>
      <c r="S184" s="42"/>
      <c r="T184" s="99">
        <f>TRIMMEAN((E184,K184,Q184),35%)</f>
        <v>236750</v>
      </c>
    </row>
    <row r="185" spans="1:20" ht="52.8" x14ac:dyDescent="0.3">
      <c r="A185" s="39">
        <v>165</v>
      </c>
      <c r="B185" s="15" t="s">
        <v>186</v>
      </c>
      <c r="C185" s="15" t="s">
        <v>1334</v>
      </c>
      <c r="D185" s="14">
        <v>1</v>
      </c>
      <c r="E185" s="16">
        <v>178000</v>
      </c>
      <c r="F185" s="410"/>
      <c r="G185" s="364"/>
      <c r="H185" s="39">
        <v>165</v>
      </c>
      <c r="I185" s="15" t="s">
        <v>186</v>
      </c>
      <c r="J185" s="14">
        <v>1</v>
      </c>
      <c r="K185" s="16">
        <v>330000</v>
      </c>
      <c r="L185" s="46"/>
      <c r="M185" s="42"/>
      <c r="N185" s="39">
        <v>165</v>
      </c>
      <c r="O185" s="15" t="s">
        <v>186</v>
      </c>
      <c r="P185" s="14">
        <v>1</v>
      </c>
      <c r="Q185" s="16">
        <v>379500</v>
      </c>
      <c r="R185" s="46"/>
      <c r="S185" s="42"/>
      <c r="T185" s="99">
        <f>TRIMMEAN((E185,K185,Q185),35%)</f>
        <v>295833.33333333331</v>
      </c>
    </row>
    <row r="186" spans="1:20" ht="39.6" x14ac:dyDescent="0.3">
      <c r="A186" s="14">
        <v>166</v>
      </c>
      <c r="B186" s="15" t="s">
        <v>187</v>
      </c>
      <c r="C186" s="15" t="s">
        <v>1335</v>
      </c>
      <c r="D186" s="14">
        <v>1</v>
      </c>
      <c r="E186" s="16" t="s">
        <v>1034</v>
      </c>
      <c r="F186" s="410"/>
      <c r="G186" s="364"/>
      <c r="H186" s="14">
        <v>166</v>
      </c>
      <c r="I186" s="15" t="s">
        <v>187</v>
      </c>
      <c r="J186" s="14">
        <v>1</v>
      </c>
      <c r="K186" s="16">
        <v>420000</v>
      </c>
      <c r="L186" s="46"/>
      <c r="M186" s="42"/>
      <c r="N186" s="14">
        <v>166</v>
      </c>
      <c r="O186" s="15" t="s">
        <v>187</v>
      </c>
      <c r="P186" s="14">
        <v>1</v>
      </c>
      <c r="Q186" s="16">
        <v>483000</v>
      </c>
      <c r="R186" s="46"/>
      <c r="S186" s="42"/>
      <c r="T186" s="99">
        <f>TRIMMEAN((E186,K186,Q186),35%)</f>
        <v>451500</v>
      </c>
    </row>
    <row r="187" spans="1:20" ht="39.6" x14ac:dyDescent="0.3">
      <c r="A187" s="39">
        <v>167</v>
      </c>
      <c r="B187" s="15" t="s">
        <v>188</v>
      </c>
      <c r="C187" s="15" t="s">
        <v>1336</v>
      </c>
      <c r="D187" s="14">
        <v>1</v>
      </c>
      <c r="E187" s="16" t="s">
        <v>1034</v>
      </c>
      <c r="F187" s="410"/>
      <c r="G187" s="364"/>
      <c r="H187" s="39">
        <v>167</v>
      </c>
      <c r="I187" s="15" t="s">
        <v>188</v>
      </c>
      <c r="J187" s="14">
        <v>1</v>
      </c>
      <c r="K187" s="16">
        <v>690000</v>
      </c>
      <c r="L187" s="46"/>
      <c r="M187" s="42"/>
      <c r="N187" s="39">
        <v>167</v>
      </c>
      <c r="O187" s="15" t="s">
        <v>188</v>
      </c>
      <c r="P187" s="14">
        <v>1</v>
      </c>
      <c r="Q187" s="16">
        <v>793500</v>
      </c>
      <c r="R187" s="46"/>
      <c r="S187" s="42"/>
      <c r="T187" s="99">
        <f>TRIMMEAN((E187,K187,Q187),35%)</f>
        <v>741750</v>
      </c>
    </row>
    <row r="188" spans="1:20" ht="39.6" x14ac:dyDescent="0.3">
      <c r="A188" s="14">
        <v>168</v>
      </c>
      <c r="B188" s="15" t="s">
        <v>395</v>
      </c>
      <c r="C188" s="15" t="s">
        <v>1337</v>
      </c>
      <c r="D188" s="14">
        <v>1</v>
      </c>
      <c r="E188" s="16" t="s">
        <v>1034</v>
      </c>
      <c r="F188" s="410"/>
      <c r="G188" s="364"/>
      <c r="H188" s="14">
        <v>168</v>
      </c>
      <c r="I188" s="15" t="s">
        <v>395</v>
      </c>
      <c r="J188" s="14">
        <v>1</v>
      </c>
      <c r="K188" s="16">
        <v>690000</v>
      </c>
      <c r="L188" s="46"/>
      <c r="M188" s="42"/>
      <c r="N188" s="14">
        <v>168</v>
      </c>
      <c r="O188" s="15" t="s">
        <v>395</v>
      </c>
      <c r="P188" s="14">
        <v>1</v>
      </c>
      <c r="Q188" s="16">
        <v>793500</v>
      </c>
      <c r="R188" s="46"/>
      <c r="S188" s="42"/>
      <c r="T188" s="99">
        <f>TRIMMEAN((E188,K188,Q188),35%)</f>
        <v>741750</v>
      </c>
    </row>
    <row r="189" spans="1:20" ht="52.8" x14ac:dyDescent="0.3">
      <c r="A189" s="39">
        <v>169</v>
      </c>
      <c r="B189" s="15" t="s">
        <v>189</v>
      </c>
      <c r="C189" s="15" t="s">
        <v>1338</v>
      </c>
      <c r="D189" s="14">
        <v>1</v>
      </c>
      <c r="E189" s="16" t="s">
        <v>1034</v>
      </c>
      <c r="F189" s="410"/>
      <c r="G189" s="364"/>
      <c r="H189" s="39">
        <v>169</v>
      </c>
      <c r="I189" s="15" t="s">
        <v>189</v>
      </c>
      <c r="J189" s="14">
        <v>1</v>
      </c>
      <c r="K189" s="16">
        <v>324000</v>
      </c>
      <c r="L189" s="46"/>
      <c r="M189" s="42"/>
      <c r="N189" s="39">
        <v>169</v>
      </c>
      <c r="O189" s="15" t="s">
        <v>189</v>
      </c>
      <c r="P189" s="14">
        <v>1</v>
      </c>
      <c r="Q189" s="16">
        <v>372600</v>
      </c>
      <c r="R189" s="46"/>
      <c r="S189" s="42"/>
      <c r="T189" s="99">
        <f>TRIMMEAN((E189,K189,Q189),35%)</f>
        <v>348300</v>
      </c>
    </row>
    <row r="190" spans="1:20" ht="39.6" x14ac:dyDescent="0.3">
      <c r="A190" s="14">
        <v>170</v>
      </c>
      <c r="B190" s="15" t="s">
        <v>190</v>
      </c>
      <c r="C190" s="15" t="s">
        <v>1339</v>
      </c>
      <c r="D190" s="14">
        <v>1</v>
      </c>
      <c r="E190" s="16" t="s">
        <v>1034</v>
      </c>
      <c r="F190" s="410"/>
      <c r="G190" s="364"/>
      <c r="H190" s="14">
        <v>170</v>
      </c>
      <c r="I190" s="15" t="s">
        <v>190</v>
      </c>
      <c r="J190" s="14">
        <v>1</v>
      </c>
      <c r="K190" s="16">
        <v>255000</v>
      </c>
      <c r="L190" s="46"/>
      <c r="M190" s="42"/>
      <c r="N190" s="14">
        <v>170</v>
      </c>
      <c r="O190" s="15" t="s">
        <v>190</v>
      </c>
      <c r="P190" s="14">
        <v>1</v>
      </c>
      <c r="Q190" s="16">
        <v>293250</v>
      </c>
      <c r="R190" s="46"/>
      <c r="S190" s="42"/>
      <c r="T190" s="99">
        <f>TRIMMEAN((E190,K190,Q190),35%)</f>
        <v>274125</v>
      </c>
    </row>
    <row r="191" spans="1:20" ht="39.6" x14ac:dyDescent="0.3">
      <c r="A191" s="39">
        <v>171</v>
      </c>
      <c r="B191" s="15" t="s">
        <v>191</v>
      </c>
      <c r="C191" s="15" t="s">
        <v>1146</v>
      </c>
      <c r="D191" s="14">
        <v>1</v>
      </c>
      <c r="E191" s="16">
        <v>3630000</v>
      </c>
      <c r="F191" s="410"/>
      <c r="G191" s="364"/>
      <c r="H191" s="39">
        <v>171</v>
      </c>
      <c r="I191" s="15" t="s">
        <v>191</v>
      </c>
      <c r="J191" s="14">
        <v>1</v>
      </c>
      <c r="K191" s="16">
        <v>1020000</v>
      </c>
      <c r="L191" s="46"/>
      <c r="M191" s="42"/>
      <c r="N191" s="39">
        <v>171</v>
      </c>
      <c r="O191" s="15" t="s">
        <v>191</v>
      </c>
      <c r="P191" s="14">
        <v>1</v>
      </c>
      <c r="Q191" s="16">
        <v>1173000</v>
      </c>
      <c r="R191" s="46"/>
      <c r="S191" s="42"/>
      <c r="T191" s="99">
        <f>TRIMMEAN((E191,K191,Q191),35%)</f>
        <v>1941000</v>
      </c>
    </row>
    <row r="192" spans="1:20" ht="39.6" x14ac:dyDescent="0.3">
      <c r="A192" s="14">
        <v>172</v>
      </c>
      <c r="B192" s="15" t="s">
        <v>192</v>
      </c>
      <c r="C192" s="15" t="s">
        <v>1340</v>
      </c>
      <c r="D192" s="14">
        <v>1</v>
      </c>
      <c r="E192" s="16" t="s">
        <v>1034</v>
      </c>
      <c r="F192" s="410"/>
      <c r="G192" s="364"/>
      <c r="H192" s="14">
        <v>172</v>
      </c>
      <c r="I192" s="15" t="s">
        <v>192</v>
      </c>
      <c r="J192" s="14">
        <v>1</v>
      </c>
      <c r="K192" s="16">
        <v>1530000</v>
      </c>
      <c r="L192" s="46"/>
      <c r="M192" s="42"/>
      <c r="N192" s="14">
        <v>172</v>
      </c>
      <c r="O192" s="15" t="s">
        <v>192</v>
      </c>
      <c r="P192" s="14">
        <v>1</v>
      </c>
      <c r="Q192" s="16">
        <v>1759500</v>
      </c>
      <c r="R192" s="46"/>
      <c r="S192" s="42"/>
      <c r="T192" s="99">
        <f>TRIMMEAN((E192,K192,Q192),35%)</f>
        <v>1644750</v>
      </c>
    </row>
    <row r="193" spans="1:20" ht="39.6" x14ac:dyDescent="0.3">
      <c r="A193" s="39">
        <v>173</v>
      </c>
      <c r="B193" s="15" t="s">
        <v>193</v>
      </c>
      <c r="C193" s="15" t="s">
        <v>1157</v>
      </c>
      <c r="D193" s="14">
        <v>1</v>
      </c>
      <c r="E193" s="16" t="s">
        <v>1098</v>
      </c>
      <c r="F193" s="410"/>
      <c r="G193" s="364"/>
      <c r="H193" s="39">
        <v>173</v>
      </c>
      <c r="I193" s="15" t="s">
        <v>193</v>
      </c>
      <c r="J193" s="14">
        <v>1</v>
      </c>
      <c r="K193" s="16">
        <v>960000</v>
      </c>
      <c r="L193" s="46"/>
      <c r="M193" s="42"/>
      <c r="N193" s="39">
        <v>173</v>
      </c>
      <c r="O193" s="15" t="s">
        <v>193</v>
      </c>
      <c r="P193" s="14">
        <v>1</v>
      </c>
      <c r="Q193" s="16">
        <v>1104000</v>
      </c>
      <c r="R193" s="46"/>
      <c r="S193" s="42"/>
      <c r="T193" s="99">
        <f>TRIMMEAN((E193,K193,Q193),35%)</f>
        <v>1032000</v>
      </c>
    </row>
    <row r="194" spans="1:20" ht="39.6" x14ac:dyDescent="0.3">
      <c r="A194" s="14">
        <v>174</v>
      </c>
      <c r="B194" s="15" t="s">
        <v>194</v>
      </c>
      <c r="C194" s="15" t="s">
        <v>1148</v>
      </c>
      <c r="D194" s="14">
        <v>1</v>
      </c>
      <c r="E194" s="16">
        <v>609000</v>
      </c>
      <c r="F194" s="410"/>
      <c r="G194" s="364"/>
      <c r="H194" s="14">
        <v>174</v>
      </c>
      <c r="I194" s="15" t="s">
        <v>194</v>
      </c>
      <c r="J194" s="14">
        <v>1</v>
      </c>
      <c r="K194" s="16">
        <v>1230000</v>
      </c>
      <c r="L194" s="46"/>
      <c r="M194" s="42"/>
      <c r="N194" s="14">
        <v>174</v>
      </c>
      <c r="O194" s="15" t="s">
        <v>194</v>
      </c>
      <c r="P194" s="14">
        <v>1</v>
      </c>
      <c r="Q194" s="16">
        <v>1414500</v>
      </c>
      <c r="R194" s="46"/>
      <c r="S194" s="42"/>
      <c r="T194" s="99">
        <f>TRIMMEAN((E194,K194,Q194),35%)</f>
        <v>1084500</v>
      </c>
    </row>
    <row r="195" spans="1:20" ht="26.4" x14ac:dyDescent="0.3">
      <c r="A195" s="39">
        <v>175</v>
      </c>
      <c r="B195" s="15" t="s">
        <v>195</v>
      </c>
      <c r="C195" s="15" t="s">
        <v>1150</v>
      </c>
      <c r="D195" s="14">
        <v>1</v>
      </c>
      <c r="E195" s="16" t="s">
        <v>1135</v>
      </c>
      <c r="F195" s="410"/>
      <c r="G195" s="364"/>
      <c r="H195" s="39">
        <v>175</v>
      </c>
      <c r="I195" s="15" t="s">
        <v>195</v>
      </c>
      <c r="J195" s="14">
        <v>1</v>
      </c>
      <c r="K195" s="16">
        <v>2520000</v>
      </c>
      <c r="L195" s="46"/>
      <c r="M195" s="42"/>
      <c r="N195" s="39">
        <v>175</v>
      </c>
      <c r="O195" s="15" t="s">
        <v>195</v>
      </c>
      <c r="P195" s="14">
        <v>1</v>
      </c>
      <c r="Q195" s="16">
        <v>2898000</v>
      </c>
      <c r="R195" s="46"/>
      <c r="S195" s="42"/>
      <c r="T195" s="99">
        <f>TRIMMEAN((E195,K195,Q195),35%)</f>
        <v>2709000</v>
      </c>
    </row>
    <row r="196" spans="1:20" ht="26.4" x14ac:dyDescent="0.3">
      <c r="A196" s="14">
        <v>176</v>
      </c>
      <c r="B196" s="15" t="s">
        <v>196</v>
      </c>
      <c r="C196" s="15" t="s">
        <v>1341</v>
      </c>
      <c r="D196" s="14">
        <v>1</v>
      </c>
      <c r="E196" s="16" t="s">
        <v>1034</v>
      </c>
      <c r="F196" s="410"/>
      <c r="G196" s="364"/>
      <c r="H196" s="14">
        <v>176</v>
      </c>
      <c r="I196" s="15" t="s">
        <v>196</v>
      </c>
      <c r="J196" s="14">
        <v>1</v>
      </c>
      <c r="K196" s="16">
        <v>1830000</v>
      </c>
      <c r="L196" s="46"/>
      <c r="M196" s="42"/>
      <c r="N196" s="14">
        <v>176</v>
      </c>
      <c r="O196" s="15" t="s">
        <v>196</v>
      </c>
      <c r="P196" s="14">
        <v>1</v>
      </c>
      <c r="Q196" s="16">
        <v>2104500</v>
      </c>
      <c r="R196" s="46"/>
      <c r="S196" s="42"/>
      <c r="T196" s="99">
        <f>TRIMMEAN((E196,K196,Q196),35%)</f>
        <v>1967250</v>
      </c>
    </row>
    <row r="197" spans="1:20" ht="39.6" x14ac:dyDescent="0.3">
      <c r="A197" s="39">
        <v>177</v>
      </c>
      <c r="B197" s="15" t="s">
        <v>197</v>
      </c>
      <c r="C197" s="15" t="s">
        <v>1342</v>
      </c>
      <c r="D197" s="14">
        <v>1</v>
      </c>
      <c r="E197" s="16">
        <v>2250000</v>
      </c>
      <c r="F197" s="410"/>
      <c r="G197" s="364"/>
      <c r="H197" s="39">
        <v>177</v>
      </c>
      <c r="I197" s="15" t="s">
        <v>197</v>
      </c>
      <c r="J197" s="14">
        <v>1</v>
      </c>
      <c r="K197" s="16">
        <v>2355000</v>
      </c>
      <c r="L197" s="46"/>
      <c r="M197" s="42"/>
      <c r="N197" s="39">
        <v>177</v>
      </c>
      <c r="O197" s="15" t="s">
        <v>197</v>
      </c>
      <c r="P197" s="14">
        <v>1</v>
      </c>
      <c r="Q197" s="16">
        <v>2708250</v>
      </c>
      <c r="R197" s="46"/>
      <c r="S197" s="42"/>
      <c r="T197" s="99">
        <f>TRIMMEAN((E197,K197,Q197),35%)</f>
        <v>2437750</v>
      </c>
    </row>
    <row r="198" spans="1:20" ht="26.4" x14ac:dyDescent="0.3">
      <c r="A198" s="14">
        <v>178</v>
      </c>
      <c r="B198" s="15" t="s">
        <v>198</v>
      </c>
      <c r="C198" s="15" t="s">
        <v>1343</v>
      </c>
      <c r="D198" s="14">
        <v>1</v>
      </c>
      <c r="E198" s="16" t="s">
        <v>1034</v>
      </c>
      <c r="F198" s="410"/>
      <c r="G198" s="364"/>
      <c r="H198" s="14">
        <v>178</v>
      </c>
      <c r="I198" s="15" t="s">
        <v>198</v>
      </c>
      <c r="J198" s="14">
        <v>1</v>
      </c>
      <c r="K198" s="16">
        <v>720000</v>
      </c>
      <c r="L198" s="46"/>
      <c r="M198" s="42"/>
      <c r="N198" s="14">
        <v>178</v>
      </c>
      <c r="O198" s="15" t="s">
        <v>198</v>
      </c>
      <c r="P198" s="14">
        <v>1</v>
      </c>
      <c r="Q198" s="16">
        <v>828000</v>
      </c>
      <c r="R198" s="46"/>
      <c r="S198" s="42"/>
      <c r="T198" s="99">
        <f>TRIMMEAN((E198,K198,Q198),35%)</f>
        <v>774000</v>
      </c>
    </row>
    <row r="199" spans="1:20" ht="52.8" x14ac:dyDescent="0.3">
      <c r="A199" s="39">
        <v>179</v>
      </c>
      <c r="B199" s="15" t="s">
        <v>199</v>
      </c>
      <c r="C199" s="15" t="s">
        <v>1344</v>
      </c>
      <c r="D199" s="14">
        <v>1</v>
      </c>
      <c r="E199" s="16" t="s">
        <v>1034</v>
      </c>
      <c r="F199" s="410"/>
      <c r="G199" s="364"/>
      <c r="H199" s="39">
        <v>179</v>
      </c>
      <c r="I199" s="15" t="s">
        <v>199</v>
      </c>
      <c r="J199" s="14">
        <v>1</v>
      </c>
      <c r="K199" s="16">
        <v>586800</v>
      </c>
      <c r="L199" s="46"/>
      <c r="M199" s="42"/>
      <c r="N199" s="39">
        <v>179</v>
      </c>
      <c r="O199" s="15" t="s">
        <v>199</v>
      </c>
      <c r="P199" s="14">
        <v>1</v>
      </c>
      <c r="Q199" s="16">
        <v>674820</v>
      </c>
      <c r="R199" s="46"/>
      <c r="S199" s="42"/>
      <c r="T199" s="99">
        <f>TRIMMEAN((E199,K199,Q199),35%)</f>
        <v>630810</v>
      </c>
    </row>
    <row r="200" spans="1:20" ht="39.6" x14ac:dyDescent="0.3">
      <c r="A200" s="14">
        <v>180</v>
      </c>
      <c r="B200" s="15" t="s">
        <v>200</v>
      </c>
      <c r="C200" s="15" t="s">
        <v>1345</v>
      </c>
      <c r="D200" s="14">
        <v>1</v>
      </c>
      <c r="E200" s="16" t="s">
        <v>1034</v>
      </c>
      <c r="F200" s="410"/>
      <c r="G200" s="364"/>
      <c r="H200" s="14">
        <v>180</v>
      </c>
      <c r="I200" s="15" t="s">
        <v>200</v>
      </c>
      <c r="J200" s="14">
        <v>1</v>
      </c>
      <c r="K200" s="16">
        <v>2460000</v>
      </c>
      <c r="L200" s="46"/>
      <c r="M200" s="42"/>
      <c r="N200" s="14">
        <v>180</v>
      </c>
      <c r="O200" s="15" t="s">
        <v>200</v>
      </c>
      <c r="P200" s="14">
        <v>1</v>
      </c>
      <c r="Q200" s="16">
        <v>2829000</v>
      </c>
      <c r="R200" s="46"/>
      <c r="S200" s="42"/>
      <c r="T200" s="99">
        <f>TRIMMEAN((E200,K200,Q200),35%)</f>
        <v>2644500</v>
      </c>
    </row>
    <row r="201" spans="1:20" ht="39.6" x14ac:dyDescent="0.3">
      <c r="A201" s="39">
        <v>181</v>
      </c>
      <c r="B201" s="15" t="s">
        <v>201</v>
      </c>
      <c r="C201" s="15" t="s">
        <v>1156</v>
      </c>
      <c r="D201" s="14">
        <v>1</v>
      </c>
      <c r="E201" s="16">
        <v>785000</v>
      </c>
      <c r="F201" s="410"/>
      <c r="G201" s="364"/>
      <c r="H201" s="39">
        <v>181</v>
      </c>
      <c r="I201" s="15" t="s">
        <v>201</v>
      </c>
      <c r="J201" s="14">
        <v>1</v>
      </c>
      <c r="K201" s="16">
        <v>1080000</v>
      </c>
      <c r="L201" s="46"/>
      <c r="M201" s="42"/>
      <c r="N201" s="39">
        <v>181</v>
      </c>
      <c r="O201" s="15" t="s">
        <v>201</v>
      </c>
      <c r="P201" s="14">
        <v>1</v>
      </c>
      <c r="Q201" s="16">
        <v>1242000</v>
      </c>
      <c r="R201" s="46"/>
      <c r="S201" s="42"/>
      <c r="T201" s="99">
        <f>TRIMMEAN((E201,K201,Q201),35%)</f>
        <v>1035666.6666666666</v>
      </c>
    </row>
    <row r="202" spans="1:20" ht="39.6" x14ac:dyDescent="0.3">
      <c r="A202" s="14">
        <v>182</v>
      </c>
      <c r="B202" s="15" t="s">
        <v>202</v>
      </c>
      <c r="C202" s="15" t="s">
        <v>1162</v>
      </c>
      <c r="D202" s="14">
        <v>1</v>
      </c>
      <c r="E202" s="16">
        <v>553000</v>
      </c>
      <c r="F202" s="410"/>
      <c r="G202" s="364"/>
      <c r="H202" s="14">
        <v>182</v>
      </c>
      <c r="I202" s="15" t="s">
        <v>202</v>
      </c>
      <c r="J202" s="14">
        <v>1</v>
      </c>
      <c r="K202" s="16">
        <v>2220000</v>
      </c>
      <c r="L202" s="46"/>
      <c r="M202" s="42"/>
      <c r="N202" s="14">
        <v>182</v>
      </c>
      <c r="O202" s="15" t="s">
        <v>202</v>
      </c>
      <c r="P202" s="14">
        <v>1</v>
      </c>
      <c r="Q202" s="16">
        <v>2553000</v>
      </c>
      <c r="R202" s="46"/>
      <c r="S202" s="42"/>
      <c r="T202" s="99">
        <f>TRIMMEAN((E202,K202,Q202),35%)</f>
        <v>1775333.3333333333</v>
      </c>
    </row>
    <row r="203" spans="1:20" ht="39.6" x14ac:dyDescent="0.3">
      <c r="A203" s="39">
        <v>183</v>
      </c>
      <c r="B203" s="15" t="s">
        <v>203</v>
      </c>
      <c r="C203" s="15" t="s">
        <v>1161</v>
      </c>
      <c r="D203" s="14">
        <v>1</v>
      </c>
      <c r="E203" s="16">
        <v>605000</v>
      </c>
      <c r="F203" s="410"/>
      <c r="G203" s="364"/>
      <c r="H203" s="39">
        <v>183</v>
      </c>
      <c r="I203" s="15" t="s">
        <v>203</v>
      </c>
      <c r="J203" s="14">
        <v>1</v>
      </c>
      <c r="K203" s="16">
        <v>2040000</v>
      </c>
      <c r="L203" s="46"/>
      <c r="M203" s="42"/>
      <c r="N203" s="39">
        <v>183</v>
      </c>
      <c r="O203" s="15" t="s">
        <v>203</v>
      </c>
      <c r="P203" s="14">
        <v>1</v>
      </c>
      <c r="Q203" s="16">
        <v>2346000</v>
      </c>
      <c r="R203" s="46"/>
      <c r="S203" s="42"/>
      <c r="T203" s="99">
        <f>TRIMMEAN((E203,K203,Q203),35%)</f>
        <v>1663666.6666666667</v>
      </c>
    </row>
    <row r="204" spans="1:20" ht="39.6" x14ac:dyDescent="0.3">
      <c r="A204" s="14">
        <v>184</v>
      </c>
      <c r="B204" s="15" t="s">
        <v>204</v>
      </c>
      <c r="C204" s="15" t="s">
        <v>1346</v>
      </c>
      <c r="D204" s="14">
        <v>1</v>
      </c>
      <c r="E204" s="16" t="s">
        <v>1034</v>
      </c>
      <c r="F204" s="410"/>
      <c r="G204" s="364"/>
      <c r="H204" s="14">
        <v>184</v>
      </c>
      <c r="I204" s="15" t="s">
        <v>204</v>
      </c>
      <c r="J204" s="14">
        <v>1</v>
      </c>
      <c r="K204" s="16">
        <v>1080000</v>
      </c>
      <c r="L204" s="46"/>
      <c r="M204" s="42"/>
      <c r="N204" s="14">
        <v>184</v>
      </c>
      <c r="O204" s="15" t="s">
        <v>204</v>
      </c>
      <c r="P204" s="14">
        <v>1</v>
      </c>
      <c r="Q204" s="16">
        <v>1242000</v>
      </c>
      <c r="R204" s="46"/>
      <c r="S204" s="42"/>
      <c r="T204" s="99">
        <f>TRIMMEAN((E204,K204,Q204),35%)</f>
        <v>1161000</v>
      </c>
    </row>
    <row r="205" spans="1:20" ht="26.4" x14ac:dyDescent="0.3">
      <c r="A205" s="39">
        <v>185</v>
      </c>
      <c r="B205" s="15" t="s">
        <v>205</v>
      </c>
      <c r="C205" s="15" t="s">
        <v>1347</v>
      </c>
      <c r="D205" s="14">
        <v>1</v>
      </c>
      <c r="E205" s="16">
        <v>59000</v>
      </c>
      <c r="F205" s="410"/>
      <c r="G205" s="364"/>
      <c r="H205" s="39">
        <v>185</v>
      </c>
      <c r="I205" s="15" t="s">
        <v>205</v>
      </c>
      <c r="J205" s="14">
        <v>1</v>
      </c>
      <c r="K205" s="16">
        <v>570000</v>
      </c>
      <c r="L205" s="46"/>
      <c r="M205" s="42"/>
      <c r="N205" s="39">
        <v>185</v>
      </c>
      <c r="O205" s="15" t="s">
        <v>205</v>
      </c>
      <c r="P205" s="14">
        <v>1</v>
      </c>
      <c r="Q205" s="16">
        <v>655500</v>
      </c>
      <c r="R205" s="46"/>
      <c r="S205" s="42"/>
      <c r="T205" s="99">
        <f>TRIMMEAN((E205,K205,Q205),35%)</f>
        <v>428166.66666666669</v>
      </c>
    </row>
    <row r="206" spans="1:20" ht="26.4" x14ac:dyDescent="0.3">
      <c r="A206" s="14">
        <v>186</v>
      </c>
      <c r="B206" s="15" t="s">
        <v>206</v>
      </c>
      <c r="C206" s="15" t="s">
        <v>1481</v>
      </c>
      <c r="D206" s="14">
        <v>1</v>
      </c>
      <c r="E206" s="16">
        <v>100000</v>
      </c>
      <c r="F206" s="410"/>
      <c r="G206" s="364"/>
      <c r="H206" s="14">
        <v>186</v>
      </c>
      <c r="I206" s="15" t="s">
        <v>206</v>
      </c>
      <c r="J206" s="14">
        <v>1</v>
      </c>
      <c r="K206" s="16">
        <v>144000</v>
      </c>
      <c r="L206" s="46"/>
      <c r="M206" s="42"/>
      <c r="N206" s="14">
        <v>186</v>
      </c>
      <c r="O206" s="15" t="s">
        <v>206</v>
      </c>
      <c r="P206" s="14">
        <v>1</v>
      </c>
      <c r="Q206" s="16">
        <v>165600</v>
      </c>
      <c r="R206" s="46"/>
      <c r="S206" s="42"/>
      <c r="T206" s="99">
        <f>TRIMMEAN((E206,K206,Q206),35%)</f>
        <v>136533.33333333334</v>
      </c>
    </row>
    <row r="207" spans="1:20" ht="39.6" x14ac:dyDescent="0.3">
      <c r="A207" s="39">
        <v>187</v>
      </c>
      <c r="B207" s="15" t="s">
        <v>207</v>
      </c>
      <c r="C207" s="15" t="s">
        <v>1348</v>
      </c>
      <c r="D207" s="14">
        <v>1</v>
      </c>
      <c r="E207" s="16" t="s">
        <v>1034</v>
      </c>
      <c r="F207" s="410"/>
      <c r="G207" s="364"/>
      <c r="H207" s="39">
        <v>187</v>
      </c>
      <c r="I207" s="15" t="s">
        <v>207</v>
      </c>
      <c r="J207" s="14">
        <v>1</v>
      </c>
      <c r="K207" s="16">
        <v>1230000</v>
      </c>
      <c r="L207" s="46"/>
      <c r="M207" s="42"/>
      <c r="N207" s="39">
        <v>187</v>
      </c>
      <c r="O207" s="15" t="s">
        <v>207</v>
      </c>
      <c r="P207" s="14">
        <v>1</v>
      </c>
      <c r="Q207" s="16">
        <v>1414500</v>
      </c>
      <c r="R207" s="46"/>
      <c r="S207" s="42"/>
      <c r="T207" s="99">
        <f>TRIMMEAN((E207,K207,Q207),35%)</f>
        <v>1322250</v>
      </c>
    </row>
    <row r="208" spans="1:20" ht="39.6" x14ac:dyDescent="0.3">
      <c r="A208" s="14">
        <v>188</v>
      </c>
      <c r="B208" s="15" t="s">
        <v>208</v>
      </c>
      <c r="C208" s="15" t="s">
        <v>1181</v>
      </c>
      <c r="D208" s="14">
        <v>1</v>
      </c>
      <c r="E208" s="16">
        <v>188000</v>
      </c>
      <c r="F208" s="410"/>
      <c r="G208" s="364"/>
      <c r="H208" s="14">
        <v>188</v>
      </c>
      <c r="I208" s="15" t="s">
        <v>208</v>
      </c>
      <c r="J208" s="14">
        <v>1</v>
      </c>
      <c r="K208" s="16">
        <v>1320000</v>
      </c>
      <c r="L208" s="46"/>
      <c r="M208" s="42"/>
      <c r="N208" s="14">
        <v>188</v>
      </c>
      <c r="O208" s="15" t="s">
        <v>208</v>
      </c>
      <c r="P208" s="14">
        <v>1</v>
      </c>
      <c r="Q208" s="16">
        <v>1518000</v>
      </c>
      <c r="R208" s="46"/>
      <c r="S208" s="42"/>
      <c r="T208" s="99">
        <f>TRIMMEAN((E208,K208,Q208),35%)</f>
        <v>1008666.6666666666</v>
      </c>
    </row>
    <row r="209" spans="1:20" ht="52.8" x14ac:dyDescent="0.3">
      <c r="A209" s="39">
        <v>189</v>
      </c>
      <c r="B209" s="15" t="s">
        <v>209</v>
      </c>
      <c r="C209" s="15" t="s">
        <v>1349</v>
      </c>
      <c r="D209" s="14">
        <v>1</v>
      </c>
      <c r="E209" s="16">
        <v>230000</v>
      </c>
      <c r="F209" s="410"/>
      <c r="G209" s="364"/>
      <c r="H209" s="39">
        <v>189</v>
      </c>
      <c r="I209" s="15" t="s">
        <v>209</v>
      </c>
      <c r="J209" s="14">
        <v>1</v>
      </c>
      <c r="K209" s="16">
        <v>405000</v>
      </c>
      <c r="L209" s="46"/>
      <c r="M209" s="42"/>
      <c r="N209" s="39">
        <v>189</v>
      </c>
      <c r="O209" s="15" t="s">
        <v>209</v>
      </c>
      <c r="P209" s="14">
        <v>1</v>
      </c>
      <c r="Q209" s="16">
        <v>465750</v>
      </c>
      <c r="R209" s="46"/>
      <c r="S209" s="42"/>
      <c r="T209" s="99">
        <f>TRIMMEAN((E209,K209,Q209),35%)</f>
        <v>366916.66666666669</v>
      </c>
    </row>
    <row r="210" spans="1:20" ht="26.4" x14ac:dyDescent="0.3">
      <c r="A210" s="14">
        <v>190</v>
      </c>
      <c r="B210" s="15" t="s">
        <v>210</v>
      </c>
      <c r="C210" s="15" t="s">
        <v>1350</v>
      </c>
      <c r="D210" s="14">
        <v>1</v>
      </c>
      <c r="E210" s="16">
        <v>182000</v>
      </c>
      <c r="F210" s="410"/>
      <c r="G210" s="364"/>
      <c r="H210" s="14">
        <v>190</v>
      </c>
      <c r="I210" s="15" t="s">
        <v>210</v>
      </c>
      <c r="J210" s="14">
        <v>1</v>
      </c>
      <c r="K210" s="16">
        <v>840000</v>
      </c>
      <c r="L210" s="46"/>
      <c r="M210" s="42"/>
      <c r="N210" s="14">
        <v>190</v>
      </c>
      <c r="O210" s="15" t="s">
        <v>210</v>
      </c>
      <c r="P210" s="14">
        <v>1</v>
      </c>
      <c r="Q210" s="16">
        <v>966000</v>
      </c>
      <c r="R210" s="46"/>
      <c r="S210" s="42"/>
      <c r="T210" s="99">
        <f>TRIMMEAN((E210,K210,Q210),35%)</f>
        <v>662666.66666666663</v>
      </c>
    </row>
    <row r="211" spans="1:20" ht="39.6" x14ac:dyDescent="0.3">
      <c r="A211" s="39">
        <v>191</v>
      </c>
      <c r="B211" s="15" t="s">
        <v>211</v>
      </c>
      <c r="C211" s="15" t="s">
        <v>1351</v>
      </c>
      <c r="D211" s="14">
        <v>1</v>
      </c>
      <c r="E211" s="16" t="s">
        <v>1034</v>
      </c>
      <c r="F211" s="410"/>
      <c r="G211" s="364"/>
      <c r="H211" s="39">
        <v>191</v>
      </c>
      <c r="I211" s="15" t="s">
        <v>211</v>
      </c>
      <c r="J211" s="14">
        <v>1</v>
      </c>
      <c r="K211" s="16">
        <v>1230000</v>
      </c>
      <c r="L211" s="46"/>
      <c r="M211" s="42"/>
      <c r="N211" s="39">
        <v>191</v>
      </c>
      <c r="O211" s="15" t="s">
        <v>211</v>
      </c>
      <c r="P211" s="14">
        <v>1</v>
      </c>
      <c r="Q211" s="16">
        <v>1414500</v>
      </c>
      <c r="R211" s="46"/>
      <c r="S211" s="42"/>
      <c r="T211" s="99">
        <f>TRIMMEAN((E211,K211,Q211),35%)</f>
        <v>1322250</v>
      </c>
    </row>
    <row r="212" spans="1:20" ht="39.6" x14ac:dyDescent="0.3">
      <c r="A212" s="14">
        <v>192</v>
      </c>
      <c r="B212" s="15" t="s">
        <v>212</v>
      </c>
      <c r="C212" s="15" t="s">
        <v>1352</v>
      </c>
      <c r="D212" s="14">
        <v>1</v>
      </c>
      <c r="E212" s="16" t="s">
        <v>1034</v>
      </c>
      <c r="F212" s="410"/>
      <c r="G212" s="364"/>
      <c r="H212" s="14">
        <v>192</v>
      </c>
      <c r="I212" s="15" t="s">
        <v>212</v>
      </c>
      <c r="J212" s="14">
        <v>1</v>
      </c>
      <c r="K212" s="16">
        <v>1230000</v>
      </c>
      <c r="L212" s="46"/>
      <c r="M212" s="42"/>
      <c r="N212" s="14">
        <v>192</v>
      </c>
      <c r="O212" s="15" t="s">
        <v>212</v>
      </c>
      <c r="P212" s="14">
        <v>1</v>
      </c>
      <c r="Q212" s="16">
        <v>1414500</v>
      </c>
      <c r="R212" s="46"/>
      <c r="S212" s="42"/>
      <c r="T212" s="114">
        <f>TRIMMEAN((E212,K212,Q212),35%)</f>
        <v>1322250</v>
      </c>
    </row>
    <row r="213" spans="1:20" ht="39.6" x14ac:dyDescent="0.3">
      <c r="A213" s="39">
        <v>193</v>
      </c>
      <c r="B213" s="15" t="s">
        <v>213</v>
      </c>
      <c r="C213" s="15" t="s">
        <v>1175</v>
      </c>
      <c r="D213" s="14">
        <v>1</v>
      </c>
      <c r="E213" s="16">
        <v>720000</v>
      </c>
      <c r="F213" s="410"/>
      <c r="G213" s="364"/>
      <c r="H213" s="39">
        <v>193</v>
      </c>
      <c r="I213" s="15" t="s">
        <v>213</v>
      </c>
      <c r="J213" s="14">
        <v>1</v>
      </c>
      <c r="K213" s="16">
        <v>330000</v>
      </c>
      <c r="L213" s="46"/>
      <c r="M213" s="42"/>
      <c r="N213" s="39">
        <v>193</v>
      </c>
      <c r="O213" s="15" t="s">
        <v>213</v>
      </c>
      <c r="P213" s="14">
        <v>1</v>
      </c>
      <c r="Q213" s="16">
        <v>379500</v>
      </c>
      <c r="R213" s="46"/>
      <c r="S213" s="42"/>
      <c r="T213" s="114">
        <f>TRIMMEAN((E213,K213,Q213),35%)</f>
        <v>476500</v>
      </c>
    </row>
    <row r="214" spans="1:20" ht="26.4" x14ac:dyDescent="0.3">
      <c r="A214" s="14">
        <v>194</v>
      </c>
      <c r="B214" s="15" t="s">
        <v>396</v>
      </c>
      <c r="C214" s="15" t="s">
        <v>1353</v>
      </c>
      <c r="D214" s="14">
        <v>1</v>
      </c>
      <c r="E214" s="16" t="s">
        <v>1034</v>
      </c>
      <c r="F214" s="410"/>
      <c r="G214" s="364"/>
      <c r="H214" s="14">
        <v>194</v>
      </c>
      <c r="I214" s="15" t="s">
        <v>396</v>
      </c>
      <c r="J214" s="14">
        <v>1</v>
      </c>
      <c r="K214" s="16">
        <v>3450000</v>
      </c>
      <c r="L214" s="46"/>
      <c r="M214" s="42"/>
      <c r="N214" s="14">
        <v>194</v>
      </c>
      <c r="O214" s="15" t="s">
        <v>396</v>
      </c>
      <c r="P214" s="14">
        <v>1</v>
      </c>
      <c r="Q214" s="16">
        <v>3967500</v>
      </c>
      <c r="R214" s="46"/>
      <c r="S214" s="42"/>
      <c r="T214" s="114">
        <f>TRIMMEAN((E214,K214,Q214),35%)</f>
        <v>3708750</v>
      </c>
    </row>
    <row r="215" spans="1:20" ht="39.6" x14ac:dyDescent="0.3">
      <c r="A215" s="39">
        <v>195</v>
      </c>
      <c r="B215" s="15" t="s">
        <v>214</v>
      </c>
      <c r="C215" s="15" t="s">
        <v>1354</v>
      </c>
      <c r="D215" s="14">
        <v>1</v>
      </c>
      <c r="E215" s="16" t="s">
        <v>1034</v>
      </c>
      <c r="F215" s="410"/>
      <c r="G215" s="364"/>
      <c r="H215" s="39">
        <v>195</v>
      </c>
      <c r="I215" s="15" t="s">
        <v>214</v>
      </c>
      <c r="J215" s="14">
        <v>1</v>
      </c>
      <c r="K215" s="16">
        <v>540000</v>
      </c>
      <c r="L215" s="46"/>
      <c r="M215" s="42"/>
      <c r="N215" s="39">
        <v>195</v>
      </c>
      <c r="O215" s="15" t="s">
        <v>214</v>
      </c>
      <c r="P215" s="14">
        <v>1</v>
      </c>
      <c r="Q215" s="16">
        <v>621000</v>
      </c>
      <c r="R215" s="46"/>
      <c r="S215" s="42"/>
      <c r="T215" s="114">
        <f>TRIMMEAN((E215,K215,Q215),35%)</f>
        <v>580500</v>
      </c>
    </row>
    <row r="216" spans="1:20" ht="52.8" x14ac:dyDescent="0.3">
      <c r="A216" s="14">
        <v>196</v>
      </c>
      <c r="B216" s="15" t="s">
        <v>397</v>
      </c>
      <c r="C216" s="15" t="s">
        <v>1355</v>
      </c>
      <c r="D216" s="14">
        <v>1</v>
      </c>
      <c r="E216" s="16" t="s">
        <v>1034</v>
      </c>
      <c r="F216" s="410"/>
      <c r="G216" s="364"/>
      <c r="H216" s="14">
        <v>196</v>
      </c>
      <c r="I216" s="15" t="s">
        <v>397</v>
      </c>
      <c r="J216" s="14">
        <v>1</v>
      </c>
      <c r="K216" s="16">
        <v>67500</v>
      </c>
      <c r="L216" s="46"/>
      <c r="M216" s="42"/>
      <c r="N216" s="14">
        <v>196</v>
      </c>
      <c r="O216" s="15" t="s">
        <v>397</v>
      </c>
      <c r="P216" s="14">
        <v>1</v>
      </c>
      <c r="Q216" s="16">
        <v>77625</v>
      </c>
      <c r="R216" s="46"/>
      <c r="S216" s="42"/>
      <c r="T216" s="114">
        <f>TRIMMEAN((E216,K216,Q216),35%)</f>
        <v>72562.5</v>
      </c>
    </row>
    <row r="217" spans="1:20" ht="52.8" x14ac:dyDescent="0.3">
      <c r="A217" s="39">
        <v>197</v>
      </c>
      <c r="B217" s="15" t="s">
        <v>215</v>
      </c>
      <c r="C217" s="15" t="s">
        <v>1166</v>
      </c>
      <c r="D217" s="14">
        <v>1</v>
      </c>
      <c r="E217" s="16" t="s">
        <v>1034</v>
      </c>
      <c r="F217" s="410"/>
      <c r="G217" s="364"/>
      <c r="H217" s="39">
        <v>197</v>
      </c>
      <c r="I217" s="15" t="s">
        <v>215</v>
      </c>
      <c r="J217" s="14">
        <v>1</v>
      </c>
      <c r="K217" s="16">
        <v>1830000</v>
      </c>
      <c r="L217" s="46"/>
      <c r="M217" s="42"/>
      <c r="N217" s="39">
        <v>197</v>
      </c>
      <c r="O217" s="15" t="s">
        <v>215</v>
      </c>
      <c r="P217" s="14">
        <v>1</v>
      </c>
      <c r="Q217" s="16">
        <v>2104500</v>
      </c>
      <c r="R217" s="46"/>
      <c r="S217" s="42"/>
      <c r="T217" s="114">
        <f>TRIMMEAN((E217,K217,Q217),35%)</f>
        <v>1967250</v>
      </c>
    </row>
    <row r="218" spans="1:20" x14ac:dyDescent="0.3">
      <c r="A218" s="416" t="s">
        <v>216</v>
      </c>
      <c r="B218" s="305"/>
      <c r="C218" s="305"/>
      <c r="D218" s="305"/>
      <c r="E218" s="305"/>
      <c r="F218" s="305"/>
      <c r="G218" s="417"/>
      <c r="H218" s="416" t="s">
        <v>216</v>
      </c>
      <c r="I218" s="305"/>
      <c r="J218" s="305"/>
      <c r="K218" s="305"/>
      <c r="L218" s="305"/>
      <c r="M218" s="417"/>
      <c r="N218" s="416" t="s">
        <v>216</v>
      </c>
      <c r="O218" s="305"/>
      <c r="P218" s="305"/>
      <c r="Q218" s="305"/>
      <c r="R218" s="305"/>
      <c r="S218" s="417"/>
      <c r="T218" s="79" t="s">
        <v>413</v>
      </c>
    </row>
    <row r="219" spans="1:20" ht="158.4" x14ac:dyDescent="0.3">
      <c r="A219" s="10" t="s">
        <v>15</v>
      </c>
      <c r="B219" s="11" t="s">
        <v>16</v>
      </c>
      <c r="C219" s="11"/>
      <c r="D219" s="10" t="s">
        <v>17</v>
      </c>
      <c r="E219" s="35" t="s">
        <v>398</v>
      </c>
      <c r="F219" s="313" t="s">
        <v>19</v>
      </c>
      <c r="G219" s="411"/>
      <c r="H219" s="10" t="s">
        <v>15</v>
      </c>
      <c r="I219" s="11" t="s">
        <v>16</v>
      </c>
      <c r="J219" s="10" t="s">
        <v>17</v>
      </c>
      <c r="K219" s="35" t="s">
        <v>398</v>
      </c>
      <c r="L219" s="313" t="s">
        <v>19</v>
      </c>
      <c r="M219" s="411"/>
      <c r="N219" s="10" t="s">
        <v>15</v>
      </c>
      <c r="O219" s="11" t="s">
        <v>16</v>
      </c>
      <c r="P219" s="10" t="s">
        <v>17</v>
      </c>
      <c r="Q219" s="35" t="s">
        <v>398</v>
      </c>
      <c r="R219" s="313" t="s">
        <v>19</v>
      </c>
      <c r="S219" s="411"/>
      <c r="T219" s="79" t="s">
        <v>419</v>
      </c>
    </row>
    <row r="220" spans="1:20" ht="26.4" x14ac:dyDescent="0.3">
      <c r="A220" s="43">
        <v>198</v>
      </c>
      <c r="B220" s="44" t="s">
        <v>217</v>
      </c>
      <c r="C220" s="44" t="s">
        <v>217</v>
      </c>
      <c r="D220" s="20">
        <v>1</v>
      </c>
      <c r="E220" s="16" t="s">
        <v>1034</v>
      </c>
      <c r="F220" s="323"/>
      <c r="G220" s="415"/>
      <c r="H220" s="43">
        <v>198</v>
      </c>
      <c r="I220" s="44" t="s">
        <v>217</v>
      </c>
      <c r="J220" s="20">
        <v>1</v>
      </c>
      <c r="K220" s="22">
        <v>6300000</v>
      </c>
      <c r="L220" s="23"/>
      <c r="M220" s="24"/>
      <c r="N220" s="43">
        <v>198</v>
      </c>
      <c r="O220" s="44" t="s">
        <v>217</v>
      </c>
      <c r="P220" s="20">
        <v>1</v>
      </c>
      <c r="Q220" s="22">
        <v>7245000</v>
      </c>
      <c r="R220" s="23"/>
      <c r="S220" s="24"/>
      <c r="T220" s="99">
        <f>TRIMMEAN((E220,K220,Q220),35%)</f>
        <v>6772500</v>
      </c>
    </row>
    <row r="221" spans="1:20" ht="39.6" x14ac:dyDescent="0.3">
      <c r="A221" s="20">
        <v>199</v>
      </c>
      <c r="B221" s="21" t="s">
        <v>218</v>
      </c>
      <c r="C221" s="21" t="s">
        <v>218</v>
      </c>
      <c r="D221" s="20">
        <v>1</v>
      </c>
      <c r="E221" s="22" t="s">
        <v>1034</v>
      </c>
      <c r="F221" s="323"/>
      <c r="G221" s="415"/>
      <c r="H221" s="20">
        <v>199</v>
      </c>
      <c r="I221" s="21" t="s">
        <v>218</v>
      </c>
      <c r="J221" s="20">
        <v>1</v>
      </c>
      <c r="K221" s="22">
        <v>630000</v>
      </c>
      <c r="L221" s="23"/>
      <c r="M221" s="24"/>
      <c r="N221" s="20">
        <v>199</v>
      </c>
      <c r="O221" s="21" t="s">
        <v>218</v>
      </c>
      <c r="P221" s="20">
        <v>1</v>
      </c>
      <c r="Q221" s="22">
        <v>724500</v>
      </c>
      <c r="R221" s="23"/>
      <c r="S221" s="24"/>
      <c r="T221" s="99">
        <f>TRIMMEAN((E221,K221,Q221),35%)</f>
        <v>677250</v>
      </c>
    </row>
    <row r="222" spans="1:20" ht="39.6" x14ac:dyDescent="0.3">
      <c r="A222" s="20">
        <v>200</v>
      </c>
      <c r="B222" s="21" t="s">
        <v>219</v>
      </c>
      <c r="C222" s="21" t="s">
        <v>219</v>
      </c>
      <c r="D222" s="20">
        <v>1</v>
      </c>
      <c r="E222" s="22" t="s">
        <v>1034</v>
      </c>
      <c r="F222" s="323"/>
      <c r="G222" s="415"/>
      <c r="H222" s="20">
        <v>200</v>
      </c>
      <c r="I222" s="21" t="s">
        <v>219</v>
      </c>
      <c r="J222" s="20">
        <v>1</v>
      </c>
      <c r="K222" s="22">
        <v>630000</v>
      </c>
      <c r="L222" s="23"/>
      <c r="M222" s="24"/>
      <c r="N222" s="20">
        <v>200</v>
      </c>
      <c r="O222" s="21" t="s">
        <v>219</v>
      </c>
      <c r="P222" s="20">
        <v>1</v>
      </c>
      <c r="Q222" s="22">
        <v>724500</v>
      </c>
      <c r="R222" s="23"/>
      <c r="S222" s="24"/>
      <c r="T222" s="99">
        <f>TRIMMEAN((E222,K222,Q222),35%)</f>
        <v>677250</v>
      </c>
    </row>
    <row r="223" spans="1:20" ht="26.4" x14ac:dyDescent="0.3">
      <c r="A223" s="20">
        <v>201</v>
      </c>
      <c r="B223" s="21" t="s">
        <v>220</v>
      </c>
      <c r="C223" s="21" t="s">
        <v>220</v>
      </c>
      <c r="D223" s="20">
        <v>1</v>
      </c>
      <c r="E223" s="22">
        <v>82110</v>
      </c>
      <c r="F223" s="323"/>
      <c r="G223" s="415"/>
      <c r="H223" s="20">
        <v>201</v>
      </c>
      <c r="I223" s="21" t="s">
        <v>220</v>
      </c>
      <c r="J223" s="20">
        <v>1</v>
      </c>
      <c r="K223" s="22">
        <v>180000</v>
      </c>
      <c r="L223" s="23"/>
      <c r="M223" s="24"/>
      <c r="N223" s="20">
        <v>201</v>
      </c>
      <c r="O223" s="21" t="s">
        <v>220</v>
      </c>
      <c r="P223" s="20">
        <v>1</v>
      </c>
      <c r="Q223" s="22">
        <v>207000</v>
      </c>
      <c r="R223" s="23"/>
      <c r="S223" s="24"/>
      <c r="T223" s="99">
        <f>TRIMMEAN((E223,K223,Q223),35%)</f>
        <v>156370</v>
      </c>
    </row>
    <row r="224" spans="1:20" ht="26.4" x14ac:dyDescent="0.3">
      <c r="A224" s="20">
        <v>202</v>
      </c>
      <c r="B224" s="21" t="s">
        <v>221</v>
      </c>
      <c r="C224" s="21" t="s">
        <v>221</v>
      </c>
      <c r="D224" s="20">
        <v>1</v>
      </c>
      <c r="E224" s="22" t="s">
        <v>1034</v>
      </c>
      <c r="F224" s="323"/>
      <c r="G224" s="415"/>
      <c r="H224" s="20">
        <v>202</v>
      </c>
      <c r="I224" s="21" t="s">
        <v>221</v>
      </c>
      <c r="J224" s="20">
        <v>1</v>
      </c>
      <c r="K224" s="22">
        <v>135000</v>
      </c>
      <c r="L224" s="23"/>
      <c r="M224" s="24"/>
      <c r="N224" s="20">
        <v>202</v>
      </c>
      <c r="O224" s="21" t="s">
        <v>221</v>
      </c>
      <c r="P224" s="20">
        <v>1</v>
      </c>
      <c r="Q224" s="22">
        <v>155250</v>
      </c>
      <c r="R224" s="23"/>
      <c r="S224" s="24"/>
      <c r="T224" s="99">
        <f>TRIMMEAN((E224,K224,Q224),35%)</f>
        <v>145125</v>
      </c>
    </row>
    <row r="225" spans="1:20" ht="26.4" x14ac:dyDescent="0.3">
      <c r="A225" s="20">
        <v>203</v>
      </c>
      <c r="B225" s="21" t="s">
        <v>222</v>
      </c>
      <c r="C225" s="21" t="s">
        <v>222</v>
      </c>
      <c r="D225" s="20">
        <v>1</v>
      </c>
      <c r="E225" s="22" t="s">
        <v>1034</v>
      </c>
      <c r="F225" s="323"/>
      <c r="G225" s="415"/>
      <c r="H225" s="20">
        <v>203</v>
      </c>
      <c r="I225" s="21" t="s">
        <v>222</v>
      </c>
      <c r="J225" s="20">
        <v>1</v>
      </c>
      <c r="K225" s="22">
        <v>3150000</v>
      </c>
      <c r="L225" s="23"/>
      <c r="M225" s="24"/>
      <c r="N225" s="20">
        <v>203</v>
      </c>
      <c r="O225" s="21" t="s">
        <v>222</v>
      </c>
      <c r="P225" s="20">
        <v>1</v>
      </c>
      <c r="Q225" s="22">
        <v>3622500</v>
      </c>
      <c r="R225" s="23"/>
      <c r="S225" s="24"/>
      <c r="T225" s="99">
        <f>TRIMMEAN((E225,K225,Q225),35%)</f>
        <v>3386250</v>
      </c>
    </row>
    <row r="226" spans="1:20" ht="39.6" x14ac:dyDescent="0.3">
      <c r="A226" s="20">
        <v>204</v>
      </c>
      <c r="B226" s="21" t="s">
        <v>223</v>
      </c>
      <c r="C226" s="21" t="s">
        <v>223</v>
      </c>
      <c r="D226" s="20">
        <v>1</v>
      </c>
      <c r="E226" s="22" t="s">
        <v>1034</v>
      </c>
      <c r="F226" s="323"/>
      <c r="G226" s="415"/>
      <c r="H226" s="20">
        <v>204</v>
      </c>
      <c r="I226" s="21" t="s">
        <v>223</v>
      </c>
      <c r="J226" s="20">
        <v>1</v>
      </c>
      <c r="K226" s="22">
        <v>1050000</v>
      </c>
      <c r="L226" s="23"/>
      <c r="M226" s="24"/>
      <c r="N226" s="20">
        <v>204</v>
      </c>
      <c r="O226" s="21" t="s">
        <v>223</v>
      </c>
      <c r="P226" s="20">
        <v>1</v>
      </c>
      <c r="Q226" s="22">
        <v>1207500</v>
      </c>
      <c r="R226" s="23"/>
      <c r="S226" s="24"/>
      <c r="T226" s="99">
        <f>TRIMMEAN((E226,K226,Q226),35%)</f>
        <v>1128750</v>
      </c>
    </row>
    <row r="227" spans="1:20" ht="26.4" x14ac:dyDescent="0.3">
      <c r="A227" s="20">
        <v>205</v>
      </c>
      <c r="B227" s="21" t="s">
        <v>224</v>
      </c>
      <c r="C227" s="21" t="s">
        <v>351</v>
      </c>
      <c r="D227" s="20">
        <v>1</v>
      </c>
      <c r="E227" s="22">
        <v>493850</v>
      </c>
      <c r="F227" s="323"/>
      <c r="G227" s="415"/>
      <c r="H227" s="20">
        <v>205</v>
      </c>
      <c r="I227" s="21" t="s">
        <v>224</v>
      </c>
      <c r="J227" s="20">
        <v>1</v>
      </c>
      <c r="K227" s="22">
        <v>630000</v>
      </c>
      <c r="L227" s="23"/>
      <c r="M227" s="24"/>
      <c r="N227" s="20">
        <v>205</v>
      </c>
      <c r="O227" s="21" t="s">
        <v>224</v>
      </c>
      <c r="P227" s="20">
        <v>1</v>
      </c>
      <c r="Q227" s="22">
        <v>724500</v>
      </c>
      <c r="R227" s="23"/>
      <c r="S227" s="24"/>
      <c r="T227" s="99">
        <f>TRIMMEAN((E227,K227,Q227),35%)</f>
        <v>616116.66666666663</v>
      </c>
    </row>
    <row r="228" spans="1:20" ht="39.6" x14ac:dyDescent="0.3">
      <c r="A228" s="20">
        <v>206</v>
      </c>
      <c r="B228" s="21" t="s">
        <v>225</v>
      </c>
      <c r="C228" s="21" t="s">
        <v>225</v>
      </c>
      <c r="D228" s="20">
        <v>1</v>
      </c>
      <c r="E228" s="22" t="s">
        <v>1034</v>
      </c>
      <c r="F228" s="323"/>
      <c r="G228" s="415"/>
      <c r="H228" s="20">
        <v>206</v>
      </c>
      <c r="I228" s="21" t="s">
        <v>225</v>
      </c>
      <c r="J228" s="20">
        <v>1</v>
      </c>
      <c r="K228" s="22">
        <v>11400000</v>
      </c>
      <c r="L228" s="23"/>
      <c r="M228" s="24"/>
      <c r="N228" s="20">
        <v>206</v>
      </c>
      <c r="O228" s="21" t="s">
        <v>225</v>
      </c>
      <c r="P228" s="20">
        <v>1</v>
      </c>
      <c r="Q228" s="22">
        <v>13110000</v>
      </c>
      <c r="R228" s="23"/>
      <c r="S228" s="24"/>
      <c r="T228" s="99">
        <f>TRIMMEAN((E228,K228,Q228),35%)</f>
        <v>12255000</v>
      </c>
    </row>
    <row r="229" spans="1:20" ht="39.6" x14ac:dyDescent="0.3">
      <c r="A229" s="20">
        <v>207</v>
      </c>
      <c r="B229" s="21" t="s">
        <v>226</v>
      </c>
      <c r="C229" s="21" t="s">
        <v>226</v>
      </c>
      <c r="D229" s="20">
        <v>1</v>
      </c>
      <c r="E229" s="22" t="s">
        <v>1034</v>
      </c>
      <c r="F229" s="323"/>
      <c r="G229" s="415"/>
      <c r="H229" s="20">
        <v>207</v>
      </c>
      <c r="I229" s="21" t="s">
        <v>226</v>
      </c>
      <c r="J229" s="20">
        <v>1</v>
      </c>
      <c r="K229" s="22">
        <v>780000</v>
      </c>
      <c r="L229" s="23"/>
      <c r="M229" s="24"/>
      <c r="N229" s="20">
        <v>207</v>
      </c>
      <c r="O229" s="21" t="s">
        <v>226</v>
      </c>
      <c r="P229" s="20">
        <v>1</v>
      </c>
      <c r="Q229" s="22">
        <v>897000</v>
      </c>
      <c r="R229" s="23"/>
      <c r="S229" s="24"/>
      <c r="T229" s="99">
        <f>TRIMMEAN((E229,K229,Q229),35%)</f>
        <v>838500</v>
      </c>
    </row>
    <row r="230" spans="1:20" ht="39.6" x14ac:dyDescent="0.3">
      <c r="A230" s="20">
        <v>208</v>
      </c>
      <c r="B230" s="21" t="s">
        <v>227</v>
      </c>
      <c r="C230" s="21" t="s">
        <v>1444</v>
      </c>
      <c r="D230" s="20">
        <v>1</v>
      </c>
      <c r="E230" s="22">
        <v>493850</v>
      </c>
      <c r="F230" s="323"/>
      <c r="G230" s="415"/>
      <c r="H230" s="20">
        <v>208</v>
      </c>
      <c r="I230" s="21" t="s">
        <v>227</v>
      </c>
      <c r="J230" s="20">
        <v>1</v>
      </c>
      <c r="K230" s="22">
        <v>270000</v>
      </c>
      <c r="L230" s="23"/>
      <c r="M230" s="24"/>
      <c r="N230" s="20">
        <v>208</v>
      </c>
      <c r="O230" s="21" t="s">
        <v>227</v>
      </c>
      <c r="P230" s="20">
        <v>1</v>
      </c>
      <c r="Q230" s="22">
        <v>310500</v>
      </c>
      <c r="R230" s="23"/>
      <c r="S230" s="24"/>
      <c r="T230" s="99">
        <f>TRIMMEAN((E230,K230,Q230),35%)</f>
        <v>358116.66666666669</v>
      </c>
    </row>
    <row r="231" spans="1:20" ht="39.6" x14ac:dyDescent="0.3">
      <c r="A231" s="20">
        <v>209</v>
      </c>
      <c r="B231" s="21" t="s">
        <v>228</v>
      </c>
      <c r="C231" s="21" t="s">
        <v>228</v>
      </c>
      <c r="D231" s="20">
        <v>1</v>
      </c>
      <c r="E231" s="22">
        <v>493850</v>
      </c>
      <c r="F231" s="323"/>
      <c r="G231" s="415"/>
      <c r="H231" s="20">
        <v>209</v>
      </c>
      <c r="I231" s="21" t="s">
        <v>228</v>
      </c>
      <c r="J231" s="20">
        <v>1</v>
      </c>
      <c r="K231" s="22">
        <v>330000</v>
      </c>
      <c r="L231" s="23"/>
      <c r="M231" s="24"/>
      <c r="N231" s="20">
        <v>209</v>
      </c>
      <c r="O231" s="21" t="s">
        <v>228</v>
      </c>
      <c r="P231" s="20">
        <v>1</v>
      </c>
      <c r="Q231" s="22">
        <v>379500</v>
      </c>
      <c r="R231" s="23"/>
      <c r="S231" s="24"/>
      <c r="T231" s="99">
        <f>TRIMMEAN((E231,K231,Q231),35%)</f>
        <v>401116.66666666669</v>
      </c>
    </row>
    <row r="232" spans="1:20" ht="39.6" x14ac:dyDescent="0.3">
      <c r="A232" s="20">
        <v>210</v>
      </c>
      <c r="B232" s="21" t="s">
        <v>229</v>
      </c>
      <c r="C232" s="21" t="s">
        <v>229</v>
      </c>
      <c r="D232" s="20">
        <v>1</v>
      </c>
      <c r="E232" s="22" t="s">
        <v>1034</v>
      </c>
      <c r="F232" s="323"/>
      <c r="G232" s="415"/>
      <c r="H232" s="20">
        <v>210</v>
      </c>
      <c r="I232" s="21" t="s">
        <v>229</v>
      </c>
      <c r="J232" s="20">
        <v>1</v>
      </c>
      <c r="K232" s="22">
        <v>630000</v>
      </c>
      <c r="L232" s="23"/>
      <c r="M232" s="24"/>
      <c r="N232" s="20">
        <v>210</v>
      </c>
      <c r="O232" s="21" t="s">
        <v>229</v>
      </c>
      <c r="P232" s="20">
        <v>1</v>
      </c>
      <c r="Q232" s="22">
        <v>724500</v>
      </c>
      <c r="R232" s="23"/>
      <c r="S232" s="24"/>
      <c r="T232" s="99">
        <f>TRIMMEAN((E232,K232,Q232),35%)</f>
        <v>677250</v>
      </c>
    </row>
    <row r="233" spans="1:20" ht="26.4" x14ac:dyDescent="0.3">
      <c r="A233" s="20">
        <v>211</v>
      </c>
      <c r="B233" s="21" t="s">
        <v>230</v>
      </c>
      <c r="C233" s="21" t="s">
        <v>230</v>
      </c>
      <c r="D233" s="20">
        <v>1</v>
      </c>
      <c r="E233" s="22" t="s">
        <v>1034</v>
      </c>
      <c r="F233" s="323"/>
      <c r="G233" s="415"/>
      <c r="H233" s="20">
        <v>211</v>
      </c>
      <c r="I233" s="21" t="s">
        <v>230</v>
      </c>
      <c r="J233" s="20">
        <v>1</v>
      </c>
      <c r="K233" s="22">
        <v>960000</v>
      </c>
      <c r="L233" s="23"/>
      <c r="M233" s="24"/>
      <c r="N233" s="20">
        <v>211</v>
      </c>
      <c r="O233" s="21" t="s">
        <v>230</v>
      </c>
      <c r="P233" s="20">
        <v>1</v>
      </c>
      <c r="Q233" s="22">
        <v>1104000</v>
      </c>
      <c r="R233" s="23"/>
      <c r="S233" s="24"/>
      <c r="T233" s="99">
        <f>TRIMMEAN((E233,K233,Q233),35%)</f>
        <v>1032000</v>
      </c>
    </row>
    <row r="234" spans="1:20" x14ac:dyDescent="0.3">
      <c r="A234" s="20">
        <v>212</v>
      </c>
      <c r="B234" s="21" t="s">
        <v>231</v>
      </c>
      <c r="C234" s="21" t="s">
        <v>231</v>
      </c>
      <c r="D234" s="20">
        <v>1</v>
      </c>
      <c r="E234" s="22" t="s">
        <v>1034</v>
      </c>
      <c r="F234" s="323"/>
      <c r="G234" s="415"/>
      <c r="H234" s="20">
        <v>212</v>
      </c>
      <c r="I234" s="21" t="s">
        <v>231</v>
      </c>
      <c r="J234" s="20">
        <v>1</v>
      </c>
      <c r="K234" s="22">
        <v>150000</v>
      </c>
      <c r="L234" s="23"/>
      <c r="M234" s="24"/>
      <c r="N234" s="20">
        <v>212</v>
      </c>
      <c r="O234" s="21" t="s">
        <v>231</v>
      </c>
      <c r="P234" s="20">
        <v>1</v>
      </c>
      <c r="Q234" s="22">
        <v>172500</v>
      </c>
      <c r="R234" s="23"/>
      <c r="S234" s="24"/>
      <c r="T234" s="99">
        <f>TRIMMEAN((E234,K234,Q234),35%)</f>
        <v>161250</v>
      </c>
    </row>
    <row r="235" spans="1:20" ht="39.6" x14ac:dyDescent="0.3">
      <c r="A235" s="20">
        <v>213</v>
      </c>
      <c r="B235" s="21" t="s">
        <v>232</v>
      </c>
      <c r="C235" s="21" t="s">
        <v>232</v>
      </c>
      <c r="D235" s="20">
        <v>1</v>
      </c>
      <c r="E235" s="22">
        <v>41055</v>
      </c>
      <c r="F235" s="323"/>
      <c r="G235" s="415"/>
      <c r="H235" s="20">
        <v>213</v>
      </c>
      <c r="I235" s="21" t="s">
        <v>232</v>
      </c>
      <c r="J235" s="20">
        <v>1</v>
      </c>
      <c r="K235" s="22">
        <v>37500</v>
      </c>
      <c r="L235" s="23"/>
      <c r="M235" s="24"/>
      <c r="N235" s="20">
        <v>213</v>
      </c>
      <c r="O235" s="21" t="s">
        <v>232</v>
      </c>
      <c r="P235" s="20">
        <v>1</v>
      </c>
      <c r="Q235" s="22">
        <v>43125</v>
      </c>
      <c r="R235" s="23"/>
      <c r="S235" s="24"/>
      <c r="T235" s="99">
        <f>TRIMMEAN((E235,K235,Q235),35%)</f>
        <v>40560</v>
      </c>
    </row>
    <row r="236" spans="1:20" ht="26.4" x14ac:dyDescent="0.3">
      <c r="A236" s="20">
        <v>214</v>
      </c>
      <c r="B236" s="21" t="s">
        <v>233</v>
      </c>
      <c r="C236" s="21" t="s">
        <v>233</v>
      </c>
      <c r="D236" s="20">
        <v>1</v>
      </c>
      <c r="E236" s="22" t="s">
        <v>1034</v>
      </c>
      <c r="F236" s="323"/>
      <c r="G236" s="415"/>
      <c r="H236" s="20">
        <v>214</v>
      </c>
      <c r="I236" s="21" t="s">
        <v>233</v>
      </c>
      <c r="J236" s="20">
        <v>1</v>
      </c>
      <c r="K236" s="22">
        <v>2070000</v>
      </c>
      <c r="L236" s="23"/>
      <c r="M236" s="24"/>
      <c r="N236" s="20">
        <v>214</v>
      </c>
      <c r="O236" s="21" t="s">
        <v>233</v>
      </c>
      <c r="P236" s="20">
        <v>1</v>
      </c>
      <c r="Q236" s="22">
        <v>2380500</v>
      </c>
      <c r="R236" s="23"/>
      <c r="S236" s="24"/>
      <c r="T236" s="99">
        <f>TRIMMEAN((E236,K236,Q236),35%)</f>
        <v>2225250</v>
      </c>
    </row>
    <row r="237" spans="1:20" ht="39.6" x14ac:dyDescent="0.3">
      <c r="A237" s="20">
        <v>215</v>
      </c>
      <c r="B237" s="21" t="s">
        <v>234</v>
      </c>
      <c r="C237" s="21" t="s">
        <v>234</v>
      </c>
      <c r="D237" s="20">
        <v>1</v>
      </c>
      <c r="E237" s="22">
        <v>197540</v>
      </c>
      <c r="F237" s="323"/>
      <c r="G237" s="415"/>
      <c r="H237" s="20">
        <v>215</v>
      </c>
      <c r="I237" s="21" t="s">
        <v>234</v>
      </c>
      <c r="J237" s="20">
        <v>1</v>
      </c>
      <c r="K237" s="22">
        <v>330000</v>
      </c>
      <c r="L237" s="23"/>
      <c r="M237" s="24"/>
      <c r="N237" s="20">
        <v>215</v>
      </c>
      <c r="O237" s="21" t="s">
        <v>234</v>
      </c>
      <c r="P237" s="20">
        <v>1</v>
      </c>
      <c r="Q237" s="22">
        <v>379500</v>
      </c>
      <c r="R237" s="23"/>
      <c r="S237" s="24"/>
      <c r="T237" s="99">
        <f>TRIMMEAN((E237,K237,Q237),35%)</f>
        <v>302346.66666666669</v>
      </c>
    </row>
    <row r="238" spans="1:20" ht="26.4" x14ac:dyDescent="0.3">
      <c r="A238" s="20">
        <v>216</v>
      </c>
      <c r="B238" s="21" t="s">
        <v>235</v>
      </c>
      <c r="C238" s="21" t="s">
        <v>235</v>
      </c>
      <c r="D238" s="20">
        <v>1</v>
      </c>
      <c r="E238" s="22" t="s">
        <v>1034</v>
      </c>
      <c r="F238" s="323"/>
      <c r="G238" s="415"/>
      <c r="H238" s="20">
        <v>216</v>
      </c>
      <c r="I238" s="21" t="s">
        <v>235</v>
      </c>
      <c r="J238" s="20">
        <v>1</v>
      </c>
      <c r="K238" s="22">
        <v>21000</v>
      </c>
      <c r="L238" s="23"/>
      <c r="M238" s="24"/>
      <c r="N238" s="20">
        <v>216</v>
      </c>
      <c r="O238" s="21" t="s">
        <v>235</v>
      </c>
      <c r="P238" s="20">
        <v>1</v>
      </c>
      <c r="Q238" s="22">
        <v>24150</v>
      </c>
      <c r="R238" s="23"/>
      <c r="S238" s="24"/>
      <c r="T238" s="99">
        <f>TRIMMEAN((E238,K238,Q238),35%)</f>
        <v>22575</v>
      </c>
    </row>
    <row r="239" spans="1:20" ht="26.4" x14ac:dyDescent="0.3">
      <c r="A239" s="20">
        <v>217</v>
      </c>
      <c r="B239" s="21" t="s">
        <v>236</v>
      </c>
      <c r="C239" s="21" t="s">
        <v>236</v>
      </c>
      <c r="D239" s="20">
        <v>1</v>
      </c>
      <c r="E239" s="22" t="s">
        <v>1034</v>
      </c>
      <c r="F239" s="323"/>
      <c r="G239" s="415"/>
      <c r="H239" s="20">
        <v>217</v>
      </c>
      <c r="I239" s="21" t="s">
        <v>236</v>
      </c>
      <c r="J239" s="20">
        <v>1</v>
      </c>
      <c r="K239" s="22">
        <v>150000</v>
      </c>
      <c r="L239" s="23"/>
      <c r="M239" s="24"/>
      <c r="N239" s="20">
        <v>217</v>
      </c>
      <c r="O239" s="21" t="s">
        <v>236</v>
      </c>
      <c r="P239" s="20">
        <v>1</v>
      </c>
      <c r="Q239" s="22">
        <v>172500</v>
      </c>
      <c r="R239" s="23"/>
      <c r="S239" s="24"/>
      <c r="T239" s="99">
        <f>TRIMMEAN((E239,K239,Q239),35%)</f>
        <v>161250</v>
      </c>
    </row>
    <row r="240" spans="1:20" ht="52.8" x14ac:dyDescent="0.3">
      <c r="A240" s="20">
        <v>218</v>
      </c>
      <c r="B240" s="21" t="s">
        <v>237</v>
      </c>
      <c r="C240" s="21" t="s">
        <v>1442</v>
      </c>
      <c r="D240" s="20">
        <v>1</v>
      </c>
      <c r="E240" s="22">
        <v>592620</v>
      </c>
      <c r="F240" s="323"/>
      <c r="G240" s="415"/>
      <c r="H240" s="20">
        <v>218</v>
      </c>
      <c r="I240" s="21" t="s">
        <v>237</v>
      </c>
      <c r="J240" s="20">
        <v>1</v>
      </c>
      <c r="K240" s="22">
        <v>330000</v>
      </c>
      <c r="L240" s="23"/>
      <c r="M240" s="24"/>
      <c r="N240" s="20">
        <v>218</v>
      </c>
      <c r="O240" s="21" t="s">
        <v>237</v>
      </c>
      <c r="P240" s="20">
        <v>1</v>
      </c>
      <c r="Q240" s="22">
        <v>379500</v>
      </c>
      <c r="R240" s="23"/>
      <c r="S240" s="24"/>
      <c r="T240" s="99">
        <f>TRIMMEAN((E240,K240,Q240),35%)</f>
        <v>434040</v>
      </c>
    </row>
    <row r="241" spans="1:20" ht="39.6" x14ac:dyDescent="0.3">
      <c r="A241" s="20">
        <v>219</v>
      </c>
      <c r="B241" s="21" t="s">
        <v>238</v>
      </c>
      <c r="C241" s="21" t="s">
        <v>240</v>
      </c>
      <c r="D241" s="20">
        <v>1</v>
      </c>
      <c r="E241" s="22">
        <v>395080</v>
      </c>
      <c r="F241" s="323"/>
      <c r="G241" s="415"/>
      <c r="H241" s="20">
        <v>219</v>
      </c>
      <c r="I241" s="21" t="s">
        <v>238</v>
      </c>
      <c r="J241" s="20">
        <v>1</v>
      </c>
      <c r="K241" s="22">
        <v>330000</v>
      </c>
      <c r="L241" s="23"/>
      <c r="M241" s="24"/>
      <c r="N241" s="20">
        <v>219</v>
      </c>
      <c r="O241" s="21" t="s">
        <v>238</v>
      </c>
      <c r="P241" s="20">
        <v>1</v>
      </c>
      <c r="Q241" s="22">
        <v>379500</v>
      </c>
      <c r="R241" s="23"/>
      <c r="S241" s="24"/>
      <c r="T241" s="99">
        <f>TRIMMEAN((E241,K241,Q241),35%)</f>
        <v>368193.33333333331</v>
      </c>
    </row>
    <row r="242" spans="1:20" ht="39.6" x14ac:dyDescent="0.3">
      <c r="A242" s="20">
        <v>220</v>
      </c>
      <c r="B242" s="21" t="s">
        <v>239</v>
      </c>
      <c r="C242" s="21" t="s">
        <v>239</v>
      </c>
      <c r="D242" s="20">
        <v>1</v>
      </c>
      <c r="E242" s="22">
        <v>197540</v>
      </c>
      <c r="F242" s="323"/>
      <c r="G242" s="415"/>
      <c r="H242" s="20">
        <v>220</v>
      </c>
      <c r="I242" s="21" t="s">
        <v>239</v>
      </c>
      <c r="J242" s="20">
        <v>1</v>
      </c>
      <c r="K242" s="22">
        <v>294000</v>
      </c>
      <c r="L242" s="23"/>
      <c r="M242" s="24"/>
      <c r="N242" s="20">
        <v>220</v>
      </c>
      <c r="O242" s="21" t="s">
        <v>239</v>
      </c>
      <c r="P242" s="20">
        <v>1</v>
      </c>
      <c r="Q242" s="22">
        <v>338100</v>
      </c>
      <c r="R242" s="23"/>
      <c r="S242" s="24"/>
      <c r="T242" s="99">
        <f>TRIMMEAN((E242,K242,Q242),35%)</f>
        <v>276546.66666666669</v>
      </c>
    </row>
    <row r="243" spans="1:20" ht="39.6" x14ac:dyDescent="0.3">
      <c r="A243" s="20">
        <v>221</v>
      </c>
      <c r="B243" s="21" t="s">
        <v>240</v>
      </c>
      <c r="C243" s="21" t="s">
        <v>240</v>
      </c>
      <c r="D243" s="20">
        <v>1</v>
      </c>
      <c r="E243" s="22">
        <v>395080</v>
      </c>
      <c r="F243" s="323"/>
      <c r="G243" s="415"/>
      <c r="H243" s="20">
        <v>221</v>
      </c>
      <c r="I243" s="21" t="s">
        <v>240</v>
      </c>
      <c r="J243" s="20">
        <v>1</v>
      </c>
      <c r="K243" s="22">
        <v>294000</v>
      </c>
      <c r="L243" s="23"/>
      <c r="M243" s="24"/>
      <c r="N243" s="20">
        <v>221</v>
      </c>
      <c r="O243" s="21" t="s">
        <v>240</v>
      </c>
      <c r="P243" s="20">
        <v>1</v>
      </c>
      <c r="Q243" s="22">
        <v>338100</v>
      </c>
      <c r="R243" s="23"/>
      <c r="S243" s="24"/>
      <c r="T243" s="99">
        <f>TRIMMEAN((E243,K243,Q243),35%)</f>
        <v>342393.33333333331</v>
      </c>
    </row>
    <row r="244" spans="1:20" ht="52.8" x14ac:dyDescent="0.3">
      <c r="A244" s="20">
        <v>222</v>
      </c>
      <c r="B244" s="21" t="s">
        <v>241</v>
      </c>
      <c r="C244" s="21" t="s">
        <v>241</v>
      </c>
      <c r="D244" s="20">
        <v>1</v>
      </c>
      <c r="E244" s="22" t="s">
        <v>1034</v>
      </c>
      <c r="F244" s="323"/>
      <c r="G244" s="415"/>
      <c r="H244" s="20">
        <v>222</v>
      </c>
      <c r="I244" s="21" t="s">
        <v>241</v>
      </c>
      <c r="J244" s="20">
        <v>1</v>
      </c>
      <c r="K244" s="22">
        <v>120000</v>
      </c>
      <c r="L244" s="23"/>
      <c r="M244" s="24"/>
      <c r="N244" s="20">
        <v>222</v>
      </c>
      <c r="O244" s="21" t="s">
        <v>241</v>
      </c>
      <c r="P244" s="20">
        <v>1</v>
      </c>
      <c r="Q244" s="22">
        <v>138000</v>
      </c>
      <c r="R244" s="23"/>
      <c r="S244" s="24"/>
      <c r="T244" s="99">
        <f>TRIMMEAN((E244,K244,Q244),35%)</f>
        <v>129000</v>
      </c>
    </row>
    <row r="245" spans="1:20" ht="26.4" x14ac:dyDescent="0.3">
      <c r="A245" s="20">
        <v>223</v>
      </c>
      <c r="B245" s="21" t="s">
        <v>242</v>
      </c>
      <c r="C245" s="21" t="s">
        <v>242</v>
      </c>
      <c r="D245" s="20">
        <v>1</v>
      </c>
      <c r="E245" s="22" t="s">
        <v>1034</v>
      </c>
      <c r="F245" s="323"/>
      <c r="G245" s="415"/>
      <c r="H245" s="20">
        <v>223</v>
      </c>
      <c r="I245" s="21" t="s">
        <v>242</v>
      </c>
      <c r="J245" s="20">
        <v>1</v>
      </c>
      <c r="K245" s="22">
        <v>2700000</v>
      </c>
      <c r="L245" s="23"/>
      <c r="M245" s="24"/>
      <c r="N245" s="20">
        <v>223</v>
      </c>
      <c r="O245" s="21" t="s">
        <v>242</v>
      </c>
      <c r="P245" s="20">
        <v>1</v>
      </c>
      <c r="Q245" s="22">
        <v>3105000</v>
      </c>
      <c r="R245" s="23"/>
      <c r="S245" s="24"/>
      <c r="T245" s="99">
        <f>TRIMMEAN((E245,K245,Q245),35%)</f>
        <v>2902500</v>
      </c>
    </row>
    <row r="246" spans="1:20" ht="26.4" x14ac:dyDescent="0.3">
      <c r="A246" s="20">
        <v>224</v>
      </c>
      <c r="B246" s="21" t="s">
        <v>243</v>
      </c>
      <c r="C246" s="21" t="s">
        <v>243</v>
      </c>
      <c r="D246" s="20">
        <v>1</v>
      </c>
      <c r="E246" s="22" t="s">
        <v>1034</v>
      </c>
      <c r="F246" s="323"/>
      <c r="G246" s="415"/>
      <c r="H246" s="20">
        <v>224</v>
      </c>
      <c r="I246" s="21" t="s">
        <v>243</v>
      </c>
      <c r="J246" s="20">
        <v>1</v>
      </c>
      <c r="K246" s="22">
        <v>45000</v>
      </c>
      <c r="L246" s="23"/>
      <c r="M246" s="24"/>
      <c r="N246" s="20">
        <v>224</v>
      </c>
      <c r="O246" s="21" t="s">
        <v>243</v>
      </c>
      <c r="P246" s="20">
        <v>1</v>
      </c>
      <c r="Q246" s="22">
        <v>51750</v>
      </c>
      <c r="R246" s="23"/>
      <c r="S246" s="24"/>
      <c r="T246" s="99">
        <f>TRIMMEAN((E246,K246,Q246),35%)</f>
        <v>48375</v>
      </c>
    </row>
    <row r="247" spans="1:20" ht="26.4" x14ac:dyDescent="0.3">
      <c r="A247" s="20">
        <v>225</v>
      </c>
      <c r="B247" s="21" t="s">
        <v>244</v>
      </c>
      <c r="C247" s="21" t="s">
        <v>244</v>
      </c>
      <c r="D247" s="20">
        <v>1</v>
      </c>
      <c r="E247" s="22">
        <v>395080</v>
      </c>
      <c r="F247" s="323"/>
      <c r="G247" s="415"/>
      <c r="H247" s="20">
        <v>225</v>
      </c>
      <c r="I247" s="21" t="s">
        <v>244</v>
      </c>
      <c r="J247" s="20">
        <v>1</v>
      </c>
      <c r="K247" s="22">
        <v>540000</v>
      </c>
      <c r="L247" s="23"/>
      <c r="M247" s="24"/>
      <c r="N247" s="20">
        <v>225</v>
      </c>
      <c r="O247" s="21" t="s">
        <v>244</v>
      </c>
      <c r="P247" s="20">
        <v>1</v>
      </c>
      <c r="Q247" s="22">
        <v>621000</v>
      </c>
      <c r="R247" s="23"/>
      <c r="S247" s="24"/>
      <c r="T247" s="99">
        <f>TRIMMEAN((E247,K247,Q247),35%)</f>
        <v>518693.33333333331</v>
      </c>
    </row>
    <row r="248" spans="1:20" ht="26.4" x14ac:dyDescent="0.3">
      <c r="A248" s="20">
        <v>226</v>
      </c>
      <c r="B248" s="21" t="s">
        <v>245</v>
      </c>
      <c r="C248" s="21" t="s">
        <v>245</v>
      </c>
      <c r="D248" s="20">
        <v>1</v>
      </c>
      <c r="E248" s="22" t="s">
        <v>1034</v>
      </c>
      <c r="F248" s="323"/>
      <c r="G248" s="415"/>
      <c r="H248" s="20">
        <v>226</v>
      </c>
      <c r="I248" s="21" t="s">
        <v>245</v>
      </c>
      <c r="J248" s="20">
        <v>1</v>
      </c>
      <c r="K248" s="22">
        <v>78000</v>
      </c>
      <c r="L248" s="23"/>
      <c r="M248" s="24"/>
      <c r="N248" s="20">
        <v>226</v>
      </c>
      <c r="O248" s="21" t="s">
        <v>245</v>
      </c>
      <c r="P248" s="20">
        <v>1</v>
      </c>
      <c r="Q248" s="22">
        <v>89700</v>
      </c>
      <c r="R248" s="23"/>
      <c r="S248" s="24"/>
      <c r="T248" s="99">
        <f>TRIMMEAN((E248,K248,Q248),35%)</f>
        <v>83850</v>
      </c>
    </row>
    <row r="249" spans="1:20" ht="26.4" x14ac:dyDescent="0.3">
      <c r="A249" s="20">
        <v>227</v>
      </c>
      <c r="B249" s="21" t="s">
        <v>246</v>
      </c>
      <c r="C249" s="21" t="s">
        <v>246</v>
      </c>
      <c r="D249" s="20">
        <v>1</v>
      </c>
      <c r="E249" s="22" t="s">
        <v>1034</v>
      </c>
      <c r="F249" s="323"/>
      <c r="G249" s="415"/>
      <c r="H249" s="20">
        <v>227</v>
      </c>
      <c r="I249" s="21" t="s">
        <v>246</v>
      </c>
      <c r="J249" s="20">
        <v>1</v>
      </c>
      <c r="K249" s="22">
        <v>270000</v>
      </c>
      <c r="L249" s="23"/>
      <c r="M249" s="24"/>
      <c r="N249" s="20">
        <v>227</v>
      </c>
      <c r="O249" s="21" t="s">
        <v>246</v>
      </c>
      <c r="P249" s="20">
        <v>1</v>
      </c>
      <c r="Q249" s="22">
        <v>310500</v>
      </c>
      <c r="R249" s="23"/>
      <c r="S249" s="24"/>
      <c r="T249" s="99">
        <f>TRIMMEAN((E249,K249,Q249),35%)</f>
        <v>290250</v>
      </c>
    </row>
    <row r="250" spans="1:20" ht="40.799999999999997" x14ac:dyDescent="0.3">
      <c r="A250" s="20">
        <v>228</v>
      </c>
      <c r="B250" s="21" t="s">
        <v>247</v>
      </c>
      <c r="C250" s="175" t="s">
        <v>1451</v>
      </c>
      <c r="D250" s="20">
        <v>1</v>
      </c>
      <c r="E250" s="22">
        <v>493850</v>
      </c>
      <c r="F250" s="323"/>
      <c r="G250" s="415"/>
      <c r="H250" s="20">
        <v>228</v>
      </c>
      <c r="I250" s="21" t="s">
        <v>247</v>
      </c>
      <c r="J250" s="20">
        <v>1</v>
      </c>
      <c r="K250" s="22">
        <v>630000</v>
      </c>
      <c r="L250" s="23"/>
      <c r="M250" s="24"/>
      <c r="N250" s="20">
        <v>228</v>
      </c>
      <c r="O250" s="21" t="s">
        <v>247</v>
      </c>
      <c r="P250" s="20">
        <v>1</v>
      </c>
      <c r="Q250" s="22">
        <v>724500</v>
      </c>
      <c r="R250" s="23"/>
      <c r="S250" s="24"/>
      <c r="T250" s="99">
        <f>TRIMMEAN((E250,K250,Q250),35%)</f>
        <v>616116.66666666663</v>
      </c>
    </row>
    <row r="251" spans="1:20" ht="26.4" x14ac:dyDescent="0.3">
      <c r="A251" s="20">
        <v>229</v>
      </c>
      <c r="B251" s="21" t="s">
        <v>248</v>
      </c>
      <c r="C251" s="21" t="s">
        <v>248</v>
      </c>
      <c r="D251" s="20">
        <v>1</v>
      </c>
      <c r="E251" s="22">
        <v>790160</v>
      </c>
      <c r="F251" s="323"/>
      <c r="G251" s="415"/>
      <c r="H251" s="20">
        <v>229</v>
      </c>
      <c r="I251" s="21" t="s">
        <v>248</v>
      </c>
      <c r="J251" s="20">
        <v>1</v>
      </c>
      <c r="K251" s="22">
        <v>330000</v>
      </c>
      <c r="L251" s="23"/>
      <c r="M251" s="24"/>
      <c r="N251" s="20">
        <v>229</v>
      </c>
      <c r="O251" s="21" t="s">
        <v>248</v>
      </c>
      <c r="P251" s="20">
        <v>1</v>
      </c>
      <c r="Q251" s="22">
        <v>379500</v>
      </c>
      <c r="R251" s="23"/>
      <c r="S251" s="24"/>
      <c r="T251" s="99">
        <f>TRIMMEAN((E251,K251,Q251),35%)</f>
        <v>499886.66666666669</v>
      </c>
    </row>
    <row r="252" spans="1:20" ht="52.8" x14ac:dyDescent="0.3">
      <c r="A252" s="20">
        <v>230</v>
      </c>
      <c r="B252" s="21" t="s">
        <v>249</v>
      </c>
      <c r="C252" s="21" t="s">
        <v>249</v>
      </c>
      <c r="D252" s="20">
        <v>1</v>
      </c>
      <c r="E252" s="22">
        <v>197540</v>
      </c>
      <c r="F252" s="323"/>
      <c r="G252" s="415"/>
      <c r="H252" s="20">
        <v>230</v>
      </c>
      <c r="I252" s="21" t="s">
        <v>249</v>
      </c>
      <c r="J252" s="20">
        <v>1</v>
      </c>
      <c r="K252" s="22">
        <v>330000</v>
      </c>
      <c r="L252" s="23"/>
      <c r="M252" s="24"/>
      <c r="N252" s="20">
        <v>230</v>
      </c>
      <c r="O252" s="21" t="s">
        <v>249</v>
      </c>
      <c r="P252" s="20">
        <v>1</v>
      </c>
      <c r="Q252" s="22">
        <v>379500</v>
      </c>
      <c r="R252" s="23"/>
      <c r="S252" s="24"/>
      <c r="T252" s="99">
        <f>TRIMMEAN((E252,K252,Q252),35%)</f>
        <v>302346.66666666669</v>
      </c>
    </row>
    <row r="253" spans="1:20" ht="39.6" x14ac:dyDescent="0.3">
      <c r="A253" s="20">
        <v>231</v>
      </c>
      <c r="B253" s="21" t="s">
        <v>250</v>
      </c>
      <c r="C253" s="21" t="s">
        <v>250</v>
      </c>
      <c r="D253" s="20">
        <v>1</v>
      </c>
      <c r="E253" s="22" t="s">
        <v>1034</v>
      </c>
      <c r="F253" s="323"/>
      <c r="G253" s="415"/>
      <c r="H253" s="20">
        <v>231</v>
      </c>
      <c r="I253" s="21" t="s">
        <v>250</v>
      </c>
      <c r="J253" s="20">
        <v>1</v>
      </c>
      <c r="K253" s="22">
        <v>420000</v>
      </c>
      <c r="L253" s="23"/>
      <c r="M253" s="24"/>
      <c r="N253" s="20">
        <v>231</v>
      </c>
      <c r="O253" s="21" t="s">
        <v>250</v>
      </c>
      <c r="P253" s="20">
        <v>1</v>
      </c>
      <c r="Q253" s="22">
        <v>483000</v>
      </c>
      <c r="R253" s="23"/>
      <c r="S253" s="24"/>
      <c r="T253" s="99">
        <f>TRIMMEAN((E253,K253,Q253),35%)</f>
        <v>451500</v>
      </c>
    </row>
    <row r="254" spans="1:20" ht="39.6" x14ac:dyDescent="0.3">
      <c r="A254" s="20">
        <v>232</v>
      </c>
      <c r="B254" s="21" t="s">
        <v>251</v>
      </c>
      <c r="C254" s="21" t="s">
        <v>251</v>
      </c>
      <c r="D254" s="20">
        <v>1</v>
      </c>
      <c r="E254" s="22" t="s">
        <v>1034</v>
      </c>
      <c r="F254" s="323"/>
      <c r="G254" s="415"/>
      <c r="H254" s="20">
        <v>232</v>
      </c>
      <c r="I254" s="21" t="s">
        <v>251</v>
      </c>
      <c r="J254" s="20">
        <v>1</v>
      </c>
      <c r="K254" s="22">
        <v>480000</v>
      </c>
      <c r="L254" s="23"/>
      <c r="M254" s="24"/>
      <c r="N254" s="20">
        <v>232</v>
      </c>
      <c r="O254" s="21" t="s">
        <v>251</v>
      </c>
      <c r="P254" s="20">
        <v>1</v>
      </c>
      <c r="Q254" s="22">
        <v>552000</v>
      </c>
      <c r="R254" s="23"/>
      <c r="S254" s="24"/>
      <c r="T254" s="99">
        <f>TRIMMEAN((E254,K254,Q254),35%)</f>
        <v>516000</v>
      </c>
    </row>
    <row r="255" spans="1:20" ht="39.6" x14ac:dyDescent="0.3">
      <c r="A255" s="20">
        <v>233</v>
      </c>
      <c r="B255" s="21" t="s">
        <v>252</v>
      </c>
      <c r="C255" s="21" t="s">
        <v>252</v>
      </c>
      <c r="D255" s="20">
        <v>1</v>
      </c>
      <c r="E255" s="22">
        <v>197540</v>
      </c>
      <c r="F255" s="323"/>
      <c r="G255" s="415"/>
      <c r="H255" s="20">
        <v>233</v>
      </c>
      <c r="I255" s="21" t="s">
        <v>252</v>
      </c>
      <c r="J255" s="20">
        <v>1</v>
      </c>
      <c r="K255" s="22">
        <v>390000</v>
      </c>
      <c r="L255" s="23"/>
      <c r="M255" s="24"/>
      <c r="N255" s="20">
        <v>233</v>
      </c>
      <c r="O255" s="21" t="s">
        <v>252</v>
      </c>
      <c r="P255" s="20">
        <v>1</v>
      </c>
      <c r="Q255" s="22">
        <v>448500</v>
      </c>
      <c r="R255" s="23"/>
      <c r="S255" s="24"/>
      <c r="T255" s="99">
        <f>TRIMMEAN((E255,K255,Q255),35%)</f>
        <v>345346.66666666669</v>
      </c>
    </row>
    <row r="256" spans="1:20" ht="39.6" x14ac:dyDescent="0.3">
      <c r="A256" s="20">
        <v>234</v>
      </c>
      <c r="B256" s="21" t="s">
        <v>253</v>
      </c>
      <c r="C256" s="21" t="s">
        <v>253</v>
      </c>
      <c r="D256" s="20">
        <v>1</v>
      </c>
      <c r="E256" s="22">
        <v>197540</v>
      </c>
      <c r="F256" s="323"/>
      <c r="G256" s="415"/>
      <c r="H256" s="20">
        <v>234</v>
      </c>
      <c r="I256" s="21" t="s">
        <v>253</v>
      </c>
      <c r="J256" s="20">
        <v>1</v>
      </c>
      <c r="K256" s="22">
        <v>360000</v>
      </c>
      <c r="L256" s="23"/>
      <c r="M256" s="24"/>
      <c r="N256" s="20">
        <v>234</v>
      </c>
      <c r="O256" s="21" t="s">
        <v>253</v>
      </c>
      <c r="P256" s="20">
        <v>1</v>
      </c>
      <c r="Q256" s="22">
        <v>414000</v>
      </c>
      <c r="R256" s="23"/>
      <c r="S256" s="24"/>
      <c r="T256" s="99">
        <f>TRIMMEAN((E256,K256,Q256),35%)</f>
        <v>323846.66666666669</v>
      </c>
    </row>
    <row r="257" spans="1:20" ht="39.6" x14ac:dyDescent="0.3">
      <c r="A257" s="20">
        <v>235</v>
      </c>
      <c r="B257" s="21" t="s">
        <v>254</v>
      </c>
      <c r="C257" s="21" t="s">
        <v>254</v>
      </c>
      <c r="D257" s="20">
        <v>1</v>
      </c>
      <c r="E257" s="22" t="s">
        <v>1034</v>
      </c>
      <c r="F257" s="323"/>
      <c r="G257" s="415"/>
      <c r="H257" s="20">
        <v>235</v>
      </c>
      <c r="I257" s="21" t="s">
        <v>254</v>
      </c>
      <c r="J257" s="20">
        <v>1</v>
      </c>
      <c r="K257" s="22">
        <v>540000</v>
      </c>
      <c r="L257" s="23"/>
      <c r="M257" s="24"/>
      <c r="N257" s="20">
        <v>235</v>
      </c>
      <c r="O257" s="21" t="s">
        <v>254</v>
      </c>
      <c r="P257" s="20">
        <v>1</v>
      </c>
      <c r="Q257" s="22">
        <v>621000</v>
      </c>
      <c r="R257" s="23"/>
      <c r="S257" s="24"/>
      <c r="T257" s="99">
        <f>TRIMMEAN((E257,K257,Q257),35%)</f>
        <v>580500</v>
      </c>
    </row>
    <row r="258" spans="1:20" ht="39.6" x14ac:dyDescent="0.3">
      <c r="A258" s="20">
        <v>236</v>
      </c>
      <c r="B258" s="21" t="s">
        <v>255</v>
      </c>
      <c r="C258" s="21" t="s">
        <v>255</v>
      </c>
      <c r="D258" s="20">
        <v>1</v>
      </c>
      <c r="E258" s="22">
        <v>197540</v>
      </c>
      <c r="F258" s="323"/>
      <c r="G258" s="415"/>
      <c r="H258" s="20">
        <v>236</v>
      </c>
      <c r="I258" s="21" t="s">
        <v>255</v>
      </c>
      <c r="J258" s="20">
        <v>1</v>
      </c>
      <c r="K258" s="22">
        <v>630000</v>
      </c>
      <c r="L258" s="23"/>
      <c r="M258" s="24"/>
      <c r="N258" s="20">
        <v>236</v>
      </c>
      <c r="O258" s="21" t="s">
        <v>255</v>
      </c>
      <c r="P258" s="20">
        <v>1</v>
      </c>
      <c r="Q258" s="22">
        <v>724500</v>
      </c>
      <c r="R258" s="23"/>
      <c r="S258" s="24"/>
      <c r="T258" s="99">
        <f>TRIMMEAN((E258,K258,Q258),35%)</f>
        <v>517346.66666666669</v>
      </c>
    </row>
    <row r="259" spans="1:20" ht="26.4" x14ac:dyDescent="0.3">
      <c r="A259" s="20">
        <v>237</v>
      </c>
      <c r="B259" s="21" t="s">
        <v>256</v>
      </c>
      <c r="C259" s="21" t="s">
        <v>256</v>
      </c>
      <c r="D259" s="20">
        <v>1</v>
      </c>
      <c r="E259" s="22" t="s">
        <v>1034</v>
      </c>
      <c r="F259" s="323"/>
      <c r="G259" s="415"/>
      <c r="H259" s="20">
        <v>237</v>
      </c>
      <c r="I259" s="21" t="s">
        <v>256</v>
      </c>
      <c r="J259" s="20">
        <v>1</v>
      </c>
      <c r="K259" s="22">
        <v>315000</v>
      </c>
      <c r="L259" s="23"/>
      <c r="M259" s="24"/>
      <c r="N259" s="20">
        <v>237</v>
      </c>
      <c r="O259" s="21" t="s">
        <v>256</v>
      </c>
      <c r="P259" s="20">
        <v>1</v>
      </c>
      <c r="Q259" s="22">
        <v>362250</v>
      </c>
      <c r="R259" s="23"/>
      <c r="S259" s="24"/>
      <c r="T259" s="99">
        <f>TRIMMEAN((E259,K259,Q259),35%)</f>
        <v>338625</v>
      </c>
    </row>
    <row r="260" spans="1:20" ht="26.4" x14ac:dyDescent="0.3">
      <c r="A260" s="20">
        <v>238</v>
      </c>
      <c r="B260" s="21" t="s">
        <v>257</v>
      </c>
      <c r="C260" s="21" t="s">
        <v>257</v>
      </c>
      <c r="D260" s="20">
        <v>1</v>
      </c>
      <c r="E260" s="22">
        <v>197540</v>
      </c>
      <c r="F260" s="323"/>
      <c r="G260" s="415"/>
      <c r="H260" s="20">
        <v>238</v>
      </c>
      <c r="I260" s="21" t="s">
        <v>257</v>
      </c>
      <c r="J260" s="20">
        <v>1</v>
      </c>
      <c r="K260" s="22">
        <v>330000</v>
      </c>
      <c r="L260" s="23"/>
      <c r="M260" s="24"/>
      <c r="N260" s="20">
        <v>238</v>
      </c>
      <c r="O260" s="21" t="s">
        <v>257</v>
      </c>
      <c r="P260" s="20">
        <v>1</v>
      </c>
      <c r="Q260" s="22">
        <v>379500</v>
      </c>
      <c r="R260" s="23"/>
      <c r="S260" s="24"/>
      <c r="T260" s="99">
        <f>TRIMMEAN((E260,K260,Q260),35%)</f>
        <v>302346.66666666669</v>
      </c>
    </row>
    <row r="261" spans="1:20" ht="26.4" x14ac:dyDescent="0.3">
      <c r="A261" s="20">
        <v>239</v>
      </c>
      <c r="B261" s="21" t="s">
        <v>258</v>
      </c>
      <c r="C261" s="21" t="s">
        <v>258</v>
      </c>
      <c r="D261" s="20">
        <v>1</v>
      </c>
      <c r="E261" s="22" t="s">
        <v>1034</v>
      </c>
      <c r="F261" s="323"/>
      <c r="G261" s="415"/>
      <c r="H261" s="20">
        <v>239</v>
      </c>
      <c r="I261" s="21" t="s">
        <v>258</v>
      </c>
      <c r="J261" s="20">
        <v>1</v>
      </c>
      <c r="K261" s="22">
        <v>330000</v>
      </c>
      <c r="L261" s="23"/>
      <c r="M261" s="24"/>
      <c r="N261" s="20">
        <v>239</v>
      </c>
      <c r="O261" s="21" t="s">
        <v>258</v>
      </c>
      <c r="P261" s="20">
        <v>1</v>
      </c>
      <c r="Q261" s="22">
        <v>379500</v>
      </c>
      <c r="R261" s="23"/>
      <c r="S261" s="24"/>
      <c r="T261" s="99">
        <f>TRIMMEAN((E261,K261,Q261),35%)</f>
        <v>354750</v>
      </c>
    </row>
    <row r="262" spans="1:20" ht="52.8" x14ac:dyDescent="0.3">
      <c r="A262" s="20">
        <v>240</v>
      </c>
      <c r="B262" s="21" t="s">
        <v>259</v>
      </c>
      <c r="C262" s="21" t="s">
        <v>259</v>
      </c>
      <c r="D262" s="20">
        <v>1</v>
      </c>
      <c r="E262" s="22" t="s">
        <v>1034</v>
      </c>
      <c r="F262" s="323"/>
      <c r="G262" s="415"/>
      <c r="H262" s="20">
        <v>240</v>
      </c>
      <c r="I262" s="21" t="s">
        <v>259</v>
      </c>
      <c r="J262" s="20">
        <v>1</v>
      </c>
      <c r="K262" s="22">
        <v>330000</v>
      </c>
      <c r="L262" s="23"/>
      <c r="M262" s="24"/>
      <c r="N262" s="20">
        <v>240</v>
      </c>
      <c r="O262" s="21" t="s">
        <v>259</v>
      </c>
      <c r="P262" s="20">
        <v>1</v>
      </c>
      <c r="Q262" s="22">
        <v>379500</v>
      </c>
      <c r="R262" s="23"/>
      <c r="S262" s="24"/>
      <c r="T262" s="99">
        <f>TRIMMEAN((E262,K262,Q262),35%)</f>
        <v>354750</v>
      </c>
    </row>
    <row r="263" spans="1:20" ht="52.8" x14ac:dyDescent="0.3">
      <c r="A263" s="20">
        <v>241</v>
      </c>
      <c r="B263" s="21" t="s">
        <v>260</v>
      </c>
      <c r="C263" s="21" t="s">
        <v>260</v>
      </c>
      <c r="D263" s="20">
        <v>1</v>
      </c>
      <c r="E263" s="22" t="s">
        <v>1034</v>
      </c>
      <c r="F263" s="323"/>
      <c r="G263" s="415"/>
      <c r="H263" s="20">
        <v>241</v>
      </c>
      <c r="I263" s="21" t="s">
        <v>260</v>
      </c>
      <c r="J263" s="20">
        <v>1</v>
      </c>
      <c r="K263" s="22">
        <v>330000</v>
      </c>
      <c r="L263" s="23"/>
      <c r="M263" s="24"/>
      <c r="N263" s="20">
        <v>241</v>
      </c>
      <c r="O263" s="21" t="s">
        <v>260</v>
      </c>
      <c r="P263" s="20">
        <v>1</v>
      </c>
      <c r="Q263" s="22">
        <v>379500</v>
      </c>
      <c r="R263" s="23"/>
      <c r="S263" s="24"/>
      <c r="T263" s="99">
        <f>TRIMMEAN((E263,K263,Q263),35%)</f>
        <v>354750</v>
      </c>
    </row>
    <row r="264" spans="1:20" ht="39.6" x14ac:dyDescent="0.3">
      <c r="A264" s="20">
        <v>242</v>
      </c>
      <c r="B264" s="21" t="s">
        <v>261</v>
      </c>
      <c r="C264" s="21" t="s">
        <v>261</v>
      </c>
      <c r="D264" s="20">
        <v>1</v>
      </c>
      <c r="E264" s="22">
        <v>1382780</v>
      </c>
      <c r="F264" s="323"/>
      <c r="G264" s="415"/>
      <c r="H264" s="20">
        <v>242</v>
      </c>
      <c r="I264" s="21" t="s">
        <v>261</v>
      </c>
      <c r="J264" s="20">
        <v>1</v>
      </c>
      <c r="K264" s="22">
        <v>1020000</v>
      </c>
      <c r="L264" s="23"/>
      <c r="M264" s="24"/>
      <c r="N264" s="20">
        <v>242</v>
      </c>
      <c r="O264" s="21" t="s">
        <v>261</v>
      </c>
      <c r="P264" s="20">
        <v>1</v>
      </c>
      <c r="Q264" s="22">
        <v>1173000</v>
      </c>
      <c r="R264" s="23"/>
      <c r="S264" s="24"/>
      <c r="T264" s="99">
        <f>TRIMMEAN((E264,K264,Q264),35%)</f>
        <v>1191926.6666666667</v>
      </c>
    </row>
    <row r="265" spans="1:20" ht="26.4" x14ac:dyDescent="0.3">
      <c r="A265" s="20">
        <v>243</v>
      </c>
      <c r="B265" s="21" t="s">
        <v>262</v>
      </c>
      <c r="C265" s="21" t="s">
        <v>262</v>
      </c>
      <c r="D265" s="20">
        <v>1</v>
      </c>
      <c r="E265" s="22" t="s">
        <v>1034</v>
      </c>
      <c r="F265" s="323"/>
      <c r="G265" s="415"/>
      <c r="H265" s="20">
        <v>243</v>
      </c>
      <c r="I265" s="21" t="s">
        <v>262</v>
      </c>
      <c r="J265" s="20">
        <v>1</v>
      </c>
      <c r="K265" s="22">
        <v>120000</v>
      </c>
      <c r="L265" s="23"/>
      <c r="M265" s="24"/>
      <c r="N265" s="20">
        <v>243</v>
      </c>
      <c r="O265" s="21" t="s">
        <v>262</v>
      </c>
      <c r="P265" s="20">
        <v>1</v>
      </c>
      <c r="Q265" s="22">
        <v>138000</v>
      </c>
      <c r="R265" s="23"/>
      <c r="S265" s="24"/>
      <c r="T265" s="99">
        <f>TRIMMEAN((E265,K265,Q265),35%)</f>
        <v>129000</v>
      </c>
    </row>
    <row r="266" spans="1:20" ht="52.8" x14ac:dyDescent="0.3">
      <c r="A266" s="20">
        <v>244</v>
      </c>
      <c r="B266" s="21" t="s">
        <v>263</v>
      </c>
      <c r="C266" s="21" t="s">
        <v>263</v>
      </c>
      <c r="D266" s="20">
        <v>1</v>
      </c>
      <c r="E266" s="22" t="s">
        <v>1034</v>
      </c>
      <c r="F266" s="323"/>
      <c r="G266" s="415"/>
      <c r="H266" s="20">
        <v>244</v>
      </c>
      <c r="I266" s="21" t="s">
        <v>263</v>
      </c>
      <c r="J266" s="20">
        <v>1</v>
      </c>
      <c r="K266" s="22">
        <v>120000</v>
      </c>
      <c r="L266" s="23"/>
      <c r="M266" s="24"/>
      <c r="N266" s="20">
        <v>244</v>
      </c>
      <c r="O266" s="21" t="s">
        <v>263</v>
      </c>
      <c r="P266" s="20">
        <v>1</v>
      </c>
      <c r="Q266" s="22">
        <v>138000</v>
      </c>
      <c r="R266" s="23"/>
      <c r="S266" s="24"/>
      <c r="T266" s="99">
        <f>TRIMMEAN((E266,K266,Q266),35%)</f>
        <v>129000</v>
      </c>
    </row>
    <row r="267" spans="1:20" ht="66" x14ac:dyDescent="0.3">
      <c r="A267" s="20">
        <v>245</v>
      </c>
      <c r="B267" s="21" t="s">
        <v>264</v>
      </c>
      <c r="C267" s="21" t="s">
        <v>264</v>
      </c>
      <c r="D267" s="20">
        <v>1</v>
      </c>
      <c r="E267" s="22" t="s">
        <v>1034</v>
      </c>
      <c r="F267" s="323"/>
      <c r="G267" s="415"/>
      <c r="H267" s="20">
        <v>245</v>
      </c>
      <c r="I267" s="21" t="s">
        <v>264</v>
      </c>
      <c r="J267" s="20">
        <v>1</v>
      </c>
      <c r="K267" s="22">
        <v>480000</v>
      </c>
      <c r="L267" s="23"/>
      <c r="M267" s="24"/>
      <c r="N267" s="20">
        <v>245</v>
      </c>
      <c r="O267" s="21" t="s">
        <v>264</v>
      </c>
      <c r="P267" s="20">
        <v>1</v>
      </c>
      <c r="Q267" s="22">
        <v>552000</v>
      </c>
      <c r="R267" s="23"/>
      <c r="S267" s="24"/>
      <c r="T267" s="99">
        <f>TRIMMEAN((E267,K267,Q267),35%)</f>
        <v>516000</v>
      </c>
    </row>
    <row r="268" spans="1:20" ht="39.6" x14ac:dyDescent="0.3">
      <c r="A268" s="20">
        <v>246</v>
      </c>
      <c r="B268" s="21" t="s">
        <v>265</v>
      </c>
      <c r="C268" s="21" t="s">
        <v>265</v>
      </c>
      <c r="D268" s="20">
        <v>1</v>
      </c>
      <c r="E268" s="22" t="s">
        <v>1034</v>
      </c>
      <c r="F268" s="323"/>
      <c r="G268" s="415"/>
      <c r="H268" s="20">
        <v>246</v>
      </c>
      <c r="I268" s="21" t="s">
        <v>265</v>
      </c>
      <c r="J268" s="20">
        <v>1</v>
      </c>
      <c r="K268" s="22">
        <v>120000</v>
      </c>
      <c r="L268" s="23"/>
      <c r="M268" s="24"/>
      <c r="N268" s="20">
        <v>246</v>
      </c>
      <c r="O268" s="21" t="s">
        <v>265</v>
      </c>
      <c r="P268" s="20">
        <v>1</v>
      </c>
      <c r="Q268" s="22">
        <v>138000</v>
      </c>
      <c r="R268" s="23"/>
      <c r="S268" s="24"/>
      <c r="T268" s="99">
        <f>TRIMMEAN((E268,K268,Q268),35%)</f>
        <v>129000</v>
      </c>
    </row>
    <row r="269" spans="1:20" ht="39.6" x14ac:dyDescent="0.3">
      <c r="A269" s="20">
        <v>247</v>
      </c>
      <c r="B269" s="21" t="s">
        <v>266</v>
      </c>
      <c r="C269" s="21" t="s">
        <v>266</v>
      </c>
      <c r="D269" s="20">
        <v>1</v>
      </c>
      <c r="E269" s="22">
        <v>592620</v>
      </c>
      <c r="F269" s="323"/>
      <c r="G269" s="415"/>
      <c r="H269" s="20">
        <v>247</v>
      </c>
      <c r="I269" s="21" t="s">
        <v>266</v>
      </c>
      <c r="J269" s="20">
        <v>1</v>
      </c>
      <c r="K269" s="22">
        <v>330000</v>
      </c>
      <c r="L269" s="23"/>
      <c r="M269" s="24"/>
      <c r="N269" s="20">
        <v>247</v>
      </c>
      <c r="O269" s="21" t="s">
        <v>266</v>
      </c>
      <c r="P269" s="20">
        <v>1</v>
      </c>
      <c r="Q269" s="22">
        <v>379500</v>
      </c>
      <c r="R269" s="23"/>
      <c r="S269" s="24"/>
      <c r="T269" s="99">
        <f>TRIMMEAN((E269,K269,Q269),35%)</f>
        <v>434040</v>
      </c>
    </row>
    <row r="270" spans="1:20" ht="39.6" x14ac:dyDescent="0.3">
      <c r="A270" s="20">
        <v>248</v>
      </c>
      <c r="B270" s="21" t="s">
        <v>267</v>
      </c>
      <c r="C270" s="21" t="s">
        <v>267</v>
      </c>
      <c r="D270" s="20">
        <v>1</v>
      </c>
      <c r="E270" s="22" t="s">
        <v>1034</v>
      </c>
      <c r="F270" s="323"/>
      <c r="G270" s="415"/>
      <c r="H270" s="20">
        <v>248</v>
      </c>
      <c r="I270" s="21" t="s">
        <v>267</v>
      </c>
      <c r="J270" s="20">
        <v>1</v>
      </c>
      <c r="K270" s="22">
        <v>270000</v>
      </c>
      <c r="L270" s="23"/>
      <c r="M270" s="24"/>
      <c r="N270" s="20">
        <v>248</v>
      </c>
      <c r="O270" s="21" t="s">
        <v>267</v>
      </c>
      <c r="P270" s="20">
        <v>1</v>
      </c>
      <c r="Q270" s="22">
        <v>310500</v>
      </c>
      <c r="R270" s="23"/>
      <c r="S270" s="24"/>
      <c r="T270" s="99">
        <f>TRIMMEAN((E270,K270,Q270),35%)</f>
        <v>290250</v>
      </c>
    </row>
    <row r="271" spans="1:20" ht="52.8" x14ac:dyDescent="0.3">
      <c r="A271" s="20">
        <v>249</v>
      </c>
      <c r="B271" s="21" t="s">
        <v>268</v>
      </c>
      <c r="C271" s="21" t="s">
        <v>268</v>
      </c>
      <c r="D271" s="20">
        <v>1</v>
      </c>
      <c r="E271" s="22">
        <v>592620</v>
      </c>
      <c r="F271" s="323"/>
      <c r="G271" s="415"/>
      <c r="H271" s="20">
        <v>249</v>
      </c>
      <c r="I271" s="21" t="s">
        <v>268</v>
      </c>
      <c r="J271" s="20">
        <v>1</v>
      </c>
      <c r="K271" s="22">
        <v>270000</v>
      </c>
      <c r="L271" s="23"/>
      <c r="M271" s="24"/>
      <c r="N271" s="20">
        <v>249</v>
      </c>
      <c r="O271" s="21" t="s">
        <v>268</v>
      </c>
      <c r="P271" s="20">
        <v>1</v>
      </c>
      <c r="Q271" s="22">
        <v>310500</v>
      </c>
      <c r="R271" s="23"/>
      <c r="S271" s="24"/>
      <c r="T271" s="99">
        <f>TRIMMEAN((E271,K271,Q271),35%)</f>
        <v>391040</v>
      </c>
    </row>
    <row r="272" spans="1:20" ht="39.6" x14ac:dyDescent="0.3">
      <c r="A272" s="20">
        <v>250</v>
      </c>
      <c r="B272" s="21" t="s">
        <v>269</v>
      </c>
      <c r="C272" s="21" t="s">
        <v>269</v>
      </c>
      <c r="D272" s="20">
        <v>1</v>
      </c>
      <c r="E272" s="22" t="s">
        <v>1034</v>
      </c>
      <c r="F272" s="323"/>
      <c r="G272" s="415"/>
      <c r="H272" s="20">
        <v>250</v>
      </c>
      <c r="I272" s="21" t="s">
        <v>269</v>
      </c>
      <c r="J272" s="20">
        <v>1</v>
      </c>
      <c r="K272" s="22">
        <v>630000</v>
      </c>
      <c r="L272" s="23"/>
      <c r="M272" s="24"/>
      <c r="N272" s="20">
        <v>250</v>
      </c>
      <c r="O272" s="21" t="s">
        <v>269</v>
      </c>
      <c r="P272" s="20">
        <v>1</v>
      </c>
      <c r="Q272" s="22">
        <v>724500</v>
      </c>
      <c r="R272" s="23"/>
      <c r="S272" s="24"/>
      <c r="T272" s="99">
        <f>TRIMMEAN((E272,K272,Q272),35%)</f>
        <v>677250</v>
      </c>
    </row>
    <row r="273" spans="1:20" ht="39.6" x14ac:dyDescent="0.3">
      <c r="A273" s="20">
        <v>251</v>
      </c>
      <c r="B273" s="21" t="s">
        <v>270</v>
      </c>
      <c r="C273" s="21" t="s">
        <v>270</v>
      </c>
      <c r="D273" s="20">
        <v>1</v>
      </c>
      <c r="E273" s="22" t="s">
        <v>1034</v>
      </c>
      <c r="F273" s="323"/>
      <c r="G273" s="415"/>
      <c r="H273" s="20">
        <v>251</v>
      </c>
      <c r="I273" s="21" t="s">
        <v>270</v>
      </c>
      <c r="J273" s="20">
        <v>1</v>
      </c>
      <c r="K273" s="22">
        <v>285000</v>
      </c>
      <c r="L273" s="23"/>
      <c r="M273" s="24"/>
      <c r="N273" s="20">
        <v>251</v>
      </c>
      <c r="O273" s="21" t="s">
        <v>270</v>
      </c>
      <c r="P273" s="20">
        <v>1</v>
      </c>
      <c r="Q273" s="22">
        <v>327750</v>
      </c>
      <c r="R273" s="23"/>
      <c r="S273" s="24"/>
      <c r="T273" s="99">
        <f>TRIMMEAN((E273,K273,Q273),35%)</f>
        <v>306375</v>
      </c>
    </row>
    <row r="274" spans="1:20" ht="52.8" x14ac:dyDescent="0.3">
      <c r="A274" s="20">
        <v>252</v>
      </c>
      <c r="B274" s="21" t="s">
        <v>271</v>
      </c>
      <c r="C274" s="21" t="s">
        <v>271</v>
      </c>
      <c r="D274" s="20">
        <v>1</v>
      </c>
      <c r="E274" s="22" t="s">
        <v>1034</v>
      </c>
      <c r="F274" s="323"/>
      <c r="G274" s="415"/>
      <c r="H274" s="20">
        <v>252</v>
      </c>
      <c r="I274" s="21" t="s">
        <v>271</v>
      </c>
      <c r="J274" s="20">
        <v>1</v>
      </c>
      <c r="K274" s="22">
        <v>330000</v>
      </c>
      <c r="L274" s="23"/>
      <c r="M274" s="24"/>
      <c r="N274" s="20">
        <v>252</v>
      </c>
      <c r="O274" s="21" t="s">
        <v>271</v>
      </c>
      <c r="P274" s="20">
        <v>1</v>
      </c>
      <c r="Q274" s="22">
        <v>379500</v>
      </c>
      <c r="R274" s="23"/>
      <c r="S274" s="24"/>
      <c r="T274" s="99">
        <f>TRIMMEAN((E274,K274,Q274),35%)</f>
        <v>354750</v>
      </c>
    </row>
    <row r="275" spans="1:20" ht="52.8" x14ac:dyDescent="0.3">
      <c r="A275" s="20">
        <v>253</v>
      </c>
      <c r="B275" s="21" t="s">
        <v>272</v>
      </c>
      <c r="C275" s="21" t="s">
        <v>272</v>
      </c>
      <c r="D275" s="20">
        <v>1</v>
      </c>
      <c r="E275" s="22" t="s">
        <v>1034</v>
      </c>
      <c r="F275" s="323"/>
      <c r="G275" s="415"/>
      <c r="H275" s="20">
        <v>253</v>
      </c>
      <c r="I275" s="21" t="s">
        <v>272</v>
      </c>
      <c r="J275" s="20">
        <v>1</v>
      </c>
      <c r="K275" s="22">
        <v>330000</v>
      </c>
      <c r="L275" s="23"/>
      <c r="M275" s="24"/>
      <c r="N275" s="20">
        <v>253</v>
      </c>
      <c r="O275" s="21" t="s">
        <v>272</v>
      </c>
      <c r="P275" s="20">
        <v>1</v>
      </c>
      <c r="Q275" s="22">
        <v>379500</v>
      </c>
      <c r="R275" s="23"/>
      <c r="S275" s="24"/>
      <c r="T275" s="99">
        <f>TRIMMEAN((E275,K275,Q275),35%)</f>
        <v>354750</v>
      </c>
    </row>
    <row r="276" spans="1:20" ht="39.6" x14ac:dyDescent="0.3">
      <c r="A276" s="20">
        <v>254</v>
      </c>
      <c r="B276" s="21" t="s">
        <v>273</v>
      </c>
      <c r="C276" s="21" t="s">
        <v>273</v>
      </c>
      <c r="D276" s="20">
        <v>1</v>
      </c>
      <c r="E276" s="22">
        <v>197540</v>
      </c>
      <c r="F276" s="323"/>
      <c r="G276" s="415"/>
      <c r="H276" s="20">
        <v>254</v>
      </c>
      <c r="I276" s="21" t="s">
        <v>273</v>
      </c>
      <c r="J276" s="20">
        <v>1</v>
      </c>
      <c r="K276" s="22">
        <v>225000</v>
      </c>
      <c r="L276" s="23"/>
      <c r="M276" s="24"/>
      <c r="N276" s="20">
        <v>254</v>
      </c>
      <c r="O276" s="21" t="s">
        <v>273</v>
      </c>
      <c r="P276" s="20">
        <v>1</v>
      </c>
      <c r="Q276" s="22">
        <v>258750</v>
      </c>
      <c r="R276" s="23"/>
      <c r="S276" s="24"/>
      <c r="T276" s="99">
        <f>TRIMMEAN((E276,K276,Q276),35%)</f>
        <v>227096.66666666666</v>
      </c>
    </row>
    <row r="277" spans="1:20" ht="26.4" x14ac:dyDescent="0.3">
      <c r="A277" s="20">
        <v>255</v>
      </c>
      <c r="B277" s="21" t="s">
        <v>274</v>
      </c>
      <c r="C277" s="21" t="s">
        <v>308</v>
      </c>
      <c r="D277" s="20">
        <v>1</v>
      </c>
      <c r="E277" s="22">
        <v>197540</v>
      </c>
      <c r="F277" s="323"/>
      <c r="G277" s="415"/>
      <c r="H277" s="20">
        <v>255</v>
      </c>
      <c r="I277" s="21" t="s">
        <v>274</v>
      </c>
      <c r="J277" s="20">
        <v>1</v>
      </c>
      <c r="K277" s="22">
        <v>270000</v>
      </c>
      <c r="L277" s="23"/>
      <c r="M277" s="24"/>
      <c r="N277" s="20">
        <v>255</v>
      </c>
      <c r="O277" s="21" t="s">
        <v>274</v>
      </c>
      <c r="P277" s="20">
        <v>1</v>
      </c>
      <c r="Q277" s="22">
        <v>310500</v>
      </c>
      <c r="R277" s="23"/>
      <c r="S277" s="24"/>
      <c r="T277" s="99">
        <f>TRIMMEAN((E277,K277,Q277),35%)</f>
        <v>259346.66666666666</v>
      </c>
    </row>
    <row r="278" spans="1:20" ht="39.6" x14ac:dyDescent="0.3">
      <c r="A278" s="20">
        <v>256</v>
      </c>
      <c r="B278" s="21" t="s">
        <v>275</v>
      </c>
      <c r="C278" s="21" t="s">
        <v>275</v>
      </c>
      <c r="D278" s="20">
        <v>1</v>
      </c>
      <c r="E278" s="22">
        <v>395080</v>
      </c>
      <c r="F278" s="323"/>
      <c r="G278" s="415"/>
      <c r="H278" s="20">
        <v>256</v>
      </c>
      <c r="I278" s="21" t="s">
        <v>275</v>
      </c>
      <c r="J278" s="20">
        <v>1</v>
      </c>
      <c r="K278" s="22">
        <v>420000</v>
      </c>
      <c r="L278" s="23"/>
      <c r="M278" s="24"/>
      <c r="N278" s="20">
        <v>256</v>
      </c>
      <c r="O278" s="21" t="s">
        <v>275</v>
      </c>
      <c r="P278" s="20">
        <v>1</v>
      </c>
      <c r="Q278" s="22">
        <v>483000</v>
      </c>
      <c r="R278" s="23"/>
      <c r="S278" s="24"/>
      <c r="T278" s="99">
        <f>TRIMMEAN((E278,K278,Q278),35%)</f>
        <v>432693.33333333331</v>
      </c>
    </row>
    <row r="279" spans="1:20" ht="26.4" x14ac:dyDescent="0.3">
      <c r="A279" s="20">
        <v>257</v>
      </c>
      <c r="B279" s="21" t="s">
        <v>276</v>
      </c>
      <c r="C279" s="21" t="s">
        <v>276</v>
      </c>
      <c r="D279" s="20">
        <v>1</v>
      </c>
      <c r="E279" s="22" t="s">
        <v>1034</v>
      </c>
      <c r="F279" s="323"/>
      <c r="G279" s="415"/>
      <c r="H279" s="20">
        <v>257</v>
      </c>
      <c r="I279" s="21" t="s">
        <v>276</v>
      </c>
      <c r="J279" s="20">
        <v>1</v>
      </c>
      <c r="K279" s="22">
        <v>540000</v>
      </c>
      <c r="L279" s="23"/>
      <c r="M279" s="24"/>
      <c r="N279" s="20">
        <v>257</v>
      </c>
      <c r="O279" s="21" t="s">
        <v>276</v>
      </c>
      <c r="P279" s="20">
        <v>1</v>
      </c>
      <c r="Q279" s="22">
        <v>621000</v>
      </c>
      <c r="R279" s="23"/>
      <c r="S279" s="24"/>
      <c r="T279" s="99">
        <f>TRIMMEAN((E279,K279,Q279),35%)</f>
        <v>580500</v>
      </c>
    </row>
    <row r="280" spans="1:20" ht="39.6" x14ac:dyDescent="0.3">
      <c r="A280" s="20">
        <v>258</v>
      </c>
      <c r="B280" s="21" t="s">
        <v>277</v>
      </c>
      <c r="C280" s="21" t="s">
        <v>277</v>
      </c>
      <c r="D280" s="20">
        <v>1</v>
      </c>
      <c r="E280" s="22" t="s">
        <v>1034</v>
      </c>
      <c r="F280" s="323"/>
      <c r="G280" s="415"/>
      <c r="H280" s="20">
        <v>258</v>
      </c>
      <c r="I280" s="21" t="s">
        <v>277</v>
      </c>
      <c r="J280" s="20">
        <v>1</v>
      </c>
      <c r="K280" s="22">
        <v>330000</v>
      </c>
      <c r="L280" s="23"/>
      <c r="M280" s="24"/>
      <c r="N280" s="20">
        <v>258</v>
      </c>
      <c r="O280" s="21" t="s">
        <v>277</v>
      </c>
      <c r="P280" s="20">
        <v>1</v>
      </c>
      <c r="Q280" s="22">
        <v>379500</v>
      </c>
      <c r="R280" s="23"/>
      <c r="S280" s="24"/>
      <c r="T280" s="99">
        <f>TRIMMEAN((E280,K280,Q280),35%)</f>
        <v>354750</v>
      </c>
    </row>
    <row r="281" spans="1:20" ht="52.8" x14ac:dyDescent="0.3">
      <c r="A281" s="20">
        <v>259</v>
      </c>
      <c r="B281" s="21" t="s">
        <v>278</v>
      </c>
      <c r="C281" s="21" t="s">
        <v>1068</v>
      </c>
      <c r="D281" s="20">
        <v>1</v>
      </c>
      <c r="E281" s="22">
        <v>197540</v>
      </c>
      <c r="F281" s="323"/>
      <c r="G281" s="415"/>
      <c r="H281" s="20">
        <v>259</v>
      </c>
      <c r="I281" s="21" t="s">
        <v>278</v>
      </c>
      <c r="J281" s="20">
        <v>1</v>
      </c>
      <c r="K281" s="22">
        <v>270000</v>
      </c>
      <c r="L281" s="23"/>
      <c r="M281" s="24"/>
      <c r="N281" s="20">
        <v>259</v>
      </c>
      <c r="O281" s="21" t="s">
        <v>278</v>
      </c>
      <c r="P281" s="20">
        <v>1</v>
      </c>
      <c r="Q281" s="22">
        <v>310500</v>
      </c>
      <c r="R281" s="23"/>
      <c r="S281" s="24"/>
      <c r="T281" s="99">
        <f>TRIMMEAN((E281,K281,Q281),35%)</f>
        <v>259346.66666666666</v>
      </c>
    </row>
    <row r="282" spans="1:20" ht="52.8" x14ac:dyDescent="0.3">
      <c r="A282" s="20">
        <v>260</v>
      </c>
      <c r="B282" s="21" t="s">
        <v>279</v>
      </c>
      <c r="C282" s="21" t="s">
        <v>1068</v>
      </c>
      <c r="D282" s="20">
        <v>1</v>
      </c>
      <c r="E282" s="22">
        <v>197540</v>
      </c>
      <c r="F282" s="323"/>
      <c r="G282" s="415"/>
      <c r="H282" s="20">
        <v>260</v>
      </c>
      <c r="I282" s="21" t="s">
        <v>279</v>
      </c>
      <c r="J282" s="20">
        <v>1</v>
      </c>
      <c r="K282" s="22">
        <v>270000</v>
      </c>
      <c r="L282" s="23"/>
      <c r="M282" s="24"/>
      <c r="N282" s="20">
        <v>260</v>
      </c>
      <c r="O282" s="21" t="s">
        <v>279</v>
      </c>
      <c r="P282" s="20">
        <v>1</v>
      </c>
      <c r="Q282" s="22">
        <v>310500</v>
      </c>
      <c r="R282" s="23"/>
      <c r="S282" s="24"/>
      <c r="T282" s="99">
        <f>TRIMMEAN((E282,K282,Q282),35%)</f>
        <v>259346.66666666666</v>
      </c>
    </row>
    <row r="283" spans="1:20" ht="26.4" x14ac:dyDescent="0.3">
      <c r="A283" s="20">
        <v>261</v>
      </c>
      <c r="B283" s="21" t="s">
        <v>280</v>
      </c>
      <c r="C283" s="21" t="s">
        <v>280</v>
      </c>
      <c r="D283" s="20">
        <v>1</v>
      </c>
      <c r="E283" s="22">
        <v>197540</v>
      </c>
      <c r="F283" s="323"/>
      <c r="G283" s="415"/>
      <c r="H283" s="20">
        <v>261</v>
      </c>
      <c r="I283" s="21" t="s">
        <v>280</v>
      </c>
      <c r="J283" s="20">
        <v>1</v>
      </c>
      <c r="K283" s="22">
        <v>270000</v>
      </c>
      <c r="L283" s="23"/>
      <c r="M283" s="24"/>
      <c r="N283" s="20">
        <v>261</v>
      </c>
      <c r="O283" s="21" t="s">
        <v>280</v>
      </c>
      <c r="P283" s="20">
        <v>1</v>
      </c>
      <c r="Q283" s="22">
        <v>310500</v>
      </c>
      <c r="R283" s="23"/>
      <c r="S283" s="24"/>
      <c r="T283" s="99">
        <f>TRIMMEAN((E283,K283,Q283),35%)</f>
        <v>259346.66666666666</v>
      </c>
    </row>
    <row r="284" spans="1:20" ht="39.6" x14ac:dyDescent="0.3">
      <c r="A284" s="20">
        <v>262</v>
      </c>
      <c r="B284" s="21" t="s">
        <v>281</v>
      </c>
      <c r="C284" s="21" t="s">
        <v>281</v>
      </c>
      <c r="D284" s="20">
        <v>1</v>
      </c>
      <c r="E284" s="22" t="s">
        <v>1034</v>
      </c>
      <c r="F284" s="323"/>
      <c r="G284" s="415"/>
      <c r="H284" s="20">
        <v>262</v>
      </c>
      <c r="I284" s="21" t="s">
        <v>281</v>
      </c>
      <c r="J284" s="20">
        <v>1</v>
      </c>
      <c r="K284" s="22">
        <v>285000</v>
      </c>
      <c r="L284" s="23"/>
      <c r="M284" s="24"/>
      <c r="N284" s="20">
        <v>262</v>
      </c>
      <c r="O284" s="21" t="s">
        <v>281</v>
      </c>
      <c r="P284" s="20">
        <v>1</v>
      </c>
      <c r="Q284" s="22">
        <v>327750</v>
      </c>
      <c r="R284" s="23"/>
      <c r="S284" s="24"/>
      <c r="T284" s="99">
        <f>TRIMMEAN((E284,K284,Q284),35%)</f>
        <v>306375</v>
      </c>
    </row>
    <row r="285" spans="1:20" ht="39.6" x14ac:dyDescent="0.3">
      <c r="A285" s="20">
        <v>263</v>
      </c>
      <c r="B285" s="21" t="s">
        <v>282</v>
      </c>
      <c r="C285" s="21" t="s">
        <v>282</v>
      </c>
      <c r="D285" s="20">
        <v>1</v>
      </c>
      <c r="E285" s="22">
        <v>197540</v>
      </c>
      <c r="F285" s="323"/>
      <c r="G285" s="415"/>
      <c r="H285" s="20">
        <v>263</v>
      </c>
      <c r="I285" s="21" t="s">
        <v>282</v>
      </c>
      <c r="J285" s="20">
        <v>1</v>
      </c>
      <c r="K285" s="22">
        <v>180000</v>
      </c>
      <c r="L285" s="23"/>
      <c r="M285" s="24"/>
      <c r="N285" s="20">
        <v>263</v>
      </c>
      <c r="O285" s="21" t="s">
        <v>282</v>
      </c>
      <c r="P285" s="20">
        <v>1</v>
      </c>
      <c r="Q285" s="22">
        <v>207000</v>
      </c>
      <c r="R285" s="23"/>
      <c r="S285" s="24"/>
      <c r="T285" s="99">
        <f>TRIMMEAN((E285,K285,Q285),35%)</f>
        <v>194846.66666666666</v>
      </c>
    </row>
    <row r="286" spans="1:20" ht="39.6" x14ac:dyDescent="0.3">
      <c r="A286" s="20">
        <v>264</v>
      </c>
      <c r="B286" s="21" t="s">
        <v>283</v>
      </c>
      <c r="C286" s="21" t="s">
        <v>1450</v>
      </c>
      <c r="D286" s="20">
        <v>1</v>
      </c>
      <c r="E286" s="22">
        <v>395080</v>
      </c>
      <c r="F286" s="323"/>
      <c r="G286" s="415"/>
      <c r="H286" s="20">
        <v>264</v>
      </c>
      <c r="I286" s="21" t="s">
        <v>283</v>
      </c>
      <c r="J286" s="20">
        <v>1</v>
      </c>
      <c r="K286" s="22">
        <v>210000</v>
      </c>
      <c r="L286" s="23"/>
      <c r="M286" s="24"/>
      <c r="N286" s="20">
        <v>264</v>
      </c>
      <c r="O286" s="21" t="s">
        <v>283</v>
      </c>
      <c r="P286" s="20">
        <v>1</v>
      </c>
      <c r="Q286" s="22">
        <v>241500</v>
      </c>
      <c r="R286" s="23"/>
      <c r="S286" s="24"/>
      <c r="T286" s="99">
        <f>TRIMMEAN((E286,K286,Q286),35%)</f>
        <v>282193.33333333331</v>
      </c>
    </row>
    <row r="287" spans="1:20" ht="26.4" x14ac:dyDescent="0.3">
      <c r="A287" s="20">
        <v>265</v>
      </c>
      <c r="B287" s="21" t="s">
        <v>284</v>
      </c>
      <c r="C287" s="21" t="s">
        <v>284</v>
      </c>
      <c r="D287" s="20">
        <v>1</v>
      </c>
      <c r="E287" s="22">
        <v>395080</v>
      </c>
      <c r="F287" s="323"/>
      <c r="G287" s="415"/>
      <c r="H287" s="20">
        <v>265</v>
      </c>
      <c r="I287" s="21" t="s">
        <v>284</v>
      </c>
      <c r="J287" s="20">
        <v>1</v>
      </c>
      <c r="K287" s="22">
        <v>210000</v>
      </c>
      <c r="L287" s="23"/>
      <c r="M287" s="24"/>
      <c r="N287" s="20">
        <v>265</v>
      </c>
      <c r="O287" s="21" t="s">
        <v>284</v>
      </c>
      <c r="P287" s="20">
        <v>1</v>
      </c>
      <c r="Q287" s="22">
        <v>241500</v>
      </c>
      <c r="R287" s="23"/>
      <c r="S287" s="24"/>
      <c r="T287" s="99">
        <f>TRIMMEAN((E287,K287,Q287),35%)</f>
        <v>282193.33333333331</v>
      </c>
    </row>
    <row r="288" spans="1:20" ht="39.6" x14ac:dyDescent="0.3">
      <c r="A288" s="20">
        <v>266</v>
      </c>
      <c r="B288" s="21" t="s">
        <v>285</v>
      </c>
      <c r="C288" s="21" t="s">
        <v>285</v>
      </c>
      <c r="D288" s="20">
        <v>1</v>
      </c>
      <c r="E288" s="22">
        <v>888930</v>
      </c>
      <c r="F288" s="323"/>
      <c r="G288" s="415"/>
      <c r="H288" s="20">
        <v>266</v>
      </c>
      <c r="I288" s="21" t="s">
        <v>285</v>
      </c>
      <c r="J288" s="20">
        <v>1</v>
      </c>
      <c r="K288" s="22">
        <v>210000</v>
      </c>
      <c r="L288" s="23"/>
      <c r="M288" s="24"/>
      <c r="N288" s="20">
        <v>266</v>
      </c>
      <c r="O288" s="21" t="s">
        <v>285</v>
      </c>
      <c r="P288" s="20">
        <v>1</v>
      </c>
      <c r="Q288" s="22">
        <v>241500</v>
      </c>
      <c r="R288" s="23"/>
      <c r="S288" s="24"/>
      <c r="T288" s="99">
        <f>TRIMMEAN((E288,K288,Q288),35%)</f>
        <v>446810</v>
      </c>
    </row>
    <row r="289" spans="1:20" ht="39.6" x14ac:dyDescent="0.3">
      <c r="A289" s="20">
        <v>267</v>
      </c>
      <c r="B289" s="21" t="s">
        <v>286</v>
      </c>
      <c r="C289" s="21" t="s">
        <v>286</v>
      </c>
      <c r="D289" s="20">
        <v>1</v>
      </c>
      <c r="E289" s="22">
        <v>1876630</v>
      </c>
      <c r="F289" s="323"/>
      <c r="G289" s="415"/>
      <c r="H289" s="20">
        <v>267</v>
      </c>
      <c r="I289" s="21" t="s">
        <v>286</v>
      </c>
      <c r="J289" s="20">
        <v>1</v>
      </c>
      <c r="K289" s="22">
        <v>210000</v>
      </c>
      <c r="L289" s="23"/>
      <c r="M289" s="24"/>
      <c r="N289" s="20">
        <v>267</v>
      </c>
      <c r="O289" s="21" t="s">
        <v>286</v>
      </c>
      <c r="P289" s="20">
        <v>1</v>
      </c>
      <c r="Q289" s="22">
        <v>241500</v>
      </c>
      <c r="R289" s="23"/>
      <c r="S289" s="24"/>
      <c r="T289" s="99">
        <f>TRIMMEAN((E289,K289,Q289),35%)</f>
        <v>776043.33333333337</v>
      </c>
    </row>
    <row r="290" spans="1:20" ht="26.4" x14ac:dyDescent="0.3">
      <c r="A290" s="20">
        <v>268</v>
      </c>
      <c r="B290" s="21" t="s">
        <v>287</v>
      </c>
      <c r="C290" s="21" t="s">
        <v>287</v>
      </c>
      <c r="D290" s="20">
        <v>1</v>
      </c>
      <c r="E290" s="22" t="s">
        <v>1034</v>
      </c>
      <c r="F290" s="323"/>
      <c r="G290" s="415"/>
      <c r="H290" s="20">
        <v>268</v>
      </c>
      <c r="I290" s="21" t="s">
        <v>287</v>
      </c>
      <c r="J290" s="20">
        <v>1</v>
      </c>
      <c r="K290" s="22">
        <v>480000</v>
      </c>
      <c r="L290" s="23"/>
      <c r="M290" s="24"/>
      <c r="N290" s="20">
        <v>268</v>
      </c>
      <c r="O290" s="21" t="s">
        <v>287</v>
      </c>
      <c r="P290" s="20">
        <v>1</v>
      </c>
      <c r="Q290" s="22">
        <v>552000</v>
      </c>
      <c r="R290" s="23"/>
      <c r="S290" s="24"/>
      <c r="T290" s="99">
        <f>TRIMMEAN((E290,K290,Q290),35%)</f>
        <v>516000</v>
      </c>
    </row>
    <row r="291" spans="1:20" ht="39.6" x14ac:dyDescent="0.3">
      <c r="A291" s="20">
        <v>269</v>
      </c>
      <c r="B291" s="21" t="s">
        <v>288</v>
      </c>
      <c r="C291" s="21" t="s">
        <v>288</v>
      </c>
      <c r="D291" s="20">
        <v>1</v>
      </c>
      <c r="E291" s="22">
        <v>395080</v>
      </c>
      <c r="F291" s="323"/>
      <c r="G291" s="415"/>
      <c r="H291" s="20">
        <v>269</v>
      </c>
      <c r="I291" s="21" t="s">
        <v>288</v>
      </c>
      <c r="J291" s="20">
        <v>1</v>
      </c>
      <c r="K291" s="22">
        <v>330000</v>
      </c>
      <c r="L291" s="23"/>
      <c r="M291" s="24"/>
      <c r="N291" s="20">
        <v>269</v>
      </c>
      <c r="O291" s="21" t="s">
        <v>288</v>
      </c>
      <c r="P291" s="20">
        <v>1</v>
      </c>
      <c r="Q291" s="22">
        <v>379500</v>
      </c>
      <c r="R291" s="23"/>
      <c r="S291" s="24"/>
      <c r="T291" s="99">
        <f>TRIMMEAN((E291,K291,Q291),35%)</f>
        <v>368193.33333333331</v>
      </c>
    </row>
    <row r="292" spans="1:20" ht="39.6" x14ac:dyDescent="0.3">
      <c r="A292" s="20">
        <v>270</v>
      </c>
      <c r="B292" s="21" t="s">
        <v>289</v>
      </c>
      <c r="C292" s="21" t="s">
        <v>289</v>
      </c>
      <c r="D292" s="20">
        <v>1</v>
      </c>
      <c r="E292" s="22">
        <v>395080</v>
      </c>
      <c r="F292" s="323"/>
      <c r="G292" s="415"/>
      <c r="H292" s="20">
        <v>270</v>
      </c>
      <c r="I292" s="21" t="s">
        <v>289</v>
      </c>
      <c r="J292" s="20">
        <v>1</v>
      </c>
      <c r="K292" s="22">
        <v>330000</v>
      </c>
      <c r="L292" s="23"/>
      <c r="M292" s="24"/>
      <c r="N292" s="20">
        <v>270</v>
      </c>
      <c r="O292" s="21" t="s">
        <v>289</v>
      </c>
      <c r="P292" s="20">
        <v>1</v>
      </c>
      <c r="Q292" s="22">
        <v>379500</v>
      </c>
      <c r="R292" s="23"/>
      <c r="S292" s="24"/>
      <c r="T292" s="99">
        <f>TRIMMEAN((E292,K292,Q292),35%)</f>
        <v>368193.33333333331</v>
      </c>
    </row>
    <row r="293" spans="1:20" ht="39.6" x14ac:dyDescent="0.3">
      <c r="A293" s="20">
        <v>271</v>
      </c>
      <c r="B293" s="21" t="s">
        <v>290</v>
      </c>
      <c r="C293" s="21" t="s">
        <v>290</v>
      </c>
      <c r="D293" s="20">
        <v>1</v>
      </c>
      <c r="E293" s="22">
        <v>197540</v>
      </c>
      <c r="F293" s="323"/>
      <c r="G293" s="415"/>
      <c r="H293" s="20">
        <v>271</v>
      </c>
      <c r="I293" s="21" t="s">
        <v>290</v>
      </c>
      <c r="J293" s="20">
        <v>1</v>
      </c>
      <c r="K293" s="22">
        <v>390000</v>
      </c>
      <c r="L293" s="23"/>
      <c r="M293" s="24"/>
      <c r="N293" s="20">
        <v>271</v>
      </c>
      <c r="O293" s="21" t="s">
        <v>290</v>
      </c>
      <c r="P293" s="20">
        <v>1</v>
      </c>
      <c r="Q293" s="22">
        <v>448500</v>
      </c>
      <c r="R293" s="23"/>
      <c r="S293" s="24"/>
      <c r="T293" s="99">
        <f>TRIMMEAN((E293,K293,Q293),35%)</f>
        <v>345346.66666666669</v>
      </c>
    </row>
    <row r="294" spans="1:20" ht="39.6" x14ac:dyDescent="0.3">
      <c r="A294" s="20">
        <v>272</v>
      </c>
      <c r="B294" s="21" t="s">
        <v>291</v>
      </c>
      <c r="C294" s="21" t="s">
        <v>291</v>
      </c>
      <c r="D294" s="20">
        <v>1</v>
      </c>
      <c r="E294" s="22" t="s">
        <v>1034</v>
      </c>
      <c r="F294" s="323"/>
      <c r="G294" s="415"/>
      <c r="H294" s="20">
        <v>272</v>
      </c>
      <c r="I294" s="21" t="s">
        <v>291</v>
      </c>
      <c r="J294" s="20">
        <v>1</v>
      </c>
      <c r="K294" s="22">
        <v>360000</v>
      </c>
      <c r="L294" s="23"/>
      <c r="M294" s="24"/>
      <c r="N294" s="20">
        <v>272</v>
      </c>
      <c r="O294" s="21" t="s">
        <v>291</v>
      </c>
      <c r="P294" s="20">
        <v>1</v>
      </c>
      <c r="Q294" s="22">
        <v>414000</v>
      </c>
      <c r="R294" s="23"/>
      <c r="S294" s="24"/>
      <c r="T294" s="99">
        <f>TRIMMEAN((E294,K294,Q294),35%)</f>
        <v>387000</v>
      </c>
    </row>
    <row r="295" spans="1:20" ht="39.6" x14ac:dyDescent="0.3">
      <c r="A295" s="20">
        <v>273</v>
      </c>
      <c r="B295" s="21" t="s">
        <v>292</v>
      </c>
      <c r="C295" s="21" t="s">
        <v>292</v>
      </c>
      <c r="D295" s="20">
        <v>1</v>
      </c>
      <c r="E295" s="22">
        <v>197540</v>
      </c>
      <c r="F295" s="323"/>
      <c r="G295" s="415"/>
      <c r="H295" s="20">
        <v>273</v>
      </c>
      <c r="I295" s="21" t="s">
        <v>292</v>
      </c>
      <c r="J295" s="20">
        <v>1</v>
      </c>
      <c r="K295" s="22">
        <v>270000</v>
      </c>
      <c r="L295" s="23"/>
      <c r="M295" s="24"/>
      <c r="N295" s="20">
        <v>273</v>
      </c>
      <c r="O295" s="21" t="s">
        <v>292</v>
      </c>
      <c r="P295" s="20">
        <v>1</v>
      </c>
      <c r="Q295" s="22">
        <v>310500</v>
      </c>
      <c r="R295" s="23"/>
      <c r="S295" s="24"/>
      <c r="T295" s="99">
        <f>TRIMMEAN((E295,K295,Q295),35%)</f>
        <v>259346.66666666666</v>
      </c>
    </row>
    <row r="296" spans="1:20" ht="39.6" x14ac:dyDescent="0.3">
      <c r="A296" s="20">
        <v>274</v>
      </c>
      <c r="B296" s="21" t="s">
        <v>293</v>
      </c>
      <c r="C296" s="21" t="s">
        <v>293</v>
      </c>
      <c r="D296" s="20">
        <v>1</v>
      </c>
      <c r="E296" s="22">
        <v>197540</v>
      </c>
      <c r="F296" s="323"/>
      <c r="G296" s="415"/>
      <c r="H296" s="20">
        <v>274</v>
      </c>
      <c r="I296" s="21" t="s">
        <v>293</v>
      </c>
      <c r="J296" s="20">
        <v>1</v>
      </c>
      <c r="K296" s="22">
        <v>330000</v>
      </c>
      <c r="L296" s="23"/>
      <c r="M296" s="24"/>
      <c r="N296" s="20">
        <v>274</v>
      </c>
      <c r="O296" s="21" t="s">
        <v>293</v>
      </c>
      <c r="P296" s="20">
        <v>1</v>
      </c>
      <c r="Q296" s="22">
        <v>379500</v>
      </c>
      <c r="R296" s="23"/>
      <c r="S296" s="24"/>
      <c r="T296" s="99">
        <f>TRIMMEAN((E296,K296,Q296),35%)</f>
        <v>302346.66666666669</v>
      </c>
    </row>
    <row r="297" spans="1:20" ht="26.4" x14ac:dyDescent="0.3">
      <c r="A297" s="20">
        <v>275</v>
      </c>
      <c r="B297" s="21" t="s">
        <v>294</v>
      </c>
      <c r="C297" s="21" t="s">
        <v>294</v>
      </c>
      <c r="D297" s="20">
        <v>1</v>
      </c>
      <c r="E297" s="22">
        <v>197540</v>
      </c>
      <c r="F297" s="323"/>
      <c r="G297" s="415"/>
      <c r="H297" s="20">
        <v>275</v>
      </c>
      <c r="I297" s="21" t="s">
        <v>294</v>
      </c>
      <c r="J297" s="20">
        <v>1</v>
      </c>
      <c r="K297" s="22">
        <v>285000</v>
      </c>
      <c r="L297" s="23"/>
      <c r="M297" s="24"/>
      <c r="N297" s="20">
        <v>275</v>
      </c>
      <c r="O297" s="21" t="s">
        <v>294</v>
      </c>
      <c r="P297" s="20">
        <v>1</v>
      </c>
      <c r="Q297" s="22">
        <v>327750</v>
      </c>
      <c r="R297" s="23"/>
      <c r="S297" s="24"/>
      <c r="T297" s="99">
        <f>TRIMMEAN((E297,K297,Q297),35%)</f>
        <v>270096.66666666669</v>
      </c>
    </row>
    <row r="298" spans="1:20" ht="26.4" x14ac:dyDescent="0.3">
      <c r="A298" s="20">
        <v>276</v>
      </c>
      <c r="B298" s="21" t="s">
        <v>295</v>
      </c>
      <c r="C298" s="21" t="s">
        <v>295</v>
      </c>
      <c r="D298" s="20">
        <v>1</v>
      </c>
      <c r="E298" s="22" t="s">
        <v>1034</v>
      </c>
      <c r="F298" s="323"/>
      <c r="G298" s="415"/>
      <c r="H298" s="20">
        <v>276</v>
      </c>
      <c r="I298" s="21" t="s">
        <v>295</v>
      </c>
      <c r="J298" s="20">
        <v>1</v>
      </c>
      <c r="K298" s="22">
        <v>315000</v>
      </c>
      <c r="L298" s="23"/>
      <c r="M298" s="24"/>
      <c r="N298" s="20">
        <v>276</v>
      </c>
      <c r="O298" s="21" t="s">
        <v>295</v>
      </c>
      <c r="P298" s="20">
        <v>1</v>
      </c>
      <c r="Q298" s="22">
        <v>362250</v>
      </c>
      <c r="R298" s="23"/>
      <c r="S298" s="24"/>
      <c r="T298" s="99">
        <f>TRIMMEAN((E298,K298,Q298),35%)</f>
        <v>338625</v>
      </c>
    </row>
    <row r="299" spans="1:20" ht="52.8" x14ac:dyDescent="0.3">
      <c r="A299" s="20">
        <v>277</v>
      </c>
      <c r="B299" s="21" t="s">
        <v>296</v>
      </c>
      <c r="C299" s="21" t="s">
        <v>296</v>
      </c>
      <c r="D299" s="20">
        <v>1</v>
      </c>
      <c r="E299" s="22" t="s">
        <v>1034</v>
      </c>
      <c r="F299" s="323"/>
      <c r="G299" s="415"/>
      <c r="H299" s="20">
        <v>277</v>
      </c>
      <c r="I299" s="21" t="s">
        <v>296</v>
      </c>
      <c r="J299" s="20">
        <v>1</v>
      </c>
      <c r="K299" s="22">
        <v>444000</v>
      </c>
      <c r="L299" s="23"/>
      <c r="M299" s="24"/>
      <c r="N299" s="20">
        <v>277</v>
      </c>
      <c r="O299" s="21" t="s">
        <v>296</v>
      </c>
      <c r="P299" s="20">
        <v>1</v>
      </c>
      <c r="Q299" s="22">
        <v>510600</v>
      </c>
      <c r="R299" s="23"/>
      <c r="S299" s="24"/>
      <c r="T299" s="99">
        <f>TRIMMEAN((E299,K299,Q299),35%)</f>
        <v>477300</v>
      </c>
    </row>
    <row r="300" spans="1:20" ht="39.6" x14ac:dyDescent="0.3">
      <c r="A300" s="20">
        <v>278</v>
      </c>
      <c r="B300" s="21" t="s">
        <v>297</v>
      </c>
      <c r="C300" s="21" t="s">
        <v>297</v>
      </c>
      <c r="D300" s="20">
        <v>1</v>
      </c>
      <c r="E300" s="22" t="s">
        <v>1034</v>
      </c>
      <c r="F300" s="323"/>
      <c r="G300" s="415"/>
      <c r="H300" s="20">
        <v>278</v>
      </c>
      <c r="I300" s="21" t="s">
        <v>297</v>
      </c>
      <c r="J300" s="20">
        <v>1</v>
      </c>
      <c r="K300" s="22">
        <v>465000</v>
      </c>
      <c r="L300" s="23"/>
      <c r="M300" s="24"/>
      <c r="N300" s="20">
        <v>278</v>
      </c>
      <c r="O300" s="21" t="s">
        <v>297</v>
      </c>
      <c r="P300" s="20">
        <v>1</v>
      </c>
      <c r="Q300" s="22">
        <v>534750</v>
      </c>
      <c r="R300" s="23"/>
      <c r="S300" s="24"/>
      <c r="T300" s="99">
        <f>TRIMMEAN((E300,K300,Q300),35%)</f>
        <v>499875</v>
      </c>
    </row>
    <row r="301" spans="1:20" ht="39.6" x14ac:dyDescent="0.3">
      <c r="A301" s="20">
        <v>279</v>
      </c>
      <c r="B301" s="21" t="s">
        <v>298</v>
      </c>
      <c r="C301" s="21" t="s">
        <v>298</v>
      </c>
      <c r="D301" s="20">
        <v>1</v>
      </c>
      <c r="E301" s="22">
        <v>197540</v>
      </c>
      <c r="F301" s="323"/>
      <c r="G301" s="415"/>
      <c r="H301" s="20">
        <v>279</v>
      </c>
      <c r="I301" s="21" t="s">
        <v>298</v>
      </c>
      <c r="J301" s="20">
        <v>1</v>
      </c>
      <c r="K301" s="22">
        <v>420000</v>
      </c>
      <c r="L301" s="23"/>
      <c r="M301" s="24"/>
      <c r="N301" s="20">
        <v>279</v>
      </c>
      <c r="O301" s="21" t="s">
        <v>298</v>
      </c>
      <c r="P301" s="20">
        <v>1</v>
      </c>
      <c r="Q301" s="22">
        <v>483000</v>
      </c>
      <c r="R301" s="23"/>
      <c r="S301" s="24"/>
      <c r="T301" s="99">
        <f>TRIMMEAN((E301,K301,Q301),35%)</f>
        <v>366846.66666666669</v>
      </c>
    </row>
    <row r="302" spans="1:20" ht="39.6" x14ac:dyDescent="0.3">
      <c r="A302" s="20">
        <v>280</v>
      </c>
      <c r="B302" s="21" t="s">
        <v>299</v>
      </c>
      <c r="C302" s="21" t="s">
        <v>299</v>
      </c>
      <c r="D302" s="20">
        <v>1</v>
      </c>
      <c r="E302" s="22">
        <v>197540</v>
      </c>
      <c r="F302" s="323"/>
      <c r="G302" s="415"/>
      <c r="H302" s="20">
        <v>280</v>
      </c>
      <c r="I302" s="21" t="s">
        <v>299</v>
      </c>
      <c r="J302" s="20">
        <v>1</v>
      </c>
      <c r="K302" s="22">
        <v>390000</v>
      </c>
      <c r="L302" s="23"/>
      <c r="M302" s="24"/>
      <c r="N302" s="20">
        <v>280</v>
      </c>
      <c r="O302" s="21" t="s">
        <v>299</v>
      </c>
      <c r="P302" s="20">
        <v>1</v>
      </c>
      <c r="Q302" s="22">
        <v>448500</v>
      </c>
      <c r="R302" s="23"/>
      <c r="S302" s="24"/>
      <c r="T302" s="99">
        <f>TRIMMEAN((E302,K302,Q302),35%)</f>
        <v>345346.66666666669</v>
      </c>
    </row>
    <row r="303" spans="1:20" ht="39.6" x14ac:dyDescent="0.3">
      <c r="A303" s="20">
        <v>281</v>
      </c>
      <c r="B303" s="21" t="s">
        <v>300</v>
      </c>
      <c r="C303" s="21" t="s">
        <v>300</v>
      </c>
      <c r="D303" s="20">
        <v>1</v>
      </c>
      <c r="E303" s="22">
        <v>197540</v>
      </c>
      <c r="F303" s="323"/>
      <c r="G303" s="415"/>
      <c r="H303" s="20">
        <v>281</v>
      </c>
      <c r="I303" s="21" t="s">
        <v>300</v>
      </c>
      <c r="J303" s="20">
        <v>1</v>
      </c>
      <c r="K303" s="22">
        <v>480000</v>
      </c>
      <c r="L303" s="23"/>
      <c r="M303" s="24"/>
      <c r="N303" s="20">
        <v>281</v>
      </c>
      <c r="O303" s="21" t="s">
        <v>300</v>
      </c>
      <c r="P303" s="20">
        <v>1</v>
      </c>
      <c r="Q303" s="22">
        <v>552000</v>
      </c>
      <c r="R303" s="23"/>
      <c r="S303" s="24"/>
      <c r="T303" s="99">
        <f>TRIMMEAN((E303,K303,Q303),35%)</f>
        <v>409846.66666666669</v>
      </c>
    </row>
    <row r="304" spans="1:20" ht="39.6" x14ac:dyDescent="0.3">
      <c r="A304" s="20">
        <v>282</v>
      </c>
      <c r="B304" s="21" t="s">
        <v>301</v>
      </c>
      <c r="C304" s="21" t="s">
        <v>301</v>
      </c>
      <c r="D304" s="20">
        <v>1</v>
      </c>
      <c r="E304" s="22" t="s">
        <v>1034</v>
      </c>
      <c r="F304" s="323"/>
      <c r="G304" s="415"/>
      <c r="H304" s="20">
        <v>282</v>
      </c>
      <c r="I304" s="21" t="s">
        <v>301</v>
      </c>
      <c r="J304" s="20">
        <v>1</v>
      </c>
      <c r="K304" s="22">
        <v>270000</v>
      </c>
      <c r="L304" s="23"/>
      <c r="M304" s="24"/>
      <c r="N304" s="20">
        <v>282</v>
      </c>
      <c r="O304" s="21" t="s">
        <v>301</v>
      </c>
      <c r="P304" s="20">
        <v>1</v>
      </c>
      <c r="Q304" s="22">
        <v>310500</v>
      </c>
      <c r="R304" s="23"/>
      <c r="S304" s="24"/>
      <c r="T304" s="99">
        <f>TRIMMEAN((E304,K304,Q304),35%)</f>
        <v>290250</v>
      </c>
    </row>
    <row r="305" spans="1:20" ht="39.6" x14ac:dyDescent="0.3">
      <c r="A305" s="20">
        <v>283</v>
      </c>
      <c r="B305" s="21" t="s">
        <v>302</v>
      </c>
      <c r="C305" s="21" t="s">
        <v>1441</v>
      </c>
      <c r="D305" s="20">
        <v>1</v>
      </c>
      <c r="E305" s="22">
        <v>395080</v>
      </c>
      <c r="F305" s="323"/>
      <c r="G305" s="415"/>
      <c r="H305" s="20">
        <v>283</v>
      </c>
      <c r="I305" s="21" t="s">
        <v>302</v>
      </c>
      <c r="J305" s="20">
        <v>1</v>
      </c>
      <c r="K305" s="22">
        <v>450000</v>
      </c>
      <c r="L305" s="23"/>
      <c r="M305" s="24"/>
      <c r="N305" s="20">
        <v>283</v>
      </c>
      <c r="O305" s="21" t="s">
        <v>302</v>
      </c>
      <c r="P305" s="20">
        <v>1</v>
      </c>
      <c r="Q305" s="22">
        <v>517500</v>
      </c>
      <c r="R305" s="23"/>
      <c r="S305" s="24"/>
      <c r="T305" s="99">
        <f>TRIMMEAN((E305,K305,Q305),35%)</f>
        <v>454193.33333333331</v>
      </c>
    </row>
    <row r="306" spans="1:20" ht="26.4" x14ac:dyDescent="0.3">
      <c r="A306" s="20">
        <v>284</v>
      </c>
      <c r="B306" s="21" t="s">
        <v>303</v>
      </c>
      <c r="C306" s="21" t="s">
        <v>303</v>
      </c>
      <c r="D306" s="20">
        <v>1</v>
      </c>
      <c r="E306" s="22" t="s">
        <v>1034</v>
      </c>
      <c r="F306" s="323"/>
      <c r="G306" s="415"/>
      <c r="H306" s="20">
        <v>284</v>
      </c>
      <c r="I306" s="21" t="s">
        <v>303</v>
      </c>
      <c r="J306" s="20">
        <v>1</v>
      </c>
      <c r="K306" s="22">
        <v>240000</v>
      </c>
      <c r="L306" s="23"/>
      <c r="M306" s="24"/>
      <c r="N306" s="20">
        <v>284</v>
      </c>
      <c r="O306" s="21" t="s">
        <v>303</v>
      </c>
      <c r="P306" s="20">
        <v>1</v>
      </c>
      <c r="Q306" s="22">
        <v>276000</v>
      </c>
      <c r="R306" s="23"/>
      <c r="S306" s="24"/>
      <c r="T306" s="99">
        <f>TRIMMEAN((E306,K306,Q306),35%)</f>
        <v>258000</v>
      </c>
    </row>
    <row r="307" spans="1:20" ht="26.4" x14ac:dyDescent="0.3">
      <c r="A307" s="20">
        <v>285</v>
      </c>
      <c r="B307" s="21" t="s">
        <v>304</v>
      </c>
      <c r="C307" s="21" t="s">
        <v>304</v>
      </c>
      <c r="D307" s="20">
        <v>1</v>
      </c>
      <c r="E307" s="22">
        <v>592620</v>
      </c>
      <c r="F307" s="323"/>
      <c r="G307" s="415"/>
      <c r="H307" s="20">
        <v>285</v>
      </c>
      <c r="I307" s="21" t="s">
        <v>304</v>
      </c>
      <c r="J307" s="20">
        <v>1</v>
      </c>
      <c r="K307" s="22">
        <v>330000</v>
      </c>
      <c r="L307" s="23"/>
      <c r="M307" s="24"/>
      <c r="N307" s="20">
        <v>285</v>
      </c>
      <c r="O307" s="21" t="s">
        <v>304</v>
      </c>
      <c r="P307" s="20">
        <v>1</v>
      </c>
      <c r="Q307" s="22">
        <v>379500</v>
      </c>
      <c r="R307" s="23"/>
      <c r="S307" s="24"/>
      <c r="T307" s="99">
        <f>TRIMMEAN((E307,K307,Q307),35%)</f>
        <v>434040</v>
      </c>
    </row>
    <row r="308" spans="1:20" ht="26.4" x14ac:dyDescent="0.3">
      <c r="A308" s="20">
        <v>286</v>
      </c>
      <c r="B308" s="21" t="s">
        <v>305</v>
      </c>
      <c r="C308" s="21" t="s">
        <v>1433</v>
      </c>
      <c r="D308" s="20">
        <v>1</v>
      </c>
      <c r="E308" s="22" t="s">
        <v>1034</v>
      </c>
      <c r="F308" s="323"/>
      <c r="G308" s="415"/>
      <c r="H308" s="20">
        <v>286</v>
      </c>
      <c r="I308" s="21" t="s">
        <v>305</v>
      </c>
      <c r="J308" s="20">
        <v>1</v>
      </c>
      <c r="K308" s="22">
        <v>720000</v>
      </c>
      <c r="L308" s="23"/>
      <c r="M308" s="24"/>
      <c r="N308" s="20">
        <v>286</v>
      </c>
      <c r="O308" s="21" t="s">
        <v>305</v>
      </c>
      <c r="P308" s="20">
        <v>1</v>
      </c>
      <c r="Q308" s="22">
        <v>828000</v>
      </c>
      <c r="R308" s="23"/>
      <c r="S308" s="24"/>
      <c r="T308" s="99">
        <f>TRIMMEAN((E308,K308,Q308),35%)</f>
        <v>774000</v>
      </c>
    </row>
    <row r="309" spans="1:20" ht="39.6" x14ac:dyDescent="0.3">
      <c r="A309" s="20">
        <v>287</v>
      </c>
      <c r="B309" s="21" t="s">
        <v>306</v>
      </c>
      <c r="C309" s="21" t="s">
        <v>306</v>
      </c>
      <c r="D309" s="20">
        <v>1</v>
      </c>
      <c r="E309" s="22">
        <v>395080</v>
      </c>
      <c r="F309" s="323"/>
      <c r="G309" s="415"/>
      <c r="H309" s="20">
        <v>287</v>
      </c>
      <c r="I309" s="21" t="s">
        <v>306</v>
      </c>
      <c r="J309" s="20">
        <v>1</v>
      </c>
      <c r="K309" s="22">
        <v>600000</v>
      </c>
      <c r="L309" s="23"/>
      <c r="M309" s="24"/>
      <c r="N309" s="20">
        <v>287</v>
      </c>
      <c r="O309" s="21" t="s">
        <v>306</v>
      </c>
      <c r="P309" s="20">
        <v>1</v>
      </c>
      <c r="Q309" s="22">
        <v>690000</v>
      </c>
      <c r="R309" s="23"/>
      <c r="S309" s="24"/>
      <c r="T309" s="99">
        <f>TRIMMEAN((E309,K309,Q309),35%)</f>
        <v>561693.33333333337</v>
      </c>
    </row>
    <row r="310" spans="1:20" ht="26.4" x14ac:dyDescent="0.3">
      <c r="A310" s="20">
        <v>288</v>
      </c>
      <c r="B310" s="21" t="s">
        <v>307</v>
      </c>
      <c r="C310" s="21" t="s">
        <v>307</v>
      </c>
      <c r="D310" s="20">
        <v>1</v>
      </c>
      <c r="E310" s="22" t="s">
        <v>1034</v>
      </c>
      <c r="F310" s="323"/>
      <c r="G310" s="415"/>
      <c r="H310" s="20">
        <v>288</v>
      </c>
      <c r="I310" s="21" t="s">
        <v>307</v>
      </c>
      <c r="J310" s="20">
        <v>1</v>
      </c>
      <c r="K310" s="22">
        <v>630000</v>
      </c>
      <c r="L310" s="23"/>
      <c r="M310" s="24"/>
      <c r="N310" s="20">
        <v>288</v>
      </c>
      <c r="O310" s="21" t="s">
        <v>307</v>
      </c>
      <c r="P310" s="20">
        <v>1</v>
      </c>
      <c r="Q310" s="22">
        <v>724500</v>
      </c>
      <c r="R310" s="23"/>
      <c r="S310" s="24"/>
      <c r="T310" s="99">
        <f>TRIMMEAN((E310,K310,Q310),35%)</f>
        <v>677250</v>
      </c>
    </row>
    <row r="311" spans="1:20" ht="26.4" x14ac:dyDescent="0.3">
      <c r="A311" s="20">
        <v>289</v>
      </c>
      <c r="B311" s="21" t="s">
        <v>308</v>
      </c>
      <c r="C311" s="21" t="s">
        <v>308</v>
      </c>
      <c r="D311" s="20">
        <v>1</v>
      </c>
      <c r="E311" s="22">
        <v>197540</v>
      </c>
      <c r="F311" s="323"/>
      <c r="G311" s="415"/>
      <c r="H311" s="20">
        <v>289</v>
      </c>
      <c r="I311" s="21" t="s">
        <v>308</v>
      </c>
      <c r="J311" s="20">
        <v>1</v>
      </c>
      <c r="K311" s="22">
        <v>270000</v>
      </c>
      <c r="L311" s="23"/>
      <c r="M311" s="24"/>
      <c r="N311" s="20">
        <v>289</v>
      </c>
      <c r="O311" s="21" t="s">
        <v>308</v>
      </c>
      <c r="P311" s="20">
        <v>1</v>
      </c>
      <c r="Q311" s="22">
        <v>310500</v>
      </c>
      <c r="R311" s="23"/>
      <c r="S311" s="24"/>
      <c r="T311" s="99">
        <f>TRIMMEAN((E311,K311,Q311),35%)</f>
        <v>259346.66666666666</v>
      </c>
    </row>
    <row r="312" spans="1:20" ht="52.8" x14ac:dyDescent="0.3">
      <c r="A312" s="20">
        <v>290</v>
      </c>
      <c r="B312" s="21" t="s">
        <v>309</v>
      </c>
      <c r="C312" s="21" t="s">
        <v>309</v>
      </c>
      <c r="D312" s="20">
        <v>1</v>
      </c>
      <c r="E312" s="22">
        <v>395080</v>
      </c>
      <c r="F312" s="323"/>
      <c r="G312" s="415"/>
      <c r="H312" s="20">
        <v>290</v>
      </c>
      <c r="I312" s="21" t="s">
        <v>309</v>
      </c>
      <c r="J312" s="20">
        <v>1</v>
      </c>
      <c r="K312" s="22">
        <v>315000</v>
      </c>
      <c r="L312" s="23"/>
      <c r="M312" s="24"/>
      <c r="N312" s="20">
        <v>290</v>
      </c>
      <c r="O312" s="21" t="s">
        <v>309</v>
      </c>
      <c r="P312" s="20">
        <v>1</v>
      </c>
      <c r="Q312" s="22">
        <v>362250</v>
      </c>
      <c r="R312" s="23"/>
      <c r="S312" s="24"/>
      <c r="T312" s="99">
        <f>TRIMMEAN((E312,K312,Q312),35%)</f>
        <v>357443.33333333331</v>
      </c>
    </row>
    <row r="313" spans="1:20" ht="39.6" x14ac:dyDescent="0.3">
      <c r="A313" s="20">
        <v>291</v>
      </c>
      <c r="B313" s="21" t="s">
        <v>310</v>
      </c>
      <c r="C313" s="21" t="s">
        <v>310</v>
      </c>
      <c r="D313" s="20">
        <v>1</v>
      </c>
      <c r="E313" s="22">
        <v>395080</v>
      </c>
      <c r="F313" s="323"/>
      <c r="G313" s="415"/>
      <c r="H313" s="20">
        <v>291</v>
      </c>
      <c r="I313" s="21" t="s">
        <v>310</v>
      </c>
      <c r="J313" s="20">
        <v>1</v>
      </c>
      <c r="K313" s="22">
        <v>840000</v>
      </c>
      <c r="L313" s="23"/>
      <c r="M313" s="24"/>
      <c r="N313" s="20">
        <v>291</v>
      </c>
      <c r="O313" s="21" t="s">
        <v>310</v>
      </c>
      <c r="P313" s="20">
        <v>1</v>
      </c>
      <c r="Q313" s="22">
        <v>966000</v>
      </c>
      <c r="R313" s="23"/>
      <c r="S313" s="24"/>
      <c r="T313" s="99">
        <f>TRIMMEAN((E313,K313,Q313),35%)</f>
        <v>733693.33333333337</v>
      </c>
    </row>
    <row r="314" spans="1:20" ht="26.4" x14ac:dyDescent="0.3">
      <c r="A314" s="20">
        <v>292</v>
      </c>
      <c r="B314" s="21" t="s">
        <v>311</v>
      </c>
      <c r="C314" s="21" t="s">
        <v>311</v>
      </c>
      <c r="D314" s="20">
        <v>1</v>
      </c>
      <c r="E314" s="22" t="s">
        <v>1034</v>
      </c>
      <c r="F314" s="323"/>
      <c r="G314" s="415"/>
      <c r="H314" s="20">
        <v>292</v>
      </c>
      <c r="I314" s="21" t="s">
        <v>311</v>
      </c>
      <c r="J314" s="20">
        <v>1</v>
      </c>
      <c r="K314" s="22">
        <v>2550000</v>
      </c>
      <c r="L314" s="23"/>
      <c r="M314" s="24"/>
      <c r="N314" s="20">
        <v>292</v>
      </c>
      <c r="O314" s="21" t="s">
        <v>311</v>
      </c>
      <c r="P314" s="20">
        <v>1</v>
      </c>
      <c r="Q314" s="22">
        <v>2932500</v>
      </c>
      <c r="R314" s="23"/>
      <c r="S314" s="24"/>
      <c r="T314" s="99">
        <f>TRIMMEAN((E314,K314,Q314),35%)</f>
        <v>2741250</v>
      </c>
    </row>
    <row r="315" spans="1:20" ht="52.8" x14ac:dyDescent="0.3">
      <c r="A315" s="20">
        <v>293</v>
      </c>
      <c r="B315" s="21" t="s">
        <v>312</v>
      </c>
      <c r="C315" s="21" t="s">
        <v>312</v>
      </c>
      <c r="D315" s="20">
        <v>1</v>
      </c>
      <c r="E315" s="22" t="s">
        <v>1034</v>
      </c>
      <c r="F315" s="323"/>
      <c r="G315" s="415"/>
      <c r="H315" s="20">
        <v>293</v>
      </c>
      <c r="I315" s="21" t="s">
        <v>312</v>
      </c>
      <c r="J315" s="20">
        <v>1</v>
      </c>
      <c r="K315" s="22">
        <v>10200000</v>
      </c>
      <c r="L315" s="23"/>
      <c r="M315" s="24"/>
      <c r="N315" s="20">
        <v>293</v>
      </c>
      <c r="O315" s="21" t="s">
        <v>312</v>
      </c>
      <c r="P315" s="20">
        <v>1</v>
      </c>
      <c r="Q315" s="22">
        <v>11730000</v>
      </c>
      <c r="R315" s="23"/>
      <c r="S315" s="24"/>
      <c r="T315" s="99">
        <f>TRIMMEAN((E315,K315,Q315),35%)</f>
        <v>10965000</v>
      </c>
    </row>
    <row r="316" spans="1:20" ht="26.4" x14ac:dyDescent="0.3">
      <c r="A316" s="20">
        <v>294</v>
      </c>
      <c r="B316" s="21" t="s">
        <v>313</v>
      </c>
      <c r="C316" s="21" t="s">
        <v>313</v>
      </c>
      <c r="D316" s="20">
        <v>1</v>
      </c>
      <c r="E316" s="22" t="s">
        <v>1034</v>
      </c>
      <c r="F316" s="323"/>
      <c r="G316" s="415"/>
      <c r="H316" s="20">
        <v>294</v>
      </c>
      <c r="I316" s="21" t="s">
        <v>313</v>
      </c>
      <c r="J316" s="20">
        <v>1</v>
      </c>
      <c r="K316" s="22">
        <v>330000</v>
      </c>
      <c r="L316" s="23"/>
      <c r="M316" s="24"/>
      <c r="N316" s="20">
        <v>294</v>
      </c>
      <c r="O316" s="21" t="s">
        <v>313</v>
      </c>
      <c r="P316" s="20">
        <v>1</v>
      </c>
      <c r="Q316" s="22">
        <v>379500</v>
      </c>
      <c r="R316" s="23"/>
      <c r="S316" s="24"/>
      <c r="T316" s="99">
        <f>TRIMMEAN((E316,K316,Q316),35%)</f>
        <v>354750</v>
      </c>
    </row>
    <row r="317" spans="1:20" x14ac:dyDescent="0.3">
      <c r="A317" s="20">
        <v>295</v>
      </c>
      <c r="B317" s="21" t="s">
        <v>314</v>
      </c>
      <c r="C317" s="21" t="s">
        <v>314</v>
      </c>
      <c r="D317" s="20">
        <v>1</v>
      </c>
      <c r="E317" s="22" t="s">
        <v>1034</v>
      </c>
      <c r="F317" s="323"/>
      <c r="G317" s="415"/>
      <c r="H317" s="20">
        <v>295</v>
      </c>
      <c r="I317" s="21" t="s">
        <v>314</v>
      </c>
      <c r="J317" s="20">
        <v>1</v>
      </c>
      <c r="K317" s="22">
        <v>390000</v>
      </c>
      <c r="L317" s="23"/>
      <c r="M317" s="24"/>
      <c r="N317" s="20">
        <v>295</v>
      </c>
      <c r="O317" s="21" t="s">
        <v>314</v>
      </c>
      <c r="P317" s="20">
        <v>1</v>
      </c>
      <c r="Q317" s="22">
        <v>448500</v>
      </c>
      <c r="R317" s="23"/>
      <c r="S317" s="24"/>
      <c r="T317" s="99">
        <f>TRIMMEAN((E317,K317,Q317),35%)</f>
        <v>419250</v>
      </c>
    </row>
    <row r="318" spans="1:20" ht="26.4" x14ac:dyDescent="0.3">
      <c r="A318" s="20">
        <v>296</v>
      </c>
      <c r="B318" s="21" t="s">
        <v>315</v>
      </c>
      <c r="C318" s="21" t="s">
        <v>315</v>
      </c>
      <c r="D318" s="20">
        <v>1</v>
      </c>
      <c r="E318" s="22" t="s">
        <v>1034</v>
      </c>
      <c r="F318" s="323"/>
      <c r="G318" s="415"/>
      <c r="H318" s="20">
        <v>296</v>
      </c>
      <c r="I318" s="21" t="s">
        <v>315</v>
      </c>
      <c r="J318" s="20">
        <v>1</v>
      </c>
      <c r="K318" s="22">
        <v>285000</v>
      </c>
      <c r="L318" s="23"/>
      <c r="M318" s="24"/>
      <c r="N318" s="20">
        <v>296</v>
      </c>
      <c r="O318" s="21" t="s">
        <v>315</v>
      </c>
      <c r="P318" s="20">
        <v>1</v>
      </c>
      <c r="Q318" s="22">
        <v>327750</v>
      </c>
      <c r="R318" s="23"/>
      <c r="S318" s="24"/>
      <c r="T318" s="99">
        <f>TRIMMEAN((E318,K318,Q318),35%)</f>
        <v>306375</v>
      </c>
    </row>
    <row r="319" spans="1:20" ht="26.4" x14ac:dyDescent="0.3">
      <c r="A319" s="20">
        <v>297</v>
      </c>
      <c r="B319" s="21" t="s">
        <v>316</v>
      </c>
      <c r="C319" s="21" t="s">
        <v>316</v>
      </c>
      <c r="D319" s="20">
        <v>1</v>
      </c>
      <c r="E319" s="22" t="s">
        <v>1034</v>
      </c>
      <c r="F319" s="323"/>
      <c r="G319" s="415"/>
      <c r="H319" s="20">
        <v>297</v>
      </c>
      <c r="I319" s="21" t="s">
        <v>316</v>
      </c>
      <c r="J319" s="20">
        <v>1</v>
      </c>
      <c r="K319" s="22">
        <v>270000</v>
      </c>
      <c r="L319" s="23"/>
      <c r="M319" s="24"/>
      <c r="N319" s="20">
        <v>297</v>
      </c>
      <c r="O319" s="21" t="s">
        <v>316</v>
      </c>
      <c r="P319" s="20">
        <v>1</v>
      </c>
      <c r="Q319" s="22">
        <v>310500</v>
      </c>
      <c r="R319" s="23"/>
      <c r="S319" s="24"/>
      <c r="T319" s="99">
        <f>TRIMMEAN((E319,K319,Q319),35%)</f>
        <v>290250</v>
      </c>
    </row>
    <row r="320" spans="1:20" ht="26.4" x14ac:dyDescent="0.3">
      <c r="A320" s="20">
        <v>298</v>
      </c>
      <c r="B320" s="21" t="s">
        <v>317</v>
      </c>
      <c r="C320" s="21" t="s">
        <v>317</v>
      </c>
      <c r="D320" s="20">
        <v>1</v>
      </c>
      <c r="E320" s="22" t="s">
        <v>1034</v>
      </c>
      <c r="F320" s="323"/>
      <c r="G320" s="415"/>
      <c r="H320" s="20">
        <v>298</v>
      </c>
      <c r="I320" s="21" t="s">
        <v>317</v>
      </c>
      <c r="J320" s="20">
        <v>1</v>
      </c>
      <c r="K320" s="22">
        <v>270000</v>
      </c>
      <c r="L320" s="23"/>
      <c r="M320" s="24"/>
      <c r="N320" s="20">
        <v>298</v>
      </c>
      <c r="O320" s="21" t="s">
        <v>317</v>
      </c>
      <c r="P320" s="20">
        <v>1</v>
      </c>
      <c r="Q320" s="22">
        <v>310500</v>
      </c>
      <c r="R320" s="23"/>
      <c r="S320" s="24"/>
      <c r="T320" s="99">
        <f>TRIMMEAN((E320,K320,Q320),35%)</f>
        <v>290250</v>
      </c>
    </row>
    <row r="321" spans="1:20" ht="39.6" x14ac:dyDescent="0.3">
      <c r="A321" s="20">
        <v>299</v>
      </c>
      <c r="B321" s="21" t="s">
        <v>318</v>
      </c>
      <c r="C321" s="21" t="s">
        <v>318</v>
      </c>
      <c r="D321" s="20">
        <v>1</v>
      </c>
      <c r="E321" s="22" t="s">
        <v>1034</v>
      </c>
      <c r="F321" s="323"/>
      <c r="G321" s="415"/>
      <c r="H321" s="20">
        <v>299</v>
      </c>
      <c r="I321" s="21" t="s">
        <v>318</v>
      </c>
      <c r="J321" s="20">
        <v>1</v>
      </c>
      <c r="K321" s="22">
        <v>1650000</v>
      </c>
      <c r="L321" s="23"/>
      <c r="M321" s="24"/>
      <c r="N321" s="20">
        <v>299</v>
      </c>
      <c r="O321" s="21" t="s">
        <v>318</v>
      </c>
      <c r="P321" s="20">
        <v>1</v>
      </c>
      <c r="Q321" s="22">
        <v>1897500</v>
      </c>
      <c r="R321" s="23"/>
      <c r="S321" s="24"/>
      <c r="T321" s="99">
        <f>TRIMMEAN((E321,K321,Q321),35%)</f>
        <v>1773750</v>
      </c>
    </row>
    <row r="322" spans="1:20" ht="39.6" x14ac:dyDescent="0.3">
      <c r="A322" s="20">
        <v>300</v>
      </c>
      <c r="B322" s="21" t="s">
        <v>319</v>
      </c>
      <c r="C322" s="21" t="s">
        <v>319</v>
      </c>
      <c r="D322" s="20">
        <v>1</v>
      </c>
      <c r="E322" s="22">
        <v>395080</v>
      </c>
      <c r="F322" s="323"/>
      <c r="G322" s="415"/>
      <c r="H322" s="20">
        <v>300</v>
      </c>
      <c r="I322" s="21" t="s">
        <v>319</v>
      </c>
      <c r="J322" s="20">
        <v>1</v>
      </c>
      <c r="K322" s="22">
        <v>330000</v>
      </c>
      <c r="L322" s="23"/>
      <c r="M322" s="24"/>
      <c r="N322" s="20">
        <v>300</v>
      </c>
      <c r="O322" s="21" t="s">
        <v>319</v>
      </c>
      <c r="P322" s="20">
        <v>1</v>
      </c>
      <c r="Q322" s="22">
        <v>379500</v>
      </c>
      <c r="R322" s="23"/>
      <c r="S322" s="24"/>
      <c r="T322" s="99">
        <f>TRIMMEAN((E322,K322,Q322),35%)</f>
        <v>368193.33333333331</v>
      </c>
    </row>
    <row r="323" spans="1:20" ht="52.8" x14ac:dyDescent="0.3">
      <c r="A323" s="20">
        <v>301</v>
      </c>
      <c r="B323" s="21" t="s">
        <v>320</v>
      </c>
      <c r="C323" s="21" t="s">
        <v>320</v>
      </c>
      <c r="D323" s="20">
        <v>1</v>
      </c>
      <c r="E323" s="22">
        <v>592620</v>
      </c>
      <c r="F323" s="323"/>
      <c r="G323" s="415"/>
      <c r="H323" s="20">
        <v>301</v>
      </c>
      <c r="I323" s="21" t="s">
        <v>320</v>
      </c>
      <c r="J323" s="20">
        <v>1</v>
      </c>
      <c r="K323" s="22">
        <v>270000</v>
      </c>
      <c r="L323" s="23"/>
      <c r="M323" s="24"/>
      <c r="N323" s="20">
        <v>301</v>
      </c>
      <c r="O323" s="21" t="s">
        <v>320</v>
      </c>
      <c r="P323" s="20">
        <v>1</v>
      </c>
      <c r="Q323" s="22">
        <v>310500</v>
      </c>
      <c r="R323" s="23"/>
      <c r="S323" s="24"/>
      <c r="T323" s="99">
        <f>TRIMMEAN((E323,K323,Q323),35%)</f>
        <v>391040</v>
      </c>
    </row>
    <row r="324" spans="1:20" ht="39.6" x14ac:dyDescent="0.3">
      <c r="A324" s="20">
        <v>302</v>
      </c>
      <c r="B324" s="21" t="s">
        <v>321</v>
      </c>
      <c r="C324" s="21" t="s">
        <v>321</v>
      </c>
      <c r="D324" s="20">
        <v>1</v>
      </c>
      <c r="E324" s="22" t="s">
        <v>1034</v>
      </c>
      <c r="F324" s="323"/>
      <c r="G324" s="415"/>
      <c r="H324" s="20">
        <v>302</v>
      </c>
      <c r="I324" s="21" t="s">
        <v>321</v>
      </c>
      <c r="J324" s="20">
        <v>1</v>
      </c>
      <c r="K324" s="22">
        <v>960000</v>
      </c>
      <c r="L324" s="23"/>
      <c r="M324" s="24"/>
      <c r="N324" s="20">
        <v>302</v>
      </c>
      <c r="O324" s="21" t="s">
        <v>321</v>
      </c>
      <c r="P324" s="20">
        <v>1</v>
      </c>
      <c r="Q324" s="22">
        <v>1104000</v>
      </c>
      <c r="R324" s="23"/>
      <c r="S324" s="24"/>
      <c r="T324" s="99">
        <f>TRIMMEAN((E324,K324,Q324),35%)</f>
        <v>1032000</v>
      </c>
    </row>
    <row r="325" spans="1:20" ht="52.8" x14ac:dyDescent="0.3">
      <c r="A325" s="20">
        <v>303</v>
      </c>
      <c r="B325" s="21" t="s">
        <v>322</v>
      </c>
      <c r="C325" s="21" t="s">
        <v>322</v>
      </c>
      <c r="D325" s="20">
        <v>1</v>
      </c>
      <c r="E325" s="22" t="s">
        <v>1034</v>
      </c>
      <c r="F325" s="323"/>
      <c r="G325" s="415"/>
      <c r="H325" s="20">
        <v>303</v>
      </c>
      <c r="I325" s="21" t="s">
        <v>322</v>
      </c>
      <c r="J325" s="20">
        <v>1</v>
      </c>
      <c r="K325" s="22">
        <v>270000</v>
      </c>
      <c r="L325" s="23"/>
      <c r="M325" s="24"/>
      <c r="N325" s="20">
        <v>303</v>
      </c>
      <c r="O325" s="21" t="s">
        <v>322</v>
      </c>
      <c r="P325" s="20">
        <v>1</v>
      </c>
      <c r="Q325" s="22">
        <v>310500</v>
      </c>
      <c r="R325" s="23"/>
      <c r="S325" s="24"/>
      <c r="T325" s="99">
        <f>TRIMMEAN((E325,K325,Q325),35%)</f>
        <v>290250</v>
      </c>
    </row>
    <row r="326" spans="1:20" x14ac:dyDescent="0.3">
      <c r="A326" s="20">
        <v>304</v>
      </c>
      <c r="B326" s="21" t="s">
        <v>323</v>
      </c>
      <c r="C326" s="21" t="s">
        <v>323</v>
      </c>
      <c r="D326" s="20">
        <v>1</v>
      </c>
      <c r="E326" s="22" t="s">
        <v>1034</v>
      </c>
      <c r="F326" s="323"/>
      <c r="G326" s="415"/>
      <c r="H326" s="20">
        <v>304</v>
      </c>
      <c r="I326" s="21" t="s">
        <v>323</v>
      </c>
      <c r="J326" s="20">
        <v>1</v>
      </c>
      <c r="K326" s="22">
        <v>120000</v>
      </c>
      <c r="L326" s="23"/>
      <c r="M326" s="24"/>
      <c r="N326" s="20">
        <v>304</v>
      </c>
      <c r="O326" s="21" t="s">
        <v>323</v>
      </c>
      <c r="P326" s="20">
        <v>1</v>
      </c>
      <c r="Q326" s="22">
        <v>138000</v>
      </c>
      <c r="R326" s="23"/>
      <c r="S326" s="24"/>
      <c r="T326" s="99">
        <f>TRIMMEAN((E326,K326,Q326),35%)</f>
        <v>129000</v>
      </c>
    </row>
    <row r="327" spans="1:20" ht="39.6" x14ac:dyDescent="0.3">
      <c r="A327" s="20">
        <v>305</v>
      </c>
      <c r="B327" s="21" t="s">
        <v>324</v>
      </c>
      <c r="C327" s="21" t="s">
        <v>324</v>
      </c>
      <c r="D327" s="20">
        <v>1</v>
      </c>
      <c r="E327" s="22">
        <v>197540</v>
      </c>
      <c r="F327" s="323"/>
      <c r="G327" s="415"/>
      <c r="H327" s="20">
        <v>305</v>
      </c>
      <c r="I327" s="21" t="s">
        <v>324</v>
      </c>
      <c r="J327" s="20">
        <v>1</v>
      </c>
      <c r="K327" s="22">
        <v>630000</v>
      </c>
      <c r="L327" s="23"/>
      <c r="M327" s="24"/>
      <c r="N327" s="20">
        <v>305</v>
      </c>
      <c r="O327" s="21" t="s">
        <v>324</v>
      </c>
      <c r="P327" s="20">
        <v>1</v>
      </c>
      <c r="Q327" s="22">
        <v>724500</v>
      </c>
      <c r="R327" s="23"/>
      <c r="S327" s="24"/>
      <c r="T327" s="99">
        <f>TRIMMEAN((E327,K327,Q327),35%)</f>
        <v>517346.66666666669</v>
      </c>
    </row>
    <row r="328" spans="1:20" ht="39.6" x14ac:dyDescent="0.3">
      <c r="A328" s="20">
        <v>306</v>
      </c>
      <c r="B328" s="21" t="s">
        <v>325</v>
      </c>
      <c r="C328" s="21" t="s">
        <v>325</v>
      </c>
      <c r="D328" s="20">
        <v>1</v>
      </c>
      <c r="E328" s="22">
        <v>98770</v>
      </c>
      <c r="F328" s="323"/>
      <c r="G328" s="415"/>
      <c r="H328" s="20">
        <v>306</v>
      </c>
      <c r="I328" s="21" t="s">
        <v>325</v>
      </c>
      <c r="J328" s="20">
        <v>1</v>
      </c>
      <c r="K328" s="22">
        <v>120000</v>
      </c>
      <c r="L328" s="23"/>
      <c r="M328" s="24"/>
      <c r="N328" s="20">
        <v>306</v>
      </c>
      <c r="O328" s="21" t="s">
        <v>325</v>
      </c>
      <c r="P328" s="20">
        <v>1</v>
      </c>
      <c r="Q328" s="22">
        <v>138000</v>
      </c>
      <c r="R328" s="23"/>
      <c r="S328" s="24"/>
      <c r="T328" s="99">
        <f>TRIMMEAN((E328,K328,Q328),35%)</f>
        <v>118923.33333333333</v>
      </c>
    </row>
    <row r="329" spans="1:20" ht="26.4" x14ac:dyDescent="0.3">
      <c r="A329" s="20">
        <v>307</v>
      </c>
      <c r="B329" s="21" t="s">
        <v>326</v>
      </c>
      <c r="C329" s="21" t="s">
        <v>326</v>
      </c>
      <c r="D329" s="20">
        <v>1</v>
      </c>
      <c r="E329" s="22">
        <v>98770</v>
      </c>
      <c r="F329" s="323"/>
      <c r="G329" s="415"/>
      <c r="H329" s="20">
        <v>307</v>
      </c>
      <c r="I329" s="21" t="s">
        <v>326</v>
      </c>
      <c r="J329" s="20">
        <v>1</v>
      </c>
      <c r="K329" s="22">
        <v>210000</v>
      </c>
      <c r="L329" s="23"/>
      <c r="M329" s="24"/>
      <c r="N329" s="20">
        <v>307</v>
      </c>
      <c r="O329" s="21" t="s">
        <v>326</v>
      </c>
      <c r="P329" s="20">
        <v>1</v>
      </c>
      <c r="Q329" s="22">
        <v>241500</v>
      </c>
      <c r="R329" s="23"/>
      <c r="S329" s="24"/>
      <c r="T329" s="99">
        <f>TRIMMEAN((E329,K329,Q329),35%)</f>
        <v>183423.33333333334</v>
      </c>
    </row>
    <row r="330" spans="1:20" x14ac:dyDescent="0.3">
      <c r="A330" s="20">
        <v>308</v>
      </c>
      <c r="B330" s="21" t="s">
        <v>327</v>
      </c>
      <c r="C330" s="21" t="s">
        <v>327</v>
      </c>
      <c r="D330" s="20">
        <v>1</v>
      </c>
      <c r="E330" s="22" t="s">
        <v>1034</v>
      </c>
      <c r="F330" s="323"/>
      <c r="G330" s="415"/>
      <c r="H330" s="20">
        <v>308</v>
      </c>
      <c r="I330" s="21" t="s">
        <v>327</v>
      </c>
      <c r="J330" s="20">
        <v>1</v>
      </c>
      <c r="K330" s="22">
        <v>240000</v>
      </c>
      <c r="L330" s="23"/>
      <c r="M330" s="24"/>
      <c r="N330" s="20">
        <v>308</v>
      </c>
      <c r="O330" s="21" t="s">
        <v>327</v>
      </c>
      <c r="P330" s="20">
        <v>1</v>
      </c>
      <c r="Q330" s="22">
        <v>276000</v>
      </c>
      <c r="R330" s="23"/>
      <c r="S330" s="24"/>
      <c r="T330" s="99">
        <f>TRIMMEAN((E330,K330,Q330),35%)</f>
        <v>258000</v>
      </c>
    </row>
    <row r="331" spans="1:20" ht="26.4" x14ac:dyDescent="0.3">
      <c r="A331" s="20">
        <v>309</v>
      </c>
      <c r="B331" s="21" t="s">
        <v>328</v>
      </c>
      <c r="C331" s="21" t="s">
        <v>328</v>
      </c>
      <c r="D331" s="20">
        <v>1</v>
      </c>
      <c r="E331" s="22" t="s">
        <v>1034</v>
      </c>
      <c r="F331" s="323"/>
      <c r="G331" s="415"/>
      <c r="H331" s="20">
        <v>309</v>
      </c>
      <c r="I331" s="21" t="s">
        <v>328</v>
      </c>
      <c r="J331" s="20">
        <v>1</v>
      </c>
      <c r="K331" s="22">
        <v>630000</v>
      </c>
      <c r="L331" s="23"/>
      <c r="M331" s="24"/>
      <c r="N331" s="20">
        <v>309</v>
      </c>
      <c r="O331" s="21" t="s">
        <v>328</v>
      </c>
      <c r="P331" s="20">
        <v>1</v>
      </c>
      <c r="Q331" s="22">
        <v>724500</v>
      </c>
      <c r="R331" s="23"/>
      <c r="S331" s="24"/>
      <c r="T331" s="99">
        <f>TRIMMEAN((E331,K331,Q331),35%)</f>
        <v>677250</v>
      </c>
    </row>
    <row r="332" spans="1:20" ht="79.2" x14ac:dyDescent="0.3">
      <c r="A332" s="20">
        <v>310</v>
      </c>
      <c r="B332" s="21" t="s">
        <v>329</v>
      </c>
      <c r="C332" s="21" t="s">
        <v>329</v>
      </c>
      <c r="D332" s="20">
        <v>1</v>
      </c>
      <c r="E332" s="22" t="s">
        <v>1034</v>
      </c>
      <c r="F332" s="323"/>
      <c r="G332" s="415"/>
      <c r="H332" s="20">
        <v>310</v>
      </c>
      <c r="I332" s="21" t="s">
        <v>329</v>
      </c>
      <c r="J332" s="20">
        <v>1</v>
      </c>
      <c r="K332" s="22">
        <v>7950000</v>
      </c>
      <c r="L332" s="23"/>
      <c r="M332" s="24"/>
      <c r="N332" s="20">
        <v>310</v>
      </c>
      <c r="O332" s="21" t="s">
        <v>329</v>
      </c>
      <c r="P332" s="20">
        <v>1</v>
      </c>
      <c r="Q332" s="22">
        <v>9142500</v>
      </c>
      <c r="R332" s="23"/>
      <c r="S332" s="24"/>
      <c r="T332" s="99">
        <f>TRIMMEAN((E332,K332,Q332),35%)</f>
        <v>8546250</v>
      </c>
    </row>
    <row r="333" spans="1:20" ht="26.4" x14ac:dyDescent="0.3">
      <c r="A333" s="20">
        <v>311</v>
      </c>
      <c r="B333" s="21" t="s">
        <v>330</v>
      </c>
      <c r="C333" s="21" t="s">
        <v>330</v>
      </c>
      <c r="D333" s="20">
        <v>1</v>
      </c>
      <c r="E333" s="22">
        <v>98770</v>
      </c>
      <c r="F333" s="323"/>
      <c r="G333" s="415"/>
      <c r="H333" s="20">
        <v>311</v>
      </c>
      <c r="I333" s="21" t="s">
        <v>330</v>
      </c>
      <c r="J333" s="20">
        <v>1</v>
      </c>
      <c r="K333" s="22">
        <v>180000</v>
      </c>
      <c r="L333" s="23"/>
      <c r="M333" s="24"/>
      <c r="N333" s="20">
        <v>311</v>
      </c>
      <c r="O333" s="21" t="s">
        <v>330</v>
      </c>
      <c r="P333" s="20">
        <v>1</v>
      </c>
      <c r="Q333" s="22">
        <v>207000</v>
      </c>
      <c r="R333" s="23"/>
      <c r="S333" s="24"/>
      <c r="T333" s="99">
        <f>TRIMMEAN((E333,K333,Q333),35%)</f>
        <v>161923.33333333334</v>
      </c>
    </row>
    <row r="334" spans="1:20" ht="26.4" x14ac:dyDescent="0.3">
      <c r="A334" s="20">
        <v>312</v>
      </c>
      <c r="B334" s="21" t="s">
        <v>331</v>
      </c>
      <c r="C334" s="21" t="s">
        <v>331</v>
      </c>
      <c r="D334" s="20">
        <v>1</v>
      </c>
      <c r="E334" s="22">
        <v>98770</v>
      </c>
      <c r="F334" s="323"/>
      <c r="G334" s="415"/>
      <c r="H334" s="20">
        <v>312</v>
      </c>
      <c r="I334" s="21" t="s">
        <v>331</v>
      </c>
      <c r="J334" s="20">
        <v>1</v>
      </c>
      <c r="K334" s="22">
        <v>240000</v>
      </c>
      <c r="L334" s="23"/>
      <c r="M334" s="24"/>
      <c r="N334" s="20">
        <v>312</v>
      </c>
      <c r="O334" s="21" t="s">
        <v>331</v>
      </c>
      <c r="P334" s="20">
        <v>1</v>
      </c>
      <c r="Q334" s="22">
        <v>276000</v>
      </c>
      <c r="R334" s="23"/>
      <c r="S334" s="24"/>
      <c r="T334" s="99">
        <f>TRIMMEAN((E334,K334,Q334),35%)</f>
        <v>204923.33333333334</v>
      </c>
    </row>
    <row r="335" spans="1:20" ht="26.4" x14ac:dyDescent="0.3">
      <c r="A335" s="20">
        <v>313</v>
      </c>
      <c r="B335" s="21" t="s">
        <v>332</v>
      </c>
      <c r="C335" s="21" t="s">
        <v>332</v>
      </c>
      <c r="D335" s="20">
        <v>1</v>
      </c>
      <c r="E335" s="22" t="s">
        <v>1034</v>
      </c>
      <c r="F335" s="323"/>
      <c r="G335" s="415"/>
      <c r="H335" s="20">
        <v>313</v>
      </c>
      <c r="I335" s="21" t="s">
        <v>332</v>
      </c>
      <c r="J335" s="20">
        <v>1</v>
      </c>
      <c r="K335" s="22">
        <v>960000</v>
      </c>
      <c r="L335" s="23"/>
      <c r="M335" s="24"/>
      <c r="N335" s="20">
        <v>313</v>
      </c>
      <c r="O335" s="21" t="s">
        <v>332</v>
      </c>
      <c r="P335" s="20">
        <v>1</v>
      </c>
      <c r="Q335" s="22">
        <v>1104000</v>
      </c>
      <c r="R335" s="23"/>
      <c r="S335" s="24"/>
      <c r="T335" s="99">
        <f>TRIMMEAN((E335,K335,Q335),35%)</f>
        <v>1032000</v>
      </c>
    </row>
    <row r="336" spans="1:20" ht="39.6" x14ac:dyDescent="0.3">
      <c r="A336" s="20">
        <v>314</v>
      </c>
      <c r="B336" s="21" t="s">
        <v>333</v>
      </c>
      <c r="C336" s="21" t="s">
        <v>333</v>
      </c>
      <c r="D336" s="20">
        <v>1</v>
      </c>
      <c r="E336" s="22" t="s">
        <v>1034</v>
      </c>
      <c r="F336" s="323"/>
      <c r="G336" s="415"/>
      <c r="H336" s="20">
        <v>314</v>
      </c>
      <c r="I336" s="21" t="s">
        <v>333</v>
      </c>
      <c r="J336" s="20">
        <v>1</v>
      </c>
      <c r="K336" s="22">
        <v>375000</v>
      </c>
      <c r="L336" s="23"/>
      <c r="M336" s="24"/>
      <c r="N336" s="20">
        <v>314</v>
      </c>
      <c r="O336" s="21" t="s">
        <v>333</v>
      </c>
      <c r="P336" s="20">
        <v>1</v>
      </c>
      <c r="Q336" s="22">
        <v>431250</v>
      </c>
      <c r="R336" s="23"/>
      <c r="S336" s="24"/>
      <c r="T336" s="99">
        <f>TRIMMEAN((E336,K336,Q336),35%)</f>
        <v>403125</v>
      </c>
    </row>
    <row r="337" spans="1:20" ht="26.4" x14ac:dyDescent="0.3">
      <c r="A337" s="20">
        <v>315</v>
      </c>
      <c r="B337" s="21" t="s">
        <v>334</v>
      </c>
      <c r="C337" s="21" t="s">
        <v>334</v>
      </c>
      <c r="D337" s="20">
        <v>1</v>
      </c>
      <c r="E337" s="22" t="s">
        <v>1034</v>
      </c>
      <c r="F337" s="323"/>
      <c r="G337" s="415"/>
      <c r="H337" s="20">
        <v>315</v>
      </c>
      <c r="I337" s="21" t="s">
        <v>334</v>
      </c>
      <c r="J337" s="20">
        <v>1</v>
      </c>
      <c r="K337" s="22">
        <v>330000</v>
      </c>
      <c r="L337" s="23"/>
      <c r="M337" s="24"/>
      <c r="N337" s="20">
        <v>315</v>
      </c>
      <c r="O337" s="21" t="s">
        <v>334</v>
      </c>
      <c r="P337" s="20">
        <v>1</v>
      </c>
      <c r="Q337" s="22">
        <v>379500</v>
      </c>
      <c r="R337" s="23"/>
      <c r="S337" s="24"/>
      <c r="T337" s="99">
        <f>TRIMMEAN((E337,K337,Q337),35%)</f>
        <v>354750</v>
      </c>
    </row>
    <row r="338" spans="1:20" ht="39.6" x14ac:dyDescent="0.3">
      <c r="A338" s="20">
        <v>316</v>
      </c>
      <c r="B338" s="21" t="s">
        <v>335</v>
      </c>
      <c r="C338" s="21" t="s">
        <v>335</v>
      </c>
      <c r="D338" s="20">
        <v>1</v>
      </c>
      <c r="E338" s="22" t="s">
        <v>1034</v>
      </c>
      <c r="F338" s="323"/>
      <c r="G338" s="415"/>
      <c r="H338" s="20">
        <v>316</v>
      </c>
      <c r="I338" s="21" t="s">
        <v>335</v>
      </c>
      <c r="J338" s="20">
        <v>1</v>
      </c>
      <c r="K338" s="22">
        <v>1050000</v>
      </c>
      <c r="L338" s="23"/>
      <c r="M338" s="24"/>
      <c r="N338" s="20">
        <v>316</v>
      </c>
      <c r="O338" s="21" t="s">
        <v>335</v>
      </c>
      <c r="P338" s="20">
        <v>1</v>
      </c>
      <c r="Q338" s="22">
        <v>1207500</v>
      </c>
      <c r="R338" s="23"/>
      <c r="S338" s="24"/>
      <c r="T338" s="99">
        <f>TRIMMEAN((E338,K338,Q338),35%)</f>
        <v>1128750</v>
      </c>
    </row>
    <row r="339" spans="1:20" ht="39.6" x14ac:dyDescent="0.3">
      <c r="A339" s="20">
        <v>317</v>
      </c>
      <c r="B339" s="21" t="s">
        <v>336</v>
      </c>
      <c r="C339" s="21" t="s">
        <v>336</v>
      </c>
      <c r="D339" s="20">
        <v>1</v>
      </c>
      <c r="E339" s="22" t="s">
        <v>1034</v>
      </c>
      <c r="F339" s="323"/>
      <c r="G339" s="415"/>
      <c r="H339" s="20">
        <v>317</v>
      </c>
      <c r="I339" s="21" t="s">
        <v>336</v>
      </c>
      <c r="J339" s="20">
        <v>1</v>
      </c>
      <c r="K339" s="22">
        <v>360000</v>
      </c>
      <c r="L339" s="23"/>
      <c r="M339" s="24"/>
      <c r="N339" s="20">
        <v>317</v>
      </c>
      <c r="O339" s="21" t="s">
        <v>336</v>
      </c>
      <c r="P339" s="20">
        <v>1</v>
      </c>
      <c r="Q339" s="22">
        <v>414000</v>
      </c>
      <c r="R339" s="23"/>
      <c r="S339" s="24"/>
      <c r="T339" s="99">
        <f>TRIMMEAN((E339,K339,Q339),35%)</f>
        <v>387000</v>
      </c>
    </row>
    <row r="340" spans="1:20" ht="39.6" x14ac:dyDescent="0.3">
      <c r="A340" s="20">
        <v>318</v>
      </c>
      <c r="B340" s="21" t="s">
        <v>337</v>
      </c>
      <c r="C340" s="21" t="s">
        <v>337</v>
      </c>
      <c r="D340" s="20">
        <v>1</v>
      </c>
      <c r="E340" s="22" t="s">
        <v>1034</v>
      </c>
      <c r="F340" s="323"/>
      <c r="G340" s="415"/>
      <c r="H340" s="20">
        <v>318</v>
      </c>
      <c r="I340" s="21" t="s">
        <v>337</v>
      </c>
      <c r="J340" s="20">
        <v>1</v>
      </c>
      <c r="K340" s="22">
        <v>420000</v>
      </c>
      <c r="L340" s="23"/>
      <c r="M340" s="24"/>
      <c r="N340" s="20">
        <v>318</v>
      </c>
      <c r="O340" s="21" t="s">
        <v>337</v>
      </c>
      <c r="P340" s="20">
        <v>1</v>
      </c>
      <c r="Q340" s="22">
        <v>483000</v>
      </c>
      <c r="R340" s="23"/>
      <c r="S340" s="24"/>
      <c r="T340" s="99">
        <f>TRIMMEAN((E340,K340,Q340),35%)</f>
        <v>451500</v>
      </c>
    </row>
    <row r="341" spans="1:20" ht="39.6" x14ac:dyDescent="0.3">
      <c r="A341" s="20">
        <v>319</v>
      </c>
      <c r="B341" s="21" t="s">
        <v>338</v>
      </c>
      <c r="C341" s="21" t="s">
        <v>338</v>
      </c>
      <c r="D341" s="20">
        <v>1</v>
      </c>
      <c r="E341" s="22" t="s">
        <v>1034</v>
      </c>
      <c r="F341" s="323"/>
      <c r="G341" s="415"/>
      <c r="H341" s="20">
        <v>319</v>
      </c>
      <c r="I341" s="21" t="s">
        <v>338</v>
      </c>
      <c r="J341" s="20">
        <v>1</v>
      </c>
      <c r="K341" s="22">
        <v>300000</v>
      </c>
      <c r="L341" s="23"/>
      <c r="M341" s="24"/>
      <c r="N341" s="20">
        <v>319</v>
      </c>
      <c r="O341" s="21" t="s">
        <v>338</v>
      </c>
      <c r="P341" s="20">
        <v>1</v>
      </c>
      <c r="Q341" s="22">
        <v>345000</v>
      </c>
      <c r="R341" s="23"/>
      <c r="S341" s="24"/>
      <c r="T341" s="99">
        <f>TRIMMEAN((E341,K341,Q341),35%)</f>
        <v>322500</v>
      </c>
    </row>
    <row r="342" spans="1:20" ht="26.4" x14ac:dyDescent="0.3">
      <c r="A342" s="20">
        <v>320</v>
      </c>
      <c r="B342" s="21" t="s">
        <v>339</v>
      </c>
      <c r="C342" s="226" t="s">
        <v>339</v>
      </c>
      <c r="D342" s="20">
        <v>1</v>
      </c>
      <c r="E342" s="22" t="s">
        <v>1034</v>
      </c>
      <c r="F342" s="323"/>
      <c r="G342" s="415"/>
      <c r="H342" s="20">
        <v>320</v>
      </c>
      <c r="I342" s="21" t="s">
        <v>339</v>
      </c>
      <c r="J342" s="20">
        <v>1</v>
      </c>
      <c r="K342" s="22">
        <v>90000</v>
      </c>
      <c r="L342" s="23"/>
      <c r="M342" s="24"/>
      <c r="N342" s="20">
        <v>320</v>
      </c>
      <c r="O342" s="21" t="s">
        <v>339</v>
      </c>
      <c r="P342" s="20">
        <v>1</v>
      </c>
      <c r="Q342" s="22">
        <v>103500</v>
      </c>
      <c r="R342" s="23"/>
      <c r="S342" s="24"/>
      <c r="T342" s="99">
        <f>TRIMMEAN((E342,K342,Q342),35%)</f>
        <v>96750</v>
      </c>
    </row>
    <row r="343" spans="1:20" x14ac:dyDescent="0.3">
      <c r="A343" s="20">
        <v>321</v>
      </c>
      <c r="B343" s="21" t="s">
        <v>340</v>
      </c>
      <c r="C343" s="21" t="s">
        <v>340</v>
      </c>
      <c r="D343" s="20">
        <v>1</v>
      </c>
      <c r="E343" s="22" t="s">
        <v>1034</v>
      </c>
      <c r="F343" s="323"/>
      <c r="G343" s="415"/>
      <c r="H343" s="20">
        <v>321</v>
      </c>
      <c r="I343" s="21" t="s">
        <v>340</v>
      </c>
      <c r="J343" s="20">
        <v>1</v>
      </c>
      <c r="K343" s="22">
        <v>2400000</v>
      </c>
      <c r="L343" s="23"/>
      <c r="M343" s="24"/>
      <c r="N343" s="20">
        <v>321</v>
      </c>
      <c r="O343" s="21" t="s">
        <v>340</v>
      </c>
      <c r="P343" s="20">
        <v>1</v>
      </c>
      <c r="Q343" s="22">
        <v>2760000</v>
      </c>
      <c r="R343" s="23"/>
      <c r="S343" s="24"/>
      <c r="T343" s="99">
        <f>TRIMMEAN((E343,K343,Q343),35%)</f>
        <v>2580000</v>
      </c>
    </row>
    <row r="344" spans="1:20" ht="52.8" x14ac:dyDescent="0.3">
      <c r="A344" s="20">
        <v>322</v>
      </c>
      <c r="B344" s="21" t="s">
        <v>341</v>
      </c>
      <c r="C344" s="21" t="s">
        <v>341</v>
      </c>
      <c r="D344" s="20">
        <v>1</v>
      </c>
      <c r="E344" s="22" t="s">
        <v>1034</v>
      </c>
      <c r="F344" s="323"/>
      <c r="G344" s="415"/>
      <c r="H344" s="20">
        <v>322</v>
      </c>
      <c r="I344" s="21" t="s">
        <v>341</v>
      </c>
      <c r="J344" s="20">
        <v>1</v>
      </c>
      <c r="K344" s="22">
        <v>1350000</v>
      </c>
      <c r="L344" s="23"/>
      <c r="M344" s="24"/>
      <c r="N344" s="20">
        <v>322</v>
      </c>
      <c r="O344" s="21" t="s">
        <v>341</v>
      </c>
      <c r="P344" s="20">
        <v>1</v>
      </c>
      <c r="Q344" s="22">
        <v>1552500</v>
      </c>
      <c r="R344" s="23"/>
      <c r="S344" s="24"/>
      <c r="T344" s="99">
        <f>TRIMMEAN((E344,K344,Q344),35%)</f>
        <v>1451250</v>
      </c>
    </row>
    <row r="345" spans="1:20" ht="26.4" x14ac:dyDescent="0.3">
      <c r="A345" s="20">
        <v>323</v>
      </c>
      <c r="B345" s="21" t="s">
        <v>342</v>
      </c>
      <c r="C345" s="21" t="s">
        <v>342</v>
      </c>
      <c r="D345" s="20">
        <v>1</v>
      </c>
      <c r="E345" s="22">
        <v>197540</v>
      </c>
      <c r="F345" s="323"/>
      <c r="G345" s="415"/>
      <c r="H345" s="20">
        <v>323</v>
      </c>
      <c r="I345" s="21" t="s">
        <v>342</v>
      </c>
      <c r="J345" s="20">
        <v>1</v>
      </c>
      <c r="K345" s="22">
        <v>540000</v>
      </c>
      <c r="L345" s="23"/>
      <c r="M345" s="24"/>
      <c r="N345" s="20">
        <v>323</v>
      </c>
      <c r="O345" s="21" t="s">
        <v>342</v>
      </c>
      <c r="P345" s="20">
        <v>1</v>
      </c>
      <c r="Q345" s="22">
        <v>621000</v>
      </c>
      <c r="R345" s="23"/>
      <c r="S345" s="24"/>
      <c r="T345" s="99">
        <f>TRIMMEAN((E345,K345,Q345),35%)</f>
        <v>452846.66666666669</v>
      </c>
    </row>
    <row r="346" spans="1:20" ht="26.4" x14ac:dyDescent="0.3">
      <c r="A346" s="20">
        <v>324</v>
      </c>
      <c r="B346" s="21" t="s">
        <v>343</v>
      </c>
      <c r="C346" s="21" t="s">
        <v>343</v>
      </c>
      <c r="D346" s="20">
        <v>1</v>
      </c>
      <c r="E346" s="22">
        <v>533358</v>
      </c>
      <c r="F346" s="323"/>
      <c r="G346" s="415"/>
      <c r="H346" s="20">
        <v>324</v>
      </c>
      <c r="I346" s="21" t="s">
        <v>343</v>
      </c>
      <c r="J346" s="20">
        <v>1</v>
      </c>
      <c r="K346" s="22">
        <v>465000</v>
      </c>
      <c r="L346" s="23"/>
      <c r="M346" s="24"/>
      <c r="N346" s="20">
        <v>324</v>
      </c>
      <c r="O346" s="21" t="s">
        <v>343</v>
      </c>
      <c r="P346" s="20">
        <v>1</v>
      </c>
      <c r="Q346" s="22">
        <v>534750</v>
      </c>
      <c r="R346" s="23"/>
      <c r="S346" s="24"/>
      <c r="T346" s="99">
        <f>TRIMMEAN((E346,K346,Q346),35%)</f>
        <v>511036</v>
      </c>
    </row>
    <row r="347" spans="1:20" ht="26.4" x14ac:dyDescent="0.3">
      <c r="A347" s="20">
        <v>325</v>
      </c>
      <c r="B347" s="21" t="s">
        <v>344</v>
      </c>
      <c r="C347" s="21" t="s">
        <v>344</v>
      </c>
      <c r="D347" s="20">
        <v>1</v>
      </c>
      <c r="E347" s="22">
        <v>3808000</v>
      </c>
      <c r="F347" s="323"/>
      <c r="G347" s="415"/>
      <c r="H347" s="20">
        <v>325</v>
      </c>
      <c r="I347" s="21" t="s">
        <v>344</v>
      </c>
      <c r="J347" s="20">
        <v>1</v>
      </c>
      <c r="K347" s="22">
        <v>4350000</v>
      </c>
      <c r="L347" s="23"/>
      <c r="M347" s="24"/>
      <c r="N347" s="20">
        <v>325</v>
      </c>
      <c r="O347" s="21" t="s">
        <v>344</v>
      </c>
      <c r="P347" s="20">
        <v>1</v>
      </c>
      <c r="Q347" s="22">
        <v>5002500</v>
      </c>
      <c r="R347" s="23"/>
      <c r="S347" s="24"/>
      <c r="T347" s="99">
        <f>TRIMMEAN((E347,K347,Q347),35%)</f>
        <v>4386833.333333333</v>
      </c>
    </row>
    <row r="348" spans="1:20" ht="26.4" x14ac:dyDescent="0.3">
      <c r="A348" s="20">
        <v>326</v>
      </c>
      <c r="B348" s="21" t="s">
        <v>345</v>
      </c>
      <c r="C348" s="21" t="s">
        <v>342</v>
      </c>
      <c r="D348" s="20">
        <v>1</v>
      </c>
      <c r="E348" s="22">
        <v>197540</v>
      </c>
      <c r="F348" s="323"/>
      <c r="G348" s="415"/>
      <c r="H348" s="20">
        <v>326</v>
      </c>
      <c r="I348" s="21" t="s">
        <v>345</v>
      </c>
      <c r="J348" s="20">
        <v>1</v>
      </c>
      <c r="K348" s="22">
        <v>540000</v>
      </c>
      <c r="L348" s="23"/>
      <c r="M348" s="24"/>
      <c r="N348" s="20">
        <v>326</v>
      </c>
      <c r="O348" s="21" t="s">
        <v>345</v>
      </c>
      <c r="P348" s="20">
        <v>1</v>
      </c>
      <c r="Q348" s="22">
        <v>621000</v>
      </c>
      <c r="R348" s="23"/>
      <c r="S348" s="24"/>
      <c r="T348" s="99">
        <f>TRIMMEAN((E348,K348,Q348),35%)</f>
        <v>452846.66666666669</v>
      </c>
    </row>
    <row r="349" spans="1:20" ht="26.4" x14ac:dyDescent="0.3">
      <c r="A349" s="20">
        <v>327</v>
      </c>
      <c r="B349" s="21" t="s">
        <v>346</v>
      </c>
      <c r="C349" s="21" t="s">
        <v>346</v>
      </c>
      <c r="D349" s="20">
        <v>1</v>
      </c>
      <c r="E349" s="22" t="s">
        <v>1034</v>
      </c>
      <c r="F349" s="323"/>
      <c r="G349" s="415"/>
      <c r="H349" s="20">
        <v>327</v>
      </c>
      <c r="I349" s="21" t="s">
        <v>346</v>
      </c>
      <c r="J349" s="20">
        <v>1</v>
      </c>
      <c r="K349" s="22">
        <v>2040000</v>
      </c>
      <c r="L349" s="23"/>
      <c r="M349" s="24"/>
      <c r="N349" s="20">
        <v>327</v>
      </c>
      <c r="O349" s="21" t="s">
        <v>346</v>
      </c>
      <c r="P349" s="20">
        <v>1</v>
      </c>
      <c r="Q349" s="22">
        <v>2346000</v>
      </c>
      <c r="R349" s="23"/>
      <c r="S349" s="24"/>
      <c r="T349" s="99">
        <f>TRIMMEAN((E349,K349,Q349),35%)</f>
        <v>2193000</v>
      </c>
    </row>
    <row r="350" spans="1:20" ht="26.4" x14ac:dyDescent="0.3">
      <c r="A350" s="20">
        <v>328</v>
      </c>
      <c r="B350" s="21" t="s">
        <v>347</v>
      </c>
      <c r="C350" s="21" t="s">
        <v>343</v>
      </c>
      <c r="D350" s="20">
        <v>1</v>
      </c>
      <c r="E350" s="22">
        <v>533358</v>
      </c>
      <c r="F350" s="323"/>
      <c r="G350" s="415"/>
      <c r="H350" s="20">
        <v>328</v>
      </c>
      <c r="I350" s="21" t="s">
        <v>347</v>
      </c>
      <c r="J350" s="20">
        <v>1</v>
      </c>
      <c r="K350" s="22">
        <v>465000</v>
      </c>
      <c r="L350" s="23"/>
      <c r="M350" s="24"/>
      <c r="N350" s="20">
        <v>328</v>
      </c>
      <c r="O350" s="21" t="s">
        <v>347</v>
      </c>
      <c r="P350" s="20">
        <v>1</v>
      </c>
      <c r="Q350" s="22">
        <v>534750</v>
      </c>
      <c r="R350" s="23"/>
      <c r="S350" s="24"/>
      <c r="T350" s="99">
        <f>TRIMMEAN((E350,K350,Q350),35%)</f>
        <v>511036</v>
      </c>
    </row>
    <row r="351" spans="1:20" ht="39.6" x14ac:dyDescent="0.3">
      <c r="A351" s="20">
        <v>329</v>
      </c>
      <c r="B351" s="21" t="s">
        <v>348</v>
      </c>
      <c r="C351" s="21" t="s">
        <v>348</v>
      </c>
      <c r="D351" s="20">
        <v>1</v>
      </c>
      <c r="E351" s="22" t="s">
        <v>1034</v>
      </c>
      <c r="F351" s="323"/>
      <c r="G351" s="415"/>
      <c r="H351" s="20">
        <v>329</v>
      </c>
      <c r="I351" s="21" t="s">
        <v>348</v>
      </c>
      <c r="J351" s="20">
        <v>1</v>
      </c>
      <c r="K351" s="22">
        <v>420000</v>
      </c>
      <c r="L351" s="23"/>
      <c r="M351" s="24"/>
      <c r="N351" s="20">
        <v>329</v>
      </c>
      <c r="O351" s="21" t="s">
        <v>348</v>
      </c>
      <c r="P351" s="20">
        <v>1</v>
      </c>
      <c r="Q351" s="22">
        <v>483000</v>
      </c>
      <c r="R351" s="23"/>
      <c r="S351" s="24"/>
      <c r="T351" s="99">
        <f>TRIMMEAN((E351,K351,Q351),35%)</f>
        <v>451500</v>
      </c>
    </row>
    <row r="352" spans="1:20" ht="26.4" x14ac:dyDescent="0.3">
      <c r="A352" s="20">
        <v>330</v>
      </c>
      <c r="B352" s="21" t="s">
        <v>349</v>
      </c>
      <c r="C352" s="21" t="s">
        <v>349</v>
      </c>
      <c r="D352" s="20">
        <v>1</v>
      </c>
      <c r="E352" s="22">
        <v>197540</v>
      </c>
      <c r="F352" s="323"/>
      <c r="G352" s="415"/>
      <c r="H352" s="20">
        <v>330</v>
      </c>
      <c r="I352" s="21" t="s">
        <v>349</v>
      </c>
      <c r="J352" s="20">
        <v>1</v>
      </c>
      <c r="K352" s="22">
        <v>420000</v>
      </c>
      <c r="L352" s="23"/>
      <c r="M352" s="24"/>
      <c r="N352" s="20">
        <v>330</v>
      </c>
      <c r="O352" s="21" t="s">
        <v>349</v>
      </c>
      <c r="P352" s="20">
        <v>1</v>
      </c>
      <c r="Q352" s="22">
        <v>483000</v>
      </c>
      <c r="R352" s="23"/>
      <c r="S352" s="24"/>
      <c r="T352" s="99">
        <f>TRIMMEAN((E352,K352,Q352),35%)</f>
        <v>366846.66666666669</v>
      </c>
    </row>
    <row r="353" spans="1:20" ht="39.6" x14ac:dyDescent="0.3">
      <c r="A353" s="20">
        <v>331</v>
      </c>
      <c r="B353" s="21" t="s">
        <v>350</v>
      </c>
      <c r="C353" s="21" t="s">
        <v>350</v>
      </c>
      <c r="D353" s="20">
        <v>1</v>
      </c>
      <c r="E353" s="22">
        <v>395080</v>
      </c>
      <c r="F353" s="323"/>
      <c r="G353" s="415"/>
      <c r="H353" s="20">
        <v>331</v>
      </c>
      <c r="I353" s="21" t="s">
        <v>350</v>
      </c>
      <c r="J353" s="20">
        <v>1</v>
      </c>
      <c r="K353" s="22">
        <v>390000</v>
      </c>
      <c r="L353" s="23"/>
      <c r="M353" s="24"/>
      <c r="N353" s="20">
        <v>331</v>
      </c>
      <c r="O353" s="21" t="s">
        <v>350</v>
      </c>
      <c r="P353" s="20">
        <v>1</v>
      </c>
      <c r="Q353" s="22">
        <v>448500</v>
      </c>
      <c r="R353" s="23"/>
      <c r="S353" s="24"/>
      <c r="T353" s="99">
        <f>TRIMMEAN((E353,K353,Q353),35%)</f>
        <v>411193.33333333331</v>
      </c>
    </row>
    <row r="354" spans="1:20" ht="26.4" x14ac:dyDescent="0.3">
      <c r="A354" s="20">
        <v>332</v>
      </c>
      <c r="B354" s="21" t="s">
        <v>351</v>
      </c>
      <c r="C354" s="21" t="s">
        <v>351</v>
      </c>
      <c r="D354" s="20">
        <v>1</v>
      </c>
      <c r="E354" s="22">
        <v>493850</v>
      </c>
      <c r="F354" s="323"/>
      <c r="G354" s="415"/>
      <c r="H354" s="20">
        <v>332</v>
      </c>
      <c r="I354" s="21" t="s">
        <v>351</v>
      </c>
      <c r="J354" s="20">
        <v>1</v>
      </c>
      <c r="K354" s="22">
        <v>630000</v>
      </c>
      <c r="L354" s="23"/>
      <c r="M354" s="24"/>
      <c r="N354" s="20">
        <v>332</v>
      </c>
      <c r="O354" s="21" t="s">
        <v>351</v>
      </c>
      <c r="P354" s="20">
        <v>1</v>
      </c>
      <c r="Q354" s="22">
        <v>724500</v>
      </c>
      <c r="R354" s="23"/>
      <c r="S354" s="24"/>
      <c r="T354" s="99">
        <f>TRIMMEAN((E354,K354,Q354),35%)</f>
        <v>616116.66666666663</v>
      </c>
    </row>
    <row r="355" spans="1:20" ht="26.4" x14ac:dyDescent="0.3">
      <c r="A355" s="20">
        <v>333</v>
      </c>
      <c r="B355" s="21" t="s">
        <v>352</v>
      </c>
      <c r="C355" s="21" t="s">
        <v>352</v>
      </c>
      <c r="D355" s="20">
        <v>1</v>
      </c>
      <c r="E355" s="22">
        <v>493850</v>
      </c>
      <c r="F355" s="323"/>
      <c r="G355" s="415"/>
      <c r="H355" s="20">
        <v>333</v>
      </c>
      <c r="I355" s="21" t="s">
        <v>352</v>
      </c>
      <c r="J355" s="20">
        <v>1</v>
      </c>
      <c r="K355" s="22">
        <v>630000</v>
      </c>
      <c r="L355" s="23"/>
      <c r="M355" s="24"/>
      <c r="N355" s="20">
        <v>333</v>
      </c>
      <c r="O355" s="21" t="s">
        <v>352</v>
      </c>
      <c r="P355" s="20">
        <v>1</v>
      </c>
      <c r="Q355" s="22">
        <v>724500</v>
      </c>
      <c r="R355" s="23"/>
      <c r="S355" s="24"/>
      <c r="T355" s="99">
        <f>TRIMMEAN((E355,K355,Q355),35%)</f>
        <v>616116.66666666663</v>
      </c>
    </row>
    <row r="356" spans="1:20" ht="39.6" x14ac:dyDescent="0.3">
      <c r="A356" s="20">
        <v>334</v>
      </c>
      <c r="B356" s="21" t="s">
        <v>353</v>
      </c>
      <c r="C356" s="21" t="s">
        <v>353</v>
      </c>
      <c r="D356" s="20">
        <v>1</v>
      </c>
      <c r="E356" s="22" t="s">
        <v>1034</v>
      </c>
      <c r="F356" s="323"/>
      <c r="G356" s="415"/>
      <c r="H356" s="20">
        <v>334</v>
      </c>
      <c r="I356" s="21" t="s">
        <v>353</v>
      </c>
      <c r="J356" s="20">
        <v>1</v>
      </c>
      <c r="K356" s="22">
        <v>1455000</v>
      </c>
      <c r="L356" s="23"/>
      <c r="M356" s="24"/>
      <c r="N356" s="20">
        <v>334</v>
      </c>
      <c r="O356" s="21" t="s">
        <v>353</v>
      </c>
      <c r="P356" s="20">
        <v>1</v>
      </c>
      <c r="Q356" s="22">
        <v>1673250</v>
      </c>
      <c r="R356" s="23"/>
      <c r="S356" s="24"/>
      <c r="T356" s="99">
        <f>TRIMMEAN((E356,K356,Q356),35%)</f>
        <v>1564125</v>
      </c>
    </row>
    <row r="357" spans="1:20" ht="39.6" x14ac:dyDescent="0.3">
      <c r="A357" s="20">
        <v>335</v>
      </c>
      <c r="B357" s="21" t="s">
        <v>354</v>
      </c>
      <c r="C357" s="21" t="s">
        <v>354</v>
      </c>
      <c r="D357" s="20">
        <v>1</v>
      </c>
      <c r="E357" s="22">
        <v>395080</v>
      </c>
      <c r="F357" s="323"/>
      <c r="G357" s="415"/>
      <c r="H357" s="20">
        <v>335</v>
      </c>
      <c r="I357" s="21" t="s">
        <v>354</v>
      </c>
      <c r="J357" s="20">
        <v>1</v>
      </c>
      <c r="K357" s="22">
        <v>1950000</v>
      </c>
      <c r="L357" s="23"/>
      <c r="M357" s="24"/>
      <c r="N357" s="20">
        <v>335</v>
      </c>
      <c r="O357" s="21" t="s">
        <v>354</v>
      </c>
      <c r="P357" s="20">
        <v>1</v>
      </c>
      <c r="Q357" s="22">
        <v>2242500</v>
      </c>
      <c r="R357" s="23"/>
      <c r="S357" s="24"/>
      <c r="T357" s="99">
        <f>TRIMMEAN((E357,K357,Q357),35%)</f>
        <v>1529193.3333333333</v>
      </c>
    </row>
    <row r="358" spans="1:20" ht="26.4" x14ac:dyDescent="0.3">
      <c r="A358" s="20">
        <v>336</v>
      </c>
      <c r="B358" s="21" t="s">
        <v>355</v>
      </c>
      <c r="C358" s="21" t="s">
        <v>355</v>
      </c>
      <c r="D358" s="20">
        <v>1</v>
      </c>
      <c r="E358" s="22" t="s">
        <v>1034</v>
      </c>
      <c r="F358" s="323"/>
      <c r="G358" s="415"/>
      <c r="H358" s="20">
        <v>336</v>
      </c>
      <c r="I358" s="21" t="s">
        <v>355</v>
      </c>
      <c r="J358" s="20">
        <v>1</v>
      </c>
      <c r="K358" s="22">
        <v>930000</v>
      </c>
      <c r="L358" s="23"/>
      <c r="M358" s="24"/>
      <c r="N358" s="20">
        <v>336</v>
      </c>
      <c r="O358" s="21" t="s">
        <v>355</v>
      </c>
      <c r="P358" s="20">
        <v>1</v>
      </c>
      <c r="Q358" s="22">
        <v>1069500</v>
      </c>
      <c r="R358" s="23"/>
      <c r="S358" s="24"/>
      <c r="T358" s="99">
        <f>TRIMMEAN((E358,K358,Q358),35%)</f>
        <v>999750</v>
      </c>
    </row>
    <row r="359" spans="1:20" ht="39.6" x14ac:dyDescent="0.3">
      <c r="A359" s="20">
        <v>337</v>
      </c>
      <c r="B359" s="21" t="s">
        <v>356</v>
      </c>
      <c r="C359" s="21" t="s">
        <v>356</v>
      </c>
      <c r="D359" s="20">
        <v>1</v>
      </c>
      <c r="E359" s="22" t="s">
        <v>1034</v>
      </c>
      <c r="F359" s="323"/>
      <c r="G359" s="415"/>
      <c r="H359" s="20">
        <v>337</v>
      </c>
      <c r="I359" s="21" t="s">
        <v>356</v>
      </c>
      <c r="J359" s="20">
        <v>1</v>
      </c>
      <c r="K359" s="22">
        <v>1140000</v>
      </c>
      <c r="L359" s="23"/>
      <c r="M359" s="24"/>
      <c r="N359" s="20">
        <v>337</v>
      </c>
      <c r="O359" s="21" t="s">
        <v>356</v>
      </c>
      <c r="P359" s="20">
        <v>1</v>
      </c>
      <c r="Q359" s="22">
        <v>1311000</v>
      </c>
      <c r="R359" s="23"/>
      <c r="S359" s="24"/>
      <c r="T359" s="99">
        <f>TRIMMEAN((E359,K359,Q359),35%)</f>
        <v>1225500</v>
      </c>
    </row>
    <row r="360" spans="1:20" ht="39.6" x14ac:dyDescent="0.3">
      <c r="A360" s="20">
        <v>338</v>
      </c>
      <c r="B360" s="21" t="s">
        <v>357</v>
      </c>
      <c r="C360" s="21" t="s">
        <v>357</v>
      </c>
      <c r="D360" s="20">
        <v>1</v>
      </c>
      <c r="E360" s="22" t="s">
        <v>1034</v>
      </c>
      <c r="F360" s="323"/>
      <c r="G360" s="415"/>
      <c r="H360" s="20">
        <v>338</v>
      </c>
      <c r="I360" s="21" t="s">
        <v>357</v>
      </c>
      <c r="J360" s="20">
        <v>1</v>
      </c>
      <c r="K360" s="22">
        <v>1140000</v>
      </c>
      <c r="L360" s="23"/>
      <c r="M360" s="24"/>
      <c r="N360" s="20">
        <v>338</v>
      </c>
      <c r="O360" s="21" t="s">
        <v>357</v>
      </c>
      <c r="P360" s="20">
        <v>1</v>
      </c>
      <c r="Q360" s="22">
        <v>1311000</v>
      </c>
      <c r="R360" s="23"/>
      <c r="S360" s="24"/>
      <c r="T360" s="99">
        <f>TRIMMEAN((E360,K360,Q360),35%)</f>
        <v>1225500</v>
      </c>
    </row>
    <row r="361" spans="1:20" ht="26.4" x14ac:dyDescent="0.3">
      <c r="A361" s="20">
        <v>339</v>
      </c>
      <c r="B361" s="21" t="s">
        <v>358</v>
      </c>
      <c r="C361" s="21" t="s">
        <v>358</v>
      </c>
      <c r="D361" s="20">
        <v>1</v>
      </c>
      <c r="E361" s="22" t="s">
        <v>1034</v>
      </c>
      <c r="F361" s="323"/>
      <c r="G361" s="415"/>
      <c r="H361" s="20">
        <v>339</v>
      </c>
      <c r="I361" s="21" t="s">
        <v>358</v>
      </c>
      <c r="J361" s="20">
        <v>1</v>
      </c>
      <c r="K361" s="22">
        <v>1185000</v>
      </c>
      <c r="L361" s="23"/>
      <c r="M361" s="24"/>
      <c r="N361" s="20">
        <v>339</v>
      </c>
      <c r="O361" s="21" t="s">
        <v>358</v>
      </c>
      <c r="P361" s="20">
        <v>1</v>
      </c>
      <c r="Q361" s="22">
        <v>1362750</v>
      </c>
      <c r="R361" s="23"/>
      <c r="S361" s="24"/>
      <c r="T361" s="99">
        <f>TRIMMEAN((E361,K361,Q361),35%)</f>
        <v>1273875</v>
      </c>
    </row>
    <row r="362" spans="1:20" ht="26.4" x14ac:dyDescent="0.3">
      <c r="A362" s="20">
        <v>340</v>
      </c>
      <c r="B362" s="21" t="s">
        <v>359</v>
      </c>
      <c r="C362" s="21" t="s">
        <v>359</v>
      </c>
      <c r="D362" s="20">
        <v>1</v>
      </c>
      <c r="E362" s="22" t="s">
        <v>1034</v>
      </c>
      <c r="F362" s="323"/>
      <c r="G362" s="415"/>
      <c r="H362" s="20">
        <v>340</v>
      </c>
      <c r="I362" s="21" t="s">
        <v>359</v>
      </c>
      <c r="J362" s="20">
        <v>1</v>
      </c>
      <c r="K362" s="22">
        <v>5400000</v>
      </c>
      <c r="L362" s="23"/>
      <c r="M362" s="24"/>
      <c r="N362" s="20">
        <v>340</v>
      </c>
      <c r="O362" s="21" t="s">
        <v>359</v>
      </c>
      <c r="P362" s="20">
        <v>1</v>
      </c>
      <c r="Q362" s="22">
        <v>6210000</v>
      </c>
      <c r="R362" s="23"/>
      <c r="S362" s="24"/>
      <c r="T362" s="99">
        <f>TRIMMEAN((E362,K362,Q362),35%)</f>
        <v>5805000</v>
      </c>
    </row>
    <row r="363" spans="1:20" ht="26.4" x14ac:dyDescent="0.3">
      <c r="A363" s="20">
        <v>341</v>
      </c>
      <c r="B363" s="21" t="s">
        <v>360</v>
      </c>
      <c r="C363" s="21" t="s">
        <v>360</v>
      </c>
      <c r="D363" s="20">
        <v>1</v>
      </c>
      <c r="E363" s="22" t="s">
        <v>1034</v>
      </c>
      <c r="F363" s="323"/>
      <c r="G363" s="415"/>
      <c r="H363" s="20">
        <v>341</v>
      </c>
      <c r="I363" s="21" t="s">
        <v>360</v>
      </c>
      <c r="J363" s="20">
        <v>1</v>
      </c>
      <c r="K363" s="22">
        <v>180000</v>
      </c>
      <c r="L363" s="23"/>
      <c r="M363" s="24"/>
      <c r="N363" s="20">
        <v>341</v>
      </c>
      <c r="O363" s="21" t="s">
        <v>360</v>
      </c>
      <c r="P363" s="20">
        <v>1</v>
      </c>
      <c r="Q363" s="22">
        <v>207000</v>
      </c>
      <c r="R363" s="23"/>
      <c r="S363" s="24"/>
      <c r="T363" s="99">
        <f>TRIMMEAN((E363,K363,Q363),35%)</f>
        <v>193500</v>
      </c>
    </row>
    <row r="364" spans="1:20" ht="26.4" x14ac:dyDescent="0.3">
      <c r="A364" s="20">
        <v>342</v>
      </c>
      <c r="B364" s="21" t="s">
        <v>361</v>
      </c>
      <c r="C364" s="21" t="s">
        <v>361</v>
      </c>
      <c r="D364" s="20">
        <v>1</v>
      </c>
      <c r="E364" s="22">
        <v>197540</v>
      </c>
      <c r="F364" s="323"/>
      <c r="G364" s="415"/>
      <c r="H364" s="20">
        <v>342</v>
      </c>
      <c r="I364" s="21" t="s">
        <v>361</v>
      </c>
      <c r="J364" s="20">
        <v>1</v>
      </c>
      <c r="K364" s="22">
        <v>180000</v>
      </c>
      <c r="L364" s="23"/>
      <c r="M364" s="24"/>
      <c r="N364" s="20">
        <v>342</v>
      </c>
      <c r="O364" s="21" t="s">
        <v>361</v>
      </c>
      <c r="P364" s="20">
        <v>1</v>
      </c>
      <c r="Q364" s="22">
        <v>207000</v>
      </c>
      <c r="R364" s="23"/>
      <c r="S364" s="24"/>
      <c r="T364" s="99">
        <f>TRIMMEAN((E364,K364,Q364),35%)</f>
        <v>194846.66666666666</v>
      </c>
    </row>
    <row r="365" spans="1:20" ht="39.6" x14ac:dyDescent="0.3">
      <c r="A365" s="20">
        <v>343</v>
      </c>
      <c r="B365" s="21" t="s">
        <v>362</v>
      </c>
      <c r="C365" s="21" t="s">
        <v>1444</v>
      </c>
      <c r="D365" s="20">
        <v>1</v>
      </c>
      <c r="E365" s="22">
        <v>493850</v>
      </c>
      <c r="F365" s="323"/>
      <c r="G365" s="415"/>
      <c r="H365" s="20">
        <v>343</v>
      </c>
      <c r="I365" s="21" t="s">
        <v>362</v>
      </c>
      <c r="J365" s="20">
        <v>1</v>
      </c>
      <c r="K365" s="22">
        <v>180000</v>
      </c>
      <c r="L365" s="23"/>
      <c r="M365" s="24"/>
      <c r="N365" s="20">
        <v>343</v>
      </c>
      <c r="O365" s="21" t="s">
        <v>362</v>
      </c>
      <c r="P365" s="20">
        <v>1</v>
      </c>
      <c r="Q365" s="22">
        <v>207000</v>
      </c>
      <c r="R365" s="23"/>
      <c r="S365" s="24"/>
      <c r="T365" s="99">
        <f>TRIMMEAN((E365,K365,Q365),35%)</f>
        <v>293616.66666666669</v>
      </c>
    </row>
    <row r="366" spans="1:20" ht="39.6" x14ac:dyDescent="0.3">
      <c r="A366" s="20">
        <v>344</v>
      </c>
      <c r="B366" s="21" t="s">
        <v>363</v>
      </c>
      <c r="C366" s="21" t="s">
        <v>228</v>
      </c>
      <c r="D366" s="20">
        <v>1</v>
      </c>
      <c r="E366" s="22">
        <v>493850</v>
      </c>
      <c r="F366" s="323"/>
      <c r="G366" s="415"/>
      <c r="H366" s="20">
        <v>344</v>
      </c>
      <c r="I366" s="21" t="s">
        <v>363</v>
      </c>
      <c r="J366" s="20">
        <v>1</v>
      </c>
      <c r="K366" s="22">
        <v>180000</v>
      </c>
      <c r="L366" s="23"/>
      <c r="M366" s="24"/>
      <c r="N366" s="20">
        <v>344</v>
      </c>
      <c r="O366" s="21" t="s">
        <v>363</v>
      </c>
      <c r="P366" s="20">
        <v>1</v>
      </c>
      <c r="Q366" s="22">
        <v>207000</v>
      </c>
      <c r="R366" s="23"/>
      <c r="S366" s="24"/>
      <c r="T366" s="99">
        <f>TRIMMEAN((E366,K366,Q366),35%)</f>
        <v>293616.66666666669</v>
      </c>
    </row>
    <row r="367" spans="1:20" ht="39.6" x14ac:dyDescent="0.3">
      <c r="A367" s="20">
        <v>345</v>
      </c>
      <c r="B367" s="21" t="s">
        <v>364</v>
      </c>
      <c r="C367" s="21" t="s">
        <v>364</v>
      </c>
      <c r="D367" s="20">
        <v>1</v>
      </c>
      <c r="E367" s="22" t="s">
        <v>1034</v>
      </c>
      <c r="F367" s="323"/>
      <c r="G367" s="415"/>
      <c r="H367" s="20">
        <v>345</v>
      </c>
      <c r="I367" s="21" t="s">
        <v>364</v>
      </c>
      <c r="J367" s="20">
        <v>1</v>
      </c>
      <c r="K367" s="22">
        <v>180000</v>
      </c>
      <c r="L367" s="23"/>
      <c r="M367" s="24"/>
      <c r="N367" s="20">
        <v>345</v>
      </c>
      <c r="O367" s="21" t="s">
        <v>364</v>
      </c>
      <c r="P367" s="20">
        <v>1</v>
      </c>
      <c r="Q367" s="22">
        <v>207000</v>
      </c>
      <c r="R367" s="23"/>
      <c r="S367" s="24"/>
      <c r="T367" s="99">
        <f>TRIMMEAN((E367,K367,Q367),35%)</f>
        <v>193500</v>
      </c>
    </row>
    <row r="368" spans="1:20" ht="39.6" x14ac:dyDescent="0.3">
      <c r="A368" s="20">
        <v>346</v>
      </c>
      <c r="B368" s="21" t="s">
        <v>365</v>
      </c>
      <c r="C368" s="21" t="s">
        <v>365</v>
      </c>
      <c r="D368" s="20">
        <v>1</v>
      </c>
      <c r="E368" s="22" t="s">
        <v>1034</v>
      </c>
      <c r="F368" s="323"/>
      <c r="G368" s="415"/>
      <c r="H368" s="20">
        <v>346</v>
      </c>
      <c r="I368" s="21" t="s">
        <v>365</v>
      </c>
      <c r="J368" s="20">
        <v>1</v>
      </c>
      <c r="K368" s="22">
        <v>180000</v>
      </c>
      <c r="L368" s="23"/>
      <c r="M368" s="24"/>
      <c r="N368" s="20">
        <v>346</v>
      </c>
      <c r="O368" s="21" t="s">
        <v>365</v>
      </c>
      <c r="P368" s="20">
        <v>1</v>
      </c>
      <c r="Q368" s="22">
        <v>207000</v>
      </c>
      <c r="R368" s="23"/>
      <c r="S368" s="24"/>
      <c r="T368" s="99">
        <f>TRIMMEAN((E368,K368,Q368),35%)</f>
        <v>193500</v>
      </c>
    </row>
    <row r="369" spans="1:20" ht="26.4" x14ac:dyDescent="0.3">
      <c r="A369" s="20">
        <v>347</v>
      </c>
      <c r="B369" s="21" t="s">
        <v>366</v>
      </c>
      <c r="C369" s="21" t="s">
        <v>366</v>
      </c>
      <c r="D369" s="20">
        <v>1</v>
      </c>
      <c r="E369" s="22" t="s">
        <v>1034</v>
      </c>
      <c r="F369" s="323"/>
      <c r="G369" s="415"/>
      <c r="H369" s="20">
        <v>347</v>
      </c>
      <c r="I369" s="21" t="s">
        <v>366</v>
      </c>
      <c r="J369" s="20">
        <v>1</v>
      </c>
      <c r="K369" s="22">
        <v>90000</v>
      </c>
      <c r="L369" s="23"/>
      <c r="M369" s="24"/>
      <c r="N369" s="20">
        <v>347</v>
      </c>
      <c r="O369" s="21" t="s">
        <v>366</v>
      </c>
      <c r="P369" s="20">
        <v>1</v>
      </c>
      <c r="Q369" s="22">
        <v>103500</v>
      </c>
      <c r="R369" s="23"/>
      <c r="S369" s="24"/>
      <c r="T369" s="99">
        <f>TRIMMEAN((E369,K369,Q369),35%)</f>
        <v>96750</v>
      </c>
    </row>
    <row r="370" spans="1:20" ht="26.4" x14ac:dyDescent="0.3">
      <c r="A370" s="20">
        <v>348</v>
      </c>
      <c r="B370" s="21" t="s">
        <v>367</v>
      </c>
      <c r="C370" s="21" t="s">
        <v>367</v>
      </c>
      <c r="D370" s="20">
        <v>1</v>
      </c>
      <c r="E370" s="22">
        <v>395080</v>
      </c>
      <c r="F370" s="323"/>
      <c r="G370" s="415"/>
      <c r="H370" s="20">
        <v>348</v>
      </c>
      <c r="I370" s="21" t="s">
        <v>367</v>
      </c>
      <c r="J370" s="20">
        <v>1</v>
      </c>
      <c r="K370" s="22">
        <v>420000</v>
      </c>
      <c r="L370" s="23"/>
      <c r="M370" s="24"/>
      <c r="N370" s="20">
        <v>348</v>
      </c>
      <c r="O370" s="21" t="s">
        <v>367</v>
      </c>
      <c r="P370" s="20">
        <v>1</v>
      </c>
      <c r="Q370" s="22">
        <v>483000</v>
      </c>
      <c r="R370" s="23"/>
      <c r="S370" s="24"/>
      <c r="T370" s="99">
        <f>TRIMMEAN((E370,K370,Q370),35%)</f>
        <v>432693.33333333331</v>
      </c>
    </row>
    <row r="371" spans="1:20" ht="26.4" x14ac:dyDescent="0.3">
      <c r="A371" s="20">
        <v>349</v>
      </c>
      <c r="B371" s="21" t="s">
        <v>368</v>
      </c>
      <c r="C371" s="21" t="s">
        <v>368</v>
      </c>
      <c r="D371" s="20">
        <v>1</v>
      </c>
      <c r="E371" s="22">
        <v>197540</v>
      </c>
      <c r="F371" s="323"/>
      <c r="G371" s="415"/>
      <c r="H371" s="20">
        <v>349</v>
      </c>
      <c r="I371" s="21" t="s">
        <v>368</v>
      </c>
      <c r="J371" s="20">
        <v>1</v>
      </c>
      <c r="K371" s="22">
        <v>840000</v>
      </c>
      <c r="L371" s="23"/>
      <c r="M371" s="24"/>
      <c r="N371" s="20">
        <v>349</v>
      </c>
      <c r="O371" s="21" t="s">
        <v>368</v>
      </c>
      <c r="P371" s="20">
        <v>1</v>
      </c>
      <c r="Q371" s="22">
        <v>966000</v>
      </c>
      <c r="R371" s="23"/>
      <c r="S371" s="24"/>
      <c r="T371" s="99">
        <f>TRIMMEAN((E371,K371,Q371),35%)</f>
        <v>667846.66666666663</v>
      </c>
    </row>
    <row r="372" spans="1:20" ht="26.4" x14ac:dyDescent="0.3">
      <c r="A372" s="20">
        <v>350</v>
      </c>
      <c r="B372" s="21" t="s">
        <v>369</v>
      </c>
      <c r="C372" s="21" t="s">
        <v>369</v>
      </c>
      <c r="D372" s="20">
        <v>1</v>
      </c>
      <c r="E372" s="22" t="s">
        <v>1034</v>
      </c>
      <c r="F372" s="323"/>
      <c r="G372" s="415"/>
      <c r="H372" s="20">
        <v>350</v>
      </c>
      <c r="I372" s="21" t="s">
        <v>369</v>
      </c>
      <c r="J372" s="20">
        <v>1</v>
      </c>
      <c r="K372" s="22">
        <v>1350000</v>
      </c>
      <c r="L372" s="23"/>
      <c r="M372" s="24"/>
      <c r="N372" s="20">
        <v>350</v>
      </c>
      <c r="O372" s="21" t="s">
        <v>369</v>
      </c>
      <c r="P372" s="20">
        <v>1</v>
      </c>
      <c r="Q372" s="22">
        <v>1552500</v>
      </c>
      <c r="R372" s="23"/>
      <c r="S372" s="24"/>
      <c r="T372" s="99">
        <f>TRIMMEAN((E372,K372,Q372),35%)</f>
        <v>1451250</v>
      </c>
    </row>
    <row r="373" spans="1:20" ht="26.4" x14ac:dyDescent="0.3">
      <c r="A373" s="20">
        <v>351</v>
      </c>
      <c r="B373" s="21" t="s">
        <v>370</v>
      </c>
      <c r="C373" s="21" t="s">
        <v>370</v>
      </c>
      <c r="D373" s="20">
        <v>1</v>
      </c>
      <c r="E373" s="22">
        <v>493850</v>
      </c>
      <c r="F373" s="323"/>
      <c r="G373" s="415"/>
      <c r="H373" s="20">
        <v>351</v>
      </c>
      <c r="I373" s="21" t="s">
        <v>370</v>
      </c>
      <c r="J373" s="20">
        <v>1</v>
      </c>
      <c r="K373" s="22">
        <v>1800000</v>
      </c>
      <c r="L373" s="23"/>
      <c r="M373" s="24"/>
      <c r="N373" s="20">
        <v>351</v>
      </c>
      <c r="O373" s="21" t="s">
        <v>370</v>
      </c>
      <c r="P373" s="20">
        <v>1</v>
      </c>
      <c r="Q373" s="22">
        <v>2070000</v>
      </c>
      <c r="R373" s="23"/>
      <c r="S373" s="24"/>
      <c r="T373" s="99">
        <f>TRIMMEAN((E373,K373,Q373),35%)</f>
        <v>1454616.6666666667</v>
      </c>
    </row>
    <row r="374" spans="1:20" ht="26.4" x14ac:dyDescent="0.3">
      <c r="A374" s="20">
        <v>352</v>
      </c>
      <c r="B374" s="21" t="s">
        <v>371</v>
      </c>
      <c r="C374" s="21" t="s">
        <v>371</v>
      </c>
      <c r="D374" s="20">
        <v>1</v>
      </c>
      <c r="E374" s="22" t="s">
        <v>1034</v>
      </c>
      <c r="F374" s="323"/>
      <c r="G374" s="415"/>
      <c r="H374" s="20">
        <v>352</v>
      </c>
      <c r="I374" s="21" t="s">
        <v>371</v>
      </c>
      <c r="J374" s="20">
        <v>1</v>
      </c>
      <c r="K374" s="22">
        <v>540000</v>
      </c>
      <c r="L374" s="23"/>
      <c r="M374" s="24"/>
      <c r="N374" s="20">
        <v>352</v>
      </c>
      <c r="O374" s="21" t="s">
        <v>371</v>
      </c>
      <c r="P374" s="20">
        <v>1</v>
      </c>
      <c r="Q374" s="22">
        <v>621000</v>
      </c>
      <c r="R374" s="23"/>
      <c r="S374" s="24"/>
      <c r="T374" s="99">
        <f>TRIMMEAN((E374,K374,Q374),35%)</f>
        <v>580500</v>
      </c>
    </row>
    <row r="375" spans="1:20" ht="39.6" x14ac:dyDescent="0.3">
      <c r="A375" s="20">
        <v>353</v>
      </c>
      <c r="B375" s="21" t="s">
        <v>372</v>
      </c>
      <c r="C375" s="21" t="s">
        <v>372</v>
      </c>
      <c r="D375" s="20">
        <v>1</v>
      </c>
      <c r="E375" s="22" t="s">
        <v>1034</v>
      </c>
      <c r="F375" s="323"/>
      <c r="G375" s="415"/>
      <c r="H375" s="20">
        <v>353</v>
      </c>
      <c r="I375" s="21" t="s">
        <v>372</v>
      </c>
      <c r="J375" s="20">
        <v>1</v>
      </c>
      <c r="K375" s="22">
        <v>630000</v>
      </c>
      <c r="L375" s="23"/>
      <c r="M375" s="24"/>
      <c r="N375" s="20">
        <v>353</v>
      </c>
      <c r="O375" s="21" t="s">
        <v>372</v>
      </c>
      <c r="P375" s="20">
        <v>1</v>
      </c>
      <c r="Q375" s="22">
        <v>724500</v>
      </c>
      <c r="R375" s="23"/>
      <c r="S375" s="24"/>
      <c r="T375" s="99">
        <f>TRIMMEAN((E375,K375,Q375),35%)</f>
        <v>677250</v>
      </c>
    </row>
    <row r="376" spans="1:20" ht="27" thickBot="1" x14ac:dyDescent="0.35">
      <c r="A376" s="20">
        <v>354</v>
      </c>
      <c r="B376" s="21" t="s">
        <v>373</v>
      </c>
      <c r="C376" s="21" t="s">
        <v>373</v>
      </c>
      <c r="D376" s="20">
        <v>1</v>
      </c>
      <c r="E376" s="22" t="s">
        <v>1034</v>
      </c>
      <c r="F376" s="323"/>
      <c r="G376" s="415"/>
      <c r="H376" s="20">
        <v>354</v>
      </c>
      <c r="I376" s="21" t="s">
        <v>373</v>
      </c>
      <c r="J376" s="20">
        <v>1</v>
      </c>
      <c r="K376" s="22">
        <v>270000</v>
      </c>
      <c r="L376" s="23"/>
      <c r="M376" s="24"/>
      <c r="N376" s="20">
        <v>354</v>
      </c>
      <c r="O376" s="21" t="s">
        <v>373</v>
      </c>
      <c r="P376" s="20">
        <v>1</v>
      </c>
      <c r="Q376" s="22">
        <v>310500</v>
      </c>
      <c r="R376" s="23"/>
      <c r="S376" s="24"/>
      <c r="T376" s="103">
        <f>TRIMMEAN((E376,K376,Q376),35%)</f>
        <v>290250</v>
      </c>
    </row>
    <row r="377" spans="1:20" x14ac:dyDescent="0.3">
      <c r="A377" s="381" t="s">
        <v>374</v>
      </c>
      <c r="B377" s="382"/>
      <c r="C377" s="382"/>
      <c r="D377" s="382"/>
      <c r="E377" s="382"/>
      <c r="F377" s="382"/>
      <c r="G377" s="418"/>
      <c r="H377" s="381" t="s">
        <v>374</v>
      </c>
      <c r="I377" s="382"/>
      <c r="J377" s="382"/>
      <c r="K377" s="382"/>
      <c r="L377" s="382"/>
      <c r="M377" s="418"/>
      <c r="N377" s="381" t="s">
        <v>374</v>
      </c>
      <c r="O377" s="382"/>
      <c r="P377" s="382"/>
      <c r="Q377" s="382"/>
      <c r="R377" s="382"/>
      <c r="S377" s="418"/>
    </row>
    <row r="378" spans="1:20" ht="84.6" customHeight="1" x14ac:dyDescent="0.3">
      <c r="A378" s="385" t="s">
        <v>375</v>
      </c>
      <c r="B378" s="386"/>
      <c r="C378" s="386"/>
      <c r="D378" s="386"/>
      <c r="E378" s="386"/>
      <c r="F378" s="386"/>
      <c r="G378" s="387"/>
      <c r="H378" s="385" t="s">
        <v>375</v>
      </c>
      <c r="I378" s="386"/>
      <c r="J378" s="386"/>
      <c r="K378" s="386"/>
      <c r="L378" s="386"/>
      <c r="M378" s="387"/>
      <c r="N378" s="385" t="s">
        <v>375</v>
      </c>
      <c r="O378" s="386"/>
      <c r="P378" s="386"/>
      <c r="Q378" s="386"/>
      <c r="R378" s="386"/>
      <c r="S378" s="387"/>
    </row>
  </sheetData>
  <mergeCells count="407">
    <mergeCell ref="R219:S219"/>
    <mergeCell ref="N377:S377"/>
    <mergeCell ref="N378:S378"/>
    <mergeCell ref="R15:S15"/>
    <mergeCell ref="R16:S16"/>
    <mergeCell ref="N17:P17"/>
    <mergeCell ref="N18:S18"/>
    <mergeCell ref="R19:S19"/>
    <mergeCell ref="R20:S20"/>
    <mergeCell ref="N6:S6"/>
    <mergeCell ref="N7:S7"/>
    <mergeCell ref="N11:S11"/>
    <mergeCell ref="N12:S12"/>
    <mergeCell ref="N13:S13"/>
    <mergeCell ref="N14:S14"/>
    <mergeCell ref="H21:M21"/>
    <mergeCell ref="L22:M22"/>
    <mergeCell ref="H218:M218"/>
    <mergeCell ref="N21:S21"/>
    <mergeCell ref="R22:S22"/>
    <mergeCell ref="N218:S218"/>
    <mergeCell ref="L219:M219"/>
    <mergeCell ref="H377:M377"/>
    <mergeCell ref="H378:M378"/>
    <mergeCell ref="L15:M15"/>
    <mergeCell ref="L16:M16"/>
    <mergeCell ref="H17:J17"/>
    <mergeCell ref="H18:M18"/>
    <mergeCell ref="L19:M19"/>
    <mergeCell ref="L20:M20"/>
    <mergeCell ref="F375:G375"/>
    <mergeCell ref="F376:G376"/>
    <mergeCell ref="A377:G377"/>
    <mergeCell ref="A378:G378"/>
    <mergeCell ref="H6:M6"/>
    <mergeCell ref="H7:M7"/>
    <mergeCell ref="H11:M11"/>
    <mergeCell ref="H12:M12"/>
    <mergeCell ref="H13:M13"/>
    <mergeCell ref="H14:M14"/>
    <mergeCell ref="F369:G369"/>
    <mergeCell ref="F370:G370"/>
    <mergeCell ref="F371:G371"/>
    <mergeCell ref="F372:G372"/>
    <mergeCell ref="F373:G373"/>
    <mergeCell ref="F374:G374"/>
    <mergeCell ref="F363:G363"/>
    <mergeCell ref="F364:G364"/>
    <mergeCell ref="F365:G365"/>
    <mergeCell ref="F366:G366"/>
    <mergeCell ref="F367:G367"/>
    <mergeCell ref="F368:G368"/>
    <mergeCell ref="F357:G357"/>
    <mergeCell ref="F358:G358"/>
    <mergeCell ref="F359:G359"/>
    <mergeCell ref="F360:G360"/>
    <mergeCell ref="F361:G361"/>
    <mergeCell ref="F362:G362"/>
    <mergeCell ref="F351:G351"/>
    <mergeCell ref="F352:G352"/>
    <mergeCell ref="F353:G353"/>
    <mergeCell ref="F354:G354"/>
    <mergeCell ref="F355:G355"/>
    <mergeCell ref="F356:G356"/>
    <mergeCell ref="F345:G345"/>
    <mergeCell ref="F346:G346"/>
    <mergeCell ref="F347:G347"/>
    <mergeCell ref="F348:G348"/>
    <mergeCell ref="F349:G349"/>
    <mergeCell ref="F350:G350"/>
    <mergeCell ref="F339:G339"/>
    <mergeCell ref="F340:G340"/>
    <mergeCell ref="F341:G341"/>
    <mergeCell ref="F342:G342"/>
    <mergeCell ref="F343:G343"/>
    <mergeCell ref="F344:G344"/>
    <mergeCell ref="F333:G333"/>
    <mergeCell ref="F334:G334"/>
    <mergeCell ref="F335:G335"/>
    <mergeCell ref="F336:G336"/>
    <mergeCell ref="F337:G337"/>
    <mergeCell ref="F338:G338"/>
    <mergeCell ref="F327:G327"/>
    <mergeCell ref="F328:G328"/>
    <mergeCell ref="F329:G329"/>
    <mergeCell ref="F330:G330"/>
    <mergeCell ref="F331:G331"/>
    <mergeCell ref="F332:G332"/>
    <mergeCell ref="F321:G321"/>
    <mergeCell ref="F322:G322"/>
    <mergeCell ref="F323:G323"/>
    <mergeCell ref="F324:G324"/>
    <mergeCell ref="F325:G325"/>
    <mergeCell ref="F326:G326"/>
    <mergeCell ref="F315:G315"/>
    <mergeCell ref="F316:G316"/>
    <mergeCell ref="F317:G317"/>
    <mergeCell ref="F318:G318"/>
    <mergeCell ref="F319:G319"/>
    <mergeCell ref="F320:G320"/>
    <mergeCell ref="F309:G309"/>
    <mergeCell ref="F310:G310"/>
    <mergeCell ref="F311:G311"/>
    <mergeCell ref="F312:G312"/>
    <mergeCell ref="F313:G313"/>
    <mergeCell ref="F314:G314"/>
    <mergeCell ref="F303:G303"/>
    <mergeCell ref="F304:G304"/>
    <mergeCell ref="F305:G305"/>
    <mergeCell ref="F306:G306"/>
    <mergeCell ref="F307:G307"/>
    <mergeCell ref="F308:G308"/>
    <mergeCell ref="F297:G297"/>
    <mergeCell ref="F298:G298"/>
    <mergeCell ref="F299:G299"/>
    <mergeCell ref="F300:G300"/>
    <mergeCell ref="F301:G301"/>
    <mergeCell ref="F302:G302"/>
    <mergeCell ref="F291:G291"/>
    <mergeCell ref="F292:G292"/>
    <mergeCell ref="F293:G293"/>
    <mergeCell ref="F294:G294"/>
    <mergeCell ref="F295:G295"/>
    <mergeCell ref="F296:G296"/>
    <mergeCell ref="F285:G285"/>
    <mergeCell ref="F286:G286"/>
    <mergeCell ref="F287:G287"/>
    <mergeCell ref="F288:G288"/>
    <mergeCell ref="F289:G289"/>
    <mergeCell ref="F290:G290"/>
    <mergeCell ref="F279:G279"/>
    <mergeCell ref="F280:G280"/>
    <mergeCell ref="F281:G281"/>
    <mergeCell ref="F282:G282"/>
    <mergeCell ref="F283:G283"/>
    <mergeCell ref="F284:G284"/>
    <mergeCell ref="F273:G273"/>
    <mergeCell ref="F274:G274"/>
    <mergeCell ref="F275:G275"/>
    <mergeCell ref="F276:G276"/>
    <mergeCell ref="F277:G277"/>
    <mergeCell ref="F278:G278"/>
    <mergeCell ref="F267:G267"/>
    <mergeCell ref="F268:G268"/>
    <mergeCell ref="F269:G269"/>
    <mergeCell ref="F270:G270"/>
    <mergeCell ref="F271:G271"/>
    <mergeCell ref="F272:G272"/>
    <mergeCell ref="F261:G261"/>
    <mergeCell ref="F262:G262"/>
    <mergeCell ref="F263:G263"/>
    <mergeCell ref="F264:G264"/>
    <mergeCell ref="F265:G265"/>
    <mergeCell ref="F266:G266"/>
    <mergeCell ref="F255:G255"/>
    <mergeCell ref="F256:G256"/>
    <mergeCell ref="F257:G257"/>
    <mergeCell ref="F258:G258"/>
    <mergeCell ref="F259:G259"/>
    <mergeCell ref="F260:G260"/>
    <mergeCell ref="F249:G249"/>
    <mergeCell ref="F250:G250"/>
    <mergeCell ref="F251:G251"/>
    <mergeCell ref="F252:G252"/>
    <mergeCell ref="F253:G253"/>
    <mergeCell ref="F254:G254"/>
    <mergeCell ref="F243:G243"/>
    <mergeCell ref="F244:G244"/>
    <mergeCell ref="F245:G245"/>
    <mergeCell ref="F246:G246"/>
    <mergeCell ref="F247:G247"/>
    <mergeCell ref="F248:G248"/>
    <mergeCell ref="F237:G237"/>
    <mergeCell ref="F238:G238"/>
    <mergeCell ref="F239:G239"/>
    <mergeCell ref="F240:G240"/>
    <mergeCell ref="F241:G241"/>
    <mergeCell ref="F242:G242"/>
    <mergeCell ref="F231:G231"/>
    <mergeCell ref="F232:G232"/>
    <mergeCell ref="F233:G233"/>
    <mergeCell ref="F234:G234"/>
    <mergeCell ref="F235:G235"/>
    <mergeCell ref="F236:G236"/>
    <mergeCell ref="F225:G225"/>
    <mergeCell ref="F226:G226"/>
    <mergeCell ref="F227:G227"/>
    <mergeCell ref="F228:G228"/>
    <mergeCell ref="F229:G229"/>
    <mergeCell ref="F230:G230"/>
    <mergeCell ref="F219:G219"/>
    <mergeCell ref="F220:G220"/>
    <mergeCell ref="F221:G221"/>
    <mergeCell ref="F222:G222"/>
    <mergeCell ref="F223:G223"/>
    <mergeCell ref="F224:G224"/>
    <mergeCell ref="F213:G213"/>
    <mergeCell ref="F214:G214"/>
    <mergeCell ref="F215:G215"/>
    <mergeCell ref="F216:G216"/>
    <mergeCell ref="F217:G217"/>
    <mergeCell ref="A218:G218"/>
    <mergeCell ref="F207:G207"/>
    <mergeCell ref="F208:G208"/>
    <mergeCell ref="F209:G209"/>
    <mergeCell ref="F210:G210"/>
    <mergeCell ref="F211:G211"/>
    <mergeCell ref="F212:G212"/>
    <mergeCell ref="F201:G201"/>
    <mergeCell ref="F202:G202"/>
    <mergeCell ref="F203:G203"/>
    <mergeCell ref="F204:G204"/>
    <mergeCell ref="F205:G205"/>
    <mergeCell ref="F206:G206"/>
    <mergeCell ref="F195:G195"/>
    <mergeCell ref="F196:G196"/>
    <mergeCell ref="F197:G197"/>
    <mergeCell ref="F198:G198"/>
    <mergeCell ref="F199:G199"/>
    <mergeCell ref="F200:G200"/>
    <mergeCell ref="F189:G189"/>
    <mergeCell ref="F190:G190"/>
    <mergeCell ref="F191:G191"/>
    <mergeCell ref="F192:G192"/>
    <mergeCell ref="F193:G193"/>
    <mergeCell ref="F194:G194"/>
    <mergeCell ref="F183:G183"/>
    <mergeCell ref="F184:G184"/>
    <mergeCell ref="F185:G185"/>
    <mergeCell ref="F186:G186"/>
    <mergeCell ref="F187:G187"/>
    <mergeCell ref="F188:G188"/>
    <mergeCell ref="F177:G177"/>
    <mergeCell ref="F178:G178"/>
    <mergeCell ref="F179:G179"/>
    <mergeCell ref="F180:G180"/>
    <mergeCell ref="F181:G181"/>
    <mergeCell ref="F182:G182"/>
    <mergeCell ref="F171:G171"/>
    <mergeCell ref="F172:G172"/>
    <mergeCell ref="F173:G173"/>
    <mergeCell ref="F174:G174"/>
    <mergeCell ref="F175:G175"/>
    <mergeCell ref="F176:G176"/>
    <mergeCell ref="F165:G165"/>
    <mergeCell ref="F166:G166"/>
    <mergeCell ref="F167:G167"/>
    <mergeCell ref="F168:G168"/>
    <mergeCell ref="F169:G169"/>
    <mergeCell ref="F170:G170"/>
    <mergeCell ref="F159:G159"/>
    <mergeCell ref="F160:G160"/>
    <mergeCell ref="F161:G161"/>
    <mergeCell ref="F162:G162"/>
    <mergeCell ref="F163:G163"/>
    <mergeCell ref="F164:G164"/>
    <mergeCell ref="F153:G153"/>
    <mergeCell ref="F154:G154"/>
    <mergeCell ref="F155:G155"/>
    <mergeCell ref="F156:G156"/>
    <mergeCell ref="F157:G157"/>
    <mergeCell ref="F158:G158"/>
    <mergeCell ref="F147:G147"/>
    <mergeCell ref="F148:G148"/>
    <mergeCell ref="F149:G149"/>
    <mergeCell ref="F150:G150"/>
    <mergeCell ref="F151:G151"/>
    <mergeCell ref="F152:G152"/>
    <mergeCell ref="F141:G141"/>
    <mergeCell ref="F142:G142"/>
    <mergeCell ref="F143:G143"/>
    <mergeCell ref="F144:G144"/>
    <mergeCell ref="F145:G145"/>
    <mergeCell ref="F146:G146"/>
    <mergeCell ref="F135:G135"/>
    <mergeCell ref="F136:G136"/>
    <mergeCell ref="F137:G137"/>
    <mergeCell ref="F138:G138"/>
    <mergeCell ref="F139:G139"/>
    <mergeCell ref="F140:G140"/>
    <mergeCell ref="F129:G129"/>
    <mergeCell ref="F130:G130"/>
    <mergeCell ref="F131:G131"/>
    <mergeCell ref="F132:G132"/>
    <mergeCell ref="F133:G133"/>
    <mergeCell ref="F134:G134"/>
    <mergeCell ref="F123:G123"/>
    <mergeCell ref="F124:G124"/>
    <mergeCell ref="F125:G125"/>
    <mergeCell ref="F126:G126"/>
    <mergeCell ref="F127:G127"/>
    <mergeCell ref="F128:G128"/>
    <mergeCell ref="F117:G117"/>
    <mergeCell ref="F118:G118"/>
    <mergeCell ref="F119:G119"/>
    <mergeCell ref="F120:G120"/>
    <mergeCell ref="F121:G121"/>
    <mergeCell ref="F122:G122"/>
    <mergeCell ref="F111:G111"/>
    <mergeCell ref="F112:G112"/>
    <mergeCell ref="F113:G113"/>
    <mergeCell ref="F114:G114"/>
    <mergeCell ref="F115:G115"/>
    <mergeCell ref="F116:G116"/>
    <mergeCell ref="F105:G105"/>
    <mergeCell ref="F106:G106"/>
    <mergeCell ref="F107:G107"/>
    <mergeCell ref="F108:G108"/>
    <mergeCell ref="F109:G109"/>
    <mergeCell ref="F110:G110"/>
    <mergeCell ref="F99:G99"/>
    <mergeCell ref="F100:G100"/>
    <mergeCell ref="F101:G101"/>
    <mergeCell ref="F102:G102"/>
    <mergeCell ref="F103:G103"/>
    <mergeCell ref="F104:G104"/>
    <mergeCell ref="F93:G93"/>
    <mergeCell ref="F94:G94"/>
    <mergeCell ref="F95:G95"/>
    <mergeCell ref="F96:G96"/>
    <mergeCell ref="F97:G97"/>
    <mergeCell ref="F98:G98"/>
    <mergeCell ref="F87:G87"/>
    <mergeCell ref="F88:G88"/>
    <mergeCell ref="F89:G89"/>
    <mergeCell ref="F90:G90"/>
    <mergeCell ref="F91:G91"/>
    <mergeCell ref="F92:G92"/>
    <mergeCell ref="F81:G81"/>
    <mergeCell ref="F82:G82"/>
    <mergeCell ref="F83:G83"/>
    <mergeCell ref="F84:G84"/>
    <mergeCell ref="F85:G85"/>
    <mergeCell ref="F86:G86"/>
    <mergeCell ref="F75:G75"/>
    <mergeCell ref="F76:G76"/>
    <mergeCell ref="F77:G77"/>
    <mergeCell ref="F78:G78"/>
    <mergeCell ref="F79:G79"/>
    <mergeCell ref="F80:G80"/>
    <mergeCell ref="F69:G69"/>
    <mergeCell ref="F70:G70"/>
    <mergeCell ref="F71:G71"/>
    <mergeCell ref="F72:G72"/>
    <mergeCell ref="F73:G73"/>
    <mergeCell ref="F74:G74"/>
    <mergeCell ref="F63:G63"/>
    <mergeCell ref="F64:G64"/>
    <mergeCell ref="F65:G65"/>
    <mergeCell ref="F66:G66"/>
    <mergeCell ref="F67:G67"/>
    <mergeCell ref="F68:G68"/>
    <mergeCell ref="F57:G57"/>
    <mergeCell ref="F58:G58"/>
    <mergeCell ref="F59:G59"/>
    <mergeCell ref="F60:G60"/>
    <mergeCell ref="F61:G61"/>
    <mergeCell ref="F62:G62"/>
    <mergeCell ref="F51:G51"/>
    <mergeCell ref="F52:G52"/>
    <mergeCell ref="F53:G53"/>
    <mergeCell ref="F54:G54"/>
    <mergeCell ref="F55:G55"/>
    <mergeCell ref="F56:G56"/>
    <mergeCell ref="F45:G45"/>
    <mergeCell ref="F46:G46"/>
    <mergeCell ref="F47:G47"/>
    <mergeCell ref="F48:G48"/>
    <mergeCell ref="F49:G49"/>
    <mergeCell ref="F50:G50"/>
    <mergeCell ref="F39:G39"/>
    <mergeCell ref="F40:G40"/>
    <mergeCell ref="F41:G41"/>
    <mergeCell ref="F42:G42"/>
    <mergeCell ref="F43:G43"/>
    <mergeCell ref="F44:G44"/>
    <mergeCell ref="F33:G33"/>
    <mergeCell ref="F34:G34"/>
    <mergeCell ref="F35:G35"/>
    <mergeCell ref="F36:G36"/>
    <mergeCell ref="F37:G37"/>
    <mergeCell ref="F38:G38"/>
    <mergeCell ref="F27:G27"/>
    <mergeCell ref="F28:G28"/>
    <mergeCell ref="F29:G29"/>
    <mergeCell ref="F30:G30"/>
    <mergeCell ref="F31:G31"/>
    <mergeCell ref="F32:G32"/>
    <mergeCell ref="F24:G24"/>
    <mergeCell ref="F25:G25"/>
    <mergeCell ref="F26:G26"/>
    <mergeCell ref="F15:G15"/>
    <mergeCell ref="F16:G16"/>
    <mergeCell ref="A17:D17"/>
    <mergeCell ref="A18:G18"/>
    <mergeCell ref="F19:G19"/>
    <mergeCell ref="F20:G20"/>
    <mergeCell ref="A6:G6"/>
    <mergeCell ref="A7:G7"/>
    <mergeCell ref="A11:G11"/>
    <mergeCell ref="A12:G12"/>
    <mergeCell ref="A13:G13"/>
    <mergeCell ref="A14:G14"/>
    <mergeCell ref="A21:G21"/>
    <mergeCell ref="F22:G22"/>
    <mergeCell ref="F23:G23"/>
    <mergeCell ref="B8:C8"/>
  </mergeCells>
  <hyperlinks>
    <hyperlink ref="I10" r:id="rId1" xr:uid="{6B251138-5596-4A9C-9F05-0E2203817C86}"/>
    <hyperlink ref="O10" r:id="rId2" xr:uid="{BACF0668-298D-45CA-94CE-FEADED68C624}"/>
  </hyperlink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8DA808C-6371-4948-BB45-2929BD89DDB6}">
  <sheetPr>
    <pageSetUpPr fitToPage="1"/>
  </sheetPr>
  <dimension ref="B1:P281"/>
  <sheetViews>
    <sheetView showGridLines="0" tabSelected="1" view="pageBreakPreview" topLeftCell="A160" zoomScaleNormal="100" zoomScaleSheetLayoutView="100" workbookViewId="0">
      <selection activeCell="G14" sqref="G14"/>
    </sheetView>
  </sheetViews>
  <sheetFormatPr baseColWidth="10" defaultRowHeight="14.4" x14ac:dyDescent="0.3"/>
  <cols>
    <col min="1" max="1" width="3.33203125" customWidth="1"/>
    <col min="2" max="2" width="10.33203125" customWidth="1"/>
    <col min="3" max="3" width="13.88671875" customWidth="1"/>
    <col min="4" max="4" width="69.77734375" customWidth="1"/>
    <col min="5" max="5" width="13.21875" style="240" customWidth="1"/>
    <col min="6" max="7" width="13.6640625" style="92" customWidth="1"/>
    <col min="8" max="9" width="14.6640625" style="92" customWidth="1"/>
    <col min="10" max="12" width="20.33203125" customWidth="1"/>
  </cols>
  <sheetData>
    <row r="1" spans="2:16" s="228" customFormat="1" ht="13.8" x14ac:dyDescent="0.3">
      <c r="E1" s="237"/>
      <c r="G1" s="229"/>
      <c r="H1" s="229"/>
      <c r="I1" s="229"/>
      <c r="J1" s="229"/>
      <c r="K1" s="229"/>
      <c r="L1" s="229"/>
      <c r="M1" s="229"/>
      <c r="N1" s="229"/>
      <c r="O1" s="229"/>
      <c r="P1" s="229"/>
    </row>
    <row r="2" spans="2:16" s="227" customFormat="1" ht="13.8" customHeight="1" x14ac:dyDescent="0.3">
      <c r="B2" s="427" t="s">
        <v>1488</v>
      </c>
      <c r="C2" s="427"/>
      <c r="D2" s="427"/>
      <c r="E2" s="427"/>
      <c r="F2" s="427"/>
      <c r="G2" s="427"/>
      <c r="H2" s="427"/>
      <c r="I2" s="427"/>
    </row>
    <row r="3" spans="2:16" s="227" customFormat="1" ht="13.8" x14ac:dyDescent="0.3">
      <c r="B3" s="427"/>
      <c r="C3" s="427"/>
      <c r="D3" s="427"/>
      <c r="E3" s="427"/>
      <c r="F3" s="427"/>
      <c r="G3" s="427"/>
      <c r="H3" s="427"/>
      <c r="I3" s="427"/>
    </row>
    <row r="4" spans="2:16" s="227" customFormat="1" ht="13.8" x14ac:dyDescent="0.3">
      <c r="B4" s="427"/>
      <c r="C4" s="427"/>
      <c r="D4" s="427"/>
      <c r="E4" s="427"/>
      <c r="F4" s="427"/>
      <c r="G4" s="427"/>
      <c r="H4" s="427"/>
      <c r="I4" s="427"/>
    </row>
    <row r="5" spans="2:16" s="227" customFormat="1" ht="13.8" x14ac:dyDescent="0.3">
      <c r="B5" s="430" t="s">
        <v>1647</v>
      </c>
      <c r="C5" s="430"/>
      <c r="D5" s="430"/>
      <c r="E5" s="430"/>
      <c r="F5" s="430"/>
      <c r="G5" s="430"/>
      <c r="H5" s="430"/>
      <c r="I5" s="430"/>
    </row>
    <row r="6" spans="2:16" s="227" customFormat="1" ht="13.8" customHeight="1" x14ac:dyDescent="0.3">
      <c r="B6" s="236" t="s">
        <v>1492</v>
      </c>
      <c r="C6" s="432" t="s">
        <v>1648</v>
      </c>
      <c r="D6" s="433"/>
      <c r="E6" s="433"/>
      <c r="F6" s="433"/>
      <c r="G6" s="434"/>
      <c r="H6" s="427" t="s">
        <v>1493</v>
      </c>
      <c r="I6" s="431">
        <f>+G276</f>
        <v>0</v>
      </c>
    </row>
    <row r="7" spans="2:16" s="227" customFormat="1" ht="13.8" x14ac:dyDescent="0.3">
      <c r="B7" s="230" t="s">
        <v>2</v>
      </c>
      <c r="C7" s="419"/>
      <c r="D7" s="420"/>
      <c r="E7" s="421"/>
      <c r="F7" s="238" t="s">
        <v>3</v>
      </c>
      <c r="G7" s="232"/>
      <c r="H7" s="427"/>
      <c r="I7" s="431"/>
    </row>
    <row r="8" spans="2:16" s="227" customFormat="1" ht="13.8" x14ac:dyDescent="0.3">
      <c r="B8" s="230" t="s">
        <v>5</v>
      </c>
      <c r="C8" s="419"/>
      <c r="D8" s="420"/>
      <c r="E8" s="421"/>
      <c r="F8" s="231" t="s">
        <v>7</v>
      </c>
      <c r="G8" s="233"/>
      <c r="H8" s="427"/>
      <c r="I8" s="431"/>
    </row>
    <row r="9" spans="2:16" s="227" customFormat="1" ht="13.8" customHeight="1" x14ac:dyDescent="0.3">
      <c r="B9" s="230" t="s">
        <v>8</v>
      </c>
      <c r="C9" s="419"/>
      <c r="D9" s="420"/>
      <c r="E9" s="421"/>
      <c r="F9" s="231" t="s">
        <v>10</v>
      </c>
      <c r="G9" s="233"/>
      <c r="H9" s="427"/>
      <c r="I9" s="431"/>
    </row>
    <row r="10" spans="2:16" s="227" customFormat="1" ht="13.8" x14ac:dyDescent="0.3">
      <c r="B10" s="430" t="s">
        <v>1489</v>
      </c>
      <c r="C10" s="430"/>
      <c r="D10" s="430"/>
      <c r="E10" s="430"/>
      <c r="F10" s="430"/>
      <c r="G10" s="430"/>
      <c r="H10" s="430"/>
      <c r="I10" s="430"/>
    </row>
    <row r="11" spans="2:16" s="227" customFormat="1" ht="93" customHeight="1" x14ac:dyDescent="0.3">
      <c r="B11" s="429" t="s">
        <v>1651</v>
      </c>
      <c r="C11" s="429"/>
      <c r="D11" s="429"/>
      <c r="E11" s="429"/>
      <c r="F11" s="429"/>
      <c r="G11" s="429"/>
      <c r="H11" s="429"/>
      <c r="I11" s="429"/>
    </row>
    <row r="12" spans="2:16" ht="55.2" customHeight="1" x14ac:dyDescent="0.3">
      <c r="B12" s="249" t="s">
        <v>15</v>
      </c>
      <c r="C12" s="249" t="s">
        <v>1495</v>
      </c>
      <c r="D12" s="249" t="s">
        <v>16</v>
      </c>
      <c r="E12" s="250" t="s">
        <v>17</v>
      </c>
      <c r="F12" s="251" t="s">
        <v>1500</v>
      </c>
      <c r="G12" s="251" t="s">
        <v>1491</v>
      </c>
      <c r="H12" s="428" t="s">
        <v>1490</v>
      </c>
      <c r="I12" s="428"/>
    </row>
    <row r="13" spans="2:16" ht="19.2" customHeight="1" x14ac:dyDescent="0.3">
      <c r="B13" s="36">
        <v>1</v>
      </c>
      <c r="C13" s="36">
        <v>66649</v>
      </c>
      <c r="D13" s="37" t="s">
        <v>1496</v>
      </c>
      <c r="E13" s="239">
        <v>1</v>
      </c>
      <c r="F13" s="247">
        <v>14590</v>
      </c>
      <c r="G13" s="234"/>
      <c r="H13" s="422" t="str">
        <f t="shared" ref="H13:H76" si="0">IF(G13="","",IF(F13&gt;G13,"El valor ofertado NO puede ser menor al precio minimo",""))</f>
        <v/>
      </c>
      <c r="I13" s="423"/>
    </row>
    <row r="14" spans="2:16" ht="19.2" customHeight="1" x14ac:dyDescent="0.3">
      <c r="B14" s="36">
        <v>2</v>
      </c>
      <c r="C14" s="36">
        <v>65775</v>
      </c>
      <c r="D14" s="37" t="s">
        <v>1497</v>
      </c>
      <c r="E14" s="239">
        <v>1</v>
      </c>
      <c r="F14" s="247">
        <v>25500</v>
      </c>
      <c r="G14" s="235"/>
      <c r="H14" s="422" t="str">
        <f t="shared" si="0"/>
        <v/>
      </c>
      <c r="I14" s="423"/>
    </row>
    <row r="15" spans="2:16" ht="19.2" customHeight="1" x14ac:dyDescent="0.3">
      <c r="B15" s="36">
        <v>3</v>
      </c>
      <c r="C15" s="36">
        <v>65776</v>
      </c>
      <c r="D15" s="37" t="s">
        <v>1497</v>
      </c>
      <c r="E15" s="239">
        <v>1</v>
      </c>
      <c r="F15" s="247">
        <v>25500</v>
      </c>
      <c r="G15" s="235"/>
      <c r="H15" s="422" t="str">
        <f t="shared" si="0"/>
        <v/>
      </c>
      <c r="I15" s="423"/>
    </row>
    <row r="16" spans="2:16" ht="19.2" customHeight="1" x14ac:dyDescent="0.3">
      <c r="B16" s="36">
        <v>4</v>
      </c>
      <c r="C16" s="36">
        <v>65779</v>
      </c>
      <c r="D16" s="37" t="s">
        <v>1497</v>
      </c>
      <c r="E16" s="239">
        <v>1</v>
      </c>
      <c r="F16" s="247">
        <v>25500</v>
      </c>
      <c r="G16" s="235"/>
      <c r="H16" s="422" t="str">
        <f t="shared" si="0"/>
        <v/>
      </c>
      <c r="I16" s="423"/>
    </row>
    <row r="17" spans="2:9" ht="19.2" customHeight="1" x14ac:dyDescent="0.3">
      <c r="B17" s="36">
        <v>5</v>
      </c>
      <c r="C17" s="36">
        <v>65781</v>
      </c>
      <c r="D17" s="37" t="s">
        <v>1497</v>
      </c>
      <c r="E17" s="239">
        <v>1</v>
      </c>
      <c r="F17" s="247">
        <v>25500</v>
      </c>
      <c r="G17" s="235"/>
      <c r="H17" s="422" t="str">
        <f t="shared" si="0"/>
        <v/>
      </c>
      <c r="I17" s="423"/>
    </row>
    <row r="18" spans="2:9" ht="19.2" customHeight="1" x14ac:dyDescent="0.3">
      <c r="B18" s="36">
        <v>6</v>
      </c>
      <c r="C18" s="36">
        <v>65773</v>
      </c>
      <c r="D18" s="37" t="s">
        <v>1498</v>
      </c>
      <c r="E18" s="239">
        <v>1</v>
      </c>
      <c r="F18" s="247">
        <v>25500</v>
      </c>
      <c r="G18" s="235"/>
      <c r="H18" s="422" t="str">
        <f t="shared" si="0"/>
        <v/>
      </c>
      <c r="I18" s="423"/>
    </row>
    <row r="19" spans="2:9" ht="19.2" customHeight="1" x14ac:dyDescent="0.3">
      <c r="B19" s="36">
        <v>7</v>
      </c>
      <c r="C19" s="36">
        <v>65777</v>
      </c>
      <c r="D19" s="37" t="s">
        <v>1499</v>
      </c>
      <c r="E19" s="239">
        <v>1</v>
      </c>
      <c r="F19" s="247">
        <v>25500</v>
      </c>
      <c r="G19" s="235"/>
      <c r="H19" s="422" t="str">
        <f t="shared" si="0"/>
        <v/>
      </c>
      <c r="I19" s="423"/>
    </row>
    <row r="20" spans="2:9" ht="19.2" customHeight="1" x14ac:dyDescent="0.3">
      <c r="B20" s="36">
        <v>8</v>
      </c>
      <c r="C20" s="36">
        <v>65778</v>
      </c>
      <c r="D20" s="37" t="s">
        <v>1499</v>
      </c>
      <c r="E20" s="239">
        <v>1</v>
      </c>
      <c r="F20" s="247">
        <v>25500</v>
      </c>
      <c r="G20" s="235"/>
      <c r="H20" s="422" t="str">
        <f t="shared" si="0"/>
        <v/>
      </c>
      <c r="I20" s="423"/>
    </row>
    <row r="21" spans="2:9" ht="19.2" customHeight="1" x14ac:dyDescent="0.3">
      <c r="B21" s="36">
        <v>9</v>
      </c>
      <c r="C21" s="36">
        <v>65264</v>
      </c>
      <c r="D21" s="37" t="s">
        <v>1501</v>
      </c>
      <c r="E21" s="239">
        <v>1</v>
      </c>
      <c r="F21" s="247">
        <v>6170</v>
      </c>
      <c r="G21" s="235"/>
      <c r="H21" s="422" t="str">
        <f t="shared" si="0"/>
        <v/>
      </c>
      <c r="I21" s="423"/>
    </row>
    <row r="22" spans="2:9" ht="19.2" customHeight="1" x14ac:dyDescent="0.3">
      <c r="B22" s="36">
        <v>10</v>
      </c>
      <c r="C22" s="36">
        <v>66734</v>
      </c>
      <c r="D22" s="37" t="s">
        <v>1502</v>
      </c>
      <c r="E22" s="239">
        <v>1</v>
      </c>
      <c r="F22" s="247">
        <v>6170</v>
      </c>
      <c r="G22" s="235"/>
      <c r="H22" s="422" t="str">
        <f t="shared" si="0"/>
        <v/>
      </c>
      <c r="I22" s="423"/>
    </row>
    <row r="23" spans="2:9" ht="19.2" customHeight="1" x14ac:dyDescent="0.3">
      <c r="B23" s="36">
        <v>11</v>
      </c>
      <c r="C23" s="36">
        <v>68264</v>
      </c>
      <c r="D23" s="37" t="s">
        <v>1503</v>
      </c>
      <c r="E23" s="239">
        <v>1</v>
      </c>
      <c r="F23" s="247">
        <v>2950</v>
      </c>
      <c r="G23" s="235"/>
      <c r="H23" s="422" t="str">
        <f t="shared" si="0"/>
        <v/>
      </c>
      <c r="I23" s="423"/>
    </row>
    <row r="24" spans="2:9" ht="19.2" customHeight="1" x14ac:dyDescent="0.3">
      <c r="B24" s="36">
        <v>12</v>
      </c>
      <c r="C24" s="36">
        <v>72056</v>
      </c>
      <c r="D24" s="37" t="s">
        <v>1504</v>
      </c>
      <c r="E24" s="239">
        <v>1</v>
      </c>
      <c r="F24" s="247">
        <v>4199</v>
      </c>
      <c r="G24" s="235"/>
      <c r="H24" s="422" t="str">
        <f t="shared" si="0"/>
        <v/>
      </c>
      <c r="I24" s="423"/>
    </row>
    <row r="25" spans="2:9" ht="19.2" customHeight="1" x14ac:dyDescent="0.3">
      <c r="B25" s="36">
        <v>13</v>
      </c>
      <c r="C25" s="36">
        <v>66443</v>
      </c>
      <c r="D25" s="37" t="s">
        <v>1502</v>
      </c>
      <c r="E25" s="239">
        <v>1</v>
      </c>
      <c r="F25" s="247">
        <v>6170</v>
      </c>
      <c r="G25" s="235"/>
      <c r="H25" s="422" t="str">
        <f t="shared" si="0"/>
        <v/>
      </c>
      <c r="I25" s="423"/>
    </row>
    <row r="26" spans="2:9" ht="19.2" customHeight="1" x14ac:dyDescent="0.3">
      <c r="B26" s="36">
        <v>14</v>
      </c>
      <c r="C26" s="36">
        <v>66748</v>
      </c>
      <c r="D26" s="37" t="s">
        <v>1502</v>
      </c>
      <c r="E26" s="239">
        <v>1</v>
      </c>
      <c r="F26" s="247">
        <v>6170</v>
      </c>
      <c r="G26" s="235"/>
      <c r="H26" s="422" t="str">
        <f t="shared" si="0"/>
        <v/>
      </c>
      <c r="I26" s="423"/>
    </row>
    <row r="27" spans="2:9" ht="19.2" customHeight="1" x14ac:dyDescent="0.3">
      <c r="B27" s="36">
        <v>15</v>
      </c>
      <c r="C27" s="36">
        <v>72102</v>
      </c>
      <c r="D27" s="37" t="s">
        <v>1505</v>
      </c>
      <c r="E27" s="239">
        <v>1</v>
      </c>
      <c r="F27" s="247">
        <v>8450</v>
      </c>
      <c r="G27" s="235"/>
      <c r="H27" s="422" t="str">
        <f t="shared" si="0"/>
        <v/>
      </c>
      <c r="I27" s="423"/>
    </row>
    <row r="28" spans="2:9" ht="19.2" customHeight="1" x14ac:dyDescent="0.3">
      <c r="B28" s="36">
        <v>16</v>
      </c>
      <c r="C28" s="36">
        <v>66540</v>
      </c>
      <c r="D28" s="37" t="s">
        <v>1502</v>
      </c>
      <c r="E28" s="239">
        <v>1</v>
      </c>
      <c r="F28" s="247">
        <v>6170</v>
      </c>
      <c r="G28" s="235"/>
      <c r="H28" s="422" t="str">
        <f t="shared" si="0"/>
        <v/>
      </c>
      <c r="I28" s="423"/>
    </row>
    <row r="29" spans="2:9" ht="19.2" customHeight="1" x14ac:dyDescent="0.3">
      <c r="B29" s="36">
        <v>17</v>
      </c>
      <c r="C29" s="36">
        <v>64873</v>
      </c>
      <c r="D29" s="37" t="s">
        <v>1506</v>
      </c>
      <c r="E29" s="239">
        <v>1</v>
      </c>
      <c r="F29" s="247">
        <v>6170</v>
      </c>
      <c r="G29" s="235"/>
      <c r="H29" s="422" t="str">
        <f t="shared" si="0"/>
        <v/>
      </c>
      <c r="I29" s="423"/>
    </row>
    <row r="30" spans="2:9" ht="19.2" customHeight="1" x14ac:dyDescent="0.3">
      <c r="B30" s="36">
        <v>18</v>
      </c>
      <c r="C30" s="36">
        <v>73161</v>
      </c>
      <c r="D30" s="37" t="s">
        <v>1502</v>
      </c>
      <c r="E30" s="239">
        <v>1</v>
      </c>
      <c r="F30" s="247">
        <v>6170</v>
      </c>
      <c r="G30" s="235"/>
      <c r="H30" s="422" t="str">
        <f t="shared" si="0"/>
        <v/>
      </c>
      <c r="I30" s="423"/>
    </row>
    <row r="31" spans="2:9" ht="19.2" customHeight="1" x14ac:dyDescent="0.3">
      <c r="B31" s="36">
        <v>19</v>
      </c>
      <c r="C31" s="36">
        <v>66056</v>
      </c>
      <c r="D31" s="37" t="s">
        <v>1502</v>
      </c>
      <c r="E31" s="239">
        <v>1</v>
      </c>
      <c r="F31" s="247">
        <v>6170</v>
      </c>
      <c r="G31" s="235"/>
      <c r="H31" s="422" t="str">
        <f t="shared" si="0"/>
        <v/>
      </c>
      <c r="I31" s="423"/>
    </row>
    <row r="32" spans="2:9" ht="19.2" customHeight="1" x14ac:dyDescent="0.3">
      <c r="B32" s="36">
        <v>20</v>
      </c>
      <c r="C32" s="36">
        <v>68121</v>
      </c>
      <c r="D32" s="37" t="s">
        <v>1507</v>
      </c>
      <c r="E32" s="239">
        <v>1</v>
      </c>
      <c r="F32" s="247">
        <v>6170</v>
      </c>
      <c r="G32" s="235"/>
      <c r="H32" s="422" t="str">
        <f t="shared" si="0"/>
        <v/>
      </c>
      <c r="I32" s="423"/>
    </row>
    <row r="33" spans="2:9" ht="19.2" customHeight="1" x14ac:dyDescent="0.3">
      <c r="B33" s="36">
        <v>21</v>
      </c>
      <c r="C33" s="36">
        <v>64874</v>
      </c>
      <c r="D33" s="37" t="s">
        <v>1506</v>
      </c>
      <c r="E33" s="239">
        <v>1</v>
      </c>
      <c r="F33" s="247">
        <v>6170</v>
      </c>
      <c r="G33" s="235"/>
      <c r="H33" s="422" t="str">
        <f t="shared" si="0"/>
        <v/>
      </c>
      <c r="I33" s="423"/>
    </row>
    <row r="34" spans="2:9" ht="19.2" customHeight="1" x14ac:dyDescent="0.3">
      <c r="B34" s="36">
        <v>22</v>
      </c>
      <c r="C34" s="36">
        <v>66558</v>
      </c>
      <c r="D34" s="37" t="s">
        <v>1502</v>
      </c>
      <c r="E34" s="239">
        <v>1</v>
      </c>
      <c r="F34" s="247">
        <v>6170</v>
      </c>
      <c r="G34" s="235"/>
      <c r="H34" s="422" t="str">
        <f t="shared" si="0"/>
        <v/>
      </c>
      <c r="I34" s="423"/>
    </row>
    <row r="35" spans="2:9" ht="19.2" customHeight="1" x14ac:dyDescent="0.3">
      <c r="B35" s="36">
        <v>23</v>
      </c>
      <c r="C35" s="36">
        <v>62804</v>
      </c>
      <c r="D35" s="37" t="s">
        <v>1508</v>
      </c>
      <c r="E35" s="239">
        <v>1</v>
      </c>
      <c r="F35" s="247">
        <v>2499</v>
      </c>
      <c r="G35" s="235"/>
      <c r="H35" s="422" t="str">
        <f t="shared" si="0"/>
        <v/>
      </c>
      <c r="I35" s="423"/>
    </row>
    <row r="36" spans="2:9" ht="19.2" customHeight="1" x14ac:dyDescent="0.3">
      <c r="B36" s="36">
        <v>24</v>
      </c>
      <c r="C36" s="36">
        <v>60084</v>
      </c>
      <c r="D36" s="37" t="s">
        <v>1509</v>
      </c>
      <c r="E36" s="239">
        <v>1</v>
      </c>
      <c r="F36" s="247">
        <v>2950</v>
      </c>
      <c r="G36" s="235"/>
      <c r="H36" s="422" t="str">
        <f t="shared" si="0"/>
        <v/>
      </c>
      <c r="I36" s="423"/>
    </row>
    <row r="37" spans="2:9" ht="19.2" customHeight="1" x14ac:dyDescent="0.3">
      <c r="B37" s="36">
        <v>25</v>
      </c>
      <c r="C37" s="36">
        <v>68572</v>
      </c>
      <c r="D37" s="37" t="s">
        <v>1510</v>
      </c>
      <c r="E37" s="239">
        <v>1</v>
      </c>
      <c r="F37" s="247">
        <v>4199</v>
      </c>
      <c r="G37" s="235"/>
      <c r="H37" s="422" t="str">
        <f t="shared" si="0"/>
        <v/>
      </c>
      <c r="I37" s="423"/>
    </row>
    <row r="38" spans="2:9" ht="19.2" customHeight="1" x14ac:dyDescent="0.3">
      <c r="B38" s="36">
        <v>26</v>
      </c>
      <c r="C38" s="36">
        <v>69006</v>
      </c>
      <c r="D38" s="37" t="s">
        <v>1511</v>
      </c>
      <c r="E38" s="239">
        <v>1</v>
      </c>
      <c r="F38" s="247">
        <v>4199</v>
      </c>
      <c r="G38" s="235"/>
      <c r="H38" s="422" t="str">
        <f t="shared" si="0"/>
        <v/>
      </c>
      <c r="I38" s="423"/>
    </row>
    <row r="39" spans="2:9" ht="19.2" customHeight="1" x14ac:dyDescent="0.3">
      <c r="B39" s="36">
        <v>27</v>
      </c>
      <c r="C39" s="36">
        <v>64875</v>
      </c>
      <c r="D39" s="37" t="s">
        <v>1506</v>
      </c>
      <c r="E39" s="239">
        <v>1</v>
      </c>
      <c r="F39" s="247">
        <v>6170</v>
      </c>
      <c r="G39" s="235"/>
      <c r="H39" s="422" t="str">
        <f t="shared" si="0"/>
        <v/>
      </c>
      <c r="I39" s="423"/>
    </row>
    <row r="40" spans="2:9" ht="19.2" customHeight="1" x14ac:dyDescent="0.3">
      <c r="B40" s="36">
        <v>28</v>
      </c>
      <c r="C40" s="36">
        <v>66341</v>
      </c>
      <c r="D40" s="37" t="s">
        <v>1502</v>
      </c>
      <c r="E40" s="239">
        <v>1</v>
      </c>
      <c r="F40" s="247">
        <v>6170</v>
      </c>
      <c r="G40" s="235"/>
      <c r="H40" s="422" t="str">
        <f t="shared" si="0"/>
        <v/>
      </c>
      <c r="I40" s="423"/>
    </row>
    <row r="41" spans="2:9" ht="19.2" customHeight="1" x14ac:dyDescent="0.3">
      <c r="B41" s="36">
        <v>29</v>
      </c>
      <c r="C41" s="36">
        <v>65006</v>
      </c>
      <c r="D41" s="37" t="s">
        <v>1501</v>
      </c>
      <c r="E41" s="239">
        <v>1</v>
      </c>
      <c r="F41" s="247">
        <v>6170</v>
      </c>
      <c r="G41" s="235"/>
      <c r="H41" s="422" t="str">
        <f t="shared" si="0"/>
        <v/>
      </c>
      <c r="I41" s="423"/>
    </row>
    <row r="42" spans="2:9" ht="19.2" customHeight="1" x14ac:dyDescent="0.3">
      <c r="B42" s="36">
        <v>30</v>
      </c>
      <c r="C42" s="36">
        <v>60922</v>
      </c>
      <c r="D42" s="37" t="s">
        <v>1512</v>
      </c>
      <c r="E42" s="239">
        <v>1</v>
      </c>
      <c r="F42" s="247">
        <v>4199</v>
      </c>
      <c r="G42" s="235"/>
      <c r="H42" s="422" t="str">
        <f t="shared" si="0"/>
        <v/>
      </c>
      <c r="I42" s="423"/>
    </row>
    <row r="43" spans="2:9" ht="19.2" customHeight="1" x14ac:dyDescent="0.3">
      <c r="B43" s="36">
        <v>31</v>
      </c>
      <c r="C43" s="36">
        <v>66643</v>
      </c>
      <c r="D43" s="37" t="s">
        <v>1505</v>
      </c>
      <c r="E43" s="239">
        <v>1</v>
      </c>
      <c r="F43" s="247">
        <v>6170</v>
      </c>
      <c r="G43" s="235"/>
      <c r="H43" s="422" t="str">
        <f t="shared" si="0"/>
        <v/>
      </c>
      <c r="I43" s="423"/>
    </row>
    <row r="44" spans="2:9" ht="19.2" customHeight="1" x14ac:dyDescent="0.3">
      <c r="B44" s="36">
        <v>32</v>
      </c>
      <c r="C44" s="36">
        <v>62887</v>
      </c>
      <c r="D44" s="37" t="s">
        <v>1513</v>
      </c>
      <c r="E44" s="239">
        <v>1</v>
      </c>
      <c r="F44" s="247">
        <v>6170</v>
      </c>
      <c r="G44" s="235"/>
      <c r="H44" s="422" t="str">
        <f t="shared" si="0"/>
        <v/>
      </c>
      <c r="I44" s="423"/>
    </row>
    <row r="45" spans="2:9" ht="19.2" customHeight="1" x14ac:dyDescent="0.3">
      <c r="B45" s="36">
        <v>33</v>
      </c>
      <c r="C45" s="36">
        <v>66532</v>
      </c>
      <c r="D45" s="37" t="s">
        <v>1502</v>
      </c>
      <c r="E45" s="239">
        <v>1</v>
      </c>
      <c r="F45" s="247">
        <v>4199</v>
      </c>
      <c r="G45" s="235"/>
      <c r="H45" s="422" t="str">
        <f t="shared" si="0"/>
        <v/>
      </c>
      <c r="I45" s="423"/>
    </row>
    <row r="46" spans="2:9" ht="19.2" customHeight="1" x14ac:dyDescent="0.3">
      <c r="B46" s="36">
        <v>34</v>
      </c>
      <c r="C46" s="36">
        <v>68385</v>
      </c>
      <c r="D46" s="37" t="s">
        <v>1514</v>
      </c>
      <c r="E46" s="239">
        <v>1</v>
      </c>
      <c r="F46" s="247">
        <v>6170</v>
      </c>
      <c r="G46" s="235"/>
      <c r="H46" s="422" t="str">
        <f t="shared" si="0"/>
        <v/>
      </c>
      <c r="I46" s="423"/>
    </row>
    <row r="47" spans="2:9" ht="19.2" customHeight="1" x14ac:dyDescent="0.3">
      <c r="B47" s="36">
        <v>35</v>
      </c>
      <c r="C47" s="36">
        <v>66645</v>
      </c>
      <c r="D47" s="37" t="s">
        <v>1505</v>
      </c>
      <c r="E47" s="239">
        <v>1</v>
      </c>
      <c r="F47" s="247">
        <v>6170</v>
      </c>
      <c r="G47" s="235"/>
      <c r="H47" s="422" t="str">
        <f t="shared" si="0"/>
        <v/>
      </c>
      <c r="I47" s="423"/>
    </row>
    <row r="48" spans="2:9" ht="19.2" customHeight="1" x14ac:dyDescent="0.3">
      <c r="B48" s="36">
        <v>36</v>
      </c>
      <c r="C48" s="36">
        <v>66644</v>
      </c>
      <c r="D48" s="37" t="s">
        <v>1505</v>
      </c>
      <c r="E48" s="239">
        <v>1</v>
      </c>
      <c r="F48" s="247">
        <v>6170</v>
      </c>
      <c r="G48" s="235"/>
      <c r="H48" s="422" t="str">
        <f t="shared" si="0"/>
        <v/>
      </c>
      <c r="I48" s="423"/>
    </row>
    <row r="49" spans="2:9" ht="19.2" customHeight="1" x14ac:dyDescent="0.3">
      <c r="B49" s="36">
        <v>37</v>
      </c>
      <c r="C49" s="36">
        <v>66260</v>
      </c>
      <c r="D49" s="37" t="s">
        <v>1502</v>
      </c>
      <c r="E49" s="239">
        <v>1</v>
      </c>
      <c r="F49" s="247">
        <v>6170</v>
      </c>
      <c r="G49" s="235"/>
      <c r="H49" s="422" t="str">
        <f t="shared" si="0"/>
        <v/>
      </c>
      <c r="I49" s="423"/>
    </row>
    <row r="50" spans="2:9" ht="19.2" customHeight="1" x14ac:dyDescent="0.3">
      <c r="B50" s="36">
        <v>38</v>
      </c>
      <c r="C50" s="36">
        <v>62254</v>
      </c>
      <c r="D50" s="37" t="s">
        <v>1515</v>
      </c>
      <c r="E50" s="239">
        <v>1</v>
      </c>
      <c r="F50" s="247">
        <v>6170</v>
      </c>
      <c r="G50" s="235"/>
      <c r="H50" s="422" t="str">
        <f t="shared" si="0"/>
        <v/>
      </c>
      <c r="I50" s="423"/>
    </row>
    <row r="51" spans="2:9" ht="19.2" customHeight="1" x14ac:dyDescent="0.3">
      <c r="B51" s="36">
        <v>39</v>
      </c>
      <c r="C51" s="36">
        <v>68402</v>
      </c>
      <c r="D51" s="37" t="s">
        <v>1516</v>
      </c>
      <c r="E51" s="239">
        <v>1</v>
      </c>
      <c r="F51" s="247">
        <v>4199</v>
      </c>
      <c r="G51" s="235"/>
      <c r="H51" s="422" t="str">
        <f t="shared" si="0"/>
        <v/>
      </c>
      <c r="I51" s="423"/>
    </row>
    <row r="52" spans="2:9" ht="19.2" customHeight="1" x14ac:dyDescent="0.3">
      <c r="B52" s="36">
        <v>40</v>
      </c>
      <c r="C52" s="36">
        <v>72728</v>
      </c>
      <c r="D52" s="37" t="s">
        <v>1504</v>
      </c>
      <c r="E52" s="239">
        <v>1</v>
      </c>
      <c r="F52" s="247">
        <v>6170</v>
      </c>
      <c r="G52" s="235"/>
      <c r="H52" s="422" t="str">
        <f t="shared" si="0"/>
        <v/>
      </c>
      <c r="I52" s="423"/>
    </row>
    <row r="53" spans="2:9" ht="19.2" customHeight="1" x14ac:dyDescent="0.3">
      <c r="B53" s="36">
        <v>41</v>
      </c>
      <c r="C53" s="36">
        <v>65267</v>
      </c>
      <c r="D53" s="37" t="s">
        <v>1501</v>
      </c>
      <c r="E53" s="239">
        <v>1</v>
      </c>
      <c r="F53" s="247">
        <v>6170</v>
      </c>
      <c r="G53" s="235"/>
      <c r="H53" s="422" t="str">
        <f t="shared" si="0"/>
        <v/>
      </c>
      <c r="I53" s="423"/>
    </row>
    <row r="54" spans="2:9" ht="19.2" customHeight="1" x14ac:dyDescent="0.3">
      <c r="B54" s="36">
        <v>42</v>
      </c>
      <c r="C54" s="36">
        <v>67967</v>
      </c>
      <c r="D54" s="37" t="s">
        <v>1517</v>
      </c>
      <c r="E54" s="239">
        <v>1</v>
      </c>
      <c r="F54" s="247">
        <v>2960</v>
      </c>
      <c r="G54" s="235"/>
      <c r="H54" s="422" t="str">
        <f t="shared" si="0"/>
        <v/>
      </c>
      <c r="I54" s="423"/>
    </row>
    <row r="55" spans="2:9" ht="19.2" customHeight="1" x14ac:dyDescent="0.3">
      <c r="B55" s="36">
        <v>43</v>
      </c>
      <c r="C55" s="36">
        <v>66191</v>
      </c>
      <c r="D55" s="37" t="s">
        <v>1502</v>
      </c>
      <c r="E55" s="239">
        <v>1</v>
      </c>
      <c r="F55" s="247">
        <v>6170</v>
      </c>
      <c r="G55" s="235"/>
      <c r="H55" s="422" t="str">
        <f t="shared" si="0"/>
        <v/>
      </c>
      <c r="I55" s="423"/>
    </row>
    <row r="56" spans="2:9" ht="19.2" customHeight="1" x14ac:dyDescent="0.3">
      <c r="B56" s="36">
        <v>44</v>
      </c>
      <c r="C56" s="36">
        <v>66349</v>
      </c>
      <c r="D56" s="37" t="s">
        <v>1518</v>
      </c>
      <c r="E56" s="239">
        <v>1</v>
      </c>
      <c r="F56" s="247">
        <v>6170</v>
      </c>
      <c r="G56" s="235"/>
      <c r="H56" s="422" t="str">
        <f t="shared" si="0"/>
        <v/>
      </c>
      <c r="I56" s="423"/>
    </row>
    <row r="57" spans="2:9" ht="19.2" customHeight="1" x14ac:dyDescent="0.3">
      <c r="B57" s="36">
        <v>45</v>
      </c>
      <c r="C57" s="36">
        <v>72481</v>
      </c>
      <c r="D57" s="37" t="s">
        <v>1519</v>
      </c>
      <c r="E57" s="239">
        <v>1</v>
      </c>
      <c r="F57" s="247">
        <v>6170</v>
      </c>
      <c r="G57" s="235"/>
      <c r="H57" s="422" t="str">
        <f t="shared" si="0"/>
        <v/>
      </c>
      <c r="I57" s="423"/>
    </row>
    <row r="58" spans="2:9" ht="19.2" customHeight="1" x14ac:dyDescent="0.3">
      <c r="B58" s="36">
        <v>46</v>
      </c>
      <c r="C58" s="36">
        <v>66648</v>
      </c>
      <c r="D58" s="37" t="s">
        <v>1505</v>
      </c>
      <c r="E58" s="239">
        <v>1</v>
      </c>
      <c r="F58" s="247">
        <v>6170</v>
      </c>
      <c r="G58" s="235"/>
      <c r="H58" s="422" t="str">
        <f t="shared" si="0"/>
        <v/>
      </c>
      <c r="I58" s="423"/>
    </row>
    <row r="59" spans="2:9" ht="19.2" customHeight="1" x14ac:dyDescent="0.3">
      <c r="B59" s="36">
        <v>47</v>
      </c>
      <c r="C59" s="36">
        <v>65074</v>
      </c>
      <c r="D59" s="37" t="s">
        <v>1520</v>
      </c>
      <c r="E59" s="239">
        <v>1</v>
      </c>
      <c r="F59" s="247">
        <v>6170</v>
      </c>
      <c r="G59" s="235"/>
      <c r="H59" s="422" t="str">
        <f t="shared" si="0"/>
        <v/>
      </c>
      <c r="I59" s="423"/>
    </row>
    <row r="60" spans="2:9" ht="19.2" customHeight="1" x14ac:dyDescent="0.3">
      <c r="B60" s="36">
        <v>48</v>
      </c>
      <c r="C60" s="36">
        <v>66382</v>
      </c>
      <c r="D60" s="37" t="s">
        <v>1502</v>
      </c>
      <c r="E60" s="239">
        <v>1</v>
      </c>
      <c r="F60" s="247">
        <v>4199</v>
      </c>
      <c r="G60" s="235"/>
      <c r="H60" s="422" t="str">
        <f t="shared" si="0"/>
        <v/>
      </c>
      <c r="I60" s="423"/>
    </row>
    <row r="61" spans="2:9" ht="19.2" customHeight="1" x14ac:dyDescent="0.3">
      <c r="B61" s="36">
        <v>49</v>
      </c>
      <c r="C61" s="36">
        <v>72712</v>
      </c>
      <c r="D61" s="37" t="s">
        <v>1505</v>
      </c>
      <c r="E61" s="239">
        <v>1</v>
      </c>
      <c r="F61" s="247">
        <v>8450</v>
      </c>
      <c r="G61" s="235"/>
      <c r="H61" s="422" t="str">
        <f t="shared" si="0"/>
        <v/>
      </c>
      <c r="I61" s="423"/>
    </row>
    <row r="62" spans="2:9" ht="19.2" customHeight="1" x14ac:dyDescent="0.3">
      <c r="B62" s="36">
        <v>50</v>
      </c>
      <c r="C62" s="36">
        <v>65990</v>
      </c>
      <c r="D62" s="37" t="s">
        <v>1502</v>
      </c>
      <c r="E62" s="239">
        <v>1</v>
      </c>
      <c r="F62" s="247">
        <v>6170</v>
      </c>
      <c r="G62" s="235"/>
      <c r="H62" s="422" t="str">
        <f t="shared" si="0"/>
        <v/>
      </c>
      <c r="I62" s="423"/>
    </row>
    <row r="63" spans="2:9" ht="19.2" customHeight="1" x14ac:dyDescent="0.3">
      <c r="B63" s="36">
        <v>51</v>
      </c>
      <c r="C63" s="36">
        <v>69989</v>
      </c>
      <c r="D63" s="37" t="s">
        <v>1521</v>
      </c>
      <c r="E63" s="239">
        <v>1</v>
      </c>
      <c r="F63" s="247">
        <v>4199</v>
      </c>
      <c r="G63" s="235"/>
      <c r="H63" s="422" t="str">
        <f t="shared" si="0"/>
        <v/>
      </c>
      <c r="I63" s="423"/>
    </row>
    <row r="64" spans="2:9" ht="19.2" customHeight="1" x14ac:dyDescent="0.3">
      <c r="B64" s="36">
        <v>52</v>
      </c>
      <c r="C64" s="36">
        <v>65040</v>
      </c>
      <c r="D64" s="37" t="s">
        <v>1501</v>
      </c>
      <c r="E64" s="239">
        <v>1</v>
      </c>
      <c r="F64" s="247">
        <v>6170</v>
      </c>
      <c r="G64" s="235"/>
      <c r="H64" s="422" t="str">
        <f t="shared" si="0"/>
        <v/>
      </c>
      <c r="I64" s="423"/>
    </row>
    <row r="65" spans="2:9" ht="19.2" customHeight="1" x14ac:dyDescent="0.3">
      <c r="B65" s="36">
        <v>53</v>
      </c>
      <c r="C65" s="36">
        <v>72047</v>
      </c>
      <c r="D65" s="37" t="s">
        <v>1522</v>
      </c>
      <c r="E65" s="239">
        <v>1</v>
      </c>
      <c r="F65" s="247">
        <v>4199</v>
      </c>
      <c r="G65" s="235"/>
      <c r="H65" s="422" t="str">
        <f t="shared" si="0"/>
        <v/>
      </c>
      <c r="I65" s="423"/>
    </row>
    <row r="66" spans="2:9" ht="19.2" customHeight="1" x14ac:dyDescent="0.3">
      <c r="B66" s="36">
        <v>54</v>
      </c>
      <c r="C66" s="36">
        <v>66741</v>
      </c>
      <c r="D66" s="37" t="s">
        <v>1502</v>
      </c>
      <c r="E66" s="239">
        <v>1</v>
      </c>
      <c r="F66" s="247">
        <v>6170</v>
      </c>
      <c r="G66" s="235"/>
      <c r="H66" s="422" t="str">
        <f t="shared" si="0"/>
        <v/>
      </c>
      <c r="I66" s="423"/>
    </row>
    <row r="67" spans="2:9" ht="19.2" customHeight="1" x14ac:dyDescent="0.3">
      <c r="B67" s="36">
        <v>55</v>
      </c>
      <c r="C67" s="36">
        <v>66650</v>
      </c>
      <c r="D67" s="37" t="s">
        <v>1502</v>
      </c>
      <c r="E67" s="239">
        <v>1</v>
      </c>
      <c r="F67" s="247">
        <v>6170</v>
      </c>
      <c r="G67" s="235"/>
      <c r="H67" s="422" t="str">
        <f t="shared" si="0"/>
        <v/>
      </c>
      <c r="I67" s="423"/>
    </row>
    <row r="68" spans="2:9" ht="19.2" customHeight="1" x14ac:dyDescent="0.3">
      <c r="B68" s="36">
        <v>56</v>
      </c>
      <c r="C68" s="36">
        <v>65139</v>
      </c>
      <c r="D68" s="37" t="s">
        <v>1520</v>
      </c>
      <c r="E68" s="239">
        <v>1</v>
      </c>
      <c r="F68" s="247">
        <v>6170</v>
      </c>
      <c r="G68" s="235"/>
      <c r="H68" s="422" t="str">
        <f t="shared" si="0"/>
        <v/>
      </c>
      <c r="I68" s="423"/>
    </row>
    <row r="69" spans="2:9" ht="19.2" customHeight="1" x14ac:dyDescent="0.3">
      <c r="B69" s="36">
        <v>57</v>
      </c>
      <c r="C69" s="36">
        <v>73156</v>
      </c>
      <c r="D69" s="37" t="s">
        <v>1502</v>
      </c>
      <c r="E69" s="239">
        <v>1</v>
      </c>
      <c r="F69" s="247">
        <v>6170</v>
      </c>
      <c r="G69" s="235"/>
      <c r="H69" s="422" t="str">
        <f t="shared" si="0"/>
        <v/>
      </c>
      <c r="I69" s="423"/>
    </row>
    <row r="70" spans="2:9" ht="19.2" customHeight="1" x14ac:dyDescent="0.3">
      <c r="B70" s="36">
        <v>58</v>
      </c>
      <c r="C70" s="36">
        <v>66353</v>
      </c>
      <c r="D70" s="37" t="s">
        <v>1502</v>
      </c>
      <c r="E70" s="239">
        <v>1</v>
      </c>
      <c r="F70" s="247">
        <v>6170</v>
      </c>
      <c r="G70" s="235"/>
      <c r="H70" s="422" t="str">
        <f t="shared" si="0"/>
        <v/>
      </c>
      <c r="I70" s="423"/>
    </row>
    <row r="71" spans="2:9" ht="19.2" customHeight="1" x14ac:dyDescent="0.3">
      <c r="B71" s="36">
        <v>59</v>
      </c>
      <c r="C71" s="36">
        <v>65273</v>
      </c>
      <c r="D71" s="37" t="s">
        <v>1501</v>
      </c>
      <c r="E71" s="239">
        <v>1</v>
      </c>
      <c r="F71" s="247">
        <v>6170</v>
      </c>
      <c r="G71" s="235"/>
      <c r="H71" s="422" t="str">
        <f t="shared" si="0"/>
        <v/>
      </c>
      <c r="I71" s="423"/>
    </row>
    <row r="72" spans="2:9" ht="19.2" customHeight="1" x14ac:dyDescent="0.3">
      <c r="B72" s="36">
        <v>60</v>
      </c>
      <c r="C72" s="36">
        <v>73148</v>
      </c>
      <c r="D72" s="37" t="s">
        <v>1502</v>
      </c>
      <c r="E72" s="239">
        <v>1</v>
      </c>
      <c r="F72" s="247">
        <v>6170</v>
      </c>
      <c r="G72" s="235"/>
      <c r="H72" s="422" t="str">
        <f t="shared" si="0"/>
        <v/>
      </c>
      <c r="I72" s="423"/>
    </row>
    <row r="73" spans="2:9" ht="19.2" customHeight="1" x14ac:dyDescent="0.3">
      <c r="B73" s="36">
        <v>61</v>
      </c>
      <c r="C73" s="36">
        <v>60419</v>
      </c>
      <c r="D73" s="37" t="s">
        <v>1523</v>
      </c>
      <c r="E73" s="239">
        <v>1</v>
      </c>
      <c r="F73" s="247">
        <v>4199</v>
      </c>
      <c r="G73" s="235"/>
      <c r="H73" s="422" t="str">
        <f t="shared" si="0"/>
        <v/>
      </c>
      <c r="I73" s="423"/>
    </row>
    <row r="74" spans="2:9" ht="19.2" customHeight="1" x14ac:dyDescent="0.3">
      <c r="B74" s="36">
        <v>62</v>
      </c>
      <c r="C74" s="36">
        <v>65044</v>
      </c>
      <c r="D74" s="37" t="s">
        <v>1501</v>
      </c>
      <c r="E74" s="239">
        <v>1</v>
      </c>
      <c r="F74" s="247">
        <v>4199</v>
      </c>
      <c r="G74" s="235"/>
      <c r="H74" s="422" t="str">
        <f t="shared" si="0"/>
        <v/>
      </c>
      <c r="I74" s="423"/>
    </row>
    <row r="75" spans="2:9" ht="19.2" customHeight="1" x14ac:dyDescent="0.3">
      <c r="B75" s="36">
        <v>63</v>
      </c>
      <c r="C75" s="36">
        <v>65988</v>
      </c>
      <c r="D75" s="37" t="s">
        <v>1502</v>
      </c>
      <c r="E75" s="239">
        <v>1</v>
      </c>
      <c r="F75" s="247">
        <v>6170</v>
      </c>
      <c r="G75" s="235"/>
      <c r="H75" s="422" t="str">
        <f t="shared" si="0"/>
        <v/>
      </c>
      <c r="I75" s="423"/>
    </row>
    <row r="76" spans="2:9" ht="19.2" customHeight="1" x14ac:dyDescent="0.3">
      <c r="B76" s="36">
        <v>64</v>
      </c>
      <c r="C76" s="36">
        <v>63415</v>
      </c>
      <c r="D76" s="37" t="s">
        <v>1524</v>
      </c>
      <c r="E76" s="239">
        <v>1</v>
      </c>
      <c r="F76" s="247">
        <v>2499</v>
      </c>
      <c r="G76" s="235"/>
      <c r="H76" s="422" t="str">
        <f t="shared" si="0"/>
        <v/>
      </c>
      <c r="I76" s="423"/>
    </row>
    <row r="77" spans="2:9" ht="19.2" customHeight="1" x14ac:dyDescent="0.3">
      <c r="B77" s="36">
        <v>65</v>
      </c>
      <c r="C77" s="36">
        <v>61651</v>
      </c>
      <c r="D77" s="37" t="s">
        <v>1525</v>
      </c>
      <c r="E77" s="239">
        <v>1</v>
      </c>
      <c r="F77" s="247">
        <v>4199</v>
      </c>
      <c r="G77" s="235"/>
      <c r="H77" s="422" t="str">
        <f t="shared" ref="H77:H140" si="1">IF(G77="","",IF(F77&gt;G77,"El valor ofertado NO puede ser menor al precio minimo",""))</f>
        <v/>
      </c>
      <c r="I77" s="423"/>
    </row>
    <row r="78" spans="2:9" ht="19.2" customHeight="1" x14ac:dyDescent="0.3">
      <c r="B78" s="36">
        <v>66</v>
      </c>
      <c r="C78" s="36">
        <v>75114</v>
      </c>
      <c r="D78" s="37" t="s">
        <v>1526</v>
      </c>
      <c r="E78" s="239">
        <v>1</v>
      </c>
      <c r="F78" s="247">
        <v>32834.370000000003</v>
      </c>
      <c r="G78" s="235"/>
      <c r="H78" s="422" t="str">
        <f t="shared" si="1"/>
        <v/>
      </c>
      <c r="I78" s="423"/>
    </row>
    <row r="79" spans="2:9" ht="19.2" customHeight="1" x14ac:dyDescent="0.3">
      <c r="B79" s="36">
        <v>67</v>
      </c>
      <c r="C79" s="36">
        <v>65012</v>
      </c>
      <c r="D79" s="37" t="s">
        <v>1501</v>
      </c>
      <c r="E79" s="239">
        <v>1</v>
      </c>
      <c r="F79" s="247">
        <v>6170</v>
      </c>
      <c r="G79" s="235"/>
      <c r="H79" s="422" t="str">
        <f t="shared" si="1"/>
        <v/>
      </c>
      <c r="I79" s="423"/>
    </row>
    <row r="80" spans="2:9" ht="19.2" customHeight="1" x14ac:dyDescent="0.3">
      <c r="B80" s="36">
        <v>68</v>
      </c>
      <c r="C80" s="36">
        <v>68126</v>
      </c>
      <c r="D80" s="37" t="s">
        <v>1527</v>
      </c>
      <c r="E80" s="239">
        <v>1</v>
      </c>
      <c r="F80" s="247">
        <v>4199</v>
      </c>
      <c r="G80" s="235"/>
      <c r="H80" s="422" t="str">
        <f t="shared" si="1"/>
        <v/>
      </c>
      <c r="I80" s="423"/>
    </row>
    <row r="81" spans="2:9" ht="19.2" customHeight="1" x14ac:dyDescent="0.3">
      <c r="B81" s="36">
        <v>69</v>
      </c>
      <c r="C81" s="36">
        <v>65056</v>
      </c>
      <c r="D81" s="37" t="s">
        <v>1501</v>
      </c>
      <c r="E81" s="239">
        <v>1</v>
      </c>
      <c r="F81" s="247">
        <v>6170</v>
      </c>
      <c r="G81" s="235"/>
      <c r="H81" s="422" t="str">
        <f t="shared" si="1"/>
        <v/>
      </c>
      <c r="I81" s="423"/>
    </row>
    <row r="82" spans="2:9" ht="19.2" customHeight="1" x14ac:dyDescent="0.3">
      <c r="B82" s="36">
        <v>70</v>
      </c>
      <c r="C82" s="36">
        <v>66754</v>
      </c>
      <c r="D82" s="37" t="s">
        <v>1502</v>
      </c>
      <c r="E82" s="239">
        <v>1</v>
      </c>
      <c r="F82" s="247">
        <v>6170</v>
      </c>
      <c r="G82" s="235"/>
      <c r="H82" s="422" t="str">
        <f t="shared" si="1"/>
        <v/>
      </c>
      <c r="I82" s="423"/>
    </row>
    <row r="83" spans="2:9" ht="19.2" customHeight="1" x14ac:dyDescent="0.3">
      <c r="B83" s="36">
        <v>71</v>
      </c>
      <c r="C83" s="36">
        <v>69213</v>
      </c>
      <c r="D83" s="37" t="s">
        <v>1528</v>
      </c>
      <c r="E83" s="239">
        <v>1</v>
      </c>
      <c r="F83" s="247">
        <v>369</v>
      </c>
      <c r="G83" s="235"/>
      <c r="H83" s="422" t="str">
        <f t="shared" si="1"/>
        <v/>
      </c>
      <c r="I83" s="423"/>
    </row>
    <row r="84" spans="2:9" ht="19.2" customHeight="1" x14ac:dyDescent="0.3">
      <c r="B84" s="36">
        <v>72</v>
      </c>
      <c r="C84" s="36">
        <v>73151</v>
      </c>
      <c r="D84" s="37" t="s">
        <v>1529</v>
      </c>
      <c r="E84" s="239">
        <v>1</v>
      </c>
      <c r="F84" s="247">
        <v>6170</v>
      </c>
      <c r="G84" s="235"/>
      <c r="H84" s="422" t="str">
        <f t="shared" si="1"/>
        <v/>
      </c>
      <c r="I84" s="423"/>
    </row>
    <row r="85" spans="2:9" ht="19.2" customHeight="1" x14ac:dyDescent="0.3">
      <c r="B85" s="36">
        <v>73</v>
      </c>
      <c r="C85" s="36">
        <v>62415</v>
      </c>
      <c r="D85" s="37" t="s">
        <v>1530</v>
      </c>
      <c r="E85" s="239">
        <v>1</v>
      </c>
      <c r="F85" s="247">
        <v>369</v>
      </c>
      <c r="G85" s="235"/>
      <c r="H85" s="422" t="str">
        <f t="shared" si="1"/>
        <v/>
      </c>
      <c r="I85" s="423"/>
    </row>
    <row r="86" spans="2:9" ht="19.2" customHeight="1" x14ac:dyDescent="0.3">
      <c r="B86" s="36">
        <v>74</v>
      </c>
      <c r="C86" s="36">
        <v>66447</v>
      </c>
      <c r="D86" s="37" t="s">
        <v>1502</v>
      </c>
      <c r="E86" s="239">
        <v>1</v>
      </c>
      <c r="F86" s="247">
        <v>6170</v>
      </c>
      <c r="G86" s="235"/>
      <c r="H86" s="422" t="str">
        <f t="shared" si="1"/>
        <v/>
      </c>
      <c r="I86" s="423"/>
    </row>
    <row r="87" spans="2:9" ht="19.2" customHeight="1" x14ac:dyDescent="0.3">
      <c r="B87" s="36">
        <v>75</v>
      </c>
      <c r="C87" s="36">
        <v>65019</v>
      </c>
      <c r="D87" s="37" t="s">
        <v>1501</v>
      </c>
      <c r="E87" s="239">
        <v>1</v>
      </c>
      <c r="F87" s="247">
        <v>6170</v>
      </c>
      <c r="G87" s="235"/>
      <c r="H87" s="422" t="str">
        <f t="shared" si="1"/>
        <v/>
      </c>
      <c r="I87" s="423"/>
    </row>
    <row r="88" spans="2:9" ht="19.2" customHeight="1" x14ac:dyDescent="0.3">
      <c r="B88" s="36">
        <v>76</v>
      </c>
      <c r="C88" s="36">
        <v>68142</v>
      </c>
      <c r="D88" s="37" t="s">
        <v>1531</v>
      </c>
      <c r="E88" s="239">
        <v>1</v>
      </c>
      <c r="F88" s="247">
        <v>6170</v>
      </c>
      <c r="G88" s="235"/>
      <c r="H88" s="422" t="str">
        <f t="shared" si="1"/>
        <v/>
      </c>
      <c r="I88" s="423"/>
    </row>
    <row r="89" spans="2:9" ht="19.2" customHeight="1" x14ac:dyDescent="0.3">
      <c r="B89" s="36">
        <v>77</v>
      </c>
      <c r="C89" s="36">
        <v>73149</v>
      </c>
      <c r="D89" s="37" t="s">
        <v>1502</v>
      </c>
      <c r="E89" s="239">
        <v>1</v>
      </c>
      <c r="F89" s="247">
        <v>4199</v>
      </c>
      <c r="G89" s="235"/>
      <c r="H89" s="422" t="str">
        <f t="shared" si="1"/>
        <v/>
      </c>
      <c r="I89" s="423"/>
    </row>
    <row r="90" spans="2:9" ht="19.2" customHeight="1" x14ac:dyDescent="0.3">
      <c r="B90" s="36">
        <v>78</v>
      </c>
      <c r="C90" s="36">
        <v>72480</v>
      </c>
      <c r="D90" s="37" t="s">
        <v>1519</v>
      </c>
      <c r="E90" s="239">
        <v>1</v>
      </c>
      <c r="F90" s="247">
        <v>6170</v>
      </c>
      <c r="G90" s="235"/>
      <c r="H90" s="422" t="str">
        <f t="shared" si="1"/>
        <v/>
      </c>
      <c r="I90" s="423"/>
    </row>
    <row r="91" spans="2:9" ht="19.2" customHeight="1" x14ac:dyDescent="0.3">
      <c r="B91" s="36">
        <v>79</v>
      </c>
      <c r="C91" s="36">
        <v>70720</v>
      </c>
      <c r="D91" s="37" t="s">
        <v>1532</v>
      </c>
      <c r="E91" s="239">
        <v>1</v>
      </c>
      <c r="F91" s="247">
        <v>4199</v>
      </c>
      <c r="G91" s="235"/>
      <c r="H91" s="422" t="str">
        <f t="shared" si="1"/>
        <v/>
      </c>
      <c r="I91" s="423"/>
    </row>
    <row r="92" spans="2:9" ht="19.2" customHeight="1" x14ac:dyDescent="0.3">
      <c r="B92" s="36">
        <v>80</v>
      </c>
      <c r="C92" s="36">
        <v>66026</v>
      </c>
      <c r="D92" s="37" t="s">
        <v>1505</v>
      </c>
      <c r="E92" s="239">
        <v>1</v>
      </c>
      <c r="F92" s="247">
        <v>6170</v>
      </c>
      <c r="G92" s="235"/>
      <c r="H92" s="422" t="str">
        <f t="shared" si="1"/>
        <v/>
      </c>
      <c r="I92" s="423"/>
    </row>
    <row r="93" spans="2:9" ht="19.2" customHeight="1" x14ac:dyDescent="0.3">
      <c r="B93" s="36">
        <v>81</v>
      </c>
      <c r="C93" s="36">
        <v>66421</v>
      </c>
      <c r="D93" s="37" t="s">
        <v>1502</v>
      </c>
      <c r="E93" s="239">
        <v>1</v>
      </c>
      <c r="F93" s="247">
        <v>6170</v>
      </c>
      <c r="G93" s="235"/>
      <c r="H93" s="422" t="str">
        <f t="shared" si="1"/>
        <v/>
      </c>
      <c r="I93" s="423"/>
    </row>
    <row r="94" spans="2:9" ht="19.2" customHeight="1" x14ac:dyDescent="0.3">
      <c r="B94" s="36">
        <v>82</v>
      </c>
      <c r="C94" s="36">
        <v>62813</v>
      </c>
      <c r="D94" s="37" t="s">
        <v>1533</v>
      </c>
      <c r="E94" s="239">
        <v>1</v>
      </c>
      <c r="F94" s="247">
        <v>369</v>
      </c>
      <c r="G94" s="235"/>
      <c r="H94" s="422" t="str">
        <f t="shared" si="1"/>
        <v/>
      </c>
      <c r="I94" s="423"/>
    </row>
    <row r="95" spans="2:9" ht="19.2" customHeight="1" x14ac:dyDescent="0.3">
      <c r="B95" s="36">
        <v>83</v>
      </c>
      <c r="C95" s="36">
        <v>62807</v>
      </c>
      <c r="D95" s="37" t="s">
        <v>1534</v>
      </c>
      <c r="E95" s="239">
        <v>1</v>
      </c>
      <c r="F95" s="247">
        <v>369</v>
      </c>
      <c r="G95" s="235"/>
      <c r="H95" s="422" t="str">
        <f t="shared" si="1"/>
        <v/>
      </c>
      <c r="I95" s="423"/>
    </row>
    <row r="96" spans="2:9" ht="19.2" customHeight="1" x14ac:dyDescent="0.3">
      <c r="B96" s="36">
        <v>84</v>
      </c>
      <c r="C96" s="36">
        <v>72434</v>
      </c>
      <c r="D96" s="37" t="s">
        <v>1505</v>
      </c>
      <c r="E96" s="239">
        <v>1</v>
      </c>
      <c r="F96" s="247">
        <v>8450</v>
      </c>
      <c r="G96" s="235"/>
      <c r="H96" s="422" t="str">
        <f t="shared" si="1"/>
        <v/>
      </c>
      <c r="I96" s="423"/>
    </row>
    <row r="97" spans="2:9" ht="19.2" customHeight="1" x14ac:dyDescent="0.3">
      <c r="B97" s="36">
        <v>85</v>
      </c>
      <c r="C97" s="36">
        <v>63285</v>
      </c>
      <c r="D97" s="37" t="s">
        <v>1535</v>
      </c>
      <c r="E97" s="239">
        <v>1</v>
      </c>
      <c r="F97" s="247">
        <v>4199</v>
      </c>
      <c r="G97" s="235"/>
      <c r="H97" s="422" t="str">
        <f t="shared" si="1"/>
        <v/>
      </c>
      <c r="I97" s="423"/>
    </row>
    <row r="98" spans="2:9" ht="19.2" customHeight="1" x14ac:dyDescent="0.3">
      <c r="B98" s="36">
        <v>86</v>
      </c>
      <c r="C98" s="36">
        <v>66294</v>
      </c>
      <c r="D98" s="37" t="s">
        <v>1502</v>
      </c>
      <c r="E98" s="239">
        <v>1</v>
      </c>
      <c r="F98" s="247">
        <v>6170</v>
      </c>
      <c r="G98" s="235"/>
      <c r="H98" s="422" t="str">
        <f t="shared" si="1"/>
        <v/>
      </c>
      <c r="I98" s="423"/>
    </row>
    <row r="99" spans="2:9" ht="19.2" customHeight="1" x14ac:dyDescent="0.3">
      <c r="B99" s="36">
        <v>87</v>
      </c>
      <c r="C99" s="36">
        <v>65272</v>
      </c>
      <c r="D99" s="37" t="s">
        <v>1501</v>
      </c>
      <c r="E99" s="239">
        <v>1</v>
      </c>
      <c r="F99" s="247">
        <v>6170</v>
      </c>
      <c r="G99" s="235"/>
      <c r="H99" s="422" t="str">
        <f t="shared" si="1"/>
        <v/>
      </c>
      <c r="I99" s="423"/>
    </row>
    <row r="100" spans="2:9" ht="19.2" customHeight="1" x14ac:dyDescent="0.3">
      <c r="B100" s="36">
        <v>88</v>
      </c>
      <c r="C100" s="36">
        <v>64885</v>
      </c>
      <c r="D100" s="37" t="s">
        <v>1506</v>
      </c>
      <c r="E100" s="239">
        <v>1</v>
      </c>
      <c r="F100" s="247">
        <v>6170</v>
      </c>
      <c r="G100" s="235"/>
      <c r="H100" s="422" t="str">
        <f t="shared" si="1"/>
        <v/>
      </c>
      <c r="I100" s="423"/>
    </row>
    <row r="101" spans="2:9" ht="19.2" customHeight="1" x14ac:dyDescent="0.3">
      <c r="B101" s="36">
        <v>89</v>
      </c>
      <c r="C101" s="36">
        <v>66231</v>
      </c>
      <c r="D101" s="37" t="s">
        <v>1502</v>
      </c>
      <c r="E101" s="239">
        <v>1</v>
      </c>
      <c r="F101" s="247">
        <v>4199</v>
      </c>
      <c r="G101" s="235"/>
      <c r="H101" s="422" t="str">
        <f t="shared" si="1"/>
        <v/>
      </c>
      <c r="I101" s="423"/>
    </row>
    <row r="102" spans="2:9" ht="19.2" customHeight="1" x14ac:dyDescent="0.3">
      <c r="B102" s="36">
        <v>90</v>
      </c>
      <c r="C102" s="36">
        <v>68555</v>
      </c>
      <c r="D102" s="37" t="s">
        <v>1536</v>
      </c>
      <c r="E102" s="239">
        <v>1</v>
      </c>
      <c r="F102" s="247">
        <v>6170</v>
      </c>
      <c r="G102" s="235"/>
      <c r="H102" s="422" t="str">
        <f t="shared" si="1"/>
        <v/>
      </c>
      <c r="I102" s="423"/>
    </row>
    <row r="103" spans="2:9" ht="19.2" customHeight="1" x14ac:dyDescent="0.3">
      <c r="B103" s="36">
        <v>91</v>
      </c>
      <c r="C103" s="36">
        <v>65005</v>
      </c>
      <c r="D103" s="37" t="s">
        <v>1501</v>
      </c>
      <c r="E103" s="239">
        <v>1</v>
      </c>
      <c r="F103" s="247">
        <v>6170</v>
      </c>
      <c r="G103" s="235"/>
      <c r="H103" s="422" t="str">
        <f t="shared" si="1"/>
        <v/>
      </c>
      <c r="I103" s="423"/>
    </row>
    <row r="104" spans="2:9" ht="19.2" customHeight="1" x14ac:dyDescent="0.3">
      <c r="B104" s="36">
        <v>92</v>
      </c>
      <c r="C104" s="36">
        <v>66118</v>
      </c>
      <c r="D104" s="37" t="s">
        <v>1502</v>
      </c>
      <c r="E104" s="239">
        <v>1</v>
      </c>
      <c r="F104" s="247">
        <v>6170</v>
      </c>
      <c r="G104" s="235"/>
      <c r="H104" s="422" t="str">
        <f t="shared" si="1"/>
        <v/>
      </c>
      <c r="I104" s="423"/>
    </row>
    <row r="105" spans="2:9" ht="19.2" customHeight="1" x14ac:dyDescent="0.3">
      <c r="B105" s="36">
        <v>93</v>
      </c>
      <c r="C105" s="36">
        <v>69655</v>
      </c>
      <c r="D105" s="37" t="s">
        <v>1537</v>
      </c>
      <c r="E105" s="239">
        <v>1</v>
      </c>
      <c r="F105" s="247">
        <v>4199</v>
      </c>
      <c r="G105" s="235"/>
      <c r="H105" s="422" t="str">
        <f t="shared" si="1"/>
        <v/>
      </c>
      <c r="I105" s="423"/>
    </row>
    <row r="106" spans="2:9" ht="19.2" customHeight="1" x14ac:dyDescent="0.3">
      <c r="B106" s="36">
        <v>94</v>
      </c>
      <c r="C106" s="36">
        <v>72072</v>
      </c>
      <c r="D106" s="37" t="s">
        <v>1504</v>
      </c>
      <c r="E106" s="239">
        <v>1</v>
      </c>
      <c r="F106" s="247">
        <v>4199</v>
      </c>
      <c r="G106" s="235"/>
      <c r="H106" s="422" t="str">
        <f t="shared" si="1"/>
        <v/>
      </c>
      <c r="I106" s="423"/>
    </row>
    <row r="107" spans="2:9" ht="19.2" customHeight="1" x14ac:dyDescent="0.3">
      <c r="B107" s="36">
        <v>95</v>
      </c>
      <c r="C107" s="36">
        <v>73164</v>
      </c>
      <c r="D107" s="37" t="s">
        <v>1502</v>
      </c>
      <c r="E107" s="239">
        <v>1</v>
      </c>
      <c r="F107" s="247">
        <v>4199</v>
      </c>
      <c r="G107" s="235"/>
      <c r="H107" s="422" t="str">
        <f t="shared" si="1"/>
        <v/>
      </c>
      <c r="I107" s="423"/>
    </row>
    <row r="108" spans="2:9" ht="19.2" customHeight="1" x14ac:dyDescent="0.3">
      <c r="B108" s="36">
        <v>96</v>
      </c>
      <c r="C108" s="36">
        <v>66090</v>
      </c>
      <c r="D108" s="37" t="s">
        <v>1502</v>
      </c>
      <c r="E108" s="239">
        <v>1</v>
      </c>
      <c r="F108" s="247">
        <v>6170</v>
      </c>
      <c r="G108" s="235"/>
      <c r="H108" s="422" t="str">
        <f t="shared" si="1"/>
        <v/>
      </c>
      <c r="I108" s="423"/>
    </row>
    <row r="109" spans="2:9" ht="19.2" customHeight="1" x14ac:dyDescent="0.3">
      <c r="B109" s="36">
        <v>97</v>
      </c>
      <c r="C109" s="36">
        <v>66511</v>
      </c>
      <c r="D109" s="37" t="s">
        <v>1502</v>
      </c>
      <c r="E109" s="239">
        <v>1</v>
      </c>
      <c r="F109" s="247">
        <v>6170</v>
      </c>
      <c r="G109" s="235"/>
      <c r="H109" s="422" t="str">
        <f t="shared" si="1"/>
        <v/>
      </c>
      <c r="I109" s="423"/>
    </row>
    <row r="110" spans="2:9" ht="19.2" customHeight="1" x14ac:dyDescent="0.3">
      <c r="B110" s="36">
        <v>98</v>
      </c>
      <c r="C110" s="36">
        <v>65994</v>
      </c>
      <c r="D110" s="37" t="s">
        <v>1505</v>
      </c>
      <c r="E110" s="239">
        <v>1</v>
      </c>
      <c r="F110" s="247">
        <v>6170</v>
      </c>
      <c r="G110" s="235"/>
      <c r="H110" s="422" t="str">
        <f t="shared" si="1"/>
        <v/>
      </c>
      <c r="I110" s="423"/>
    </row>
    <row r="111" spans="2:9" ht="19.2" customHeight="1" x14ac:dyDescent="0.3">
      <c r="B111" s="36">
        <v>99</v>
      </c>
      <c r="C111" s="36">
        <v>68649</v>
      </c>
      <c r="D111" s="37" t="s">
        <v>1538</v>
      </c>
      <c r="E111" s="239">
        <v>1</v>
      </c>
      <c r="F111" s="247">
        <v>2499</v>
      </c>
      <c r="G111" s="235"/>
      <c r="H111" s="422" t="str">
        <f t="shared" si="1"/>
        <v/>
      </c>
      <c r="I111" s="423"/>
    </row>
    <row r="112" spans="2:9" ht="19.2" customHeight="1" x14ac:dyDescent="0.3">
      <c r="B112" s="36">
        <v>100</v>
      </c>
      <c r="C112" s="36">
        <v>61788</v>
      </c>
      <c r="D112" s="37" t="s">
        <v>1539</v>
      </c>
      <c r="E112" s="239">
        <v>1</v>
      </c>
      <c r="F112" s="247">
        <v>2499</v>
      </c>
      <c r="G112" s="235"/>
      <c r="H112" s="422" t="str">
        <f t="shared" si="1"/>
        <v/>
      </c>
      <c r="I112" s="423"/>
    </row>
    <row r="113" spans="2:9" ht="19.2" customHeight="1" x14ac:dyDescent="0.3">
      <c r="B113" s="36">
        <v>101</v>
      </c>
      <c r="C113" s="36">
        <v>72748</v>
      </c>
      <c r="D113" s="37" t="s">
        <v>1504</v>
      </c>
      <c r="E113" s="239">
        <v>1</v>
      </c>
      <c r="F113" s="247">
        <v>6170</v>
      </c>
      <c r="G113" s="235"/>
      <c r="H113" s="422" t="str">
        <f t="shared" si="1"/>
        <v/>
      </c>
      <c r="I113" s="423"/>
    </row>
    <row r="114" spans="2:9" ht="19.2" customHeight="1" x14ac:dyDescent="0.3">
      <c r="B114" s="36">
        <v>102</v>
      </c>
      <c r="C114" s="36">
        <v>60605</v>
      </c>
      <c r="D114" s="37" t="s">
        <v>1540</v>
      </c>
      <c r="E114" s="239">
        <v>1</v>
      </c>
      <c r="F114" s="247">
        <v>369</v>
      </c>
      <c r="G114" s="235"/>
      <c r="H114" s="422" t="str">
        <f t="shared" si="1"/>
        <v/>
      </c>
      <c r="I114" s="423"/>
    </row>
    <row r="115" spans="2:9" ht="19.2" customHeight="1" x14ac:dyDescent="0.3">
      <c r="B115" s="36">
        <v>103</v>
      </c>
      <c r="C115" s="36">
        <v>62884</v>
      </c>
      <c r="D115" s="37" t="s">
        <v>1541</v>
      </c>
      <c r="E115" s="239">
        <v>1</v>
      </c>
      <c r="F115" s="247">
        <v>6170</v>
      </c>
      <c r="G115" s="235"/>
      <c r="H115" s="422" t="str">
        <f t="shared" si="1"/>
        <v/>
      </c>
      <c r="I115" s="423"/>
    </row>
    <row r="116" spans="2:9" ht="19.2" customHeight="1" x14ac:dyDescent="0.3">
      <c r="B116" s="36">
        <v>104</v>
      </c>
      <c r="C116" s="36">
        <v>62885</v>
      </c>
      <c r="D116" s="37" t="s">
        <v>1542</v>
      </c>
      <c r="E116" s="239">
        <v>1</v>
      </c>
      <c r="F116" s="247">
        <v>6170</v>
      </c>
      <c r="G116" s="235"/>
      <c r="H116" s="422" t="str">
        <f t="shared" si="1"/>
        <v/>
      </c>
      <c r="I116" s="423"/>
    </row>
    <row r="117" spans="2:9" ht="19.2" customHeight="1" x14ac:dyDescent="0.3">
      <c r="B117" s="36">
        <v>105</v>
      </c>
      <c r="C117" s="36">
        <v>62889</v>
      </c>
      <c r="D117" s="37" t="s">
        <v>1543</v>
      </c>
      <c r="E117" s="239">
        <v>1</v>
      </c>
      <c r="F117" s="247">
        <v>6170</v>
      </c>
      <c r="G117" s="235"/>
      <c r="H117" s="422" t="str">
        <f t="shared" si="1"/>
        <v/>
      </c>
      <c r="I117" s="423"/>
    </row>
    <row r="118" spans="2:9" ht="19.2" customHeight="1" x14ac:dyDescent="0.3">
      <c r="B118" s="36">
        <v>106</v>
      </c>
      <c r="C118" s="36">
        <v>63287</v>
      </c>
      <c r="D118" s="37" t="s">
        <v>1544</v>
      </c>
      <c r="E118" s="239">
        <v>1</v>
      </c>
      <c r="F118" s="247">
        <v>6170</v>
      </c>
      <c r="G118" s="235"/>
      <c r="H118" s="422" t="str">
        <f t="shared" si="1"/>
        <v/>
      </c>
      <c r="I118" s="423"/>
    </row>
    <row r="119" spans="2:9" ht="19.2" customHeight="1" x14ac:dyDescent="0.3">
      <c r="B119" s="36">
        <v>107</v>
      </c>
      <c r="C119" s="36">
        <v>63289</v>
      </c>
      <c r="D119" s="37" t="s">
        <v>1545</v>
      </c>
      <c r="E119" s="239">
        <v>1</v>
      </c>
      <c r="F119" s="247">
        <v>6170</v>
      </c>
      <c r="G119" s="235"/>
      <c r="H119" s="422" t="str">
        <f t="shared" si="1"/>
        <v/>
      </c>
      <c r="I119" s="423"/>
    </row>
    <row r="120" spans="2:9" ht="19.2" customHeight="1" x14ac:dyDescent="0.3">
      <c r="B120" s="36">
        <v>108</v>
      </c>
      <c r="C120" s="36">
        <v>64876</v>
      </c>
      <c r="D120" s="37" t="s">
        <v>1506</v>
      </c>
      <c r="E120" s="239">
        <v>1</v>
      </c>
      <c r="F120" s="247">
        <v>6170</v>
      </c>
      <c r="G120" s="235"/>
      <c r="H120" s="422" t="str">
        <f t="shared" si="1"/>
        <v/>
      </c>
      <c r="I120" s="423"/>
    </row>
    <row r="121" spans="2:9" ht="19.2" customHeight="1" x14ac:dyDescent="0.3">
      <c r="B121" s="36">
        <v>109</v>
      </c>
      <c r="C121" s="36">
        <v>64878</v>
      </c>
      <c r="D121" s="37" t="s">
        <v>1506</v>
      </c>
      <c r="E121" s="239">
        <v>1</v>
      </c>
      <c r="F121" s="247">
        <v>6170</v>
      </c>
      <c r="G121" s="235"/>
      <c r="H121" s="422" t="str">
        <f t="shared" si="1"/>
        <v/>
      </c>
      <c r="I121" s="423"/>
    </row>
    <row r="122" spans="2:9" ht="19.2" customHeight="1" x14ac:dyDescent="0.3">
      <c r="B122" s="36">
        <v>110</v>
      </c>
      <c r="C122" s="36">
        <v>64884</v>
      </c>
      <c r="D122" s="37" t="s">
        <v>1506</v>
      </c>
      <c r="E122" s="239">
        <v>1</v>
      </c>
      <c r="F122" s="247">
        <v>6170</v>
      </c>
      <c r="G122" s="235"/>
      <c r="H122" s="422" t="str">
        <f t="shared" si="1"/>
        <v/>
      </c>
      <c r="I122" s="423"/>
    </row>
    <row r="123" spans="2:9" ht="19.2" customHeight="1" x14ac:dyDescent="0.3">
      <c r="B123" s="36">
        <v>111</v>
      </c>
      <c r="C123" s="36">
        <v>65016</v>
      </c>
      <c r="D123" s="37" t="s">
        <v>1501</v>
      </c>
      <c r="E123" s="239">
        <v>1</v>
      </c>
      <c r="F123" s="247">
        <v>6170</v>
      </c>
      <c r="G123" s="235"/>
      <c r="H123" s="422" t="str">
        <f t="shared" si="1"/>
        <v/>
      </c>
      <c r="I123" s="423"/>
    </row>
    <row r="124" spans="2:9" ht="19.2" customHeight="1" x14ac:dyDescent="0.3">
      <c r="B124" s="36">
        <v>112</v>
      </c>
      <c r="C124" s="36">
        <v>65039</v>
      </c>
      <c r="D124" s="37" t="s">
        <v>1501</v>
      </c>
      <c r="E124" s="239">
        <v>1</v>
      </c>
      <c r="F124" s="247">
        <v>6170</v>
      </c>
      <c r="G124" s="235"/>
      <c r="H124" s="422" t="str">
        <f t="shared" si="1"/>
        <v/>
      </c>
      <c r="I124" s="423"/>
    </row>
    <row r="125" spans="2:9" ht="19.2" customHeight="1" x14ac:dyDescent="0.3">
      <c r="B125" s="36">
        <v>113</v>
      </c>
      <c r="C125" s="36">
        <v>60907</v>
      </c>
      <c r="D125" s="37" t="s">
        <v>1546</v>
      </c>
      <c r="E125" s="239">
        <v>1</v>
      </c>
      <c r="F125" s="247">
        <v>6170</v>
      </c>
      <c r="G125" s="235"/>
      <c r="H125" s="422" t="str">
        <f t="shared" si="1"/>
        <v/>
      </c>
      <c r="I125" s="423"/>
    </row>
    <row r="126" spans="2:9" ht="19.2" customHeight="1" x14ac:dyDescent="0.3">
      <c r="B126" s="36">
        <v>114</v>
      </c>
      <c r="C126" s="36">
        <v>63046</v>
      </c>
      <c r="D126" s="37" t="s">
        <v>1547</v>
      </c>
      <c r="E126" s="239">
        <v>1</v>
      </c>
      <c r="F126" s="247">
        <v>9425</v>
      </c>
      <c r="G126" s="235"/>
      <c r="H126" s="422" t="str">
        <f t="shared" si="1"/>
        <v/>
      </c>
      <c r="I126" s="423"/>
    </row>
    <row r="127" spans="2:9" ht="19.2" customHeight="1" x14ac:dyDescent="0.3">
      <c r="B127" s="36">
        <v>115</v>
      </c>
      <c r="C127" s="36">
        <v>70759</v>
      </c>
      <c r="D127" s="37" t="s">
        <v>1548</v>
      </c>
      <c r="E127" s="239">
        <v>1</v>
      </c>
      <c r="F127" s="247">
        <v>12629</v>
      </c>
      <c r="G127" s="235"/>
      <c r="H127" s="422" t="str">
        <f t="shared" si="1"/>
        <v/>
      </c>
      <c r="I127" s="423"/>
    </row>
    <row r="128" spans="2:9" ht="19.2" customHeight="1" x14ac:dyDescent="0.3">
      <c r="B128" s="36">
        <v>116</v>
      </c>
      <c r="C128" s="36">
        <v>69011</v>
      </c>
      <c r="D128" s="37" t="s">
        <v>1549</v>
      </c>
      <c r="E128" s="239">
        <v>1</v>
      </c>
      <c r="F128" s="247">
        <v>1709.99</v>
      </c>
      <c r="G128" s="235"/>
      <c r="H128" s="422" t="str">
        <f t="shared" si="1"/>
        <v/>
      </c>
      <c r="I128" s="423"/>
    </row>
    <row r="129" spans="2:9" ht="19.2" customHeight="1" x14ac:dyDescent="0.3">
      <c r="B129" s="36">
        <v>117</v>
      </c>
      <c r="C129" s="36">
        <v>64308</v>
      </c>
      <c r="D129" s="37" t="s">
        <v>1550</v>
      </c>
      <c r="E129" s="239">
        <v>1</v>
      </c>
      <c r="F129" s="247">
        <v>3299</v>
      </c>
      <c r="G129" s="235"/>
      <c r="H129" s="422" t="str">
        <f t="shared" si="1"/>
        <v/>
      </c>
      <c r="I129" s="423"/>
    </row>
    <row r="130" spans="2:9" ht="19.2" customHeight="1" x14ac:dyDescent="0.3">
      <c r="B130" s="36">
        <v>118</v>
      </c>
      <c r="C130" s="36">
        <v>69195</v>
      </c>
      <c r="D130" s="37" t="s">
        <v>1551</v>
      </c>
      <c r="E130" s="239">
        <v>1</v>
      </c>
      <c r="F130" s="247">
        <v>295</v>
      </c>
      <c r="G130" s="235"/>
      <c r="H130" s="422" t="str">
        <f t="shared" si="1"/>
        <v/>
      </c>
      <c r="I130" s="423"/>
    </row>
    <row r="131" spans="2:9" ht="19.2" customHeight="1" x14ac:dyDescent="0.3">
      <c r="B131" s="36">
        <v>119</v>
      </c>
      <c r="C131" s="36">
        <v>61464</v>
      </c>
      <c r="D131" s="37" t="s">
        <v>1552</v>
      </c>
      <c r="E131" s="239">
        <v>1</v>
      </c>
      <c r="F131" s="247">
        <v>295</v>
      </c>
      <c r="G131" s="235"/>
      <c r="H131" s="422" t="str">
        <f t="shared" si="1"/>
        <v/>
      </c>
      <c r="I131" s="423"/>
    </row>
    <row r="132" spans="2:9" ht="19.2" customHeight="1" x14ac:dyDescent="0.3">
      <c r="B132" s="36">
        <v>120</v>
      </c>
      <c r="C132" s="36">
        <v>61960</v>
      </c>
      <c r="D132" s="37" t="s">
        <v>1553</v>
      </c>
      <c r="E132" s="239">
        <v>1</v>
      </c>
      <c r="F132" s="247">
        <v>295</v>
      </c>
      <c r="G132" s="235"/>
      <c r="H132" s="422" t="str">
        <f t="shared" si="1"/>
        <v/>
      </c>
      <c r="I132" s="423"/>
    </row>
    <row r="133" spans="2:9" ht="19.2" customHeight="1" x14ac:dyDescent="0.3">
      <c r="B133" s="36">
        <v>121</v>
      </c>
      <c r="C133" s="36">
        <v>61621</v>
      </c>
      <c r="D133" s="37" t="s">
        <v>1554</v>
      </c>
      <c r="E133" s="239">
        <v>1</v>
      </c>
      <c r="F133" s="247">
        <v>295</v>
      </c>
      <c r="G133" s="235"/>
      <c r="H133" s="422" t="str">
        <f t="shared" si="1"/>
        <v/>
      </c>
      <c r="I133" s="423"/>
    </row>
    <row r="134" spans="2:9" ht="19.2" customHeight="1" x14ac:dyDescent="0.3">
      <c r="B134" s="36">
        <v>122</v>
      </c>
      <c r="C134" s="36">
        <v>63576</v>
      </c>
      <c r="D134" s="37" t="s">
        <v>1555</v>
      </c>
      <c r="E134" s="239">
        <v>1</v>
      </c>
      <c r="F134" s="247">
        <v>295</v>
      </c>
      <c r="G134" s="235"/>
      <c r="H134" s="422" t="str">
        <f t="shared" si="1"/>
        <v/>
      </c>
      <c r="I134" s="423"/>
    </row>
    <row r="135" spans="2:9" ht="19.2" customHeight="1" x14ac:dyDescent="0.3">
      <c r="B135" s="36">
        <v>123</v>
      </c>
      <c r="C135" s="36">
        <v>68985</v>
      </c>
      <c r="D135" s="37" t="s">
        <v>1556</v>
      </c>
      <c r="E135" s="239">
        <v>1</v>
      </c>
      <c r="F135" s="247">
        <v>295</v>
      </c>
      <c r="G135" s="235"/>
      <c r="H135" s="422" t="str">
        <f t="shared" si="1"/>
        <v/>
      </c>
      <c r="I135" s="423"/>
    </row>
    <row r="136" spans="2:9" ht="19.2" customHeight="1" x14ac:dyDescent="0.3">
      <c r="B136" s="36">
        <v>124</v>
      </c>
      <c r="C136" s="36">
        <v>68517</v>
      </c>
      <c r="D136" s="37" t="s">
        <v>1557</v>
      </c>
      <c r="E136" s="239">
        <v>1</v>
      </c>
      <c r="F136" s="247">
        <v>295</v>
      </c>
      <c r="G136" s="235"/>
      <c r="H136" s="422" t="str">
        <f t="shared" si="1"/>
        <v/>
      </c>
      <c r="I136" s="423"/>
    </row>
    <row r="137" spans="2:9" ht="19.2" customHeight="1" x14ac:dyDescent="0.3">
      <c r="B137" s="36">
        <v>125</v>
      </c>
      <c r="C137" s="36">
        <v>63412</v>
      </c>
      <c r="D137" s="37" t="s">
        <v>1558</v>
      </c>
      <c r="E137" s="239">
        <v>1</v>
      </c>
      <c r="F137" s="247">
        <v>295</v>
      </c>
      <c r="G137" s="235"/>
      <c r="H137" s="422" t="str">
        <f t="shared" si="1"/>
        <v/>
      </c>
      <c r="I137" s="423"/>
    </row>
    <row r="138" spans="2:9" ht="19.2" customHeight="1" x14ac:dyDescent="0.3">
      <c r="B138" s="36">
        <v>126</v>
      </c>
      <c r="C138" s="36">
        <v>61816</v>
      </c>
      <c r="D138" s="37" t="s">
        <v>1559</v>
      </c>
      <c r="E138" s="239">
        <v>1</v>
      </c>
      <c r="F138" s="247">
        <v>295</v>
      </c>
      <c r="G138" s="235"/>
      <c r="H138" s="422" t="str">
        <f t="shared" si="1"/>
        <v/>
      </c>
      <c r="I138" s="423"/>
    </row>
    <row r="139" spans="2:9" ht="19.2" customHeight="1" x14ac:dyDescent="0.3">
      <c r="B139" s="36">
        <v>127</v>
      </c>
      <c r="C139" s="36">
        <v>68518</v>
      </c>
      <c r="D139" s="37" t="s">
        <v>1560</v>
      </c>
      <c r="E139" s="239">
        <v>1</v>
      </c>
      <c r="F139" s="247">
        <v>295</v>
      </c>
      <c r="G139" s="235"/>
      <c r="H139" s="422" t="str">
        <f t="shared" si="1"/>
        <v/>
      </c>
      <c r="I139" s="423"/>
    </row>
    <row r="140" spans="2:9" ht="19.2" customHeight="1" x14ac:dyDescent="0.3">
      <c r="B140" s="36">
        <v>128</v>
      </c>
      <c r="C140" s="36">
        <v>67942</v>
      </c>
      <c r="D140" s="37" t="s">
        <v>1561</v>
      </c>
      <c r="E140" s="239">
        <v>1</v>
      </c>
      <c r="F140" s="247">
        <v>295</v>
      </c>
      <c r="G140" s="235"/>
      <c r="H140" s="422" t="str">
        <f t="shared" si="1"/>
        <v/>
      </c>
      <c r="I140" s="423"/>
    </row>
    <row r="141" spans="2:9" ht="19.2" customHeight="1" x14ac:dyDescent="0.3">
      <c r="B141" s="36">
        <v>129</v>
      </c>
      <c r="C141" s="36">
        <v>61258</v>
      </c>
      <c r="D141" s="37" t="s">
        <v>1562</v>
      </c>
      <c r="E141" s="239">
        <v>1</v>
      </c>
      <c r="F141" s="247">
        <v>295</v>
      </c>
      <c r="G141" s="235"/>
      <c r="H141" s="422" t="str">
        <f t="shared" ref="H141:H204" si="2">IF(G141="","",IF(F141&gt;G141,"El valor ofertado NO puede ser menor al precio minimo",""))</f>
        <v/>
      </c>
      <c r="I141" s="423"/>
    </row>
    <row r="142" spans="2:9" ht="19.2" customHeight="1" x14ac:dyDescent="0.3">
      <c r="B142" s="36">
        <v>130</v>
      </c>
      <c r="C142" s="36">
        <v>62127</v>
      </c>
      <c r="D142" s="37" t="s">
        <v>1563</v>
      </c>
      <c r="E142" s="239">
        <v>1</v>
      </c>
      <c r="F142" s="247">
        <v>295</v>
      </c>
      <c r="G142" s="235"/>
      <c r="H142" s="422" t="str">
        <f t="shared" si="2"/>
        <v/>
      </c>
      <c r="I142" s="423"/>
    </row>
    <row r="143" spans="2:9" ht="19.2" customHeight="1" x14ac:dyDescent="0.3">
      <c r="B143" s="36">
        <v>131</v>
      </c>
      <c r="C143" s="36">
        <v>68243</v>
      </c>
      <c r="D143" s="37" t="s">
        <v>1564</v>
      </c>
      <c r="E143" s="239">
        <v>1</v>
      </c>
      <c r="F143" s="247">
        <v>295</v>
      </c>
      <c r="G143" s="235"/>
      <c r="H143" s="422" t="str">
        <f t="shared" si="2"/>
        <v/>
      </c>
      <c r="I143" s="423"/>
    </row>
    <row r="144" spans="2:9" ht="19.2" customHeight="1" x14ac:dyDescent="0.3">
      <c r="B144" s="36">
        <v>132</v>
      </c>
      <c r="C144" s="36">
        <v>69578</v>
      </c>
      <c r="D144" s="37" t="s">
        <v>1565</v>
      </c>
      <c r="E144" s="239">
        <v>1</v>
      </c>
      <c r="F144" s="247">
        <v>295</v>
      </c>
      <c r="G144" s="235"/>
      <c r="H144" s="422" t="str">
        <f t="shared" si="2"/>
        <v/>
      </c>
      <c r="I144" s="423"/>
    </row>
    <row r="145" spans="2:9" ht="19.2" customHeight="1" x14ac:dyDescent="0.3">
      <c r="B145" s="36">
        <v>133</v>
      </c>
      <c r="C145" s="36">
        <v>62639</v>
      </c>
      <c r="D145" s="37" t="s">
        <v>1566</v>
      </c>
      <c r="E145" s="239">
        <v>1</v>
      </c>
      <c r="F145" s="247">
        <v>295</v>
      </c>
      <c r="G145" s="235"/>
      <c r="H145" s="422" t="str">
        <f t="shared" si="2"/>
        <v/>
      </c>
      <c r="I145" s="423"/>
    </row>
    <row r="146" spans="2:9" ht="19.2" customHeight="1" x14ac:dyDescent="0.3">
      <c r="B146" s="36">
        <v>134</v>
      </c>
      <c r="C146" s="36">
        <v>69782</v>
      </c>
      <c r="D146" s="37" t="s">
        <v>1567</v>
      </c>
      <c r="E146" s="239">
        <v>1</v>
      </c>
      <c r="F146" s="247">
        <v>295</v>
      </c>
      <c r="G146" s="235"/>
      <c r="H146" s="422" t="str">
        <f t="shared" si="2"/>
        <v/>
      </c>
      <c r="I146" s="423"/>
    </row>
    <row r="147" spans="2:9" ht="19.2" customHeight="1" x14ac:dyDescent="0.3">
      <c r="B147" s="36">
        <v>135</v>
      </c>
      <c r="C147" s="36">
        <v>69193</v>
      </c>
      <c r="D147" s="37" t="s">
        <v>1568</v>
      </c>
      <c r="E147" s="239">
        <v>1</v>
      </c>
      <c r="F147" s="247">
        <v>295</v>
      </c>
      <c r="G147" s="235"/>
      <c r="H147" s="422" t="str">
        <f t="shared" si="2"/>
        <v/>
      </c>
      <c r="I147" s="423"/>
    </row>
    <row r="148" spans="2:9" ht="19.2" customHeight="1" x14ac:dyDescent="0.3">
      <c r="B148" s="36">
        <v>136</v>
      </c>
      <c r="C148" s="36">
        <v>60531</v>
      </c>
      <c r="D148" s="37" t="s">
        <v>1569</v>
      </c>
      <c r="E148" s="239">
        <v>1</v>
      </c>
      <c r="F148" s="247">
        <v>4199</v>
      </c>
      <c r="G148" s="235"/>
      <c r="H148" s="422" t="str">
        <f t="shared" si="2"/>
        <v/>
      </c>
      <c r="I148" s="423"/>
    </row>
    <row r="149" spans="2:9" ht="19.2" customHeight="1" x14ac:dyDescent="0.3">
      <c r="B149" s="36">
        <v>137</v>
      </c>
      <c r="C149" s="36">
        <v>68888</v>
      </c>
      <c r="D149" s="37" t="s">
        <v>1570</v>
      </c>
      <c r="E149" s="239">
        <v>1</v>
      </c>
      <c r="F149" s="247">
        <v>295</v>
      </c>
      <c r="G149" s="235"/>
      <c r="H149" s="422" t="str">
        <f t="shared" si="2"/>
        <v/>
      </c>
      <c r="I149" s="423"/>
    </row>
    <row r="150" spans="2:9" ht="19.2" customHeight="1" x14ac:dyDescent="0.3">
      <c r="B150" s="36">
        <v>138</v>
      </c>
      <c r="C150" s="36">
        <v>60263</v>
      </c>
      <c r="D150" s="37" t="s">
        <v>1571</v>
      </c>
      <c r="E150" s="239">
        <v>1</v>
      </c>
      <c r="F150" s="247">
        <v>295</v>
      </c>
      <c r="G150" s="235"/>
      <c r="H150" s="422" t="str">
        <f t="shared" si="2"/>
        <v/>
      </c>
      <c r="I150" s="423"/>
    </row>
    <row r="151" spans="2:9" ht="19.2" customHeight="1" x14ac:dyDescent="0.3">
      <c r="B151" s="36">
        <v>139</v>
      </c>
      <c r="C151" s="36">
        <v>61016</v>
      </c>
      <c r="D151" s="37" t="s">
        <v>1572</v>
      </c>
      <c r="E151" s="239">
        <v>1</v>
      </c>
      <c r="F151" s="247">
        <v>295</v>
      </c>
      <c r="G151" s="235"/>
      <c r="H151" s="422" t="str">
        <f t="shared" si="2"/>
        <v/>
      </c>
      <c r="I151" s="423"/>
    </row>
    <row r="152" spans="2:9" ht="19.2" customHeight="1" x14ac:dyDescent="0.3">
      <c r="B152" s="36">
        <v>140</v>
      </c>
      <c r="C152" s="36">
        <v>69783</v>
      </c>
      <c r="D152" s="37" t="s">
        <v>1573</v>
      </c>
      <c r="E152" s="239">
        <v>1</v>
      </c>
      <c r="F152" s="247">
        <v>295</v>
      </c>
      <c r="G152" s="235"/>
      <c r="H152" s="422" t="str">
        <f t="shared" si="2"/>
        <v/>
      </c>
      <c r="I152" s="423"/>
    </row>
    <row r="153" spans="2:9" ht="19.2" customHeight="1" x14ac:dyDescent="0.3">
      <c r="B153" s="36">
        <v>141</v>
      </c>
      <c r="C153" s="36">
        <v>73283</v>
      </c>
      <c r="D153" s="37" t="s">
        <v>1574</v>
      </c>
      <c r="E153" s="239">
        <v>1</v>
      </c>
      <c r="F153" s="247">
        <v>1740</v>
      </c>
      <c r="G153" s="235"/>
      <c r="H153" s="422" t="str">
        <f t="shared" si="2"/>
        <v/>
      </c>
      <c r="I153" s="423"/>
    </row>
    <row r="154" spans="2:9" ht="19.2" customHeight="1" x14ac:dyDescent="0.3">
      <c r="B154" s="36">
        <v>142</v>
      </c>
      <c r="C154" s="36">
        <v>73274</v>
      </c>
      <c r="D154" s="37" t="s">
        <v>1574</v>
      </c>
      <c r="E154" s="239">
        <v>1</v>
      </c>
      <c r="F154" s="247">
        <v>1740</v>
      </c>
      <c r="G154" s="235"/>
      <c r="H154" s="422" t="str">
        <f t="shared" si="2"/>
        <v/>
      </c>
      <c r="I154" s="423"/>
    </row>
    <row r="155" spans="2:9" ht="19.2" customHeight="1" x14ac:dyDescent="0.3">
      <c r="B155" s="36">
        <v>143</v>
      </c>
      <c r="C155" s="36">
        <v>73567</v>
      </c>
      <c r="D155" s="37" t="s">
        <v>1575</v>
      </c>
      <c r="E155" s="239">
        <v>1</v>
      </c>
      <c r="F155" s="247">
        <v>4760.45</v>
      </c>
      <c r="G155" s="235"/>
      <c r="H155" s="422" t="str">
        <f t="shared" si="2"/>
        <v/>
      </c>
      <c r="I155" s="423"/>
    </row>
    <row r="156" spans="2:9" ht="19.2" customHeight="1" x14ac:dyDescent="0.3">
      <c r="B156" s="36">
        <v>144</v>
      </c>
      <c r="C156" s="36">
        <v>73263</v>
      </c>
      <c r="D156" s="37" t="s">
        <v>1574</v>
      </c>
      <c r="E156" s="239">
        <v>1</v>
      </c>
      <c r="F156" s="247">
        <v>1740</v>
      </c>
      <c r="G156" s="235"/>
      <c r="H156" s="422" t="str">
        <f t="shared" si="2"/>
        <v/>
      </c>
      <c r="I156" s="423"/>
    </row>
    <row r="157" spans="2:9" ht="19.2" customHeight="1" x14ac:dyDescent="0.3">
      <c r="B157" s="36">
        <v>145</v>
      </c>
      <c r="C157" s="36">
        <v>73242</v>
      </c>
      <c r="D157" s="37" t="s">
        <v>1574</v>
      </c>
      <c r="E157" s="239">
        <v>1</v>
      </c>
      <c r="F157" s="247">
        <v>1740</v>
      </c>
      <c r="G157" s="235"/>
      <c r="H157" s="422" t="str">
        <f t="shared" si="2"/>
        <v/>
      </c>
      <c r="I157" s="423"/>
    </row>
    <row r="158" spans="2:9" ht="19.2" customHeight="1" x14ac:dyDescent="0.3">
      <c r="B158" s="36">
        <v>146</v>
      </c>
      <c r="C158" s="36">
        <v>61148</v>
      </c>
      <c r="D158" s="37" t="s">
        <v>1576</v>
      </c>
      <c r="E158" s="239">
        <v>1</v>
      </c>
      <c r="F158" s="247">
        <v>1740</v>
      </c>
      <c r="G158" s="235"/>
      <c r="H158" s="422" t="str">
        <f t="shared" si="2"/>
        <v/>
      </c>
      <c r="I158" s="423"/>
    </row>
    <row r="159" spans="2:9" ht="19.2" customHeight="1" x14ac:dyDescent="0.3">
      <c r="B159" s="36">
        <v>147</v>
      </c>
      <c r="C159" s="36">
        <v>73260</v>
      </c>
      <c r="D159" s="37" t="s">
        <v>1574</v>
      </c>
      <c r="E159" s="239">
        <v>1</v>
      </c>
      <c r="F159" s="247">
        <v>1740</v>
      </c>
      <c r="G159" s="235"/>
      <c r="H159" s="422" t="str">
        <f t="shared" si="2"/>
        <v/>
      </c>
      <c r="I159" s="423"/>
    </row>
    <row r="160" spans="2:9" ht="19.2" customHeight="1" x14ac:dyDescent="0.3">
      <c r="B160" s="36">
        <v>148</v>
      </c>
      <c r="C160" s="36">
        <v>73251</v>
      </c>
      <c r="D160" s="37" t="s">
        <v>1574</v>
      </c>
      <c r="E160" s="239">
        <v>1</v>
      </c>
      <c r="F160" s="247">
        <v>1740</v>
      </c>
      <c r="G160" s="235"/>
      <c r="H160" s="422" t="str">
        <f t="shared" si="2"/>
        <v/>
      </c>
      <c r="I160" s="423"/>
    </row>
    <row r="161" spans="2:9" ht="19.2" customHeight="1" x14ac:dyDescent="0.3">
      <c r="B161" s="36">
        <v>149</v>
      </c>
      <c r="C161" s="36">
        <v>71091</v>
      </c>
      <c r="D161" s="37" t="s">
        <v>1577</v>
      </c>
      <c r="E161" s="239">
        <v>1</v>
      </c>
      <c r="F161" s="247">
        <v>1999</v>
      </c>
      <c r="G161" s="235"/>
      <c r="H161" s="422" t="str">
        <f t="shared" si="2"/>
        <v/>
      </c>
      <c r="I161" s="423"/>
    </row>
    <row r="162" spans="2:9" ht="19.2" customHeight="1" x14ac:dyDescent="0.3">
      <c r="B162" s="36">
        <v>150</v>
      </c>
      <c r="C162" s="36">
        <v>71174</v>
      </c>
      <c r="D162" s="37" t="s">
        <v>1578</v>
      </c>
      <c r="E162" s="239">
        <v>1</v>
      </c>
      <c r="F162" s="247">
        <v>5899</v>
      </c>
      <c r="G162" s="235"/>
      <c r="H162" s="422" t="str">
        <f t="shared" si="2"/>
        <v/>
      </c>
      <c r="I162" s="423"/>
    </row>
    <row r="163" spans="2:9" ht="19.2" customHeight="1" x14ac:dyDescent="0.3">
      <c r="B163" s="36">
        <v>151</v>
      </c>
      <c r="C163" s="36">
        <v>73243</v>
      </c>
      <c r="D163" s="37" t="s">
        <v>1574</v>
      </c>
      <c r="E163" s="239">
        <v>1</v>
      </c>
      <c r="F163" s="247">
        <v>1740</v>
      </c>
      <c r="G163" s="235"/>
      <c r="H163" s="422" t="str">
        <f t="shared" si="2"/>
        <v/>
      </c>
      <c r="I163" s="423"/>
    </row>
    <row r="164" spans="2:9" ht="19.2" customHeight="1" x14ac:dyDescent="0.3">
      <c r="B164" s="36">
        <v>152</v>
      </c>
      <c r="C164" s="36">
        <v>73261</v>
      </c>
      <c r="D164" s="37" t="s">
        <v>1574</v>
      </c>
      <c r="E164" s="239">
        <v>1</v>
      </c>
      <c r="F164" s="247">
        <v>1740</v>
      </c>
      <c r="G164" s="235"/>
      <c r="H164" s="422" t="str">
        <f t="shared" si="2"/>
        <v/>
      </c>
      <c r="I164" s="423"/>
    </row>
    <row r="165" spans="2:9" ht="19.2" customHeight="1" x14ac:dyDescent="0.3">
      <c r="B165" s="36">
        <v>153</v>
      </c>
      <c r="C165" s="36">
        <v>73267</v>
      </c>
      <c r="D165" s="37" t="s">
        <v>1574</v>
      </c>
      <c r="E165" s="239">
        <v>1</v>
      </c>
      <c r="F165" s="247">
        <v>1740</v>
      </c>
      <c r="G165" s="235"/>
      <c r="H165" s="422" t="str">
        <f t="shared" si="2"/>
        <v/>
      </c>
      <c r="I165" s="423"/>
    </row>
    <row r="166" spans="2:9" ht="19.2" customHeight="1" x14ac:dyDescent="0.3">
      <c r="B166" s="36">
        <v>154</v>
      </c>
      <c r="C166" s="36">
        <v>73530</v>
      </c>
      <c r="D166" s="37" t="s">
        <v>1575</v>
      </c>
      <c r="E166" s="239">
        <v>1</v>
      </c>
      <c r="F166" s="247">
        <v>4760.45</v>
      </c>
      <c r="G166" s="235"/>
      <c r="H166" s="422" t="str">
        <f t="shared" si="2"/>
        <v/>
      </c>
      <c r="I166" s="423"/>
    </row>
    <row r="167" spans="2:9" ht="19.2" customHeight="1" x14ac:dyDescent="0.3">
      <c r="B167" s="36">
        <v>155</v>
      </c>
      <c r="C167" s="36">
        <v>73541</v>
      </c>
      <c r="D167" s="37" t="s">
        <v>1575</v>
      </c>
      <c r="E167" s="239">
        <v>1</v>
      </c>
      <c r="F167" s="247">
        <v>4760.45</v>
      </c>
      <c r="G167" s="235"/>
      <c r="H167" s="422" t="str">
        <f t="shared" si="2"/>
        <v/>
      </c>
      <c r="I167" s="423"/>
    </row>
    <row r="168" spans="2:9" ht="19.2" customHeight="1" x14ac:dyDescent="0.3">
      <c r="B168" s="36">
        <v>156</v>
      </c>
      <c r="C168" s="36">
        <v>73574</v>
      </c>
      <c r="D168" s="37" t="s">
        <v>1575</v>
      </c>
      <c r="E168" s="239">
        <v>1</v>
      </c>
      <c r="F168" s="247">
        <v>4760.45</v>
      </c>
      <c r="G168" s="235"/>
      <c r="H168" s="422" t="str">
        <f t="shared" si="2"/>
        <v/>
      </c>
      <c r="I168" s="423"/>
    </row>
    <row r="169" spans="2:9" ht="19.2" customHeight="1" x14ac:dyDescent="0.3">
      <c r="B169" s="36">
        <v>157</v>
      </c>
      <c r="C169" s="36">
        <v>60571</v>
      </c>
      <c r="D169" s="37" t="s">
        <v>1579</v>
      </c>
      <c r="E169" s="239">
        <v>1</v>
      </c>
      <c r="F169" s="247">
        <v>295</v>
      </c>
      <c r="G169" s="235"/>
      <c r="H169" s="422" t="str">
        <f t="shared" si="2"/>
        <v/>
      </c>
      <c r="I169" s="423"/>
    </row>
    <row r="170" spans="2:9" ht="19.2" customHeight="1" x14ac:dyDescent="0.3">
      <c r="B170" s="36">
        <v>158</v>
      </c>
      <c r="C170" s="36">
        <v>61015</v>
      </c>
      <c r="D170" s="37" t="s">
        <v>1580</v>
      </c>
      <c r="E170" s="239">
        <v>1</v>
      </c>
      <c r="F170" s="247">
        <v>295</v>
      </c>
      <c r="G170" s="235"/>
      <c r="H170" s="422" t="str">
        <f t="shared" si="2"/>
        <v/>
      </c>
      <c r="I170" s="423"/>
    </row>
    <row r="171" spans="2:9" ht="19.2" customHeight="1" x14ac:dyDescent="0.3">
      <c r="B171" s="36">
        <v>159</v>
      </c>
      <c r="C171" s="36">
        <v>61838</v>
      </c>
      <c r="D171" s="37" t="s">
        <v>1581</v>
      </c>
      <c r="E171" s="239">
        <v>1</v>
      </c>
      <c r="F171" s="247">
        <v>295</v>
      </c>
      <c r="G171" s="235"/>
      <c r="H171" s="422" t="str">
        <f t="shared" si="2"/>
        <v/>
      </c>
      <c r="I171" s="423"/>
    </row>
    <row r="172" spans="2:9" ht="19.2" customHeight="1" x14ac:dyDescent="0.3">
      <c r="B172" s="36">
        <v>160</v>
      </c>
      <c r="C172" s="36">
        <v>60163</v>
      </c>
      <c r="D172" s="37" t="s">
        <v>1582</v>
      </c>
      <c r="E172" s="239">
        <v>1</v>
      </c>
      <c r="F172" s="247">
        <v>295</v>
      </c>
      <c r="G172" s="235"/>
      <c r="H172" s="422" t="str">
        <f t="shared" si="2"/>
        <v/>
      </c>
      <c r="I172" s="423"/>
    </row>
    <row r="173" spans="2:9" ht="19.2" customHeight="1" x14ac:dyDescent="0.3">
      <c r="B173" s="36">
        <v>161</v>
      </c>
      <c r="C173" s="36">
        <v>60166</v>
      </c>
      <c r="D173" s="37" t="s">
        <v>1583</v>
      </c>
      <c r="E173" s="239">
        <v>1</v>
      </c>
      <c r="F173" s="247">
        <v>295</v>
      </c>
      <c r="G173" s="235"/>
      <c r="H173" s="422" t="str">
        <f t="shared" si="2"/>
        <v/>
      </c>
      <c r="I173" s="423"/>
    </row>
    <row r="174" spans="2:9" ht="19.2" customHeight="1" x14ac:dyDescent="0.3">
      <c r="B174" s="36">
        <v>162</v>
      </c>
      <c r="C174" s="36">
        <v>60156</v>
      </c>
      <c r="D174" s="37" t="s">
        <v>1584</v>
      </c>
      <c r="E174" s="239">
        <v>1</v>
      </c>
      <c r="F174" s="247">
        <v>295</v>
      </c>
      <c r="G174" s="235"/>
      <c r="H174" s="422" t="str">
        <f t="shared" si="2"/>
        <v/>
      </c>
      <c r="I174" s="423"/>
    </row>
    <row r="175" spans="2:9" ht="19.2" customHeight="1" x14ac:dyDescent="0.3">
      <c r="B175" s="36">
        <v>163</v>
      </c>
      <c r="C175" s="36">
        <v>62378</v>
      </c>
      <c r="D175" s="37" t="s">
        <v>1585</v>
      </c>
      <c r="E175" s="239">
        <v>1</v>
      </c>
      <c r="F175" s="247">
        <v>384.35</v>
      </c>
      <c r="G175" s="235"/>
      <c r="H175" s="422" t="str">
        <f t="shared" si="2"/>
        <v/>
      </c>
      <c r="I175" s="423"/>
    </row>
    <row r="176" spans="2:9" ht="19.2" customHeight="1" x14ac:dyDescent="0.3">
      <c r="B176" s="36">
        <v>164</v>
      </c>
      <c r="C176" s="36">
        <v>62267</v>
      </c>
      <c r="D176" s="37" t="s">
        <v>1586</v>
      </c>
      <c r="E176" s="239">
        <v>1</v>
      </c>
      <c r="F176" s="247">
        <v>295</v>
      </c>
      <c r="G176" s="235"/>
      <c r="H176" s="422" t="str">
        <f t="shared" si="2"/>
        <v/>
      </c>
      <c r="I176" s="423"/>
    </row>
    <row r="177" spans="2:9" ht="19.2" customHeight="1" x14ac:dyDescent="0.3">
      <c r="B177" s="36">
        <v>165</v>
      </c>
      <c r="C177" s="36">
        <v>66332</v>
      </c>
      <c r="D177" s="37" t="s">
        <v>1587</v>
      </c>
      <c r="E177" s="239">
        <v>1</v>
      </c>
      <c r="F177" s="247">
        <v>384.35</v>
      </c>
      <c r="G177" s="235"/>
      <c r="H177" s="422" t="str">
        <f t="shared" si="2"/>
        <v/>
      </c>
      <c r="I177" s="423"/>
    </row>
    <row r="178" spans="2:9" ht="19.2" customHeight="1" x14ac:dyDescent="0.3">
      <c r="B178" s="36">
        <v>166</v>
      </c>
      <c r="C178" s="36">
        <v>66420</v>
      </c>
      <c r="D178" s="37" t="s">
        <v>1587</v>
      </c>
      <c r="E178" s="239">
        <v>1</v>
      </c>
      <c r="F178" s="247">
        <v>384.35</v>
      </c>
      <c r="G178" s="235"/>
      <c r="H178" s="422" t="str">
        <f t="shared" si="2"/>
        <v/>
      </c>
      <c r="I178" s="423"/>
    </row>
    <row r="179" spans="2:9" ht="19.2" customHeight="1" x14ac:dyDescent="0.3">
      <c r="B179" s="36">
        <v>167</v>
      </c>
      <c r="C179" s="36">
        <v>66422</v>
      </c>
      <c r="D179" s="37" t="s">
        <v>1587</v>
      </c>
      <c r="E179" s="239">
        <v>1</v>
      </c>
      <c r="F179" s="247">
        <v>384.35</v>
      </c>
      <c r="G179" s="235"/>
      <c r="H179" s="422" t="str">
        <f t="shared" si="2"/>
        <v/>
      </c>
      <c r="I179" s="423"/>
    </row>
    <row r="180" spans="2:9" ht="19.2" customHeight="1" x14ac:dyDescent="0.3">
      <c r="B180" s="36">
        <v>168</v>
      </c>
      <c r="C180" s="36">
        <v>66581</v>
      </c>
      <c r="D180" s="37" t="s">
        <v>1587</v>
      </c>
      <c r="E180" s="239">
        <v>1</v>
      </c>
      <c r="F180" s="247">
        <v>384.35</v>
      </c>
      <c r="G180" s="235"/>
      <c r="H180" s="422" t="str">
        <f t="shared" si="2"/>
        <v/>
      </c>
      <c r="I180" s="423"/>
    </row>
    <row r="181" spans="2:9" ht="19.2" customHeight="1" x14ac:dyDescent="0.3">
      <c r="B181" s="36">
        <v>169</v>
      </c>
      <c r="C181" s="36">
        <v>60306</v>
      </c>
      <c r="D181" s="37" t="s">
        <v>1588</v>
      </c>
      <c r="E181" s="239">
        <v>1</v>
      </c>
      <c r="F181" s="247">
        <v>1740</v>
      </c>
      <c r="G181" s="235"/>
      <c r="H181" s="422" t="str">
        <f t="shared" si="2"/>
        <v/>
      </c>
      <c r="I181" s="423"/>
    </row>
    <row r="182" spans="2:9" ht="19.2" customHeight="1" x14ac:dyDescent="0.3">
      <c r="B182" s="36">
        <v>170</v>
      </c>
      <c r="C182" s="36">
        <v>60311</v>
      </c>
      <c r="D182" s="37" t="s">
        <v>1589</v>
      </c>
      <c r="E182" s="239">
        <v>1</v>
      </c>
      <c r="F182" s="247">
        <v>1740</v>
      </c>
      <c r="G182" s="235"/>
      <c r="H182" s="422" t="str">
        <f t="shared" si="2"/>
        <v/>
      </c>
      <c r="I182" s="423"/>
    </row>
    <row r="183" spans="2:9" ht="19.2" customHeight="1" x14ac:dyDescent="0.3">
      <c r="B183" s="36">
        <v>171</v>
      </c>
      <c r="C183" s="36">
        <v>68271</v>
      </c>
      <c r="D183" s="37" t="s">
        <v>1590</v>
      </c>
      <c r="E183" s="239">
        <v>1</v>
      </c>
      <c r="F183" s="247">
        <v>2950</v>
      </c>
      <c r="G183" s="235"/>
      <c r="H183" s="422" t="str">
        <f t="shared" si="2"/>
        <v/>
      </c>
      <c r="I183" s="423"/>
    </row>
    <row r="184" spans="2:9" ht="19.2" customHeight="1" x14ac:dyDescent="0.3">
      <c r="B184" s="36">
        <v>172</v>
      </c>
      <c r="C184" s="36">
        <v>68619</v>
      </c>
      <c r="D184" s="37" t="s">
        <v>1591</v>
      </c>
      <c r="E184" s="239">
        <v>1</v>
      </c>
      <c r="F184" s="247">
        <v>2950</v>
      </c>
      <c r="G184" s="235"/>
      <c r="H184" s="422" t="str">
        <f t="shared" si="2"/>
        <v/>
      </c>
      <c r="I184" s="423"/>
    </row>
    <row r="185" spans="2:9" ht="19.2" customHeight="1" x14ac:dyDescent="0.3">
      <c r="B185" s="36">
        <v>173</v>
      </c>
      <c r="C185" s="36">
        <v>69223</v>
      </c>
      <c r="D185" s="37" t="s">
        <v>1592</v>
      </c>
      <c r="E185" s="239">
        <v>1</v>
      </c>
      <c r="F185" s="247">
        <v>2950</v>
      </c>
      <c r="G185" s="235"/>
      <c r="H185" s="422" t="str">
        <f t="shared" si="2"/>
        <v/>
      </c>
      <c r="I185" s="423"/>
    </row>
    <row r="186" spans="2:9" ht="19.2" customHeight="1" x14ac:dyDescent="0.3">
      <c r="B186" s="36">
        <v>174</v>
      </c>
      <c r="C186" s="36">
        <v>70064</v>
      </c>
      <c r="D186" s="37" t="s">
        <v>1593</v>
      </c>
      <c r="E186" s="239">
        <v>1</v>
      </c>
      <c r="F186" s="247">
        <v>2950</v>
      </c>
      <c r="G186" s="235"/>
      <c r="H186" s="422" t="str">
        <f t="shared" si="2"/>
        <v/>
      </c>
      <c r="I186" s="423"/>
    </row>
    <row r="187" spans="2:9" ht="19.2" customHeight="1" x14ac:dyDescent="0.3">
      <c r="B187" s="36">
        <v>175</v>
      </c>
      <c r="C187" s="36">
        <v>60086</v>
      </c>
      <c r="D187" s="37" t="s">
        <v>1594</v>
      </c>
      <c r="E187" s="239">
        <v>1</v>
      </c>
      <c r="F187" s="247">
        <v>2950</v>
      </c>
      <c r="G187" s="235"/>
      <c r="H187" s="422" t="str">
        <f t="shared" si="2"/>
        <v/>
      </c>
      <c r="I187" s="423"/>
    </row>
    <row r="188" spans="2:9" ht="19.2" customHeight="1" x14ac:dyDescent="0.3">
      <c r="B188" s="36">
        <v>176</v>
      </c>
      <c r="C188" s="36">
        <v>67960</v>
      </c>
      <c r="D188" s="37" t="s">
        <v>1595</v>
      </c>
      <c r="E188" s="239">
        <v>1</v>
      </c>
      <c r="F188" s="247">
        <v>2950</v>
      </c>
      <c r="G188" s="235"/>
      <c r="H188" s="422" t="str">
        <f t="shared" si="2"/>
        <v/>
      </c>
      <c r="I188" s="423"/>
    </row>
    <row r="189" spans="2:9" ht="19.2" customHeight="1" x14ac:dyDescent="0.3">
      <c r="B189" s="36">
        <v>177</v>
      </c>
      <c r="C189" s="36">
        <v>66503</v>
      </c>
      <c r="D189" s="37" t="s">
        <v>1502</v>
      </c>
      <c r="E189" s="239">
        <v>1</v>
      </c>
      <c r="F189" s="247">
        <v>6170</v>
      </c>
      <c r="G189" s="235"/>
      <c r="H189" s="422" t="str">
        <f t="shared" si="2"/>
        <v/>
      </c>
      <c r="I189" s="423"/>
    </row>
    <row r="190" spans="2:9" ht="19.2" customHeight="1" x14ac:dyDescent="0.3">
      <c r="B190" s="36">
        <v>178</v>
      </c>
      <c r="C190" s="36">
        <v>66483</v>
      </c>
      <c r="D190" s="37" t="s">
        <v>1502</v>
      </c>
      <c r="E190" s="239">
        <v>1</v>
      </c>
      <c r="F190" s="247">
        <v>6170</v>
      </c>
      <c r="G190" s="235"/>
      <c r="H190" s="422" t="str">
        <f t="shared" si="2"/>
        <v/>
      </c>
      <c r="I190" s="423"/>
    </row>
    <row r="191" spans="2:9" ht="19.2" customHeight="1" x14ac:dyDescent="0.3">
      <c r="B191" s="36">
        <v>179</v>
      </c>
      <c r="C191" s="36">
        <v>66479</v>
      </c>
      <c r="D191" s="37" t="s">
        <v>1502</v>
      </c>
      <c r="E191" s="239">
        <v>1</v>
      </c>
      <c r="F191" s="247">
        <v>6170</v>
      </c>
      <c r="G191" s="235"/>
      <c r="H191" s="422" t="str">
        <f t="shared" si="2"/>
        <v/>
      </c>
      <c r="I191" s="423"/>
    </row>
    <row r="192" spans="2:9" ht="19.2" customHeight="1" x14ac:dyDescent="0.3">
      <c r="B192" s="36">
        <v>180</v>
      </c>
      <c r="C192" s="36">
        <v>66477</v>
      </c>
      <c r="D192" s="37" t="s">
        <v>1502</v>
      </c>
      <c r="E192" s="239">
        <v>1</v>
      </c>
      <c r="F192" s="247">
        <v>6170</v>
      </c>
      <c r="G192" s="235"/>
      <c r="H192" s="422" t="str">
        <f t="shared" si="2"/>
        <v/>
      </c>
      <c r="I192" s="423"/>
    </row>
    <row r="193" spans="2:9" ht="19.2" customHeight="1" x14ac:dyDescent="0.3">
      <c r="B193" s="36">
        <v>181</v>
      </c>
      <c r="C193" s="36">
        <v>66505</v>
      </c>
      <c r="D193" s="37" t="s">
        <v>1502</v>
      </c>
      <c r="E193" s="239">
        <v>1</v>
      </c>
      <c r="F193" s="247">
        <v>6170</v>
      </c>
      <c r="G193" s="235"/>
      <c r="H193" s="422" t="str">
        <f t="shared" si="2"/>
        <v/>
      </c>
      <c r="I193" s="423"/>
    </row>
    <row r="194" spans="2:9" ht="19.2" customHeight="1" x14ac:dyDescent="0.3">
      <c r="B194" s="36">
        <v>182</v>
      </c>
      <c r="C194" s="36">
        <v>64384</v>
      </c>
      <c r="D194" s="37" t="s">
        <v>1596</v>
      </c>
      <c r="E194" s="239">
        <v>1</v>
      </c>
      <c r="F194" s="247">
        <v>4999</v>
      </c>
      <c r="G194" s="235"/>
      <c r="H194" s="422" t="str">
        <f t="shared" si="2"/>
        <v/>
      </c>
      <c r="I194" s="423"/>
    </row>
    <row r="195" spans="2:9" ht="19.2" customHeight="1" x14ac:dyDescent="0.3">
      <c r="B195" s="36">
        <v>183</v>
      </c>
      <c r="C195" s="36">
        <v>65762</v>
      </c>
      <c r="D195" s="37" t="s">
        <v>1597</v>
      </c>
      <c r="E195" s="239">
        <v>1</v>
      </c>
      <c r="F195" s="247">
        <v>999</v>
      </c>
      <c r="G195" s="235"/>
      <c r="H195" s="422" t="str">
        <f t="shared" si="2"/>
        <v/>
      </c>
      <c r="I195" s="423"/>
    </row>
    <row r="196" spans="2:9" ht="19.2" customHeight="1" x14ac:dyDescent="0.3">
      <c r="B196" s="36">
        <v>184</v>
      </c>
      <c r="C196" s="36">
        <v>65763</v>
      </c>
      <c r="D196" s="37" t="s">
        <v>1597</v>
      </c>
      <c r="E196" s="239">
        <v>1</v>
      </c>
      <c r="F196" s="247">
        <v>999</v>
      </c>
      <c r="G196" s="235"/>
      <c r="H196" s="422" t="str">
        <f t="shared" si="2"/>
        <v/>
      </c>
      <c r="I196" s="423"/>
    </row>
    <row r="197" spans="2:9" ht="19.2" customHeight="1" x14ac:dyDescent="0.3">
      <c r="B197" s="36">
        <v>185</v>
      </c>
      <c r="C197" s="36">
        <v>65765</v>
      </c>
      <c r="D197" s="37" t="s">
        <v>1597</v>
      </c>
      <c r="E197" s="239">
        <v>1</v>
      </c>
      <c r="F197" s="247">
        <v>999</v>
      </c>
      <c r="G197" s="235"/>
      <c r="H197" s="422" t="str">
        <f t="shared" si="2"/>
        <v/>
      </c>
      <c r="I197" s="423"/>
    </row>
    <row r="198" spans="2:9" ht="19.2" customHeight="1" x14ac:dyDescent="0.3">
      <c r="B198" s="36">
        <v>186</v>
      </c>
      <c r="C198" s="36">
        <v>65766</v>
      </c>
      <c r="D198" s="37" t="s">
        <v>1597</v>
      </c>
      <c r="E198" s="239">
        <v>1</v>
      </c>
      <c r="F198" s="247">
        <v>999</v>
      </c>
      <c r="G198" s="235"/>
      <c r="H198" s="422" t="str">
        <f t="shared" si="2"/>
        <v/>
      </c>
      <c r="I198" s="423"/>
    </row>
    <row r="199" spans="2:9" ht="19.2" customHeight="1" x14ac:dyDescent="0.3">
      <c r="B199" s="36">
        <v>187</v>
      </c>
      <c r="C199" s="36">
        <v>65770</v>
      </c>
      <c r="D199" s="37" t="s">
        <v>1597</v>
      </c>
      <c r="E199" s="239">
        <v>1</v>
      </c>
      <c r="F199" s="247">
        <v>999</v>
      </c>
      <c r="G199" s="235"/>
      <c r="H199" s="422" t="str">
        <f t="shared" si="2"/>
        <v/>
      </c>
      <c r="I199" s="423"/>
    </row>
    <row r="200" spans="2:9" ht="19.2" customHeight="1" x14ac:dyDescent="0.3">
      <c r="B200" s="36">
        <v>188</v>
      </c>
      <c r="C200" s="36">
        <v>65771</v>
      </c>
      <c r="D200" s="37" t="s">
        <v>1597</v>
      </c>
      <c r="E200" s="239">
        <v>1</v>
      </c>
      <c r="F200" s="247">
        <v>999</v>
      </c>
      <c r="G200" s="235"/>
      <c r="H200" s="422" t="str">
        <f t="shared" si="2"/>
        <v/>
      </c>
      <c r="I200" s="423"/>
    </row>
    <row r="201" spans="2:9" ht="19.2" customHeight="1" x14ac:dyDescent="0.3">
      <c r="B201" s="36">
        <v>189</v>
      </c>
      <c r="C201" s="36">
        <v>61989</v>
      </c>
      <c r="D201" s="37" t="s">
        <v>1598</v>
      </c>
      <c r="E201" s="239">
        <v>1</v>
      </c>
      <c r="F201" s="247">
        <v>12629</v>
      </c>
      <c r="G201" s="235"/>
      <c r="H201" s="422" t="str">
        <f t="shared" si="2"/>
        <v/>
      </c>
      <c r="I201" s="423"/>
    </row>
    <row r="202" spans="2:9" ht="19.2" customHeight="1" x14ac:dyDescent="0.3">
      <c r="B202" s="36">
        <v>190</v>
      </c>
      <c r="C202" s="36">
        <v>61255</v>
      </c>
      <c r="D202" s="37" t="s">
        <v>1579</v>
      </c>
      <c r="E202" s="239">
        <v>1</v>
      </c>
      <c r="F202" s="247">
        <v>295</v>
      </c>
      <c r="G202" s="235"/>
      <c r="H202" s="422" t="str">
        <f t="shared" si="2"/>
        <v/>
      </c>
      <c r="I202" s="423"/>
    </row>
    <row r="203" spans="2:9" ht="19.2" customHeight="1" x14ac:dyDescent="0.3">
      <c r="B203" s="36">
        <v>191</v>
      </c>
      <c r="C203" s="36">
        <v>73265</v>
      </c>
      <c r="D203" s="37" t="s">
        <v>1574</v>
      </c>
      <c r="E203" s="239">
        <v>1</v>
      </c>
      <c r="F203" s="247">
        <v>1740</v>
      </c>
      <c r="G203" s="235"/>
      <c r="H203" s="422" t="str">
        <f t="shared" si="2"/>
        <v/>
      </c>
      <c r="I203" s="423"/>
    </row>
    <row r="204" spans="2:9" ht="19.2" customHeight="1" x14ac:dyDescent="0.3">
      <c r="B204" s="36">
        <v>192</v>
      </c>
      <c r="C204" s="36">
        <v>73528</v>
      </c>
      <c r="D204" s="37" t="s">
        <v>1575</v>
      </c>
      <c r="E204" s="239">
        <v>1</v>
      </c>
      <c r="F204" s="247">
        <v>4760.45</v>
      </c>
      <c r="G204" s="235"/>
      <c r="H204" s="422" t="str">
        <f t="shared" si="2"/>
        <v/>
      </c>
      <c r="I204" s="423"/>
    </row>
    <row r="205" spans="2:9" ht="19.2" customHeight="1" x14ac:dyDescent="0.3">
      <c r="B205" s="36">
        <v>193</v>
      </c>
      <c r="C205" s="36">
        <v>65755</v>
      </c>
      <c r="D205" s="37" t="s">
        <v>1599</v>
      </c>
      <c r="E205" s="239">
        <v>1</v>
      </c>
      <c r="F205" s="247">
        <v>5899</v>
      </c>
      <c r="G205" s="235"/>
      <c r="H205" s="422" t="str">
        <f t="shared" ref="H205:H268" si="3">IF(G205="","",IF(F205&gt;G205,"El valor ofertado NO puede ser menor al precio minimo",""))</f>
        <v/>
      </c>
      <c r="I205" s="423"/>
    </row>
    <row r="206" spans="2:9" ht="19.2" customHeight="1" x14ac:dyDescent="0.3">
      <c r="B206" s="36">
        <v>194</v>
      </c>
      <c r="C206" s="36">
        <v>69235</v>
      </c>
      <c r="D206" s="37" t="s">
        <v>1600</v>
      </c>
      <c r="E206" s="239">
        <v>1</v>
      </c>
      <c r="F206" s="247">
        <v>6170</v>
      </c>
      <c r="G206" s="235"/>
      <c r="H206" s="422" t="str">
        <f t="shared" si="3"/>
        <v/>
      </c>
      <c r="I206" s="423"/>
    </row>
    <row r="207" spans="2:9" ht="19.2" customHeight="1" x14ac:dyDescent="0.3">
      <c r="B207" s="36">
        <v>195</v>
      </c>
      <c r="C207" s="36">
        <v>69306</v>
      </c>
      <c r="D207" s="37" t="s">
        <v>1601</v>
      </c>
      <c r="E207" s="239">
        <v>1</v>
      </c>
      <c r="F207" s="247">
        <v>2950</v>
      </c>
      <c r="G207" s="235"/>
      <c r="H207" s="422" t="str">
        <f t="shared" si="3"/>
        <v/>
      </c>
      <c r="I207" s="423"/>
    </row>
    <row r="208" spans="2:9" ht="19.2" customHeight="1" x14ac:dyDescent="0.3">
      <c r="B208" s="36">
        <v>196</v>
      </c>
      <c r="C208" s="36">
        <v>71068</v>
      </c>
      <c r="D208" s="37" t="s">
        <v>1602</v>
      </c>
      <c r="E208" s="239">
        <v>1</v>
      </c>
      <c r="F208" s="247">
        <v>6170</v>
      </c>
      <c r="G208" s="235"/>
      <c r="H208" s="422" t="str">
        <f t="shared" si="3"/>
        <v/>
      </c>
      <c r="I208" s="423"/>
    </row>
    <row r="209" spans="2:9" ht="19.2" customHeight="1" x14ac:dyDescent="0.3">
      <c r="B209" s="36">
        <v>197</v>
      </c>
      <c r="C209" s="36">
        <v>69205</v>
      </c>
      <c r="D209" s="37" t="s">
        <v>1603</v>
      </c>
      <c r="E209" s="239">
        <v>1</v>
      </c>
      <c r="F209" s="247">
        <v>6170</v>
      </c>
      <c r="G209" s="235"/>
      <c r="H209" s="422" t="str">
        <f t="shared" si="3"/>
        <v/>
      </c>
      <c r="I209" s="423"/>
    </row>
    <row r="210" spans="2:9" ht="19.2" customHeight="1" x14ac:dyDescent="0.3">
      <c r="B210" s="36">
        <v>198</v>
      </c>
      <c r="C210" s="36">
        <v>69204</v>
      </c>
      <c r="D210" s="37" t="s">
        <v>1604</v>
      </c>
      <c r="E210" s="239">
        <v>1</v>
      </c>
      <c r="F210" s="247">
        <v>6170</v>
      </c>
      <c r="G210" s="235"/>
      <c r="H210" s="422" t="str">
        <f t="shared" si="3"/>
        <v/>
      </c>
      <c r="I210" s="423"/>
    </row>
    <row r="211" spans="2:9" ht="19.2" customHeight="1" x14ac:dyDescent="0.3">
      <c r="B211" s="36">
        <v>199</v>
      </c>
      <c r="C211" s="36">
        <v>69214</v>
      </c>
      <c r="D211" s="37" t="s">
        <v>1605</v>
      </c>
      <c r="E211" s="239">
        <v>1</v>
      </c>
      <c r="F211" s="247">
        <v>369</v>
      </c>
      <c r="G211" s="235"/>
      <c r="H211" s="422" t="str">
        <f t="shared" si="3"/>
        <v/>
      </c>
      <c r="I211" s="423"/>
    </row>
    <row r="212" spans="2:9" ht="19.2" customHeight="1" x14ac:dyDescent="0.3">
      <c r="B212" s="36">
        <v>200</v>
      </c>
      <c r="C212" s="36">
        <v>69305</v>
      </c>
      <c r="D212" s="37" t="s">
        <v>1606</v>
      </c>
      <c r="E212" s="239">
        <v>1</v>
      </c>
      <c r="F212" s="247">
        <v>369</v>
      </c>
      <c r="G212" s="235"/>
      <c r="H212" s="422" t="str">
        <f t="shared" si="3"/>
        <v/>
      </c>
      <c r="I212" s="423"/>
    </row>
    <row r="213" spans="2:9" ht="19.2" customHeight="1" x14ac:dyDescent="0.3">
      <c r="B213" s="36">
        <v>201</v>
      </c>
      <c r="C213" s="36">
        <v>69203</v>
      </c>
      <c r="D213" s="37" t="s">
        <v>1607</v>
      </c>
      <c r="E213" s="239">
        <v>1</v>
      </c>
      <c r="F213" s="247">
        <v>6170</v>
      </c>
      <c r="G213" s="235"/>
      <c r="H213" s="422" t="str">
        <f t="shared" si="3"/>
        <v/>
      </c>
      <c r="I213" s="423"/>
    </row>
    <row r="214" spans="2:9" ht="19.2" customHeight="1" x14ac:dyDescent="0.3">
      <c r="B214" s="36">
        <v>202</v>
      </c>
      <c r="C214" s="36">
        <v>69229</v>
      </c>
      <c r="D214" s="37" t="s">
        <v>1608</v>
      </c>
      <c r="E214" s="239">
        <v>1</v>
      </c>
      <c r="F214" s="247">
        <v>6170</v>
      </c>
      <c r="G214" s="235"/>
      <c r="H214" s="422" t="str">
        <f t="shared" si="3"/>
        <v/>
      </c>
      <c r="I214" s="423"/>
    </row>
    <row r="215" spans="2:9" ht="19.2" customHeight="1" x14ac:dyDescent="0.3">
      <c r="B215" s="36">
        <v>203</v>
      </c>
      <c r="C215" s="36">
        <v>69699</v>
      </c>
      <c r="D215" s="37" t="s">
        <v>1609</v>
      </c>
      <c r="E215" s="239">
        <v>1</v>
      </c>
      <c r="F215" s="247">
        <v>6170</v>
      </c>
      <c r="G215" s="235"/>
      <c r="H215" s="422" t="str">
        <f t="shared" si="3"/>
        <v/>
      </c>
      <c r="I215" s="423"/>
    </row>
    <row r="216" spans="2:9" ht="19.2" customHeight="1" x14ac:dyDescent="0.3">
      <c r="B216" s="36">
        <v>204</v>
      </c>
      <c r="C216" s="36">
        <v>70940</v>
      </c>
      <c r="D216" s="37" t="s">
        <v>1610</v>
      </c>
      <c r="E216" s="239">
        <v>1</v>
      </c>
      <c r="F216" s="247">
        <v>369</v>
      </c>
      <c r="G216" s="235"/>
      <c r="H216" s="422" t="str">
        <f t="shared" si="3"/>
        <v/>
      </c>
      <c r="I216" s="423"/>
    </row>
    <row r="217" spans="2:9" ht="19.2" customHeight="1" x14ac:dyDescent="0.3">
      <c r="B217" s="36">
        <v>205</v>
      </c>
      <c r="C217" s="36">
        <v>69234</v>
      </c>
      <c r="D217" s="37" t="s">
        <v>1611</v>
      </c>
      <c r="E217" s="239">
        <v>1</v>
      </c>
      <c r="F217" s="247">
        <v>6170</v>
      </c>
      <c r="G217" s="235"/>
      <c r="H217" s="422" t="str">
        <f t="shared" si="3"/>
        <v/>
      </c>
      <c r="I217" s="423"/>
    </row>
    <row r="218" spans="2:9" ht="19.2" customHeight="1" x14ac:dyDescent="0.3">
      <c r="B218" s="36">
        <v>206</v>
      </c>
      <c r="C218" s="36">
        <v>68276</v>
      </c>
      <c r="D218" s="37" t="s">
        <v>1612</v>
      </c>
      <c r="E218" s="239">
        <v>1</v>
      </c>
      <c r="F218" s="247">
        <v>369</v>
      </c>
      <c r="G218" s="235"/>
      <c r="H218" s="422" t="str">
        <f t="shared" si="3"/>
        <v/>
      </c>
      <c r="I218" s="423"/>
    </row>
    <row r="219" spans="2:9" ht="19.2" customHeight="1" x14ac:dyDescent="0.3">
      <c r="B219" s="36">
        <v>207</v>
      </c>
      <c r="C219" s="36">
        <v>69307</v>
      </c>
      <c r="D219" s="37" t="s">
        <v>1613</v>
      </c>
      <c r="E219" s="239">
        <v>1</v>
      </c>
      <c r="F219" s="247">
        <v>369</v>
      </c>
      <c r="G219" s="235"/>
      <c r="H219" s="422" t="str">
        <f t="shared" si="3"/>
        <v/>
      </c>
      <c r="I219" s="423"/>
    </row>
    <row r="220" spans="2:9" ht="19.2" customHeight="1" x14ac:dyDescent="0.3">
      <c r="B220" s="36">
        <v>208</v>
      </c>
      <c r="C220" s="36">
        <v>69303</v>
      </c>
      <c r="D220" s="37" t="s">
        <v>1614</v>
      </c>
      <c r="E220" s="239">
        <v>1</v>
      </c>
      <c r="F220" s="247">
        <v>369</v>
      </c>
      <c r="G220" s="235"/>
      <c r="H220" s="422" t="str">
        <f t="shared" si="3"/>
        <v/>
      </c>
      <c r="I220" s="423"/>
    </row>
    <row r="221" spans="2:9" ht="19.2" customHeight="1" x14ac:dyDescent="0.3">
      <c r="B221" s="36">
        <v>209</v>
      </c>
      <c r="C221" s="36">
        <v>69136</v>
      </c>
      <c r="D221" s="37" t="s">
        <v>1615</v>
      </c>
      <c r="E221" s="239">
        <v>1</v>
      </c>
      <c r="F221" s="247">
        <v>369</v>
      </c>
      <c r="G221" s="235"/>
      <c r="H221" s="422" t="str">
        <f t="shared" si="3"/>
        <v/>
      </c>
      <c r="I221" s="423"/>
    </row>
    <row r="222" spans="2:9" ht="19.2" customHeight="1" x14ac:dyDescent="0.3">
      <c r="B222" s="36">
        <v>210</v>
      </c>
      <c r="C222" s="36">
        <v>70051</v>
      </c>
      <c r="D222" s="37" t="s">
        <v>1616</v>
      </c>
      <c r="E222" s="239">
        <v>1</v>
      </c>
      <c r="F222" s="247">
        <v>369</v>
      </c>
      <c r="G222" s="235"/>
      <c r="H222" s="422" t="str">
        <f t="shared" si="3"/>
        <v/>
      </c>
      <c r="I222" s="423"/>
    </row>
    <row r="223" spans="2:9" ht="19.2" customHeight="1" x14ac:dyDescent="0.3">
      <c r="B223" s="36">
        <v>211</v>
      </c>
      <c r="C223" s="36">
        <v>69230</v>
      </c>
      <c r="D223" s="37" t="s">
        <v>1617</v>
      </c>
      <c r="E223" s="239">
        <v>1</v>
      </c>
      <c r="F223" s="247">
        <v>6170</v>
      </c>
      <c r="G223" s="235"/>
      <c r="H223" s="422" t="str">
        <f t="shared" si="3"/>
        <v/>
      </c>
      <c r="I223" s="423"/>
    </row>
    <row r="224" spans="2:9" ht="19.2" customHeight="1" x14ac:dyDescent="0.3">
      <c r="B224" s="36">
        <v>212</v>
      </c>
      <c r="C224" s="36">
        <v>69217</v>
      </c>
      <c r="D224" s="37" t="s">
        <v>1618</v>
      </c>
      <c r="E224" s="239">
        <v>1</v>
      </c>
      <c r="F224" s="247">
        <v>369</v>
      </c>
      <c r="G224" s="235"/>
      <c r="H224" s="422" t="str">
        <f t="shared" si="3"/>
        <v/>
      </c>
      <c r="I224" s="423"/>
    </row>
    <row r="225" spans="2:9" ht="19.2" customHeight="1" x14ac:dyDescent="0.3">
      <c r="B225" s="36">
        <v>213</v>
      </c>
      <c r="C225" s="36">
        <v>69313</v>
      </c>
      <c r="D225" s="37" t="s">
        <v>1619</v>
      </c>
      <c r="E225" s="239">
        <v>1</v>
      </c>
      <c r="F225" s="247">
        <v>369</v>
      </c>
      <c r="G225" s="235"/>
      <c r="H225" s="422" t="str">
        <f t="shared" si="3"/>
        <v/>
      </c>
      <c r="I225" s="423"/>
    </row>
    <row r="226" spans="2:9" ht="19.2" customHeight="1" x14ac:dyDescent="0.3">
      <c r="B226" s="36">
        <v>214</v>
      </c>
      <c r="C226" s="36">
        <v>69211</v>
      </c>
      <c r="D226" s="37" t="s">
        <v>1620</v>
      </c>
      <c r="E226" s="239">
        <v>1</v>
      </c>
      <c r="F226" s="247">
        <v>369</v>
      </c>
      <c r="G226" s="235"/>
      <c r="H226" s="422" t="str">
        <f t="shared" si="3"/>
        <v/>
      </c>
      <c r="I226" s="423"/>
    </row>
    <row r="227" spans="2:9" ht="19.2" customHeight="1" x14ac:dyDescent="0.3">
      <c r="B227" s="36">
        <v>215</v>
      </c>
      <c r="C227" s="36">
        <v>69216</v>
      </c>
      <c r="D227" s="37" t="s">
        <v>1621</v>
      </c>
      <c r="E227" s="239">
        <v>1</v>
      </c>
      <c r="F227" s="247">
        <v>369</v>
      </c>
      <c r="G227" s="235"/>
      <c r="H227" s="422" t="str">
        <f t="shared" si="3"/>
        <v/>
      </c>
      <c r="I227" s="423"/>
    </row>
    <row r="228" spans="2:9" ht="19.2" customHeight="1" x14ac:dyDescent="0.3">
      <c r="B228" s="36">
        <v>216</v>
      </c>
      <c r="C228" s="36">
        <v>68408</v>
      </c>
      <c r="D228" s="37" t="s">
        <v>1509</v>
      </c>
      <c r="E228" s="239">
        <v>1</v>
      </c>
      <c r="F228" s="247">
        <v>6170</v>
      </c>
      <c r="G228" s="235"/>
      <c r="H228" s="422" t="str">
        <f t="shared" si="3"/>
        <v/>
      </c>
      <c r="I228" s="423"/>
    </row>
    <row r="229" spans="2:9" ht="19.2" customHeight="1" x14ac:dyDescent="0.3">
      <c r="B229" s="36">
        <v>217</v>
      </c>
      <c r="C229" s="36">
        <v>69314</v>
      </c>
      <c r="D229" s="37" t="s">
        <v>1622</v>
      </c>
      <c r="E229" s="239">
        <v>1</v>
      </c>
      <c r="F229" s="247">
        <v>369</v>
      </c>
      <c r="G229" s="235"/>
      <c r="H229" s="422" t="str">
        <f t="shared" si="3"/>
        <v/>
      </c>
      <c r="I229" s="423"/>
    </row>
    <row r="230" spans="2:9" ht="19.2" customHeight="1" x14ac:dyDescent="0.3">
      <c r="B230" s="36">
        <v>218</v>
      </c>
      <c r="C230" s="36">
        <v>68958</v>
      </c>
      <c r="D230" s="37" t="s">
        <v>1623</v>
      </c>
      <c r="E230" s="239">
        <v>1</v>
      </c>
      <c r="F230" s="247">
        <v>369</v>
      </c>
      <c r="G230" s="235"/>
      <c r="H230" s="422" t="str">
        <f t="shared" si="3"/>
        <v/>
      </c>
      <c r="I230" s="423"/>
    </row>
    <row r="231" spans="2:9" ht="19.2" customHeight="1" x14ac:dyDescent="0.3">
      <c r="B231" s="36">
        <v>219</v>
      </c>
      <c r="C231" s="36">
        <v>69001</v>
      </c>
      <c r="D231" s="37" t="s">
        <v>1624</v>
      </c>
      <c r="E231" s="239">
        <v>1</v>
      </c>
      <c r="F231" s="247">
        <v>369</v>
      </c>
      <c r="G231" s="235"/>
      <c r="H231" s="422" t="str">
        <f t="shared" si="3"/>
        <v/>
      </c>
      <c r="I231" s="423"/>
    </row>
    <row r="232" spans="2:9" ht="19.2" customHeight="1" x14ac:dyDescent="0.3">
      <c r="B232" s="36">
        <v>220</v>
      </c>
      <c r="C232" s="36">
        <v>69122</v>
      </c>
      <c r="D232" s="37" t="s">
        <v>1625</v>
      </c>
      <c r="E232" s="239">
        <v>1</v>
      </c>
      <c r="F232" s="247">
        <v>369</v>
      </c>
      <c r="G232" s="235"/>
      <c r="H232" s="422" t="str">
        <f t="shared" si="3"/>
        <v/>
      </c>
      <c r="I232" s="423"/>
    </row>
    <row r="233" spans="2:9" ht="19.2" customHeight="1" x14ac:dyDescent="0.3">
      <c r="B233" s="36">
        <v>221</v>
      </c>
      <c r="C233" s="36">
        <v>69315</v>
      </c>
      <c r="D233" s="37" t="s">
        <v>1626</v>
      </c>
      <c r="E233" s="239">
        <v>1</v>
      </c>
      <c r="F233" s="247">
        <v>369</v>
      </c>
      <c r="G233" s="235"/>
      <c r="H233" s="422" t="str">
        <f t="shared" si="3"/>
        <v/>
      </c>
      <c r="I233" s="423"/>
    </row>
    <row r="234" spans="2:9" ht="19.2" customHeight="1" x14ac:dyDescent="0.3">
      <c r="B234" s="36">
        <v>222</v>
      </c>
      <c r="C234" s="36">
        <v>68832</v>
      </c>
      <c r="D234" s="37" t="s">
        <v>1627</v>
      </c>
      <c r="E234" s="239">
        <v>1</v>
      </c>
      <c r="F234" s="247">
        <v>369</v>
      </c>
      <c r="G234" s="235"/>
      <c r="H234" s="422" t="str">
        <f t="shared" si="3"/>
        <v/>
      </c>
      <c r="I234" s="423"/>
    </row>
    <row r="235" spans="2:9" ht="19.2" customHeight="1" x14ac:dyDescent="0.3">
      <c r="B235" s="36">
        <v>223</v>
      </c>
      <c r="C235" s="36">
        <v>69121</v>
      </c>
      <c r="D235" s="37" t="s">
        <v>1628</v>
      </c>
      <c r="E235" s="239">
        <v>1</v>
      </c>
      <c r="F235" s="247">
        <v>369</v>
      </c>
      <c r="G235" s="235"/>
      <c r="H235" s="422" t="str">
        <f t="shared" si="3"/>
        <v/>
      </c>
      <c r="I235" s="423"/>
    </row>
    <row r="236" spans="2:9" ht="19.2" customHeight="1" x14ac:dyDescent="0.3">
      <c r="B236" s="36">
        <v>224</v>
      </c>
      <c r="C236" s="36">
        <v>71072</v>
      </c>
      <c r="D236" s="37" t="s">
        <v>1629</v>
      </c>
      <c r="E236" s="239">
        <v>1</v>
      </c>
      <c r="F236" s="247">
        <v>2950</v>
      </c>
      <c r="G236" s="235"/>
      <c r="H236" s="422" t="str">
        <f t="shared" si="3"/>
        <v/>
      </c>
      <c r="I236" s="423"/>
    </row>
    <row r="237" spans="2:9" ht="19.2" customHeight="1" x14ac:dyDescent="0.3">
      <c r="B237" s="36">
        <v>225</v>
      </c>
      <c r="C237" s="36">
        <v>68652</v>
      </c>
      <c r="D237" s="37" t="s">
        <v>1630</v>
      </c>
      <c r="E237" s="239">
        <v>1</v>
      </c>
      <c r="F237" s="247">
        <v>2950</v>
      </c>
      <c r="G237" s="235"/>
      <c r="H237" s="422" t="str">
        <f t="shared" si="3"/>
        <v/>
      </c>
      <c r="I237" s="423"/>
    </row>
    <row r="238" spans="2:9" ht="19.2" customHeight="1" x14ac:dyDescent="0.3">
      <c r="B238" s="36">
        <v>226</v>
      </c>
      <c r="C238" s="36">
        <v>65921</v>
      </c>
      <c r="D238" s="37" t="s">
        <v>1631</v>
      </c>
      <c r="E238" s="239">
        <v>1</v>
      </c>
      <c r="F238" s="247">
        <v>6890</v>
      </c>
      <c r="G238" s="235"/>
      <c r="H238" s="422" t="str">
        <f t="shared" si="3"/>
        <v/>
      </c>
      <c r="I238" s="423"/>
    </row>
    <row r="239" spans="2:9" ht="19.2" customHeight="1" x14ac:dyDescent="0.3">
      <c r="B239" s="36">
        <v>227</v>
      </c>
      <c r="C239" s="36">
        <v>65922</v>
      </c>
      <c r="D239" s="37" t="s">
        <v>1631</v>
      </c>
      <c r="E239" s="239">
        <v>1</v>
      </c>
      <c r="F239" s="247">
        <v>6890</v>
      </c>
      <c r="G239" s="235"/>
      <c r="H239" s="422" t="str">
        <f t="shared" si="3"/>
        <v/>
      </c>
      <c r="I239" s="423"/>
    </row>
    <row r="240" spans="2:9" ht="19.2" customHeight="1" x14ac:dyDescent="0.3">
      <c r="B240" s="36">
        <v>228</v>
      </c>
      <c r="C240" s="36">
        <v>65931</v>
      </c>
      <c r="D240" s="37" t="s">
        <v>1631</v>
      </c>
      <c r="E240" s="239">
        <v>1</v>
      </c>
      <c r="F240" s="247">
        <v>6890</v>
      </c>
      <c r="G240" s="235"/>
      <c r="H240" s="422" t="str">
        <f t="shared" si="3"/>
        <v/>
      </c>
      <c r="I240" s="423"/>
    </row>
    <row r="241" spans="2:9" ht="19.2" customHeight="1" x14ac:dyDescent="0.3">
      <c r="B241" s="36">
        <v>229</v>
      </c>
      <c r="C241" s="36">
        <v>65822</v>
      </c>
      <c r="D241" s="37" t="s">
        <v>1632</v>
      </c>
      <c r="E241" s="239">
        <v>1</v>
      </c>
      <c r="F241" s="247">
        <v>6890</v>
      </c>
      <c r="G241" s="235"/>
      <c r="H241" s="422" t="str">
        <f t="shared" si="3"/>
        <v/>
      </c>
      <c r="I241" s="423"/>
    </row>
    <row r="242" spans="2:9" ht="19.2" customHeight="1" x14ac:dyDescent="0.3">
      <c r="B242" s="36">
        <v>230</v>
      </c>
      <c r="C242" s="36">
        <v>65829</v>
      </c>
      <c r="D242" s="37" t="s">
        <v>1632</v>
      </c>
      <c r="E242" s="239">
        <v>1</v>
      </c>
      <c r="F242" s="247">
        <v>6890</v>
      </c>
      <c r="G242" s="235"/>
      <c r="H242" s="422" t="str">
        <f t="shared" si="3"/>
        <v/>
      </c>
      <c r="I242" s="423"/>
    </row>
    <row r="243" spans="2:9" ht="19.2" customHeight="1" x14ac:dyDescent="0.3">
      <c r="B243" s="36">
        <v>231</v>
      </c>
      <c r="C243" s="36">
        <v>65839</v>
      </c>
      <c r="D243" s="37" t="s">
        <v>1632</v>
      </c>
      <c r="E243" s="239">
        <v>1</v>
      </c>
      <c r="F243" s="247">
        <v>6890</v>
      </c>
      <c r="G243" s="235"/>
      <c r="H243" s="422" t="str">
        <f t="shared" si="3"/>
        <v/>
      </c>
      <c r="I243" s="423"/>
    </row>
    <row r="244" spans="2:9" ht="19.2" customHeight="1" x14ac:dyDescent="0.3">
      <c r="B244" s="36">
        <v>232</v>
      </c>
      <c r="C244" s="36">
        <v>60044</v>
      </c>
      <c r="D244" s="37" t="s">
        <v>1633</v>
      </c>
      <c r="E244" s="239">
        <v>1</v>
      </c>
      <c r="F244" s="247">
        <v>300</v>
      </c>
      <c r="G244" s="235"/>
      <c r="H244" s="422" t="str">
        <f t="shared" si="3"/>
        <v/>
      </c>
      <c r="I244" s="423"/>
    </row>
    <row r="245" spans="2:9" ht="19.2" customHeight="1" x14ac:dyDescent="0.3">
      <c r="B245" s="36">
        <v>233</v>
      </c>
      <c r="C245" s="36">
        <v>60045</v>
      </c>
      <c r="D245" s="37" t="s">
        <v>1633</v>
      </c>
      <c r="E245" s="239">
        <v>1</v>
      </c>
      <c r="F245" s="247">
        <v>300</v>
      </c>
      <c r="G245" s="235"/>
      <c r="H245" s="422" t="str">
        <f t="shared" si="3"/>
        <v/>
      </c>
      <c r="I245" s="423"/>
    </row>
    <row r="246" spans="2:9" ht="19.2" customHeight="1" x14ac:dyDescent="0.3">
      <c r="B246" s="36">
        <v>234</v>
      </c>
      <c r="C246" s="36">
        <v>60046</v>
      </c>
      <c r="D246" s="37" t="s">
        <v>1633</v>
      </c>
      <c r="E246" s="239">
        <v>1</v>
      </c>
      <c r="F246" s="247">
        <v>300</v>
      </c>
      <c r="G246" s="235"/>
      <c r="H246" s="422" t="str">
        <f t="shared" si="3"/>
        <v/>
      </c>
      <c r="I246" s="423"/>
    </row>
    <row r="247" spans="2:9" ht="19.2" customHeight="1" x14ac:dyDescent="0.3">
      <c r="B247" s="36">
        <v>235</v>
      </c>
      <c r="C247" s="36">
        <v>60047</v>
      </c>
      <c r="D247" s="37" t="s">
        <v>1633</v>
      </c>
      <c r="E247" s="239">
        <v>1</v>
      </c>
      <c r="F247" s="247">
        <v>300</v>
      </c>
      <c r="G247" s="235"/>
      <c r="H247" s="422" t="str">
        <f t="shared" si="3"/>
        <v/>
      </c>
      <c r="I247" s="423"/>
    </row>
    <row r="248" spans="2:9" ht="19.2" customHeight="1" x14ac:dyDescent="0.3">
      <c r="B248" s="36">
        <v>236</v>
      </c>
      <c r="C248" s="36">
        <v>60048</v>
      </c>
      <c r="D248" s="37" t="s">
        <v>1633</v>
      </c>
      <c r="E248" s="239">
        <v>1</v>
      </c>
      <c r="F248" s="247">
        <v>300</v>
      </c>
      <c r="G248" s="235"/>
      <c r="H248" s="422" t="str">
        <f t="shared" si="3"/>
        <v/>
      </c>
      <c r="I248" s="423"/>
    </row>
    <row r="249" spans="2:9" ht="19.2" customHeight="1" x14ac:dyDescent="0.3">
      <c r="B249" s="36">
        <v>237</v>
      </c>
      <c r="C249" s="36">
        <v>60049</v>
      </c>
      <c r="D249" s="37" t="s">
        <v>1633</v>
      </c>
      <c r="E249" s="239">
        <v>1</v>
      </c>
      <c r="F249" s="247">
        <v>300</v>
      </c>
      <c r="G249" s="235"/>
      <c r="H249" s="422" t="str">
        <f t="shared" si="3"/>
        <v/>
      </c>
      <c r="I249" s="423"/>
    </row>
    <row r="250" spans="2:9" ht="19.2" customHeight="1" x14ac:dyDescent="0.3">
      <c r="B250" s="36">
        <v>238</v>
      </c>
      <c r="C250" s="36">
        <v>60050</v>
      </c>
      <c r="D250" s="37" t="s">
        <v>1633</v>
      </c>
      <c r="E250" s="239">
        <v>1</v>
      </c>
      <c r="F250" s="247">
        <v>300</v>
      </c>
      <c r="G250" s="235"/>
      <c r="H250" s="422" t="str">
        <f t="shared" si="3"/>
        <v/>
      </c>
      <c r="I250" s="423"/>
    </row>
    <row r="251" spans="2:9" ht="19.2" customHeight="1" x14ac:dyDescent="0.3">
      <c r="B251" s="36">
        <v>239</v>
      </c>
      <c r="C251" s="36">
        <v>60055</v>
      </c>
      <c r="D251" s="37" t="s">
        <v>1633</v>
      </c>
      <c r="E251" s="239">
        <v>1</v>
      </c>
      <c r="F251" s="247">
        <v>300</v>
      </c>
      <c r="G251" s="235"/>
      <c r="H251" s="422" t="str">
        <f t="shared" si="3"/>
        <v/>
      </c>
      <c r="I251" s="423"/>
    </row>
    <row r="252" spans="2:9" ht="19.2" customHeight="1" x14ac:dyDescent="0.3">
      <c r="B252" s="36">
        <v>240</v>
      </c>
      <c r="C252" s="36">
        <v>60056</v>
      </c>
      <c r="D252" s="37" t="s">
        <v>1633</v>
      </c>
      <c r="E252" s="239">
        <v>1</v>
      </c>
      <c r="F252" s="247">
        <v>300</v>
      </c>
      <c r="G252" s="235"/>
      <c r="H252" s="422" t="str">
        <f t="shared" si="3"/>
        <v/>
      </c>
      <c r="I252" s="423"/>
    </row>
    <row r="253" spans="2:9" ht="19.2" customHeight="1" x14ac:dyDescent="0.3">
      <c r="B253" s="36">
        <v>241</v>
      </c>
      <c r="C253" s="36">
        <v>60057</v>
      </c>
      <c r="D253" s="37" t="s">
        <v>1633</v>
      </c>
      <c r="E253" s="239">
        <v>1</v>
      </c>
      <c r="F253" s="247">
        <v>300</v>
      </c>
      <c r="G253" s="235"/>
      <c r="H253" s="422" t="str">
        <f t="shared" si="3"/>
        <v/>
      </c>
      <c r="I253" s="423"/>
    </row>
    <row r="254" spans="2:9" ht="19.2" customHeight="1" x14ac:dyDescent="0.3">
      <c r="B254" s="36">
        <v>242</v>
      </c>
      <c r="C254" s="36">
        <v>60058</v>
      </c>
      <c r="D254" s="37" t="s">
        <v>1633</v>
      </c>
      <c r="E254" s="239">
        <v>1</v>
      </c>
      <c r="F254" s="247">
        <v>300</v>
      </c>
      <c r="G254" s="235"/>
      <c r="H254" s="422" t="str">
        <f t="shared" si="3"/>
        <v/>
      </c>
      <c r="I254" s="423"/>
    </row>
    <row r="255" spans="2:9" ht="19.2" customHeight="1" x14ac:dyDescent="0.3">
      <c r="B255" s="36">
        <v>243</v>
      </c>
      <c r="C255" s="36">
        <v>60059</v>
      </c>
      <c r="D255" s="37" t="s">
        <v>1633</v>
      </c>
      <c r="E255" s="239">
        <v>1</v>
      </c>
      <c r="F255" s="247">
        <v>300</v>
      </c>
      <c r="G255" s="235"/>
      <c r="H255" s="422" t="str">
        <f t="shared" si="3"/>
        <v/>
      </c>
      <c r="I255" s="423"/>
    </row>
    <row r="256" spans="2:9" ht="19.2" customHeight="1" x14ac:dyDescent="0.3">
      <c r="B256" s="36">
        <v>244</v>
      </c>
      <c r="C256" s="36">
        <v>60060</v>
      </c>
      <c r="D256" s="37" t="s">
        <v>1633</v>
      </c>
      <c r="E256" s="239">
        <v>1</v>
      </c>
      <c r="F256" s="247">
        <v>300</v>
      </c>
      <c r="G256" s="235"/>
      <c r="H256" s="422" t="str">
        <f t="shared" si="3"/>
        <v/>
      </c>
      <c r="I256" s="423"/>
    </row>
    <row r="257" spans="2:9" ht="19.2" customHeight="1" x14ac:dyDescent="0.3">
      <c r="B257" s="36">
        <v>245</v>
      </c>
      <c r="C257" s="36">
        <v>60061</v>
      </c>
      <c r="D257" s="37" t="s">
        <v>1633</v>
      </c>
      <c r="E257" s="239">
        <v>1</v>
      </c>
      <c r="F257" s="247">
        <v>300</v>
      </c>
      <c r="G257" s="235"/>
      <c r="H257" s="422" t="str">
        <f t="shared" si="3"/>
        <v/>
      </c>
      <c r="I257" s="423"/>
    </row>
    <row r="258" spans="2:9" ht="19.2" customHeight="1" x14ac:dyDescent="0.3">
      <c r="B258" s="36">
        <v>246</v>
      </c>
      <c r="C258" s="36">
        <v>60062</v>
      </c>
      <c r="D258" s="37" t="s">
        <v>1633</v>
      </c>
      <c r="E258" s="239">
        <v>1</v>
      </c>
      <c r="F258" s="247">
        <v>300</v>
      </c>
      <c r="G258" s="235"/>
      <c r="H258" s="422" t="str">
        <f t="shared" si="3"/>
        <v/>
      </c>
      <c r="I258" s="423"/>
    </row>
    <row r="259" spans="2:9" ht="19.2" customHeight="1" x14ac:dyDescent="0.3">
      <c r="B259" s="36">
        <v>247</v>
      </c>
      <c r="C259" s="36">
        <v>60063</v>
      </c>
      <c r="D259" s="37" t="s">
        <v>1633</v>
      </c>
      <c r="E259" s="239">
        <v>1</v>
      </c>
      <c r="F259" s="247">
        <v>300</v>
      </c>
      <c r="G259" s="235"/>
      <c r="H259" s="422" t="str">
        <f t="shared" si="3"/>
        <v/>
      </c>
      <c r="I259" s="423"/>
    </row>
    <row r="260" spans="2:9" ht="19.2" customHeight="1" x14ac:dyDescent="0.3">
      <c r="B260" s="36">
        <v>248</v>
      </c>
      <c r="C260" s="36">
        <v>60064</v>
      </c>
      <c r="D260" s="37" t="s">
        <v>1634</v>
      </c>
      <c r="E260" s="239">
        <v>1</v>
      </c>
      <c r="F260" s="247">
        <v>300</v>
      </c>
      <c r="G260" s="235"/>
      <c r="H260" s="422" t="str">
        <f t="shared" si="3"/>
        <v/>
      </c>
      <c r="I260" s="423"/>
    </row>
    <row r="261" spans="2:9" ht="19.2" customHeight="1" x14ac:dyDescent="0.3">
      <c r="B261" s="36">
        <v>249</v>
      </c>
      <c r="C261" s="36">
        <v>60123</v>
      </c>
      <c r="D261" s="37" t="s">
        <v>1635</v>
      </c>
      <c r="E261" s="239">
        <v>1</v>
      </c>
      <c r="F261" s="247">
        <v>12000</v>
      </c>
      <c r="G261" s="235"/>
      <c r="H261" s="422" t="str">
        <f t="shared" si="3"/>
        <v/>
      </c>
      <c r="I261" s="423"/>
    </row>
    <row r="262" spans="2:9" ht="19.2" customHeight="1" x14ac:dyDescent="0.3">
      <c r="B262" s="36">
        <v>250</v>
      </c>
      <c r="C262" s="36">
        <v>60124</v>
      </c>
      <c r="D262" s="37" t="s">
        <v>1636</v>
      </c>
      <c r="E262" s="239">
        <v>1</v>
      </c>
      <c r="F262" s="247">
        <v>10000</v>
      </c>
      <c r="G262" s="235"/>
      <c r="H262" s="422" t="str">
        <f t="shared" si="3"/>
        <v/>
      </c>
      <c r="I262" s="423"/>
    </row>
    <row r="263" spans="2:9" ht="19.2" customHeight="1" x14ac:dyDescent="0.3">
      <c r="B263" s="36">
        <v>251</v>
      </c>
      <c r="C263" s="36">
        <v>62464</v>
      </c>
      <c r="D263" s="37" t="s">
        <v>1637</v>
      </c>
      <c r="E263" s="239">
        <v>1</v>
      </c>
      <c r="F263" s="247">
        <v>129995</v>
      </c>
      <c r="G263" s="235"/>
      <c r="H263" s="422" t="str">
        <f t="shared" si="3"/>
        <v/>
      </c>
      <c r="I263" s="423"/>
    </row>
    <row r="264" spans="2:9" ht="19.2" customHeight="1" x14ac:dyDescent="0.3">
      <c r="B264" s="36">
        <v>252</v>
      </c>
      <c r="C264" s="36">
        <v>62465</v>
      </c>
      <c r="D264" s="37" t="s">
        <v>1638</v>
      </c>
      <c r="E264" s="239">
        <v>1</v>
      </c>
      <c r="F264" s="247">
        <v>129995</v>
      </c>
      <c r="G264" s="235"/>
      <c r="H264" s="422" t="str">
        <f t="shared" si="3"/>
        <v/>
      </c>
      <c r="I264" s="423"/>
    </row>
    <row r="265" spans="2:9" ht="19.2" customHeight="1" x14ac:dyDescent="0.3">
      <c r="B265" s="36">
        <v>253</v>
      </c>
      <c r="C265" s="36">
        <v>62466</v>
      </c>
      <c r="D265" s="37" t="s">
        <v>1639</v>
      </c>
      <c r="E265" s="239">
        <v>1</v>
      </c>
      <c r="F265" s="247">
        <v>129995</v>
      </c>
      <c r="G265" s="235"/>
      <c r="H265" s="422" t="str">
        <f t="shared" si="3"/>
        <v/>
      </c>
      <c r="I265" s="423"/>
    </row>
    <row r="266" spans="2:9" ht="19.2" customHeight="1" x14ac:dyDescent="0.3">
      <c r="B266" s="36">
        <v>254</v>
      </c>
      <c r="C266" s="36">
        <v>65709</v>
      </c>
      <c r="D266" s="37" t="s">
        <v>1640</v>
      </c>
      <c r="E266" s="239">
        <v>1</v>
      </c>
      <c r="F266" s="247">
        <v>39193.06</v>
      </c>
      <c r="G266" s="235"/>
      <c r="H266" s="422" t="str">
        <f t="shared" si="3"/>
        <v/>
      </c>
      <c r="I266" s="423"/>
    </row>
    <row r="267" spans="2:9" ht="19.2" customHeight="1" x14ac:dyDescent="0.3">
      <c r="B267" s="36">
        <v>255</v>
      </c>
      <c r="C267" s="36">
        <v>68240</v>
      </c>
      <c r="D267" s="37" t="s">
        <v>1641</v>
      </c>
      <c r="E267" s="239">
        <v>1</v>
      </c>
      <c r="F267" s="247">
        <v>11500</v>
      </c>
      <c r="G267" s="235"/>
      <c r="H267" s="422" t="str">
        <f t="shared" si="3"/>
        <v/>
      </c>
      <c r="I267" s="423"/>
    </row>
    <row r="268" spans="2:9" ht="19.2" customHeight="1" x14ac:dyDescent="0.3">
      <c r="B268" s="36">
        <v>256</v>
      </c>
      <c r="C268" s="36">
        <v>61743</v>
      </c>
      <c r="D268" s="37" t="s">
        <v>1642</v>
      </c>
      <c r="E268" s="239">
        <v>1</v>
      </c>
      <c r="F268" s="247">
        <v>34659</v>
      </c>
      <c r="G268" s="235"/>
      <c r="H268" s="422" t="str">
        <f t="shared" si="3"/>
        <v/>
      </c>
      <c r="I268" s="423"/>
    </row>
    <row r="269" spans="2:9" ht="19.2" customHeight="1" x14ac:dyDescent="0.3">
      <c r="B269" s="36">
        <v>257</v>
      </c>
      <c r="C269" s="36">
        <v>61742</v>
      </c>
      <c r="D269" s="37" t="s">
        <v>1642</v>
      </c>
      <c r="E269" s="239">
        <v>1</v>
      </c>
      <c r="F269" s="247">
        <v>34659</v>
      </c>
      <c r="G269" s="235"/>
      <c r="H269" s="422" t="str">
        <f t="shared" ref="H269:H275" si="4">IF(G269="","",IF(F269&gt;G269,"El valor ofertado NO puede ser menor al precio minimo",""))</f>
        <v/>
      </c>
      <c r="I269" s="423"/>
    </row>
    <row r="270" spans="2:9" ht="19.2" customHeight="1" x14ac:dyDescent="0.3">
      <c r="B270" s="36">
        <v>258</v>
      </c>
      <c r="C270" s="36">
        <v>61744</v>
      </c>
      <c r="D270" s="37" t="s">
        <v>1643</v>
      </c>
      <c r="E270" s="239">
        <v>1</v>
      </c>
      <c r="F270" s="247">
        <v>34659</v>
      </c>
      <c r="G270" s="235"/>
      <c r="H270" s="422" t="str">
        <f t="shared" si="4"/>
        <v/>
      </c>
      <c r="I270" s="423"/>
    </row>
    <row r="271" spans="2:9" ht="19.2" customHeight="1" x14ac:dyDescent="0.3">
      <c r="B271" s="36">
        <v>259</v>
      </c>
      <c r="C271" s="36">
        <v>72401</v>
      </c>
      <c r="D271" s="37" t="s">
        <v>1644</v>
      </c>
      <c r="E271" s="239">
        <v>1</v>
      </c>
      <c r="F271" s="247">
        <v>16795.41</v>
      </c>
      <c r="G271" s="235"/>
      <c r="H271" s="422" t="str">
        <f t="shared" si="4"/>
        <v/>
      </c>
      <c r="I271" s="423"/>
    </row>
    <row r="272" spans="2:9" ht="19.2" customHeight="1" x14ac:dyDescent="0.3">
      <c r="B272" s="36">
        <v>260</v>
      </c>
      <c r="C272" s="36">
        <v>60420</v>
      </c>
      <c r="D272" s="37" t="s">
        <v>1645</v>
      </c>
      <c r="E272" s="239">
        <v>1</v>
      </c>
      <c r="F272" s="247">
        <v>11250</v>
      </c>
      <c r="G272" s="235"/>
      <c r="H272" s="422" t="str">
        <f t="shared" si="4"/>
        <v/>
      </c>
      <c r="I272" s="423"/>
    </row>
    <row r="273" spans="2:9" ht="19.2" customHeight="1" x14ac:dyDescent="0.3">
      <c r="B273" s="36">
        <v>261</v>
      </c>
      <c r="C273" s="36">
        <v>72857</v>
      </c>
      <c r="D273" s="37" t="s">
        <v>1646</v>
      </c>
      <c r="E273" s="239">
        <v>1</v>
      </c>
      <c r="F273" s="247">
        <v>5100</v>
      </c>
      <c r="G273" s="235"/>
      <c r="H273" s="422" t="str">
        <f t="shared" si="4"/>
        <v/>
      </c>
      <c r="I273" s="423"/>
    </row>
    <row r="274" spans="2:9" ht="19.2" customHeight="1" x14ac:dyDescent="0.3">
      <c r="B274" s="36">
        <v>262</v>
      </c>
      <c r="C274" s="36">
        <v>63881</v>
      </c>
      <c r="D274" s="241" t="s">
        <v>1649</v>
      </c>
      <c r="E274" s="239">
        <v>1</v>
      </c>
      <c r="F274" s="247">
        <v>2550000</v>
      </c>
      <c r="G274" s="235"/>
      <c r="H274" s="422" t="str">
        <f t="shared" si="4"/>
        <v/>
      </c>
      <c r="I274" s="423"/>
    </row>
    <row r="275" spans="2:9" ht="19.2" customHeight="1" x14ac:dyDescent="0.3">
      <c r="B275" s="36">
        <v>263</v>
      </c>
      <c r="C275" s="36">
        <v>73221</v>
      </c>
      <c r="D275" s="241" t="s">
        <v>1650</v>
      </c>
      <c r="E275" s="239">
        <v>1</v>
      </c>
      <c r="F275" s="247">
        <v>920712</v>
      </c>
      <c r="G275" s="235"/>
      <c r="H275" s="422" t="str">
        <f t="shared" si="4"/>
        <v/>
      </c>
      <c r="I275" s="423"/>
    </row>
    <row r="276" spans="2:9" s="244" customFormat="1" ht="19.2" customHeight="1" x14ac:dyDescent="0.3">
      <c r="B276" s="424" t="s">
        <v>1494</v>
      </c>
      <c r="C276" s="425"/>
      <c r="D276" s="426"/>
      <c r="E276" s="245">
        <f>SUM(E13:E275)</f>
        <v>263</v>
      </c>
      <c r="F276" s="248">
        <f>SUM(F13:F275)</f>
        <v>5150623.83</v>
      </c>
      <c r="G276" s="246">
        <f>SUM(G13:G275)</f>
        <v>0</v>
      </c>
      <c r="H276" s="422"/>
      <c r="I276" s="423"/>
    </row>
    <row r="277" spans="2:9" x14ac:dyDescent="0.3">
      <c r="F277" s="242"/>
      <c r="G277"/>
      <c r="H277"/>
      <c r="I277"/>
    </row>
    <row r="278" spans="2:9" x14ac:dyDescent="0.3">
      <c r="F278" s="243"/>
      <c r="G278"/>
      <c r="H278"/>
      <c r="I278"/>
    </row>
    <row r="279" spans="2:9" x14ac:dyDescent="0.3">
      <c r="G279"/>
      <c r="H279"/>
      <c r="I279"/>
    </row>
    <row r="280" spans="2:9" x14ac:dyDescent="0.3">
      <c r="G280"/>
      <c r="H280"/>
      <c r="I280"/>
    </row>
    <row r="281" spans="2:9" x14ac:dyDescent="0.3">
      <c r="G281"/>
      <c r="H281"/>
      <c r="I281"/>
    </row>
  </sheetData>
  <mergeCells count="276">
    <mergeCell ref="B2:I4"/>
    <mergeCell ref="H26:I26"/>
    <mergeCell ref="H27:I27"/>
    <mergeCell ref="H28:I28"/>
    <mergeCell ref="H29:I29"/>
    <mergeCell ref="H30:I30"/>
    <mergeCell ref="H12:I12"/>
    <mergeCell ref="B11:I11"/>
    <mergeCell ref="B10:I10"/>
    <mergeCell ref="B5:I5"/>
    <mergeCell ref="H6:H9"/>
    <mergeCell ref="I6:I9"/>
    <mergeCell ref="H14:I14"/>
    <mergeCell ref="H17:I17"/>
    <mergeCell ref="H13:I13"/>
    <mergeCell ref="H15:I15"/>
    <mergeCell ref="H16:I16"/>
    <mergeCell ref="H18:I18"/>
    <mergeCell ref="H19:I19"/>
    <mergeCell ref="H20:I20"/>
    <mergeCell ref="H21:I21"/>
    <mergeCell ref="H22:I22"/>
    <mergeCell ref="C6:G6"/>
    <mergeCell ref="H23:I23"/>
    <mergeCell ref="H24:I24"/>
    <mergeCell ref="H36:I36"/>
    <mergeCell ref="H37:I37"/>
    <mergeCell ref="H38:I38"/>
    <mergeCell ref="H39:I39"/>
    <mergeCell ref="H40:I40"/>
    <mergeCell ref="H31:I31"/>
    <mergeCell ref="H32:I32"/>
    <mergeCell ref="H33:I33"/>
    <mergeCell ref="H34:I34"/>
    <mergeCell ref="H35:I35"/>
    <mergeCell ref="H25:I25"/>
    <mergeCell ref="H46:I46"/>
    <mergeCell ref="H47:I47"/>
    <mergeCell ref="H48:I48"/>
    <mergeCell ref="H49:I49"/>
    <mergeCell ref="H50:I50"/>
    <mergeCell ref="H41:I41"/>
    <mergeCell ref="H42:I42"/>
    <mergeCell ref="H43:I43"/>
    <mergeCell ref="H44:I44"/>
    <mergeCell ref="H45:I45"/>
    <mergeCell ref="H56:I56"/>
    <mergeCell ref="H57:I57"/>
    <mergeCell ref="H58:I58"/>
    <mergeCell ref="H59:I59"/>
    <mergeCell ref="H60:I60"/>
    <mergeCell ref="H51:I51"/>
    <mergeCell ref="H52:I52"/>
    <mergeCell ref="H53:I53"/>
    <mergeCell ref="H54:I54"/>
    <mergeCell ref="H55:I55"/>
    <mergeCell ref="H66:I66"/>
    <mergeCell ref="H67:I67"/>
    <mergeCell ref="H68:I68"/>
    <mergeCell ref="H69:I69"/>
    <mergeCell ref="H70:I70"/>
    <mergeCell ref="H61:I61"/>
    <mergeCell ref="H62:I62"/>
    <mergeCell ref="H63:I63"/>
    <mergeCell ref="H64:I64"/>
    <mergeCell ref="H65:I65"/>
    <mergeCell ref="H76:I76"/>
    <mergeCell ref="H77:I77"/>
    <mergeCell ref="H78:I78"/>
    <mergeCell ref="H79:I79"/>
    <mergeCell ref="H80:I80"/>
    <mergeCell ref="H71:I71"/>
    <mergeCell ref="H72:I72"/>
    <mergeCell ref="H73:I73"/>
    <mergeCell ref="H74:I74"/>
    <mergeCell ref="H75:I75"/>
    <mergeCell ref="H86:I86"/>
    <mergeCell ref="H87:I87"/>
    <mergeCell ref="H88:I88"/>
    <mergeCell ref="H89:I89"/>
    <mergeCell ref="H90:I90"/>
    <mergeCell ref="H81:I81"/>
    <mergeCell ref="H82:I82"/>
    <mergeCell ref="H83:I83"/>
    <mergeCell ref="H84:I84"/>
    <mergeCell ref="H85:I85"/>
    <mergeCell ref="H96:I96"/>
    <mergeCell ref="H97:I97"/>
    <mergeCell ref="H98:I98"/>
    <mergeCell ref="H99:I99"/>
    <mergeCell ref="H100:I100"/>
    <mergeCell ref="H91:I91"/>
    <mergeCell ref="H92:I92"/>
    <mergeCell ref="H93:I93"/>
    <mergeCell ref="H94:I94"/>
    <mergeCell ref="H95:I95"/>
    <mergeCell ref="H106:I106"/>
    <mergeCell ref="H107:I107"/>
    <mergeCell ref="H108:I108"/>
    <mergeCell ref="H109:I109"/>
    <mergeCell ref="H110:I110"/>
    <mergeCell ref="H101:I101"/>
    <mergeCell ref="H102:I102"/>
    <mergeCell ref="H103:I103"/>
    <mergeCell ref="H104:I104"/>
    <mergeCell ref="H105:I105"/>
    <mergeCell ref="H116:I116"/>
    <mergeCell ref="H117:I117"/>
    <mergeCell ref="H118:I118"/>
    <mergeCell ref="H119:I119"/>
    <mergeCell ref="H120:I120"/>
    <mergeCell ref="H111:I111"/>
    <mergeCell ref="H112:I112"/>
    <mergeCell ref="H113:I113"/>
    <mergeCell ref="H114:I114"/>
    <mergeCell ref="H115:I115"/>
    <mergeCell ref="H126:I126"/>
    <mergeCell ref="H127:I127"/>
    <mergeCell ref="H128:I128"/>
    <mergeCell ref="H129:I129"/>
    <mergeCell ref="H130:I130"/>
    <mergeCell ref="H121:I121"/>
    <mergeCell ref="H122:I122"/>
    <mergeCell ref="H123:I123"/>
    <mergeCell ref="H124:I124"/>
    <mergeCell ref="H125:I125"/>
    <mergeCell ref="H136:I136"/>
    <mergeCell ref="H137:I137"/>
    <mergeCell ref="H138:I138"/>
    <mergeCell ref="H139:I139"/>
    <mergeCell ref="H140:I140"/>
    <mergeCell ref="H131:I131"/>
    <mergeCell ref="H132:I132"/>
    <mergeCell ref="H133:I133"/>
    <mergeCell ref="H134:I134"/>
    <mergeCell ref="H135:I135"/>
    <mergeCell ref="H146:I146"/>
    <mergeCell ref="H147:I147"/>
    <mergeCell ref="H148:I148"/>
    <mergeCell ref="H149:I149"/>
    <mergeCell ref="H150:I150"/>
    <mergeCell ref="H141:I141"/>
    <mergeCell ref="H142:I142"/>
    <mergeCell ref="H143:I143"/>
    <mergeCell ref="H144:I144"/>
    <mergeCell ref="H145:I145"/>
    <mergeCell ref="H151:I151"/>
    <mergeCell ref="H152:I152"/>
    <mergeCell ref="H153:I153"/>
    <mergeCell ref="H154:I154"/>
    <mergeCell ref="H239:I239"/>
    <mergeCell ref="H167:I167"/>
    <mergeCell ref="H168:I168"/>
    <mergeCell ref="H169:I169"/>
    <mergeCell ref="H170:I170"/>
    <mergeCell ref="H171:I171"/>
    <mergeCell ref="H172:I172"/>
    <mergeCell ref="H173:I173"/>
    <mergeCell ref="H174:I174"/>
    <mergeCell ref="H175:I175"/>
    <mergeCell ref="H176:I176"/>
    <mergeCell ref="H177:I177"/>
    <mergeCell ref="H178:I178"/>
    <mergeCell ref="H179:I179"/>
    <mergeCell ref="H180:I180"/>
    <mergeCell ref="H181:I181"/>
    <mergeCell ref="H182:I182"/>
    <mergeCell ref="H183:I183"/>
    <mergeCell ref="H184:I184"/>
    <mergeCell ref="H185:I185"/>
    <mergeCell ref="H245:I245"/>
    <mergeCell ref="H246:I246"/>
    <mergeCell ref="H247:I247"/>
    <mergeCell ref="H248:I248"/>
    <mergeCell ref="H249:I249"/>
    <mergeCell ref="H240:I240"/>
    <mergeCell ref="H241:I241"/>
    <mergeCell ref="H242:I242"/>
    <mergeCell ref="H243:I243"/>
    <mergeCell ref="H244:I244"/>
    <mergeCell ref="H255:I255"/>
    <mergeCell ref="H256:I256"/>
    <mergeCell ref="H257:I257"/>
    <mergeCell ref="H258:I258"/>
    <mergeCell ref="H259:I259"/>
    <mergeCell ref="H250:I250"/>
    <mergeCell ref="H251:I251"/>
    <mergeCell ref="H252:I252"/>
    <mergeCell ref="H253:I253"/>
    <mergeCell ref="H254:I254"/>
    <mergeCell ref="H274:I274"/>
    <mergeCell ref="H265:I265"/>
    <mergeCell ref="H266:I266"/>
    <mergeCell ref="H267:I267"/>
    <mergeCell ref="H268:I268"/>
    <mergeCell ref="H269:I269"/>
    <mergeCell ref="H260:I260"/>
    <mergeCell ref="H261:I261"/>
    <mergeCell ref="H262:I262"/>
    <mergeCell ref="H263:I263"/>
    <mergeCell ref="H264:I264"/>
    <mergeCell ref="H276:I276"/>
    <mergeCell ref="B276:D276"/>
    <mergeCell ref="H155:I155"/>
    <mergeCell ref="H156:I156"/>
    <mergeCell ref="H157:I157"/>
    <mergeCell ref="H158:I158"/>
    <mergeCell ref="H159:I159"/>
    <mergeCell ref="H160:I160"/>
    <mergeCell ref="H161:I161"/>
    <mergeCell ref="H162:I162"/>
    <mergeCell ref="H163:I163"/>
    <mergeCell ref="H164:I164"/>
    <mergeCell ref="H165:I165"/>
    <mergeCell ref="H166:I166"/>
    <mergeCell ref="H275:I275"/>
    <mergeCell ref="H270:I270"/>
    <mergeCell ref="H271:I271"/>
    <mergeCell ref="H272:I272"/>
    <mergeCell ref="H273:I273"/>
    <mergeCell ref="H188:I188"/>
    <mergeCell ref="H189:I189"/>
    <mergeCell ref="H190:I190"/>
    <mergeCell ref="H191:I191"/>
    <mergeCell ref="H192:I192"/>
    <mergeCell ref="H203:I203"/>
    <mergeCell ref="H204:I204"/>
    <mergeCell ref="H205:I205"/>
    <mergeCell ref="H206:I206"/>
    <mergeCell ref="H207:I207"/>
    <mergeCell ref="H186:I186"/>
    <mergeCell ref="H187:I187"/>
    <mergeCell ref="H198:I198"/>
    <mergeCell ref="H199:I199"/>
    <mergeCell ref="H200:I200"/>
    <mergeCell ref="H201:I201"/>
    <mergeCell ref="H202:I202"/>
    <mergeCell ref="H193:I193"/>
    <mergeCell ref="H194:I194"/>
    <mergeCell ref="H195:I195"/>
    <mergeCell ref="H196:I196"/>
    <mergeCell ref="H197:I197"/>
    <mergeCell ref="H213:I213"/>
    <mergeCell ref="H214:I214"/>
    <mergeCell ref="H215:I215"/>
    <mergeCell ref="H216:I216"/>
    <mergeCell ref="H217:I217"/>
    <mergeCell ref="H208:I208"/>
    <mergeCell ref="H209:I209"/>
    <mergeCell ref="H210:I210"/>
    <mergeCell ref="H211:I211"/>
    <mergeCell ref="H212:I212"/>
    <mergeCell ref="C7:E7"/>
    <mergeCell ref="C8:E8"/>
    <mergeCell ref="C9:E9"/>
    <mergeCell ref="H238:I238"/>
    <mergeCell ref="H233:I233"/>
    <mergeCell ref="H234:I234"/>
    <mergeCell ref="H235:I235"/>
    <mergeCell ref="H236:I236"/>
    <mergeCell ref="H237:I237"/>
    <mergeCell ref="H228:I228"/>
    <mergeCell ref="H229:I229"/>
    <mergeCell ref="H230:I230"/>
    <mergeCell ref="H231:I231"/>
    <mergeCell ref="H232:I232"/>
    <mergeCell ref="H223:I223"/>
    <mergeCell ref="H224:I224"/>
    <mergeCell ref="H225:I225"/>
    <mergeCell ref="H226:I226"/>
    <mergeCell ref="H227:I227"/>
    <mergeCell ref="H218:I218"/>
    <mergeCell ref="H219:I219"/>
    <mergeCell ref="H220:I220"/>
    <mergeCell ref="H221:I221"/>
    <mergeCell ref="H222:I222"/>
  </mergeCells>
  <pageMargins left="0.7" right="0.7" top="0.75" bottom="0.75" header="0.3" footer="0.3"/>
  <pageSetup scale="55" fitToHeight="6"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ACF899-F2D6-45E2-9417-B47610107185}">
  <sheetPr filterMode="1"/>
  <dimension ref="B1:F205"/>
  <sheetViews>
    <sheetView topLeftCell="A2" workbookViewId="0">
      <selection activeCell="C75" sqref="C75"/>
    </sheetView>
  </sheetViews>
  <sheetFormatPr baseColWidth="10" defaultRowHeight="14.4" x14ac:dyDescent="0.3"/>
  <cols>
    <col min="4" max="4" width="25.109375" customWidth="1"/>
  </cols>
  <sheetData>
    <row r="1" spans="2:4" ht="78.599999999999994" thickBot="1" x14ac:dyDescent="0.35">
      <c r="B1" s="215" t="s">
        <v>1035</v>
      </c>
      <c r="C1" s="216"/>
      <c r="D1" s="216"/>
    </row>
    <row r="2" spans="2:4" x14ac:dyDescent="0.3">
      <c r="B2" s="207" t="s">
        <v>1036</v>
      </c>
      <c r="C2" s="207" t="s">
        <v>1037</v>
      </c>
      <c r="D2" s="207" t="s">
        <v>1038</v>
      </c>
    </row>
    <row r="3" spans="2:4" ht="15" thickBot="1" x14ac:dyDescent="0.35">
      <c r="B3" s="208" t="s">
        <v>1036</v>
      </c>
      <c r="C3" s="208"/>
      <c r="D3" s="208"/>
    </row>
    <row r="4" spans="2:4" x14ac:dyDescent="0.3">
      <c r="B4" s="199">
        <v>1</v>
      </c>
      <c r="C4" s="200"/>
      <c r="D4" s="200"/>
    </row>
    <row r="5" spans="2:4" ht="15" thickBot="1" x14ac:dyDescent="0.35">
      <c r="B5" s="173"/>
      <c r="C5" s="173"/>
      <c r="D5" s="188"/>
    </row>
    <row r="6" spans="2:4" ht="39.6" x14ac:dyDescent="0.3">
      <c r="B6" s="217" t="s">
        <v>1116</v>
      </c>
      <c r="C6" s="218"/>
      <c r="D6" s="189" t="s">
        <v>1176</v>
      </c>
    </row>
    <row r="7" spans="2:4" ht="387.6" hidden="1" x14ac:dyDescent="0.3">
      <c r="B7" s="219"/>
      <c r="C7" s="220"/>
      <c r="D7" s="221" t="s">
        <v>1437</v>
      </c>
    </row>
    <row r="8" spans="2:4" ht="15" thickBot="1" x14ac:dyDescent="0.35">
      <c r="B8" s="186" t="s">
        <v>1438</v>
      </c>
      <c r="C8" s="187" t="s">
        <v>1439</v>
      </c>
      <c r="D8" s="222"/>
    </row>
    <row r="9" spans="2:4" ht="20.399999999999999" x14ac:dyDescent="0.3">
      <c r="B9" s="213" t="s">
        <v>1177</v>
      </c>
      <c r="C9" s="213" t="s">
        <v>1177</v>
      </c>
      <c r="D9" s="181"/>
    </row>
    <row r="10" spans="2:4" ht="30.6" hidden="1" x14ac:dyDescent="0.3">
      <c r="B10" s="182">
        <v>1</v>
      </c>
      <c r="C10" s="183" t="s">
        <v>228</v>
      </c>
      <c r="D10" s="201">
        <v>493850</v>
      </c>
    </row>
    <row r="11" spans="2:4" ht="20.399999999999999" hidden="1" x14ac:dyDescent="0.3">
      <c r="B11" s="174">
        <v>2</v>
      </c>
      <c r="C11" s="175" t="s">
        <v>351</v>
      </c>
      <c r="D11" s="201">
        <v>493850</v>
      </c>
    </row>
    <row r="12" spans="2:4" ht="20.399999999999999" hidden="1" x14ac:dyDescent="0.3">
      <c r="B12" s="174">
        <v>3</v>
      </c>
      <c r="C12" s="175" t="s">
        <v>352</v>
      </c>
      <c r="D12" s="201">
        <v>493850</v>
      </c>
    </row>
    <row r="13" spans="2:4" ht="30.6" hidden="1" x14ac:dyDescent="0.3">
      <c r="B13" s="174">
        <v>4</v>
      </c>
      <c r="C13" s="175" t="s">
        <v>354</v>
      </c>
      <c r="D13" s="201">
        <v>395080</v>
      </c>
    </row>
    <row r="14" spans="2:4" ht="30.6" hidden="1" x14ac:dyDescent="0.3">
      <c r="B14" s="174">
        <v>5</v>
      </c>
      <c r="C14" s="175" t="s">
        <v>234</v>
      </c>
      <c r="D14" s="201">
        <v>197540</v>
      </c>
    </row>
    <row r="15" spans="2:4" ht="30.6" hidden="1" x14ac:dyDescent="0.3">
      <c r="B15" s="174">
        <v>6</v>
      </c>
      <c r="C15" s="175" t="s">
        <v>290</v>
      </c>
      <c r="D15" s="201">
        <v>197540</v>
      </c>
    </row>
    <row r="16" spans="2:4" ht="30.6" hidden="1" x14ac:dyDescent="0.3">
      <c r="B16" s="174">
        <v>7</v>
      </c>
      <c r="C16" s="175" t="s">
        <v>293</v>
      </c>
      <c r="D16" s="201">
        <v>197540</v>
      </c>
    </row>
    <row r="17" spans="2:4" ht="20.399999999999999" hidden="1" x14ac:dyDescent="0.3">
      <c r="B17" s="174">
        <v>8</v>
      </c>
      <c r="C17" s="175" t="s">
        <v>294</v>
      </c>
      <c r="D17" s="201">
        <v>197540</v>
      </c>
    </row>
    <row r="18" spans="2:4" ht="30.6" hidden="1" x14ac:dyDescent="0.3">
      <c r="B18" s="174">
        <v>9</v>
      </c>
      <c r="C18" s="175" t="s">
        <v>282</v>
      </c>
      <c r="D18" s="201">
        <v>197540</v>
      </c>
    </row>
    <row r="19" spans="2:4" ht="30.6" hidden="1" x14ac:dyDescent="0.3">
      <c r="B19" s="174">
        <v>10</v>
      </c>
      <c r="C19" s="175" t="s">
        <v>273</v>
      </c>
      <c r="D19" s="201">
        <v>197540</v>
      </c>
    </row>
    <row r="20" spans="2:4" ht="30.6" hidden="1" x14ac:dyDescent="0.3">
      <c r="B20" s="174">
        <v>11</v>
      </c>
      <c r="C20" s="175" t="s">
        <v>298</v>
      </c>
      <c r="D20" s="201">
        <v>197540</v>
      </c>
    </row>
    <row r="21" spans="2:4" ht="30.6" hidden="1" x14ac:dyDescent="0.3">
      <c r="B21" s="174">
        <v>12</v>
      </c>
      <c r="C21" s="175" t="s">
        <v>292</v>
      </c>
      <c r="D21" s="201">
        <v>197540</v>
      </c>
    </row>
    <row r="22" spans="2:4" ht="30.6" hidden="1" x14ac:dyDescent="0.3">
      <c r="B22" s="174">
        <v>13</v>
      </c>
      <c r="C22" s="175" t="s">
        <v>275</v>
      </c>
      <c r="D22" s="201">
        <v>395080</v>
      </c>
    </row>
    <row r="23" spans="2:4" ht="30.6" hidden="1" x14ac:dyDescent="0.3">
      <c r="B23" s="174">
        <v>14</v>
      </c>
      <c r="C23" s="175" t="s">
        <v>266</v>
      </c>
      <c r="D23" s="201">
        <v>592620</v>
      </c>
    </row>
    <row r="24" spans="2:4" ht="20.399999999999999" hidden="1" x14ac:dyDescent="0.3">
      <c r="B24" s="174">
        <v>46</v>
      </c>
      <c r="C24" s="175" t="s">
        <v>1080</v>
      </c>
      <c r="D24" s="203">
        <v>98770</v>
      </c>
    </row>
    <row r="25" spans="2:4" ht="30.6" hidden="1" x14ac:dyDescent="0.3">
      <c r="B25" s="174">
        <v>16</v>
      </c>
      <c r="C25" s="175" t="s">
        <v>300</v>
      </c>
      <c r="D25" s="201">
        <v>197540</v>
      </c>
    </row>
    <row r="26" spans="2:4" ht="40.799999999999997" hidden="1" x14ac:dyDescent="0.3">
      <c r="B26" s="174">
        <v>17</v>
      </c>
      <c r="C26" s="175" t="s">
        <v>299</v>
      </c>
      <c r="D26" s="201">
        <v>197540</v>
      </c>
    </row>
    <row r="27" spans="2:4" ht="40.799999999999997" hidden="1" x14ac:dyDescent="0.3">
      <c r="B27" s="174">
        <v>18</v>
      </c>
      <c r="C27" s="175" t="s">
        <v>268</v>
      </c>
      <c r="D27" s="201">
        <v>592620</v>
      </c>
    </row>
    <row r="28" spans="2:4" hidden="1" x14ac:dyDescent="0.3">
      <c r="B28" s="213" t="s">
        <v>1440</v>
      </c>
      <c r="C28" s="213" t="s">
        <v>1440</v>
      </c>
      <c r="D28" s="202"/>
    </row>
    <row r="29" spans="2:4" ht="30.6" hidden="1" x14ac:dyDescent="0.3">
      <c r="B29" s="174">
        <v>19</v>
      </c>
      <c r="C29" s="175" t="s">
        <v>1441</v>
      </c>
      <c r="D29" s="203">
        <v>395080</v>
      </c>
    </row>
    <row r="30" spans="2:4" ht="40.799999999999997" hidden="1" x14ac:dyDescent="0.3">
      <c r="B30" s="174">
        <v>20</v>
      </c>
      <c r="C30" s="175" t="s">
        <v>1442</v>
      </c>
      <c r="D30" s="203">
        <v>592620</v>
      </c>
    </row>
    <row r="31" spans="2:4" ht="40.799999999999997" hidden="1" x14ac:dyDescent="0.3">
      <c r="B31" s="174">
        <v>21</v>
      </c>
      <c r="C31" s="175" t="s">
        <v>240</v>
      </c>
      <c r="D31" s="203">
        <v>395080</v>
      </c>
    </row>
    <row r="32" spans="2:4" ht="30.6" hidden="1" x14ac:dyDescent="0.3">
      <c r="B32" s="174">
        <v>22</v>
      </c>
      <c r="C32" s="175" t="s">
        <v>289</v>
      </c>
      <c r="D32" s="203">
        <v>395080</v>
      </c>
    </row>
    <row r="33" spans="2:4" ht="30.6" hidden="1" x14ac:dyDescent="0.3">
      <c r="B33" s="174">
        <v>23</v>
      </c>
      <c r="C33" s="175" t="s">
        <v>288</v>
      </c>
      <c r="D33" s="203">
        <v>395080</v>
      </c>
    </row>
    <row r="34" spans="2:4" ht="20.399999999999999" hidden="1" x14ac:dyDescent="0.3">
      <c r="B34" s="174">
        <v>24</v>
      </c>
      <c r="C34" s="175" t="s">
        <v>304</v>
      </c>
      <c r="D34" s="203">
        <v>592620</v>
      </c>
    </row>
    <row r="35" spans="2:4" ht="20.399999999999999" hidden="1" x14ac:dyDescent="0.3">
      <c r="B35" s="174">
        <v>25</v>
      </c>
      <c r="C35" s="175" t="s">
        <v>248</v>
      </c>
      <c r="D35" s="203">
        <v>790160</v>
      </c>
    </row>
    <row r="36" spans="2:4" ht="40.799999999999997" hidden="1" x14ac:dyDescent="0.3">
      <c r="B36" s="174">
        <v>26</v>
      </c>
      <c r="C36" s="175" t="s">
        <v>249</v>
      </c>
      <c r="D36" s="203">
        <v>197540</v>
      </c>
    </row>
    <row r="37" spans="2:4" ht="40.799999999999997" hidden="1" x14ac:dyDescent="0.3">
      <c r="B37" s="174">
        <v>27</v>
      </c>
      <c r="C37" s="175" t="s">
        <v>309</v>
      </c>
      <c r="D37" s="203">
        <v>395080</v>
      </c>
    </row>
    <row r="38" spans="2:4" ht="30.6" hidden="1" x14ac:dyDescent="0.3">
      <c r="B38" s="174">
        <v>28</v>
      </c>
      <c r="C38" s="175" t="s">
        <v>232</v>
      </c>
      <c r="D38" s="204">
        <v>41055</v>
      </c>
    </row>
    <row r="39" spans="2:4" ht="40.799999999999997" hidden="1" x14ac:dyDescent="0.3">
      <c r="B39" s="174">
        <v>29</v>
      </c>
      <c r="C39" s="175" t="s">
        <v>239</v>
      </c>
      <c r="D39" s="204">
        <v>197540</v>
      </c>
    </row>
    <row r="40" spans="2:4" ht="20.399999999999999" hidden="1" x14ac:dyDescent="0.3">
      <c r="B40" s="174">
        <v>30</v>
      </c>
      <c r="C40" s="175" t="s">
        <v>308</v>
      </c>
      <c r="D40" s="204">
        <v>197540</v>
      </c>
    </row>
    <row r="41" spans="2:4" ht="30.6" hidden="1" x14ac:dyDescent="0.3">
      <c r="B41" s="174">
        <v>31</v>
      </c>
      <c r="C41" s="175" t="s">
        <v>306</v>
      </c>
      <c r="D41" s="203">
        <v>395080</v>
      </c>
    </row>
    <row r="42" spans="2:4" ht="20.399999999999999" hidden="1" x14ac:dyDescent="0.3">
      <c r="B42" s="174">
        <v>32</v>
      </c>
      <c r="C42" s="175" t="s">
        <v>284</v>
      </c>
      <c r="D42" s="203">
        <v>395080</v>
      </c>
    </row>
    <row r="43" spans="2:4" ht="20.399999999999999" hidden="1" x14ac:dyDescent="0.3">
      <c r="B43" s="174">
        <v>33</v>
      </c>
      <c r="C43" s="175" t="s">
        <v>220</v>
      </c>
      <c r="D43" s="203">
        <v>82110</v>
      </c>
    </row>
    <row r="44" spans="2:4" ht="20.399999999999999" hidden="1" x14ac:dyDescent="0.3">
      <c r="B44" s="174">
        <v>34</v>
      </c>
      <c r="C44" s="175" t="s">
        <v>349</v>
      </c>
      <c r="D44" s="204">
        <v>197540</v>
      </c>
    </row>
    <row r="45" spans="2:4" ht="20.399999999999999" hidden="1" x14ac:dyDescent="0.3">
      <c r="B45" s="174">
        <v>35</v>
      </c>
      <c r="C45" s="175" t="s">
        <v>361</v>
      </c>
      <c r="D45" s="203">
        <v>197540</v>
      </c>
    </row>
    <row r="46" spans="2:4" hidden="1" x14ac:dyDescent="0.3">
      <c r="B46" s="213" t="s">
        <v>1443</v>
      </c>
      <c r="C46" s="213" t="s">
        <v>1443</v>
      </c>
      <c r="D46" s="202"/>
    </row>
    <row r="47" spans="2:4" ht="20.399999999999999" hidden="1" x14ac:dyDescent="0.3">
      <c r="B47" s="174">
        <v>15</v>
      </c>
      <c r="C47" s="175" t="s">
        <v>280</v>
      </c>
      <c r="D47" s="201">
        <v>197540</v>
      </c>
    </row>
    <row r="48" spans="2:4" ht="20.399999999999999" hidden="1" x14ac:dyDescent="0.3">
      <c r="B48" s="174">
        <v>37</v>
      </c>
      <c r="C48" s="175" t="s">
        <v>1068</v>
      </c>
      <c r="D48" s="203">
        <v>197540</v>
      </c>
    </row>
    <row r="49" spans="2:4" ht="20.399999999999999" hidden="1" x14ac:dyDescent="0.3">
      <c r="B49" s="174">
        <v>38</v>
      </c>
      <c r="C49" s="175" t="s">
        <v>257</v>
      </c>
      <c r="D49" s="203">
        <v>197540</v>
      </c>
    </row>
    <row r="50" spans="2:4" ht="30.6" hidden="1" x14ac:dyDescent="0.3">
      <c r="B50" s="174">
        <v>39</v>
      </c>
      <c r="C50" s="175" t="s">
        <v>244</v>
      </c>
      <c r="D50" s="203">
        <v>395080</v>
      </c>
    </row>
    <row r="51" spans="2:4" ht="40.799999999999997" hidden="1" x14ac:dyDescent="0.3">
      <c r="B51" s="174">
        <v>40</v>
      </c>
      <c r="C51" s="175" t="s">
        <v>350</v>
      </c>
      <c r="D51" s="203">
        <v>395080</v>
      </c>
    </row>
    <row r="52" spans="2:4" ht="30.6" hidden="1" x14ac:dyDescent="0.3">
      <c r="B52" s="174">
        <v>41</v>
      </c>
      <c r="C52" s="175" t="s">
        <v>319</v>
      </c>
      <c r="D52" s="203">
        <v>395080</v>
      </c>
    </row>
    <row r="53" spans="2:4" ht="30.6" hidden="1" x14ac:dyDescent="0.3">
      <c r="B53" s="174">
        <v>42</v>
      </c>
      <c r="C53" s="175" t="s">
        <v>253</v>
      </c>
      <c r="D53" s="203">
        <v>197540</v>
      </c>
    </row>
    <row r="54" spans="2:4" ht="30.6" hidden="1" x14ac:dyDescent="0.3">
      <c r="B54" s="174">
        <v>43</v>
      </c>
      <c r="C54" s="175" t="s">
        <v>252</v>
      </c>
      <c r="D54" s="203">
        <v>197540</v>
      </c>
    </row>
    <row r="55" spans="2:4" ht="20.399999999999999" hidden="1" x14ac:dyDescent="0.3">
      <c r="B55" s="174">
        <v>44</v>
      </c>
      <c r="C55" s="175" t="s">
        <v>342</v>
      </c>
      <c r="D55" s="203">
        <v>197540</v>
      </c>
    </row>
    <row r="56" spans="2:4" ht="20.399999999999999" hidden="1" x14ac:dyDescent="0.3">
      <c r="B56" s="174">
        <v>45</v>
      </c>
      <c r="C56" s="175" t="s">
        <v>343</v>
      </c>
      <c r="D56" s="203">
        <v>533358</v>
      </c>
    </row>
    <row r="57" spans="2:4" ht="30.6" hidden="1" x14ac:dyDescent="0.3">
      <c r="B57" s="174">
        <v>36</v>
      </c>
      <c r="C57" s="175" t="s">
        <v>1444</v>
      </c>
      <c r="D57" s="203">
        <v>493850</v>
      </c>
    </row>
    <row r="58" spans="2:4" hidden="1" x14ac:dyDescent="0.3">
      <c r="B58" s="213" t="s">
        <v>1445</v>
      </c>
      <c r="C58" s="213" t="s">
        <v>1445</v>
      </c>
      <c r="D58" s="202"/>
    </row>
    <row r="59" spans="2:4" ht="20.399999999999999" hidden="1" x14ac:dyDescent="0.3">
      <c r="B59" s="174">
        <v>47</v>
      </c>
      <c r="C59" s="175" t="s">
        <v>1446</v>
      </c>
      <c r="D59" s="203">
        <v>1777860</v>
      </c>
    </row>
    <row r="60" spans="2:4" ht="30.6" hidden="1" x14ac:dyDescent="0.3">
      <c r="B60" s="174">
        <v>48</v>
      </c>
      <c r="C60" s="175" t="s">
        <v>1085</v>
      </c>
      <c r="D60" s="203">
        <v>395080</v>
      </c>
    </row>
    <row r="61" spans="2:4" ht="30.6" hidden="1" x14ac:dyDescent="0.3">
      <c r="B61" s="174">
        <v>49</v>
      </c>
      <c r="C61" s="175" t="s">
        <v>1087</v>
      </c>
      <c r="D61" s="203">
        <v>395080</v>
      </c>
    </row>
    <row r="62" spans="2:4" hidden="1" x14ac:dyDescent="0.3">
      <c r="B62" s="213" t="s">
        <v>1447</v>
      </c>
      <c r="C62" s="213" t="s">
        <v>1447</v>
      </c>
      <c r="D62" s="202"/>
    </row>
    <row r="63" spans="2:4" ht="20.399999999999999" hidden="1" x14ac:dyDescent="0.3">
      <c r="B63" s="174">
        <v>50</v>
      </c>
      <c r="C63" s="175" t="s">
        <v>1448</v>
      </c>
      <c r="D63" s="203">
        <v>7901600</v>
      </c>
    </row>
    <row r="64" spans="2:4" ht="20.399999999999999" hidden="1" x14ac:dyDescent="0.3">
      <c r="B64" s="174">
        <v>51</v>
      </c>
      <c r="C64" s="175" t="s">
        <v>344</v>
      </c>
      <c r="D64" s="203">
        <v>3808000</v>
      </c>
    </row>
    <row r="65" spans="2:4" ht="20.399999999999999" hidden="1" x14ac:dyDescent="0.3">
      <c r="B65" s="174">
        <v>52</v>
      </c>
      <c r="C65" s="175" t="s">
        <v>370</v>
      </c>
      <c r="D65" s="203">
        <v>493850</v>
      </c>
    </row>
    <row r="66" spans="2:4" ht="30.6" hidden="1" x14ac:dyDescent="0.3">
      <c r="B66" s="174">
        <v>53</v>
      </c>
      <c r="C66" s="175" t="s">
        <v>261</v>
      </c>
      <c r="D66" s="203">
        <v>1382780</v>
      </c>
    </row>
    <row r="67" spans="2:4" ht="30.6" hidden="1" x14ac:dyDescent="0.3">
      <c r="B67" s="174">
        <v>54</v>
      </c>
      <c r="C67" s="175" t="s">
        <v>285</v>
      </c>
      <c r="D67" s="203">
        <v>888930</v>
      </c>
    </row>
    <row r="68" spans="2:4" ht="40.799999999999997" hidden="1" x14ac:dyDescent="0.3">
      <c r="B68" s="174">
        <v>55</v>
      </c>
      <c r="C68" s="175" t="s">
        <v>286</v>
      </c>
      <c r="D68" s="203">
        <v>1876630</v>
      </c>
    </row>
    <row r="69" spans="2:4" ht="20.399999999999999" hidden="1" x14ac:dyDescent="0.3">
      <c r="B69" s="174">
        <v>56</v>
      </c>
      <c r="C69" s="175" t="s">
        <v>1097</v>
      </c>
      <c r="D69" s="205" t="s">
        <v>1449</v>
      </c>
    </row>
    <row r="70" spans="2:4" ht="20.399999999999999" hidden="1" x14ac:dyDescent="0.3">
      <c r="B70" s="213" t="s">
        <v>1099</v>
      </c>
      <c r="C70" s="213" t="s">
        <v>1099</v>
      </c>
      <c r="D70" s="202"/>
    </row>
    <row r="71" spans="2:4" ht="40.799999999999997" hidden="1" x14ac:dyDescent="0.3">
      <c r="B71" s="174">
        <v>57</v>
      </c>
      <c r="C71" s="175" t="s">
        <v>1450</v>
      </c>
      <c r="D71" s="203">
        <v>395080</v>
      </c>
    </row>
    <row r="72" spans="2:4" ht="40.799999999999997" hidden="1" x14ac:dyDescent="0.3">
      <c r="B72" s="174">
        <v>58</v>
      </c>
      <c r="C72" s="175" t="s">
        <v>1451</v>
      </c>
      <c r="D72" s="203">
        <v>493850</v>
      </c>
    </row>
    <row r="73" spans="2:4" hidden="1" x14ac:dyDescent="0.3">
      <c r="B73" s="213" t="s">
        <v>1452</v>
      </c>
      <c r="C73" s="213" t="s">
        <v>1452</v>
      </c>
      <c r="D73" s="202"/>
    </row>
    <row r="74" spans="2:4" ht="40.799999999999997" hidden="1" x14ac:dyDescent="0.3">
      <c r="B74" s="174">
        <v>59</v>
      </c>
      <c r="C74" s="175" t="s">
        <v>320</v>
      </c>
      <c r="D74" s="203">
        <v>592620</v>
      </c>
    </row>
    <row r="75" spans="2:4" ht="30.6" x14ac:dyDescent="0.3">
      <c r="B75" s="174">
        <v>60</v>
      </c>
      <c r="C75" s="175" t="s">
        <v>325</v>
      </c>
      <c r="D75" s="204">
        <v>98770</v>
      </c>
    </row>
    <row r="76" spans="2:4" ht="30.6" x14ac:dyDescent="0.3">
      <c r="B76" s="174">
        <v>61</v>
      </c>
      <c r="C76" s="175" t="s">
        <v>324</v>
      </c>
      <c r="D76" s="204">
        <v>197540</v>
      </c>
    </row>
    <row r="77" spans="2:4" ht="20.399999999999999" hidden="1" x14ac:dyDescent="0.3">
      <c r="B77" s="174">
        <v>62</v>
      </c>
      <c r="C77" s="175" t="s">
        <v>331</v>
      </c>
      <c r="D77" s="204">
        <v>98770</v>
      </c>
    </row>
    <row r="78" spans="2:4" ht="20.399999999999999" hidden="1" x14ac:dyDescent="0.3">
      <c r="B78" s="174">
        <v>63</v>
      </c>
      <c r="C78" s="175" t="s">
        <v>330</v>
      </c>
      <c r="D78" s="204">
        <v>98770</v>
      </c>
    </row>
    <row r="79" spans="2:4" ht="20.399999999999999" hidden="1" x14ac:dyDescent="0.3">
      <c r="B79" s="174">
        <v>64</v>
      </c>
      <c r="C79" s="175" t="s">
        <v>326</v>
      </c>
      <c r="D79" s="203">
        <v>98770</v>
      </c>
    </row>
    <row r="80" spans="2:4" ht="20.399999999999999" hidden="1" x14ac:dyDescent="0.3">
      <c r="B80" s="174">
        <v>65</v>
      </c>
      <c r="C80" s="175" t="s">
        <v>368</v>
      </c>
      <c r="D80" s="203">
        <v>197540</v>
      </c>
    </row>
    <row r="81" spans="2:4" ht="20.399999999999999" hidden="1" x14ac:dyDescent="0.3">
      <c r="B81" s="174">
        <v>66</v>
      </c>
      <c r="C81" s="175" t="s">
        <v>367</v>
      </c>
      <c r="D81" s="203">
        <v>395080</v>
      </c>
    </row>
    <row r="82" spans="2:4" ht="30.6" hidden="1" x14ac:dyDescent="0.3">
      <c r="B82" s="174">
        <v>67</v>
      </c>
      <c r="C82" s="175" t="s">
        <v>255</v>
      </c>
      <c r="D82" s="203">
        <v>197540</v>
      </c>
    </row>
    <row r="83" spans="2:4" ht="41.4" hidden="1" thickBot="1" x14ac:dyDescent="0.35">
      <c r="B83" s="176">
        <v>68</v>
      </c>
      <c r="C83" s="177" t="s">
        <v>310</v>
      </c>
      <c r="D83" s="206">
        <v>395080</v>
      </c>
    </row>
    <row r="84" spans="2:4" ht="15" thickBot="1" x14ac:dyDescent="0.35">
      <c r="B84" s="178"/>
      <c r="C84" s="179"/>
      <c r="D84" s="180"/>
    </row>
    <row r="85" spans="2:4" ht="39.6" x14ac:dyDescent="0.3">
      <c r="B85" s="217" t="s">
        <v>1116</v>
      </c>
      <c r="C85" s="218"/>
      <c r="D85" s="189" t="s">
        <v>437</v>
      </c>
    </row>
    <row r="86" spans="2:4" ht="30.6" customHeight="1" x14ac:dyDescent="0.3">
      <c r="B86" s="219"/>
      <c r="C86" s="220"/>
      <c r="D86" s="223" t="s">
        <v>1453</v>
      </c>
    </row>
    <row r="87" spans="2:4" x14ac:dyDescent="0.3">
      <c r="B87" s="184" t="s">
        <v>1438</v>
      </c>
      <c r="C87" s="185" t="s">
        <v>1439</v>
      </c>
      <c r="D87" s="224"/>
    </row>
    <row r="88" spans="2:4" ht="20.399999999999999" x14ac:dyDescent="0.3">
      <c r="B88" s="214" t="s">
        <v>1454</v>
      </c>
      <c r="C88" s="214" t="s">
        <v>1454</v>
      </c>
      <c r="D88" s="190"/>
    </row>
    <row r="89" spans="2:4" x14ac:dyDescent="0.3">
      <c r="B89" s="193">
        <v>1</v>
      </c>
      <c r="C89" s="175" t="s">
        <v>1125</v>
      </c>
      <c r="D89" s="190">
        <v>545000</v>
      </c>
    </row>
    <row r="90" spans="2:4" ht="20.399999999999999" x14ac:dyDescent="0.3">
      <c r="B90" s="193">
        <v>2</v>
      </c>
      <c r="C90" s="175" t="s">
        <v>1455</v>
      </c>
      <c r="D90" s="191" t="s">
        <v>1098</v>
      </c>
    </row>
    <row r="91" spans="2:4" x14ac:dyDescent="0.3">
      <c r="B91" s="193">
        <v>3</v>
      </c>
      <c r="C91" s="175" t="s">
        <v>1127</v>
      </c>
      <c r="D91" s="190">
        <v>71000</v>
      </c>
    </row>
    <row r="92" spans="2:4" x14ac:dyDescent="0.3">
      <c r="B92" s="193">
        <v>4</v>
      </c>
      <c r="C92" s="175" t="s">
        <v>1128</v>
      </c>
      <c r="D92" s="190">
        <v>5700000</v>
      </c>
    </row>
    <row r="93" spans="2:4" ht="20.399999999999999" x14ac:dyDescent="0.3">
      <c r="B93" s="193">
        <v>5</v>
      </c>
      <c r="C93" s="175" t="s">
        <v>1129</v>
      </c>
      <c r="D93" s="190">
        <v>68000</v>
      </c>
    </row>
    <row r="94" spans="2:4" ht="20.399999999999999" x14ac:dyDescent="0.3">
      <c r="B94" s="193">
        <v>6</v>
      </c>
      <c r="C94" s="175" t="s">
        <v>1130</v>
      </c>
      <c r="D94" s="191" t="s">
        <v>1098</v>
      </c>
    </row>
    <row r="95" spans="2:4" ht="20.399999999999999" x14ac:dyDescent="0.3">
      <c r="B95" s="193">
        <v>7</v>
      </c>
      <c r="C95" s="175" t="s">
        <v>1132</v>
      </c>
      <c r="D95" s="190">
        <v>2700000</v>
      </c>
    </row>
    <row r="96" spans="2:4" ht="20.399999999999999" x14ac:dyDescent="0.3">
      <c r="B96" s="193">
        <v>8</v>
      </c>
      <c r="C96" s="175" t="s">
        <v>1275</v>
      </c>
      <c r="D96" s="190">
        <v>611000</v>
      </c>
    </row>
    <row r="97" spans="2:4" ht="40.799999999999997" x14ac:dyDescent="0.3">
      <c r="B97" s="193">
        <v>9</v>
      </c>
      <c r="C97" s="175" t="s">
        <v>1391</v>
      </c>
      <c r="D97" s="190">
        <v>742000</v>
      </c>
    </row>
    <row r="98" spans="2:4" ht="30.6" x14ac:dyDescent="0.3">
      <c r="B98" s="193">
        <v>10</v>
      </c>
      <c r="C98" s="175" t="s">
        <v>1134</v>
      </c>
      <c r="D98" s="194" t="s">
        <v>1098</v>
      </c>
    </row>
    <row r="99" spans="2:4" ht="20.399999999999999" x14ac:dyDescent="0.3">
      <c r="B99" s="193">
        <v>11</v>
      </c>
      <c r="C99" s="175" t="s">
        <v>1358</v>
      </c>
      <c r="D99" s="194" t="s">
        <v>1098</v>
      </c>
    </row>
    <row r="100" spans="2:4" ht="30.6" x14ac:dyDescent="0.3">
      <c r="B100" s="193">
        <v>12</v>
      </c>
      <c r="C100" s="175" t="s">
        <v>1388</v>
      </c>
      <c r="D100" s="190">
        <v>71000</v>
      </c>
    </row>
    <row r="101" spans="2:4" ht="30.6" x14ac:dyDescent="0.3">
      <c r="B101" s="193">
        <v>13</v>
      </c>
      <c r="C101" s="175" t="s">
        <v>1377</v>
      </c>
      <c r="D101" s="190">
        <v>53000</v>
      </c>
    </row>
    <row r="102" spans="2:4" ht="30.6" x14ac:dyDescent="0.3">
      <c r="B102" s="193">
        <v>14</v>
      </c>
      <c r="C102" s="175" t="s">
        <v>1390</v>
      </c>
      <c r="D102" s="195" t="s">
        <v>1135</v>
      </c>
    </row>
    <row r="103" spans="2:4" ht="20.399999999999999" x14ac:dyDescent="0.3">
      <c r="B103" s="193">
        <v>15</v>
      </c>
      <c r="C103" s="175" t="s">
        <v>1290</v>
      </c>
      <c r="D103" s="190">
        <v>391000</v>
      </c>
    </row>
    <row r="104" spans="2:4" ht="20.399999999999999" x14ac:dyDescent="0.3">
      <c r="B104" s="193">
        <v>16</v>
      </c>
      <c r="C104" s="175" t="s">
        <v>1144</v>
      </c>
      <c r="D104" s="190">
        <v>474000</v>
      </c>
    </row>
    <row r="105" spans="2:4" ht="20.399999999999999" x14ac:dyDescent="0.3">
      <c r="B105" s="193">
        <v>17</v>
      </c>
      <c r="C105" s="175" t="s">
        <v>1146</v>
      </c>
      <c r="D105" s="190">
        <v>3630000</v>
      </c>
    </row>
    <row r="106" spans="2:4" ht="20.399999999999999" x14ac:dyDescent="0.3">
      <c r="B106" s="193">
        <v>18</v>
      </c>
      <c r="C106" s="175" t="s">
        <v>1148</v>
      </c>
      <c r="D106" s="190">
        <v>609000</v>
      </c>
    </row>
    <row r="107" spans="2:4" x14ac:dyDescent="0.3">
      <c r="B107" s="193">
        <v>19</v>
      </c>
      <c r="C107" s="175" t="s">
        <v>1150</v>
      </c>
      <c r="D107" s="197" t="s">
        <v>1135</v>
      </c>
    </row>
    <row r="108" spans="2:4" ht="20.399999999999999" x14ac:dyDescent="0.3">
      <c r="B108" s="193">
        <v>20</v>
      </c>
      <c r="C108" s="175" t="s">
        <v>1152</v>
      </c>
      <c r="D108" s="192" t="s">
        <v>1135</v>
      </c>
    </row>
    <row r="109" spans="2:4" ht="20.399999999999999" x14ac:dyDescent="0.3">
      <c r="B109" s="193">
        <v>21</v>
      </c>
      <c r="C109" s="175" t="s">
        <v>1154</v>
      </c>
      <c r="D109" s="190">
        <v>1420000</v>
      </c>
    </row>
    <row r="110" spans="2:4" ht="20.399999999999999" x14ac:dyDescent="0.3">
      <c r="B110" s="193">
        <v>22</v>
      </c>
      <c r="C110" s="175" t="s">
        <v>1156</v>
      </c>
      <c r="D110" s="190">
        <v>785000</v>
      </c>
    </row>
    <row r="111" spans="2:4" ht="20.399999999999999" x14ac:dyDescent="0.3">
      <c r="B111" s="193">
        <v>23</v>
      </c>
      <c r="C111" s="175" t="s">
        <v>1157</v>
      </c>
      <c r="D111" s="191" t="s">
        <v>1098</v>
      </c>
    </row>
    <row r="112" spans="2:4" x14ac:dyDescent="0.3">
      <c r="B112" s="193">
        <v>24</v>
      </c>
      <c r="C112" s="175" t="s">
        <v>1158</v>
      </c>
      <c r="D112" s="190">
        <v>750000</v>
      </c>
    </row>
    <row r="113" spans="2:4" ht="20.399999999999999" x14ac:dyDescent="0.3">
      <c r="B113" s="193">
        <v>25</v>
      </c>
      <c r="C113" s="175" t="s">
        <v>1159</v>
      </c>
      <c r="D113" s="190">
        <v>257000</v>
      </c>
    </row>
    <row r="114" spans="2:4" x14ac:dyDescent="0.3">
      <c r="B114" s="193">
        <v>26</v>
      </c>
      <c r="C114" s="175" t="s">
        <v>1160</v>
      </c>
      <c r="D114" s="190">
        <v>99000</v>
      </c>
    </row>
    <row r="115" spans="2:4" ht="20.399999999999999" x14ac:dyDescent="0.3">
      <c r="B115" s="193">
        <v>27</v>
      </c>
      <c r="C115" s="175" t="s">
        <v>1161</v>
      </c>
      <c r="D115" s="190">
        <v>605000</v>
      </c>
    </row>
    <row r="116" spans="2:4" ht="30.6" x14ac:dyDescent="0.3">
      <c r="B116" s="193">
        <v>28</v>
      </c>
      <c r="C116" s="175" t="s">
        <v>1162</v>
      </c>
      <c r="D116" s="190">
        <v>553000</v>
      </c>
    </row>
    <row r="117" spans="2:4" ht="20.399999999999999" x14ac:dyDescent="0.3">
      <c r="B117" s="193">
        <v>29</v>
      </c>
      <c r="C117" s="175" t="s">
        <v>1456</v>
      </c>
      <c r="D117" s="190">
        <v>1040000</v>
      </c>
    </row>
    <row r="118" spans="2:4" x14ac:dyDescent="0.3">
      <c r="B118" s="214" t="s">
        <v>1164</v>
      </c>
      <c r="C118" s="214" t="s">
        <v>1164</v>
      </c>
      <c r="D118" s="190"/>
    </row>
    <row r="119" spans="2:4" ht="30.6" x14ac:dyDescent="0.3">
      <c r="B119" s="193">
        <v>30</v>
      </c>
      <c r="C119" s="175" t="s">
        <v>1349</v>
      </c>
      <c r="D119" s="190">
        <v>230000</v>
      </c>
    </row>
    <row r="120" spans="2:4" ht="40.799999999999997" x14ac:dyDescent="0.3">
      <c r="B120" s="193">
        <v>31</v>
      </c>
      <c r="C120" s="175" t="s">
        <v>1457</v>
      </c>
      <c r="D120" s="190">
        <v>2000000</v>
      </c>
    </row>
    <row r="121" spans="2:4" ht="40.799999999999997" x14ac:dyDescent="0.3">
      <c r="B121" s="193">
        <v>32</v>
      </c>
      <c r="C121" s="175" t="s">
        <v>1400</v>
      </c>
      <c r="D121" s="190">
        <v>3000000</v>
      </c>
    </row>
    <row r="122" spans="2:4" ht="20.399999999999999" x14ac:dyDescent="0.3">
      <c r="B122" s="193">
        <v>33</v>
      </c>
      <c r="C122" s="175" t="s">
        <v>1458</v>
      </c>
      <c r="D122" s="190">
        <v>1260000</v>
      </c>
    </row>
    <row r="123" spans="2:4" ht="20.399999999999999" x14ac:dyDescent="0.3">
      <c r="B123" s="193">
        <v>34</v>
      </c>
      <c r="C123" s="175" t="s">
        <v>1459</v>
      </c>
      <c r="D123" s="190">
        <v>570000</v>
      </c>
    </row>
    <row r="124" spans="2:4" ht="30.6" x14ac:dyDescent="0.3">
      <c r="B124" s="193">
        <v>35</v>
      </c>
      <c r="C124" s="175" t="s">
        <v>1407</v>
      </c>
      <c r="D124" s="190">
        <v>2540000</v>
      </c>
    </row>
    <row r="125" spans="2:4" ht="30.6" x14ac:dyDescent="0.3">
      <c r="B125" s="193">
        <v>36</v>
      </c>
      <c r="C125" s="175" t="s">
        <v>1362</v>
      </c>
      <c r="D125" s="190">
        <v>180000</v>
      </c>
    </row>
    <row r="126" spans="2:4" ht="30.6" x14ac:dyDescent="0.3">
      <c r="B126" s="193">
        <v>37</v>
      </c>
      <c r="C126" s="175" t="s">
        <v>1460</v>
      </c>
      <c r="D126" s="190">
        <v>2250000</v>
      </c>
    </row>
    <row r="127" spans="2:4" ht="40.799999999999997" x14ac:dyDescent="0.3">
      <c r="B127" s="193">
        <v>38</v>
      </c>
      <c r="C127" s="175" t="s">
        <v>1408</v>
      </c>
      <c r="D127" s="198" t="s">
        <v>1135</v>
      </c>
    </row>
    <row r="128" spans="2:4" ht="40.799999999999997" x14ac:dyDescent="0.3">
      <c r="B128" s="193">
        <v>39</v>
      </c>
      <c r="C128" s="175" t="s">
        <v>1382</v>
      </c>
      <c r="D128" s="190">
        <v>276000</v>
      </c>
    </row>
    <row r="129" spans="2:4" ht="30.6" x14ac:dyDescent="0.3">
      <c r="B129" s="193">
        <v>40</v>
      </c>
      <c r="C129" s="175" t="s">
        <v>1273</v>
      </c>
      <c r="D129" s="191" t="s">
        <v>1098</v>
      </c>
    </row>
    <row r="130" spans="2:4" ht="40.799999999999997" x14ac:dyDescent="0.3">
      <c r="B130" s="193">
        <v>42</v>
      </c>
      <c r="C130" s="175" t="s">
        <v>1461</v>
      </c>
      <c r="D130" s="196" t="s">
        <v>1135</v>
      </c>
    </row>
    <row r="131" spans="2:4" ht="40.799999999999997" x14ac:dyDescent="0.3">
      <c r="B131" s="193">
        <v>43</v>
      </c>
      <c r="C131" s="175" t="s">
        <v>1462</v>
      </c>
      <c r="D131" s="196" t="s">
        <v>1135</v>
      </c>
    </row>
    <row r="132" spans="2:4" ht="51" x14ac:dyDescent="0.3">
      <c r="B132" s="193">
        <v>44</v>
      </c>
      <c r="C132" s="175" t="s">
        <v>1367</v>
      </c>
      <c r="D132" s="190">
        <v>276000</v>
      </c>
    </row>
    <row r="133" spans="2:4" ht="51" x14ac:dyDescent="0.3">
      <c r="B133" s="193">
        <v>45</v>
      </c>
      <c r="C133" s="175" t="s">
        <v>1406</v>
      </c>
      <c r="D133" s="190">
        <v>242000</v>
      </c>
    </row>
    <row r="134" spans="2:4" ht="20.399999999999999" x14ac:dyDescent="0.3">
      <c r="B134" s="193">
        <v>46</v>
      </c>
      <c r="C134" s="175" t="s">
        <v>1167</v>
      </c>
      <c r="D134" s="190">
        <v>7000000</v>
      </c>
    </row>
    <row r="135" spans="2:4" ht="30.6" x14ac:dyDescent="0.3">
      <c r="B135" s="193">
        <v>47</v>
      </c>
      <c r="C135" s="175" t="s">
        <v>1379</v>
      </c>
      <c r="D135" s="190">
        <v>250000</v>
      </c>
    </row>
    <row r="136" spans="2:4" x14ac:dyDescent="0.3">
      <c r="B136" s="193">
        <v>49</v>
      </c>
      <c r="C136" s="175" t="s">
        <v>1168</v>
      </c>
      <c r="D136" s="190">
        <v>620000</v>
      </c>
    </row>
    <row r="137" spans="2:4" x14ac:dyDescent="0.3">
      <c r="B137" s="214" t="s">
        <v>1443</v>
      </c>
      <c r="C137" s="214" t="s">
        <v>1443</v>
      </c>
      <c r="D137" s="190"/>
    </row>
    <row r="138" spans="2:4" ht="20.399999999999999" x14ac:dyDescent="0.3">
      <c r="B138" s="193">
        <v>51</v>
      </c>
      <c r="C138" s="175" t="s">
        <v>1169</v>
      </c>
      <c r="D138" s="190">
        <v>79000</v>
      </c>
    </row>
    <row r="139" spans="2:4" ht="40.799999999999997" x14ac:dyDescent="0.3">
      <c r="B139" s="193">
        <v>52</v>
      </c>
      <c r="C139" s="175" t="s">
        <v>1411</v>
      </c>
      <c r="D139" s="198" t="s">
        <v>1098</v>
      </c>
    </row>
    <row r="140" spans="2:4" ht="40.799999999999997" x14ac:dyDescent="0.3">
      <c r="B140" s="209">
        <v>53</v>
      </c>
      <c r="C140" s="210" t="s">
        <v>1394</v>
      </c>
      <c r="D140" s="211">
        <v>540000</v>
      </c>
    </row>
    <row r="141" spans="2:4" ht="30.6" x14ac:dyDescent="0.3">
      <c r="B141" s="193">
        <v>54</v>
      </c>
      <c r="C141" s="175" t="s">
        <v>1463</v>
      </c>
      <c r="D141" s="190">
        <v>641000</v>
      </c>
    </row>
    <row r="142" spans="2:4" ht="30.6" x14ac:dyDescent="0.3">
      <c r="B142" s="193">
        <v>55</v>
      </c>
      <c r="C142" s="175" t="s">
        <v>1278</v>
      </c>
      <c r="D142" s="190">
        <v>13000000</v>
      </c>
    </row>
    <row r="143" spans="2:4" ht="40.799999999999997" x14ac:dyDescent="0.3">
      <c r="B143" s="209">
        <v>56</v>
      </c>
      <c r="C143" s="210" t="s">
        <v>1464</v>
      </c>
      <c r="D143" s="211">
        <v>492000</v>
      </c>
    </row>
    <row r="144" spans="2:4" ht="30.6" x14ac:dyDescent="0.3">
      <c r="B144" s="193">
        <v>57</v>
      </c>
      <c r="C144" s="175" t="s">
        <v>1286</v>
      </c>
      <c r="D144" s="192" t="s">
        <v>1098</v>
      </c>
    </row>
    <row r="145" spans="2:4" ht="20.399999999999999" x14ac:dyDescent="0.3">
      <c r="B145" s="193">
        <v>59</v>
      </c>
      <c r="C145" s="175" t="s">
        <v>1172</v>
      </c>
      <c r="D145" s="190">
        <v>248000</v>
      </c>
    </row>
    <row r="146" spans="2:4" ht="20.399999999999999" x14ac:dyDescent="0.3">
      <c r="B146" s="193">
        <v>60</v>
      </c>
      <c r="C146" s="175" t="s">
        <v>1173</v>
      </c>
      <c r="D146" s="190">
        <v>296000</v>
      </c>
    </row>
    <row r="147" spans="2:4" ht="20.399999999999999" x14ac:dyDescent="0.3">
      <c r="B147" s="193">
        <v>61</v>
      </c>
      <c r="C147" s="175" t="s">
        <v>1174</v>
      </c>
      <c r="D147" s="197" t="s">
        <v>1135</v>
      </c>
    </row>
    <row r="148" spans="2:4" ht="20.399999999999999" x14ac:dyDescent="0.3">
      <c r="B148" s="193">
        <v>62</v>
      </c>
      <c r="C148" s="175" t="s">
        <v>1175</v>
      </c>
      <c r="D148" s="190">
        <v>720000</v>
      </c>
    </row>
    <row r="149" spans="2:4" ht="30.6" x14ac:dyDescent="0.3">
      <c r="B149" s="193">
        <v>63</v>
      </c>
      <c r="C149" s="175" t="s">
        <v>1310</v>
      </c>
      <c r="D149" s="190">
        <v>350000</v>
      </c>
    </row>
    <row r="150" spans="2:4" x14ac:dyDescent="0.3">
      <c r="B150" s="193">
        <v>64</v>
      </c>
      <c r="C150" s="175" t="s">
        <v>1180</v>
      </c>
      <c r="D150" s="197" t="s">
        <v>1135</v>
      </c>
    </row>
    <row r="151" spans="2:4" ht="20.399999999999999" x14ac:dyDescent="0.3">
      <c r="B151" s="193">
        <v>65</v>
      </c>
      <c r="C151" s="175" t="s">
        <v>1181</v>
      </c>
      <c r="D151" s="190">
        <v>188000</v>
      </c>
    </row>
    <row r="152" spans="2:4" x14ac:dyDescent="0.3">
      <c r="B152" s="214" t="s">
        <v>1081</v>
      </c>
      <c r="C152" s="214" t="s">
        <v>1081</v>
      </c>
      <c r="D152" s="190"/>
    </row>
    <row r="153" spans="2:4" ht="20.399999999999999" x14ac:dyDescent="0.3">
      <c r="B153" s="193">
        <v>66</v>
      </c>
      <c r="C153" s="175" t="s">
        <v>1182</v>
      </c>
      <c r="D153" s="191" t="s">
        <v>1098</v>
      </c>
    </row>
    <row r="154" spans="2:4" ht="20.399999999999999" x14ac:dyDescent="0.3">
      <c r="B154" s="193">
        <v>67</v>
      </c>
      <c r="C154" s="175" t="s">
        <v>1183</v>
      </c>
      <c r="D154" s="190">
        <v>15000</v>
      </c>
    </row>
    <row r="155" spans="2:4" ht="30.6" x14ac:dyDescent="0.3">
      <c r="B155" s="193">
        <v>68</v>
      </c>
      <c r="C155" s="175" t="s">
        <v>1184</v>
      </c>
      <c r="D155" s="190">
        <v>35000</v>
      </c>
    </row>
    <row r="156" spans="2:4" ht="20.399999999999999" x14ac:dyDescent="0.3">
      <c r="B156" s="193">
        <v>69</v>
      </c>
      <c r="C156" s="175" t="s">
        <v>1465</v>
      </c>
      <c r="D156" s="191" t="s">
        <v>1098</v>
      </c>
    </row>
    <row r="157" spans="2:4" ht="20.399999999999999" x14ac:dyDescent="0.3">
      <c r="B157" s="193">
        <v>70</v>
      </c>
      <c r="C157" s="175" t="s">
        <v>1188</v>
      </c>
      <c r="D157" s="191" t="s">
        <v>1098</v>
      </c>
    </row>
    <row r="158" spans="2:4" x14ac:dyDescent="0.3">
      <c r="B158" s="214" t="s">
        <v>1088</v>
      </c>
      <c r="C158" s="214" t="s">
        <v>1088</v>
      </c>
      <c r="D158" s="190"/>
    </row>
    <row r="159" spans="2:4" ht="20.399999999999999" x14ac:dyDescent="0.3">
      <c r="B159" s="193">
        <v>72</v>
      </c>
      <c r="C159" s="175" t="s">
        <v>1324</v>
      </c>
      <c r="D159" s="190">
        <v>125000</v>
      </c>
    </row>
    <row r="160" spans="2:4" ht="20.399999999999999" x14ac:dyDescent="0.3">
      <c r="B160" s="193">
        <v>73</v>
      </c>
      <c r="C160" s="175" t="s">
        <v>1466</v>
      </c>
      <c r="D160" s="190">
        <v>3300000</v>
      </c>
    </row>
    <row r="161" spans="2:4" ht="20.399999999999999" x14ac:dyDescent="0.3">
      <c r="B161" s="193">
        <v>74</v>
      </c>
      <c r="C161" s="175" t="s">
        <v>1194</v>
      </c>
      <c r="D161" s="191" t="s">
        <v>1135</v>
      </c>
    </row>
    <row r="162" spans="2:4" ht="20.399999999999999" x14ac:dyDescent="0.3">
      <c r="B162" s="193">
        <v>75</v>
      </c>
      <c r="C162" s="175" t="s">
        <v>1467</v>
      </c>
      <c r="D162" s="190">
        <v>1950000</v>
      </c>
    </row>
    <row r="163" spans="2:4" ht="20.399999999999999" x14ac:dyDescent="0.3">
      <c r="B163" s="193">
        <v>76</v>
      </c>
      <c r="C163" s="175" t="s">
        <v>1198</v>
      </c>
      <c r="D163" s="190">
        <v>1010000</v>
      </c>
    </row>
    <row r="164" spans="2:4" ht="30.6" x14ac:dyDescent="0.3">
      <c r="B164" s="193">
        <v>77</v>
      </c>
      <c r="C164" s="175" t="s">
        <v>1468</v>
      </c>
      <c r="D164" s="190">
        <v>500000</v>
      </c>
    </row>
    <row r="165" spans="2:4" ht="30.6" x14ac:dyDescent="0.3">
      <c r="B165" s="193">
        <v>78</v>
      </c>
      <c r="C165" s="175" t="s">
        <v>1469</v>
      </c>
      <c r="D165" s="190">
        <v>550000</v>
      </c>
    </row>
    <row r="166" spans="2:4" ht="30.6" x14ac:dyDescent="0.3">
      <c r="B166" s="193">
        <v>79</v>
      </c>
      <c r="C166" s="175" t="s">
        <v>1398</v>
      </c>
      <c r="D166" s="190">
        <v>1280000</v>
      </c>
    </row>
    <row r="167" spans="2:4" ht="30.6" x14ac:dyDescent="0.3">
      <c r="B167" s="193">
        <v>80</v>
      </c>
      <c r="C167" s="175" t="s">
        <v>1470</v>
      </c>
      <c r="D167" s="190">
        <v>2064000</v>
      </c>
    </row>
    <row r="168" spans="2:4" ht="20.399999999999999" x14ac:dyDescent="0.3">
      <c r="B168" s="193">
        <v>81</v>
      </c>
      <c r="C168" s="175" t="s">
        <v>1204</v>
      </c>
      <c r="D168" s="190">
        <v>1670000</v>
      </c>
    </row>
    <row r="169" spans="2:4" ht="30.6" x14ac:dyDescent="0.3">
      <c r="B169" s="193">
        <v>82</v>
      </c>
      <c r="C169" s="175" t="s">
        <v>1285</v>
      </c>
      <c r="D169" s="190">
        <v>381000</v>
      </c>
    </row>
    <row r="170" spans="2:4" ht="20.399999999999999" x14ac:dyDescent="0.3">
      <c r="B170" s="193">
        <v>83</v>
      </c>
      <c r="C170" s="175" t="s">
        <v>1471</v>
      </c>
      <c r="D170" s="190">
        <v>2800000</v>
      </c>
    </row>
    <row r="171" spans="2:4" ht="40.799999999999997" x14ac:dyDescent="0.3">
      <c r="B171" s="193">
        <v>84</v>
      </c>
      <c r="C171" s="175" t="s">
        <v>1472</v>
      </c>
      <c r="D171" s="191" t="s">
        <v>1135</v>
      </c>
    </row>
    <row r="172" spans="2:4" ht="20.399999999999999" x14ac:dyDescent="0.3">
      <c r="B172" s="193">
        <v>85</v>
      </c>
      <c r="C172" s="175" t="s">
        <v>1333</v>
      </c>
      <c r="D172" s="190">
        <v>33000</v>
      </c>
    </row>
    <row r="173" spans="2:4" ht="30.6" x14ac:dyDescent="0.3">
      <c r="B173" s="193">
        <v>86</v>
      </c>
      <c r="C173" s="175" t="s">
        <v>1334</v>
      </c>
      <c r="D173" s="190">
        <v>178000</v>
      </c>
    </row>
    <row r="174" spans="2:4" ht="20.399999999999999" x14ac:dyDescent="0.3">
      <c r="B174" s="193">
        <v>87</v>
      </c>
      <c r="C174" s="175" t="s">
        <v>1342</v>
      </c>
      <c r="D174" s="190">
        <v>2250000</v>
      </c>
    </row>
    <row r="175" spans="2:4" ht="20.399999999999999" x14ac:dyDescent="0.3">
      <c r="B175" s="193">
        <v>89</v>
      </c>
      <c r="C175" s="175" t="s">
        <v>1473</v>
      </c>
      <c r="D175" s="190">
        <v>200000</v>
      </c>
    </row>
    <row r="176" spans="2:4" x14ac:dyDescent="0.3">
      <c r="B176" s="193">
        <v>90</v>
      </c>
      <c r="C176" s="175" t="s">
        <v>1347</v>
      </c>
      <c r="D176" s="190">
        <v>59000</v>
      </c>
    </row>
    <row r="177" spans="2:6" ht="20.399999999999999" x14ac:dyDescent="0.3">
      <c r="B177" s="193">
        <v>91</v>
      </c>
      <c r="C177" s="175" t="s">
        <v>1291</v>
      </c>
      <c r="D177" s="190">
        <v>650000</v>
      </c>
    </row>
    <row r="178" spans="2:6" ht="20.399999999999999" x14ac:dyDescent="0.3">
      <c r="B178" s="214" t="s">
        <v>1099</v>
      </c>
      <c r="C178" s="214" t="s">
        <v>1099</v>
      </c>
      <c r="D178" s="190"/>
    </row>
    <row r="179" spans="2:6" x14ac:dyDescent="0.3">
      <c r="B179" s="193">
        <v>92</v>
      </c>
      <c r="C179" s="175" t="s">
        <v>1332</v>
      </c>
      <c r="D179" s="190">
        <v>35000</v>
      </c>
    </row>
    <row r="180" spans="2:6" ht="30.6" x14ac:dyDescent="0.3">
      <c r="B180" s="193">
        <v>93</v>
      </c>
      <c r="C180" s="175" t="s">
        <v>1331</v>
      </c>
      <c r="D180" s="191" t="s">
        <v>1135</v>
      </c>
    </row>
    <row r="181" spans="2:6" ht="30.6" x14ac:dyDescent="0.3">
      <c r="B181" s="193">
        <v>94</v>
      </c>
      <c r="C181" s="175" t="s">
        <v>1357</v>
      </c>
      <c r="D181" s="196" t="s">
        <v>1135</v>
      </c>
    </row>
    <row r="182" spans="2:6" ht="20.399999999999999" x14ac:dyDescent="0.3">
      <c r="B182" s="214" t="s">
        <v>1226</v>
      </c>
      <c r="C182" s="214" t="s">
        <v>1226</v>
      </c>
      <c r="D182" s="190"/>
    </row>
    <row r="183" spans="2:6" ht="30.6" x14ac:dyDescent="0.3">
      <c r="B183" s="209">
        <v>95</v>
      </c>
      <c r="C183" s="210" t="s">
        <v>1474</v>
      </c>
      <c r="D183" s="211">
        <v>19040</v>
      </c>
      <c r="E183" s="172">
        <v>8</v>
      </c>
      <c r="F183" s="212">
        <v>152320</v>
      </c>
    </row>
    <row r="184" spans="2:6" ht="30.6" x14ac:dyDescent="0.3">
      <c r="B184" s="193">
        <v>96</v>
      </c>
      <c r="C184" s="175" t="s">
        <v>1269</v>
      </c>
      <c r="D184" s="190">
        <v>70000</v>
      </c>
    </row>
    <row r="185" spans="2:6" ht="30.6" x14ac:dyDescent="0.3">
      <c r="B185" s="193">
        <v>97</v>
      </c>
      <c r="C185" s="175" t="s">
        <v>1270</v>
      </c>
      <c r="D185" s="190">
        <v>185000</v>
      </c>
    </row>
    <row r="186" spans="2:6" ht="20.399999999999999" x14ac:dyDescent="0.3">
      <c r="B186" s="209">
        <v>98</v>
      </c>
      <c r="C186" s="210" t="s">
        <v>1475</v>
      </c>
      <c r="D186" s="211">
        <v>79000</v>
      </c>
    </row>
    <row r="187" spans="2:6" ht="20.399999999999999" x14ac:dyDescent="0.3">
      <c r="B187" s="209">
        <v>99</v>
      </c>
      <c r="C187" s="210" t="s">
        <v>1476</v>
      </c>
      <c r="D187" s="211">
        <v>124000</v>
      </c>
    </row>
    <row r="188" spans="2:6" ht="20.399999999999999" x14ac:dyDescent="0.3">
      <c r="B188" s="209">
        <v>100</v>
      </c>
      <c r="C188" s="210" t="s">
        <v>1477</v>
      </c>
      <c r="D188" s="211">
        <v>270000</v>
      </c>
    </row>
    <row r="189" spans="2:6" ht="20.399999999999999" x14ac:dyDescent="0.3">
      <c r="B189" s="193">
        <v>101</v>
      </c>
      <c r="C189" s="175" t="s">
        <v>670</v>
      </c>
      <c r="D189" s="190">
        <v>35000</v>
      </c>
    </row>
    <row r="190" spans="2:6" ht="20.399999999999999" x14ac:dyDescent="0.3">
      <c r="B190" s="214" t="s">
        <v>1478</v>
      </c>
      <c r="C190" s="214" t="s">
        <v>1478</v>
      </c>
      <c r="D190" s="190"/>
    </row>
    <row r="191" spans="2:6" ht="20.399999999999999" x14ac:dyDescent="0.3">
      <c r="B191" s="193">
        <v>102</v>
      </c>
      <c r="C191" s="175" t="s">
        <v>1479</v>
      </c>
      <c r="D191" s="190">
        <v>70000</v>
      </c>
    </row>
    <row r="192" spans="2:6" ht="20.399999999999999" x14ac:dyDescent="0.3">
      <c r="B192" s="193">
        <v>103</v>
      </c>
      <c r="C192" s="175" t="s">
        <v>1276</v>
      </c>
      <c r="D192" s="190">
        <v>1200000</v>
      </c>
    </row>
    <row r="193" spans="2:4" ht="20.399999999999999" x14ac:dyDescent="0.3">
      <c r="B193" s="193">
        <v>104</v>
      </c>
      <c r="C193" s="175" t="s">
        <v>1301</v>
      </c>
      <c r="D193" s="190">
        <v>18000</v>
      </c>
    </row>
    <row r="194" spans="2:4" ht="40.799999999999997" x14ac:dyDescent="0.3">
      <c r="B194" s="193">
        <v>105</v>
      </c>
      <c r="C194" s="175" t="s">
        <v>1316</v>
      </c>
      <c r="D194" s="190">
        <v>2200000</v>
      </c>
    </row>
    <row r="195" spans="2:4" ht="20.399999999999999" x14ac:dyDescent="0.3">
      <c r="B195" s="193">
        <v>106</v>
      </c>
      <c r="C195" s="175" t="s">
        <v>1247</v>
      </c>
      <c r="D195" s="190">
        <v>130000</v>
      </c>
    </row>
    <row r="196" spans="2:4" ht="30.6" x14ac:dyDescent="0.3">
      <c r="B196" s="193">
        <v>107</v>
      </c>
      <c r="C196" s="175" t="s">
        <v>1319</v>
      </c>
      <c r="D196" s="190">
        <v>94000</v>
      </c>
    </row>
    <row r="197" spans="2:4" ht="20.399999999999999" x14ac:dyDescent="0.3">
      <c r="B197" s="193">
        <v>108</v>
      </c>
      <c r="C197" s="175" t="s">
        <v>1315</v>
      </c>
      <c r="D197" s="190">
        <v>350000</v>
      </c>
    </row>
    <row r="198" spans="2:4" ht="20.399999999999999" x14ac:dyDescent="0.3">
      <c r="B198" s="193">
        <v>109</v>
      </c>
      <c r="C198" s="175" t="s">
        <v>1252</v>
      </c>
      <c r="D198" s="190">
        <v>205000</v>
      </c>
    </row>
    <row r="199" spans="2:4" x14ac:dyDescent="0.3">
      <c r="B199" s="193">
        <v>110</v>
      </c>
      <c r="C199" s="175" t="s">
        <v>1480</v>
      </c>
      <c r="D199" s="190">
        <v>6000000</v>
      </c>
    </row>
    <row r="200" spans="2:4" ht="20.399999999999999" x14ac:dyDescent="0.3">
      <c r="B200" s="193">
        <v>111</v>
      </c>
      <c r="C200" s="175" t="s">
        <v>1481</v>
      </c>
      <c r="D200" s="190">
        <v>100000</v>
      </c>
    </row>
    <row r="201" spans="2:4" x14ac:dyDescent="0.3">
      <c r="B201" s="193">
        <v>112</v>
      </c>
      <c r="C201" s="175" t="s">
        <v>1350</v>
      </c>
      <c r="D201" s="190">
        <v>182000</v>
      </c>
    </row>
    <row r="202" spans="2:4" x14ac:dyDescent="0.3">
      <c r="B202" s="214" t="s">
        <v>1452</v>
      </c>
      <c r="C202" s="214" t="s">
        <v>1452</v>
      </c>
      <c r="D202" s="190"/>
    </row>
    <row r="203" spans="2:4" ht="20.399999999999999" x14ac:dyDescent="0.3">
      <c r="B203" s="193">
        <v>113</v>
      </c>
      <c r="C203" s="175" t="s">
        <v>1260</v>
      </c>
      <c r="D203" s="190">
        <v>400000</v>
      </c>
    </row>
    <row r="204" spans="2:4" ht="40.799999999999997" x14ac:dyDescent="0.3">
      <c r="B204" s="193">
        <v>114</v>
      </c>
      <c r="C204" s="175" t="s">
        <v>1412</v>
      </c>
      <c r="D204" s="190">
        <v>950000</v>
      </c>
    </row>
    <row r="205" spans="2:4" ht="30.6" x14ac:dyDescent="0.3">
      <c r="B205" s="193">
        <v>115</v>
      </c>
      <c r="C205" s="175" t="s">
        <v>1409</v>
      </c>
      <c r="D205" s="190">
        <v>600000</v>
      </c>
    </row>
  </sheetData>
  <autoFilter ref="B9:F83" xr:uid="{0AACF899-F2D6-45E2-9417-B47610107185}">
    <filterColumn colId="1">
      <filters>
        <filter val="DESPINCHE LLANTA BLINDADA"/>
        <filter val="DESPINCHE LLANTA NORMAL"/>
      </filters>
    </filterColumn>
    <sortState xmlns:xlrd2="http://schemas.microsoft.com/office/spreadsheetml/2017/richdata2" ref="B24:F57">
      <sortCondition descending="1" ref="C9:C83"/>
    </sortState>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HONGOI</vt:lpstr>
      <vt:lpstr>TOYOTABLINDADO</vt:lpstr>
      <vt:lpstr>ToyotaHistorico</vt:lpstr>
      <vt:lpstr>HongoiHistorico</vt:lpstr>
      <vt:lpstr>LEXUS</vt:lpstr>
      <vt:lpstr>Oneroso</vt:lpstr>
      <vt:lpstr>CotizacionLexus</vt:lpstr>
      <vt:lpstr>Oneroso!Área_de_impresión</vt:lpstr>
      <vt:lpstr>Oneroso!Títulos_a_imprimir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Olga Milena Calvo Correa</dc:creator>
  <cp:lastModifiedBy>SOFIA ORTIZ TINOCO</cp:lastModifiedBy>
  <cp:lastPrinted>2024-02-12T21:11:45Z</cp:lastPrinted>
  <dcterms:created xsi:type="dcterms:W3CDTF">2023-04-13T20:59:48Z</dcterms:created>
  <dcterms:modified xsi:type="dcterms:W3CDTF">2024-02-12T21:15:46Z</dcterms:modified>
</cp:coreProperties>
</file>