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53007715\Desktop\REGIONAL CARIBE\2020\CONTRATACIÓN\SELECCIÓN ABREVIADA\SUBASTA INVERSA\MANTENIMIENTO DE AIRES\SECOP\SONDEOS DE MERCADO\"/>
    </mc:Choice>
  </mc:AlternateContent>
  <bookViews>
    <workbookView xWindow="0" yWindow="0" windowWidth="24000" windowHeight="9735" activeTab="3"/>
  </bookViews>
  <sheets>
    <sheet name="MTTO PREVENTIVO" sheetId="10" r:id="rId1"/>
    <sheet name="MANO DE OBRA " sheetId="9" r:id="rId2"/>
    <sheet name="REPUESTOS" sheetId="7" r:id="rId3"/>
    <sheet name="TOTAL" sheetId="11" r:id="rId4"/>
  </sheets>
  <definedNames>
    <definedName name="_xlnm._FilterDatabase" localSheetId="2" hidden="1">REPUESTOS!$B$8:$E$101</definedName>
    <definedName name="OLE_LINK1" localSheetId="2">REPUESTOS!$B$5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11" l="1"/>
  <c r="D6" i="11"/>
  <c r="D5" i="11"/>
  <c r="G98" i="7" l="1"/>
  <c r="F98" i="7"/>
  <c r="G99" i="7" l="1"/>
  <c r="F99" i="7"/>
  <c r="G53" i="7" l="1"/>
  <c r="F53" i="7"/>
  <c r="G50" i="7"/>
  <c r="F50" i="7"/>
  <c r="F48" i="7" l="1"/>
  <c r="G48" i="7"/>
  <c r="F9" i="7"/>
  <c r="F30" i="7"/>
  <c r="G30" i="7"/>
  <c r="G95" i="7" l="1"/>
  <c r="F95" i="7"/>
  <c r="F86" i="7"/>
  <c r="G86" i="7"/>
  <c r="G85" i="7"/>
  <c r="F85" i="7"/>
  <c r="F38" i="7" l="1"/>
  <c r="G38" i="7"/>
  <c r="F46" i="7"/>
  <c r="G46" i="7"/>
  <c r="F47" i="7"/>
  <c r="G47" i="7"/>
  <c r="F49" i="7"/>
  <c r="G49" i="7"/>
  <c r="F51" i="7"/>
  <c r="G51" i="7"/>
  <c r="F52" i="7"/>
  <c r="G52" i="7"/>
  <c r="F54" i="7"/>
  <c r="G54" i="7"/>
  <c r="F68" i="7"/>
  <c r="G68" i="7"/>
  <c r="F69" i="7"/>
  <c r="G69" i="7"/>
  <c r="F70" i="7"/>
  <c r="G70" i="7"/>
  <c r="F71" i="7"/>
  <c r="G71" i="7"/>
  <c r="F72" i="7"/>
  <c r="G72" i="7"/>
  <c r="F73" i="7"/>
  <c r="G73" i="7"/>
  <c r="F74" i="7"/>
  <c r="G74" i="7"/>
  <c r="F75" i="7"/>
  <c r="G75" i="7"/>
  <c r="F76" i="7"/>
  <c r="G76" i="7"/>
  <c r="F77" i="7"/>
  <c r="G77" i="7"/>
  <c r="F78" i="7"/>
  <c r="G78" i="7"/>
  <c r="F79" i="7"/>
  <c r="G79" i="7"/>
  <c r="F80" i="7"/>
  <c r="G80" i="7"/>
  <c r="F81" i="7"/>
  <c r="G81" i="7"/>
  <c r="F82" i="7"/>
  <c r="G82" i="7"/>
  <c r="F83" i="7"/>
  <c r="G83" i="7"/>
  <c r="F84" i="7"/>
  <c r="G84" i="7"/>
  <c r="F87" i="7"/>
  <c r="G87" i="7"/>
  <c r="F88" i="7"/>
  <c r="G88" i="7"/>
  <c r="F89" i="7"/>
  <c r="G89" i="7"/>
  <c r="F90" i="7"/>
  <c r="G90" i="7"/>
  <c r="F91" i="7"/>
  <c r="G91" i="7"/>
  <c r="F92" i="7"/>
  <c r="G92" i="7"/>
  <c r="F93" i="7"/>
  <c r="G93" i="7"/>
  <c r="F94" i="7"/>
  <c r="G94" i="7"/>
  <c r="F96" i="7"/>
  <c r="G96" i="7"/>
  <c r="F97" i="7"/>
  <c r="G97" i="7"/>
  <c r="F100" i="7"/>
  <c r="G100" i="7"/>
  <c r="G9" i="7"/>
  <c r="AT12" i="9"/>
  <c r="AT24" i="9"/>
  <c r="AM35" i="9"/>
  <c r="AM9" i="9"/>
  <c r="AT9" i="9" s="1"/>
  <c r="AN9" i="9"/>
  <c r="AO9" i="9"/>
  <c r="AP9" i="9"/>
  <c r="AQ9" i="9"/>
  <c r="AR9" i="9"/>
  <c r="AS9" i="9"/>
  <c r="AM10" i="9"/>
  <c r="AT10" i="9" s="1"/>
  <c r="AN10" i="9"/>
  <c r="AO10" i="9"/>
  <c r="AP10" i="9"/>
  <c r="AQ10" i="9"/>
  <c r="AR10" i="9"/>
  <c r="AS10" i="9"/>
  <c r="AM11" i="9"/>
  <c r="AT11" i="9" s="1"/>
  <c r="AN11" i="9"/>
  <c r="AO11" i="9"/>
  <c r="AP11" i="9"/>
  <c r="AQ11" i="9"/>
  <c r="AR11" i="9"/>
  <c r="AS11" i="9"/>
  <c r="AM12" i="9"/>
  <c r="AN12" i="9"/>
  <c r="AO12" i="9"/>
  <c r="AP12" i="9"/>
  <c r="AQ12" i="9"/>
  <c r="AR12" i="9"/>
  <c r="AS12" i="9"/>
  <c r="AM13" i="9"/>
  <c r="AT13" i="9" s="1"/>
  <c r="AN13" i="9"/>
  <c r="AO13" i="9"/>
  <c r="AP13" i="9"/>
  <c r="AQ13" i="9"/>
  <c r="AR13" i="9"/>
  <c r="AS13" i="9"/>
  <c r="AM14" i="9"/>
  <c r="AT14" i="9" s="1"/>
  <c r="AN14" i="9"/>
  <c r="AO14" i="9"/>
  <c r="AP14" i="9"/>
  <c r="AQ14" i="9"/>
  <c r="AR14" i="9"/>
  <c r="AS14" i="9"/>
  <c r="AM15" i="9"/>
  <c r="AT15" i="9" s="1"/>
  <c r="AN15" i="9"/>
  <c r="AO15" i="9"/>
  <c r="AP15" i="9"/>
  <c r="AQ15" i="9"/>
  <c r="AR15" i="9"/>
  <c r="AS15" i="9"/>
  <c r="AM16" i="9"/>
  <c r="AT16" i="9" s="1"/>
  <c r="AN16" i="9"/>
  <c r="AO16" i="9"/>
  <c r="AP16" i="9"/>
  <c r="AQ16" i="9"/>
  <c r="AR16" i="9"/>
  <c r="AS16" i="9"/>
  <c r="AM17" i="9"/>
  <c r="AT17" i="9" s="1"/>
  <c r="AN17" i="9"/>
  <c r="AO17" i="9"/>
  <c r="AP17" i="9"/>
  <c r="AQ17" i="9"/>
  <c r="AR17" i="9"/>
  <c r="AS17" i="9"/>
  <c r="AM18" i="9"/>
  <c r="AT18" i="9" s="1"/>
  <c r="AN18" i="9"/>
  <c r="AO18" i="9"/>
  <c r="AP18" i="9"/>
  <c r="AQ18" i="9"/>
  <c r="AR18" i="9"/>
  <c r="AS18" i="9"/>
  <c r="AM19" i="9"/>
  <c r="AT19" i="9" s="1"/>
  <c r="AN19" i="9"/>
  <c r="AO19" i="9"/>
  <c r="AP19" i="9"/>
  <c r="AQ19" i="9"/>
  <c r="AR19" i="9"/>
  <c r="AS19" i="9"/>
  <c r="AM20" i="9"/>
  <c r="AT20" i="9" s="1"/>
  <c r="AM21" i="9"/>
  <c r="AT21" i="9" s="1"/>
  <c r="AN21" i="9"/>
  <c r="AO21" i="9"/>
  <c r="AP21" i="9"/>
  <c r="AQ21" i="9"/>
  <c r="AR21" i="9"/>
  <c r="AS21" i="9"/>
  <c r="AM22" i="9"/>
  <c r="AT22" i="9" s="1"/>
  <c r="AN22" i="9"/>
  <c r="AO22" i="9"/>
  <c r="AP22" i="9"/>
  <c r="AQ22" i="9"/>
  <c r="AR22" i="9"/>
  <c r="AS22" i="9"/>
  <c r="AM23" i="9"/>
  <c r="AT23" i="9" s="1"/>
  <c r="AM24" i="9"/>
  <c r="AN24" i="9"/>
  <c r="AO24" i="9"/>
  <c r="AP24" i="9"/>
  <c r="AQ24" i="9"/>
  <c r="AR24" i="9"/>
  <c r="AS24" i="9"/>
  <c r="AM25" i="9"/>
  <c r="AT25" i="9" s="1"/>
  <c r="AN25" i="9"/>
  <c r="AO25" i="9"/>
  <c r="AP25" i="9"/>
  <c r="AQ25" i="9"/>
  <c r="AR25" i="9"/>
  <c r="AS25" i="9"/>
  <c r="AM26" i="9"/>
  <c r="AT26" i="9" s="1"/>
  <c r="AN26" i="9"/>
  <c r="AO26" i="9"/>
  <c r="AP26" i="9"/>
  <c r="AQ26" i="9"/>
  <c r="AR26" i="9"/>
  <c r="AS26" i="9"/>
  <c r="AM27" i="9"/>
  <c r="AT27" i="9" s="1"/>
  <c r="AN27" i="9"/>
  <c r="AO27" i="9"/>
  <c r="AP27" i="9"/>
  <c r="AQ27" i="9"/>
  <c r="AR27" i="9"/>
  <c r="AS27" i="9"/>
  <c r="AM28" i="9"/>
  <c r="AT28" i="9" s="1"/>
  <c r="AN28" i="9"/>
  <c r="AO28" i="9"/>
  <c r="AP28" i="9"/>
  <c r="AQ28" i="9"/>
  <c r="AR28" i="9"/>
  <c r="AS28" i="9"/>
  <c r="AM29" i="9"/>
  <c r="AT29" i="9" s="1"/>
  <c r="AN29" i="9"/>
  <c r="AO29" i="9"/>
  <c r="AP29" i="9"/>
  <c r="AQ29" i="9"/>
  <c r="AR29" i="9"/>
  <c r="AS29" i="9"/>
  <c r="AM30" i="9"/>
  <c r="AT30" i="9" s="1"/>
  <c r="AN30" i="9"/>
  <c r="AO30" i="9"/>
  <c r="AP30" i="9"/>
  <c r="AQ30" i="9"/>
  <c r="AR30" i="9"/>
  <c r="AS30" i="9"/>
  <c r="AM31" i="9"/>
  <c r="AT31" i="9" s="1"/>
  <c r="AN31" i="9"/>
  <c r="AO31" i="9"/>
  <c r="AP31" i="9"/>
  <c r="AQ31" i="9"/>
  <c r="AR31" i="9"/>
  <c r="AS31" i="9"/>
  <c r="AM32" i="9"/>
  <c r="AT32" i="9" s="1"/>
  <c r="AN32" i="9"/>
  <c r="AO32" i="9"/>
  <c r="AP32" i="9"/>
  <c r="AQ32" i="9"/>
  <c r="AR32" i="9"/>
  <c r="AS32" i="9"/>
  <c r="AM33" i="9"/>
  <c r="AT33" i="9" s="1"/>
  <c r="AN33" i="9"/>
  <c r="AO33" i="9"/>
  <c r="AP33" i="9"/>
  <c r="AQ33" i="9"/>
  <c r="AR33" i="9"/>
  <c r="AS33" i="9"/>
  <c r="AT8" i="9"/>
  <c r="AT35" i="9" s="1"/>
  <c r="AN8" i="9"/>
  <c r="AN35" i="9" s="1"/>
  <c r="AO8" i="9"/>
  <c r="AO35" i="9" s="1"/>
  <c r="AP8" i="9"/>
  <c r="AP35" i="9" s="1"/>
  <c r="AQ8" i="9"/>
  <c r="AQ35" i="9" s="1"/>
  <c r="AR8" i="9"/>
  <c r="AR35" i="9" s="1"/>
  <c r="AS8" i="9"/>
  <c r="AS35" i="9" s="1"/>
  <c r="AM8" i="9"/>
  <c r="V9" i="9"/>
  <c r="W9" i="9"/>
  <c r="X9" i="9"/>
  <c r="Y9" i="9"/>
  <c r="Z9" i="9"/>
  <c r="AA9" i="9"/>
  <c r="AB9" i="9"/>
  <c r="V10" i="9"/>
  <c r="W10" i="9"/>
  <c r="X10" i="9"/>
  <c r="Y10" i="9"/>
  <c r="Z10" i="9"/>
  <c r="AA10" i="9"/>
  <c r="AB10" i="9"/>
  <c r="V11" i="9"/>
  <c r="V12" i="9"/>
  <c r="W12" i="9"/>
  <c r="X12" i="9"/>
  <c r="Y12" i="9"/>
  <c r="Z12" i="9"/>
  <c r="AA12" i="9"/>
  <c r="AB12" i="9"/>
  <c r="V13" i="9"/>
  <c r="W13" i="9"/>
  <c r="X13" i="9"/>
  <c r="Y13" i="9"/>
  <c r="Z13" i="9"/>
  <c r="AA13" i="9"/>
  <c r="AB13" i="9"/>
  <c r="V14" i="9"/>
  <c r="V15" i="9"/>
  <c r="W15" i="9"/>
  <c r="X15" i="9"/>
  <c r="Y15" i="9"/>
  <c r="Z15" i="9"/>
  <c r="AA15" i="9"/>
  <c r="AB15" i="9"/>
  <c r="V16" i="9"/>
  <c r="W16" i="9"/>
  <c r="X16" i="9"/>
  <c r="Y16" i="9"/>
  <c r="Z16" i="9"/>
  <c r="AA16" i="9"/>
  <c r="AB16" i="9"/>
  <c r="V17" i="9"/>
  <c r="W17" i="9"/>
  <c r="X17" i="9"/>
  <c r="Y17" i="9"/>
  <c r="Z17" i="9"/>
  <c r="AA17" i="9"/>
  <c r="AB17" i="9"/>
  <c r="V18" i="9"/>
  <c r="W18" i="9"/>
  <c r="X18" i="9"/>
  <c r="Y18" i="9"/>
  <c r="Z18" i="9"/>
  <c r="AA18" i="9"/>
  <c r="AB18" i="9"/>
  <c r="V19" i="9"/>
  <c r="W19" i="9"/>
  <c r="X19" i="9"/>
  <c r="Y19" i="9"/>
  <c r="Z19" i="9"/>
  <c r="AA19" i="9"/>
  <c r="AB19" i="9"/>
  <c r="V20" i="9"/>
  <c r="V21" i="9"/>
  <c r="W21" i="9"/>
  <c r="X21" i="9"/>
  <c r="Y21" i="9"/>
  <c r="Z21" i="9"/>
  <c r="AA21" i="9"/>
  <c r="AB21" i="9"/>
  <c r="V22" i="9"/>
  <c r="W22" i="9"/>
  <c r="X22" i="9"/>
  <c r="Y22" i="9"/>
  <c r="Z22" i="9"/>
  <c r="AA22" i="9"/>
  <c r="AB22" i="9"/>
  <c r="V23" i="9"/>
  <c r="V24" i="9"/>
  <c r="W24" i="9"/>
  <c r="X24" i="9"/>
  <c r="Y24" i="9"/>
  <c r="Z24" i="9"/>
  <c r="AA24" i="9"/>
  <c r="AB24" i="9"/>
  <c r="V25" i="9"/>
  <c r="V26" i="9"/>
  <c r="W26" i="9"/>
  <c r="X26" i="9"/>
  <c r="Y26" i="9"/>
  <c r="Z26" i="9"/>
  <c r="AA26" i="9"/>
  <c r="AB26" i="9"/>
  <c r="V27" i="9"/>
  <c r="W27" i="9"/>
  <c r="X27" i="9"/>
  <c r="Y27" i="9"/>
  <c r="Z27" i="9"/>
  <c r="AA27" i="9"/>
  <c r="AB27" i="9"/>
  <c r="V28" i="9"/>
  <c r="V29" i="9"/>
  <c r="W29" i="9"/>
  <c r="X29" i="9"/>
  <c r="Y29" i="9"/>
  <c r="Z29" i="9"/>
  <c r="AA29" i="9"/>
  <c r="AB29" i="9"/>
  <c r="V30" i="9"/>
  <c r="V31" i="9"/>
  <c r="W31" i="9"/>
  <c r="X31" i="9"/>
  <c r="Y31" i="9"/>
  <c r="Z31" i="9"/>
  <c r="AA31" i="9"/>
  <c r="AB31" i="9"/>
  <c r="V32" i="9"/>
  <c r="V33" i="9"/>
  <c r="W33" i="9"/>
  <c r="X33" i="9"/>
  <c r="Y33" i="9"/>
  <c r="Z33" i="9"/>
  <c r="AA33" i="9"/>
  <c r="AB33" i="9"/>
  <c r="W8" i="9"/>
  <c r="X8" i="9"/>
  <c r="Y8" i="9"/>
  <c r="Z8" i="9"/>
  <c r="AA8" i="9"/>
  <c r="AB8" i="9"/>
  <c r="V8" i="9"/>
  <c r="S9" i="9"/>
  <c r="M11" i="9"/>
  <c r="M13" i="9"/>
  <c r="M15" i="9"/>
  <c r="N16" i="9"/>
  <c r="O17" i="9"/>
  <c r="P18" i="9"/>
  <c r="Q19" i="9"/>
  <c r="Q21" i="9"/>
  <c r="R22" i="9"/>
  <c r="R24" i="9"/>
  <c r="R26" i="9"/>
  <c r="S27" i="9"/>
  <c r="S29" i="9"/>
  <c r="S31" i="9"/>
  <c r="S33" i="9"/>
  <c r="E9" i="9"/>
  <c r="M9" i="9" s="1"/>
  <c r="F9" i="9"/>
  <c r="N9" i="9" s="1"/>
  <c r="G9" i="9"/>
  <c r="O9" i="9" s="1"/>
  <c r="H9" i="9"/>
  <c r="P9" i="9" s="1"/>
  <c r="I9" i="9"/>
  <c r="Q9" i="9" s="1"/>
  <c r="J9" i="9"/>
  <c r="R9" i="9" s="1"/>
  <c r="K9" i="9"/>
  <c r="E10" i="9"/>
  <c r="M10" i="9" s="1"/>
  <c r="F10" i="9"/>
  <c r="N10" i="9" s="1"/>
  <c r="G10" i="9"/>
  <c r="O10" i="9" s="1"/>
  <c r="H10" i="9"/>
  <c r="P10" i="9" s="1"/>
  <c r="I10" i="9"/>
  <c r="Q10" i="9" s="1"/>
  <c r="J10" i="9"/>
  <c r="R10" i="9" s="1"/>
  <c r="K10" i="9"/>
  <c r="S10" i="9" s="1"/>
  <c r="E11" i="9"/>
  <c r="E12" i="9"/>
  <c r="M12" i="9" s="1"/>
  <c r="F12" i="9"/>
  <c r="N12" i="9" s="1"/>
  <c r="G12" i="9"/>
  <c r="O12" i="9" s="1"/>
  <c r="H12" i="9"/>
  <c r="P12" i="9" s="1"/>
  <c r="I12" i="9"/>
  <c r="Q12" i="9" s="1"/>
  <c r="J12" i="9"/>
  <c r="R12" i="9" s="1"/>
  <c r="K12" i="9"/>
  <c r="S12" i="9" s="1"/>
  <c r="E13" i="9"/>
  <c r="F13" i="9"/>
  <c r="N13" i="9" s="1"/>
  <c r="G13" i="9"/>
  <c r="O13" i="9" s="1"/>
  <c r="H13" i="9"/>
  <c r="P13" i="9" s="1"/>
  <c r="I13" i="9"/>
  <c r="Q13" i="9" s="1"/>
  <c r="J13" i="9"/>
  <c r="R13" i="9" s="1"/>
  <c r="K13" i="9"/>
  <c r="S13" i="9" s="1"/>
  <c r="E14" i="9"/>
  <c r="M14" i="9" s="1"/>
  <c r="E15" i="9"/>
  <c r="F15" i="9"/>
  <c r="N15" i="9" s="1"/>
  <c r="G15" i="9"/>
  <c r="O15" i="9" s="1"/>
  <c r="H15" i="9"/>
  <c r="P15" i="9" s="1"/>
  <c r="I15" i="9"/>
  <c r="Q15" i="9" s="1"/>
  <c r="J15" i="9"/>
  <c r="R15" i="9" s="1"/>
  <c r="K15" i="9"/>
  <c r="S15" i="9" s="1"/>
  <c r="E16" i="9"/>
  <c r="M16" i="9" s="1"/>
  <c r="F16" i="9"/>
  <c r="G16" i="9"/>
  <c r="O16" i="9" s="1"/>
  <c r="H16" i="9"/>
  <c r="P16" i="9" s="1"/>
  <c r="I16" i="9"/>
  <c r="Q16" i="9" s="1"/>
  <c r="J16" i="9"/>
  <c r="R16" i="9" s="1"/>
  <c r="K16" i="9"/>
  <c r="S16" i="9" s="1"/>
  <c r="E17" i="9"/>
  <c r="M17" i="9" s="1"/>
  <c r="F17" i="9"/>
  <c r="N17" i="9" s="1"/>
  <c r="G17" i="9"/>
  <c r="H17" i="9"/>
  <c r="P17" i="9" s="1"/>
  <c r="I17" i="9"/>
  <c r="Q17" i="9" s="1"/>
  <c r="J17" i="9"/>
  <c r="R17" i="9" s="1"/>
  <c r="K17" i="9"/>
  <c r="S17" i="9" s="1"/>
  <c r="E18" i="9"/>
  <c r="M18" i="9" s="1"/>
  <c r="F18" i="9"/>
  <c r="N18" i="9" s="1"/>
  <c r="G18" i="9"/>
  <c r="O18" i="9" s="1"/>
  <c r="H18" i="9"/>
  <c r="I18" i="9"/>
  <c r="Q18" i="9" s="1"/>
  <c r="J18" i="9"/>
  <c r="R18" i="9" s="1"/>
  <c r="K18" i="9"/>
  <c r="S18" i="9" s="1"/>
  <c r="E19" i="9"/>
  <c r="M19" i="9" s="1"/>
  <c r="F19" i="9"/>
  <c r="N19" i="9" s="1"/>
  <c r="G19" i="9"/>
  <c r="O19" i="9" s="1"/>
  <c r="H19" i="9"/>
  <c r="P19" i="9" s="1"/>
  <c r="I19" i="9"/>
  <c r="J19" i="9"/>
  <c r="R19" i="9" s="1"/>
  <c r="K19" i="9"/>
  <c r="S19" i="9" s="1"/>
  <c r="E20" i="9"/>
  <c r="M20" i="9" s="1"/>
  <c r="E21" i="9"/>
  <c r="M21" i="9" s="1"/>
  <c r="F21" i="9"/>
  <c r="N21" i="9" s="1"/>
  <c r="G21" i="9"/>
  <c r="O21" i="9" s="1"/>
  <c r="H21" i="9"/>
  <c r="P21" i="9" s="1"/>
  <c r="I21" i="9"/>
  <c r="J21" i="9"/>
  <c r="R21" i="9" s="1"/>
  <c r="K21" i="9"/>
  <c r="S21" i="9" s="1"/>
  <c r="E22" i="9"/>
  <c r="M22" i="9" s="1"/>
  <c r="F22" i="9"/>
  <c r="N22" i="9" s="1"/>
  <c r="G22" i="9"/>
  <c r="O22" i="9" s="1"/>
  <c r="H22" i="9"/>
  <c r="P22" i="9" s="1"/>
  <c r="I22" i="9"/>
  <c r="Q22" i="9" s="1"/>
  <c r="J22" i="9"/>
  <c r="K22" i="9"/>
  <c r="S22" i="9" s="1"/>
  <c r="E23" i="9"/>
  <c r="M23" i="9" s="1"/>
  <c r="E24" i="9"/>
  <c r="M24" i="9" s="1"/>
  <c r="F24" i="9"/>
  <c r="N24" i="9" s="1"/>
  <c r="G24" i="9"/>
  <c r="O24" i="9" s="1"/>
  <c r="H24" i="9"/>
  <c r="P24" i="9" s="1"/>
  <c r="I24" i="9"/>
  <c r="Q24" i="9" s="1"/>
  <c r="J24" i="9"/>
  <c r="K24" i="9"/>
  <c r="S24" i="9" s="1"/>
  <c r="E25" i="9"/>
  <c r="M25" i="9" s="1"/>
  <c r="E26" i="9"/>
  <c r="M26" i="9" s="1"/>
  <c r="F26" i="9"/>
  <c r="N26" i="9" s="1"/>
  <c r="G26" i="9"/>
  <c r="O26" i="9" s="1"/>
  <c r="H26" i="9"/>
  <c r="P26" i="9" s="1"/>
  <c r="I26" i="9"/>
  <c r="Q26" i="9" s="1"/>
  <c r="J26" i="9"/>
  <c r="K26" i="9"/>
  <c r="S26" i="9" s="1"/>
  <c r="E27" i="9"/>
  <c r="M27" i="9" s="1"/>
  <c r="F27" i="9"/>
  <c r="N27" i="9" s="1"/>
  <c r="G27" i="9"/>
  <c r="O27" i="9" s="1"/>
  <c r="H27" i="9"/>
  <c r="P27" i="9" s="1"/>
  <c r="I27" i="9"/>
  <c r="Q27" i="9" s="1"/>
  <c r="J27" i="9"/>
  <c r="R27" i="9" s="1"/>
  <c r="K27" i="9"/>
  <c r="E28" i="9"/>
  <c r="M28" i="9" s="1"/>
  <c r="E29" i="9"/>
  <c r="M29" i="9" s="1"/>
  <c r="F29" i="9"/>
  <c r="N29" i="9" s="1"/>
  <c r="G29" i="9"/>
  <c r="O29" i="9" s="1"/>
  <c r="H29" i="9"/>
  <c r="P29" i="9" s="1"/>
  <c r="I29" i="9"/>
  <c r="Q29" i="9" s="1"/>
  <c r="J29" i="9"/>
  <c r="R29" i="9" s="1"/>
  <c r="K29" i="9"/>
  <c r="E30" i="9"/>
  <c r="M30" i="9" s="1"/>
  <c r="E31" i="9"/>
  <c r="M31" i="9" s="1"/>
  <c r="F31" i="9"/>
  <c r="N31" i="9" s="1"/>
  <c r="G31" i="9"/>
  <c r="O31" i="9" s="1"/>
  <c r="H31" i="9"/>
  <c r="P31" i="9" s="1"/>
  <c r="I31" i="9"/>
  <c r="Q31" i="9" s="1"/>
  <c r="J31" i="9"/>
  <c r="R31" i="9" s="1"/>
  <c r="K31" i="9"/>
  <c r="E32" i="9"/>
  <c r="M32" i="9" s="1"/>
  <c r="E33" i="9"/>
  <c r="M33" i="9" s="1"/>
  <c r="F33" i="9"/>
  <c r="N33" i="9" s="1"/>
  <c r="G33" i="9"/>
  <c r="O33" i="9" s="1"/>
  <c r="H33" i="9"/>
  <c r="P33" i="9" s="1"/>
  <c r="I33" i="9"/>
  <c r="Q33" i="9" s="1"/>
  <c r="J33" i="9"/>
  <c r="R33" i="9" s="1"/>
  <c r="K33" i="9"/>
  <c r="F8" i="9"/>
  <c r="N8" i="9" s="1"/>
  <c r="G8" i="9"/>
  <c r="O8" i="9" s="1"/>
  <c r="H8" i="9"/>
  <c r="P8" i="9" s="1"/>
  <c r="I8" i="9"/>
  <c r="Q8" i="9" s="1"/>
  <c r="J8" i="9"/>
  <c r="R8" i="9" s="1"/>
  <c r="K8" i="9"/>
  <c r="S8" i="9" s="1"/>
  <c r="E8" i="9"/>
  <c r="M8" i="9" s="1"/>
  <c r="T9" i="9" l="1"/>
  <c r="T10" i="9"/>
  <c r="T11" i="9"/>
  <c r="T14" i="9"/>
  <c r="T17" i="9"/>
  <c r="T20" i="9"/>
  <c r="T23" i="9"/>
  <c r="T25" i="9"/>
  <c r="T28" i="9"/>
  <c r="T29" i="9"/>
  <c r="T30" i="9"/>
  <c r="T32" i="9"/>
  <c r="T33" i="9"/>
  <c r="T34" i="9"/>
  <c r="O35" i="9"/>
  <c r="E35" i="9"/>
  <c r="L10" i="9"/>
  <c r="L11" i="9"/>
  <c r="L14" i="9"/>
  <c r="L15" i="9"/>
  <c r="L16" i="9"/>
  <c r="L17" i="9"/>
  <c r="L18" i="9"/>
  <c r="L19" i="9"/>
  <c r="L20" i="9"/>
  <c r="L21" i="9"/>
  <c r="L22" i="9"/>
  <c r="L23" i="9"/>
  <c r="L24" i="9"/>
  <c r="L25" i="9"/>
  <c r="L26" i="9"/>
  <c r="L27" i="9"/>
  <c r="L28" i="9"/>
  <c r="L30" i="9"/>
  <c r="L31" i="9"/>
  <c r="L32" i="9"/>
  <c r="L33" i="9"/>
  <c r="L34" i="9"/>
  <c r="F35" i="9"/>
  <c r="G35" i="9"/>
  <c r="P35" i="9"/>
  <c r="I35" i="9"/>
  <c r="J35" i="9"/>
  <c r="K35" i="9"/>
  <c r="T31" i="9" l="1"/>
  <c r="M35" i="9"/>
  <c r="T12" i="9"/>
  <c r="T21" i="9"/>
  <c r="T19" i="9"/>
  <c r="T15" i="9"/>
  <c r="T13" i="9"/>
  <c r="T27" i="9"/>
  <c r="T18" i="9"/>
  <c r="S35" i="9"/>
  <c r="T26" i="9"/>
  <c r="T24" i="9"/>
  <c r="T22" i="9"/>
  <c r="T16" i="9"/>
  <c r="H35" i="9"/>
  <c r="R35" i="9"/>
  <c r="Q35" i="9"/>
  <c r="L13" i="9"/>
  <c r="L8" i="9"/>
  <c r="L9" i="9"/>
  <c r="L29" i="9"/>
  <c r="L12" i="9"/>
  <c r="N35" i="9" l="1"/>
  <c r="T8" i="9"/>
  <c r="T35" i="9" s="1"/>
  <c r="L35" i="9"/>
  <c r="V35" i="9" l="1"/>
  <c r="AC9" i="9"/>
  <c r="AC10" i="9"/>
  <c r="AC11" i="9"/>
  <c r="AC12" i="9"/>
  <c r="AC13" i="9"/>
  <c r="AC14" i="9"/>
  <c r="AC15" i="9"/>
  <c r="AC16" i="9"/>
  <c r="AC17" i="9"/>
  <c r="AC18" i="9"/>
  <c r="AC19" i="9"/>
  <c r="AC20" i="9"/>
  <c r="AC21" i="9"/>
  <c r="AC22" i="9"/>
  <c r="AC23" i="9"/>
  <c r="AC24" i="9"/>
  <c r="AC25" i="9"/>
  <c r="AC26" i="9"/>
  <c r="AC27" i="9"/>
  <c r="AC28" i="9"/>
  <c r="AC29" i="9"/>
  <c r="AC30" i="9"/>
  <c r="AC31" i="9"/>
  <c r="AC32" i="9"/>
  <c r="AC33" i="9"/>
  <c r="F10" i="7" l="1"/>
  <c r="F11" i="7"/>
  <c r="F12" i="7"/>
  <c r="F13" i="7"/>
  <c r="G14" i="7"/>
  <c r="F17" i="7"/>
  <c r="F18" i="7"/>
  <c r="F19" i="7"/>
  <c r="F20" i="7"/>
  <c r="F21" i="7"/>
  <c r="F22" i="7"/>
  <c r="F23" i="7"/>
  <c r="F24" i="7"/>
  <c r="F25" i="7"/>
  <c r="F26" i="7"/>
  <c r="F66" i="7" l="1"/>
  <c r="G66" i="7"/>
  <c r="F45" i="7"/>
  <c r="G45" i="7"/>
  <c r="G36" i="7"/>
  <c r="F36" i="7"/>
  <c r="G64" i="7"/>
  <c r="F64" i="7"/>
  <c r="G56" i="7"/>
  <c r="F56" i="7"/>
  <c r="G41" i="7"/>
  <c r="F41" i="7"/>
  <c r="G65" i="7"/>
  <c r="F65" i="7"/>
  <c r="G57" i="7"/>
  <c r="F57" i="7"/>
  <c r="F40" i="7"/>
  <c r="G40" i="7"/>
  <c r="F42" i="7"/>
  <c r="G42" i="7"/>
  <c r="F37" i="7"/>
  <c r="G37" i="7"/>
  <c r="G32" i="7"/>
  <c r="F32" i="7"/>
  <c r="F27" i="7"/>
  <c r="G27" i="7"/>
  <c r="G15" i="7"/>
  <c r="F15" i="7"/>
  <c r="F31" i="7"/>
  <c r="G31" i="7"/>
  <c r="G29" i="7"/>
  <c r="F29" i="7"/>
  <c r="F28" i="7"/>
  <c r="G28" i="7"/>
  <c r="G16" i="7"/>
  <c r="F16" i="7"/>
  <c r="G26" i="7"/>
  <c r="G25" i="7"/>
  <c r="G21" i="7"/>
  <c r="G13" i="7"/>
  <c r="G23" i="7"/>
  <c r="G19" i="7"/>
  <c r="G11" i="7"/>
  <c r="G22" i="7"/>
  <c r="G18" i="7"/>
  <c r="G10" i="7"/>
  <c r="G24" i="7"/>
  <c r="G20" i="7"/>
  <c r="G12" i="7"/>
  <c r="G35" i="7"/>
  <c r="F35" i="7"/>
  <c r="F14" i="7"/>
  <c r="F62" i="7"/>
  <c r="G62" i="7"/>
  <c r="F58" i="7"/>
  <c r="G58" i="7"/>
  <c r="F61" i="7"/>
  <c r="G61" i="7"/>
  <c r="G44" i="7"/>
  <c r="F44" i="7"/>
  <c r="F60" i="7"/>
  <c r="G60" i="7"/>
  <c r="F43" i="7"/>
  <c r="G43" i="7"/>
  <c r="F39" i="7"/>
  <c r="G39" i="7"/>
  <c r="F34" i="7"/>
  <c r="G34" i="7"/>
  <c r="G17" i="7"/>
  <c r="F67" i="7"/>
  <c r="G67" i="7"/>
  <c r="F63" i="7"/>
  <c r="G63" i="7"/>
  <c r="F59" i="7"/>
  <c r="G59" i="7"/>
  <c r="F55" i="7"/>
  <c r="G55" i="7"/>
  <c r="G33" i="7"/>
  <c r="F33" i="7"/>
  <c r="F101" i="7" l="1"/>
  <c r="G101" i="7"/>
  <c r="AA35" i="9"/>
  <c r="W35" i="9"/>
  <c r="AB35" i="9" l="1"/>
  <c r="Z35" i="9"/>
  <c r="X35" i="9"/>
  <c r="AC8" i="9"/>
  <c r="AC35" i="9" s="1"/>
  <c r="Y35" i="9"/>
  <c r="B12" i="10" l="1"/>
  <c r="B13" i="10" s="1"/>
  <c r="B14" i="10" s="1"/>
  <c r="D8" i="11" l="1"/>
</calcChain>
</file>

<file path=xl/sharedStrings.xml><?xml version="1.0" encoding="utf-8"?>
<sst xmlns="http://schemas.openxmlformats.org/spreadsheetml/2006/main" count="564" uniqueCount="173">
  <si>
    <t>ITEM</t>
  </si>
  <si>
    <t>TOTAL</t>
  </si>
  <si>
    <t>DESCRIPCIÓN</t>
  </si>
  <si>
    <t>MANTENIMIENTO CORRECTIVO</t>
  </si>
  <si>
    <t>UNIDAD DE MEDIDA</t>
  </si>
  <si>
    <t>CANTIDAD</t>
  </si>
  <si>
    <t>UND</t>
  </si>
  <si>
    <t>CAPACITOR DE MARCHA 30 MFD 370V</t>
  </si>
  <si>
    <t>CAPACITOR DE MARCHA 5 MFD 370V</t>
  </si>
  <si>
    <t>CAPACITOR DE MARCHA 7.5 MFD 370V</t>
  </si>
  <si>
    <t>CONTACTOR 2P X 30 AMP 110V</t>
  </si>
  <si>
    <t>CONTACTOR 2P X 30 AMP 24V</t>
  </si>
  <si>
    <t>CONTACTOR 2P X 40 AMP 220V</t>
  </si>
  <si>
    <t>CONTACTOR 2P X 40 AMP 24V</t>
  </si>
  <si>
    <t>CONTACTOR 3P X 30 AMP 24V</t>
  </si>
  <si>
    <t>CONTACTOR 3P X 40 AMP 110V</t>
  </si>
  <si>
    <t>CONTACTOR 3P X 40 AMP 24V</t>
  </si>
  <si>
    <t>CONTACTOR 3P X 50 AMP 24V</t>
  </si>
  <si>
    <t>CONTACTOR 3P X 60 AMP 120V</t>
  </si>
  <si>
    <t>CONTACTOR 3P X 60 AMP 24V</t>
  </si>
  <si>
    <t>FILTRO SECADOR SOLDABLE 7/8"</t>
  </si>
  <si>
    <t>MANGUERA RUBATEX 1 1/8" X 1/2"</t>
  </si>
  <si>
    <t>MANGUERA RUBATEX 1 3/8" X 1/2"</t>
  </si>
  <si>
    <t>MANGUERA RUBATEX 3/4" X 1/2"</t>
  </si>
  <si>
    <t>MANGUERA RUBATEX 7/8" X 1/2"</t>
  </si>
  <si>
    <t>CAPACITOR DE MARCHA 35 MFD 440V</t>
  </si>
  <si>
    <t>CAPACITOR DE MARCHA 40 MFD 440V</t>
  </si>
  <si>
    <t>CAPACITOR DE MARCHA 45 MFD 440V</t>
  </si>
  <si>
    <t>CAPACITOR DE MARCHA 45+5 MFD 440V</t>
  </si>
  <si>
    <t>CAPACITOR DE MARCHA 55 MFD 440V</t>
  </si>
  <si>
    <t>CAPACITOR DE MARCHA 60 MFD (+5-5) 440V</t>
  </si>
  <si>
    <t>CAPACITOR DE MARCHA 70 MFD 440V</t>
  </si>
  <si>
    <t>CAPACITOR DUAL 35+5  MFD 440V</t>
  </si>
  <si>
    <t>METRO</t>
  </si>
  <si>
    <t>CAPACITOR DE MARCHA 10 MFD 440V</t>
  </si>
  <si>
    <t>CAPACITOR DE MARCHA 15 MFD 440V</t>
  </si>
  <si>
    <t>CAPACITOR DE MARCHA 50 MFD 440V</t>
  </si>
  <si>
    <t xml:space="preserve">CAPACITOR DUAL 25+5 MFD 440V </t>
  </si>
  <si>
    <t>FILTRO SECADOR  SOLDABLE 1/2"</t>
  </si>
  <si>
    <t>FILTRO SECADOR SOLDABLE 3/8"</t>
  </si>
  <si>
    <t>FILTRO SECADOR SOLDABLE 5/8"</t>
  </si>
  <si>
    <t>FILTRO SECADOR  1-1/8"</t>
  </si>
  <si>
    <t>FILTRO SECADOR 1-3/8"</t>
  </si>
  <si>
    <t>CAMBIO DE CAPACITOR DE ACONDICIONADOR DE AIRE</t>
  </si>
  <si>
    <t>DESMOTE DE ACONDICIONADOR DE AIRE TIPO CENTRAL DE 60.000 BTU</t>
  </si>
  <si>
    <t>CAMBIO  MOTOR VENTILADOR DE ACONDICIONADOR DE AIRE</t>
  </si>
  <si>
    <t>CAMBIO  TRANSFORMADOR DE ACONDICIONADOR DE AIRES</t>
  </si>
  <si>
    <t>CAMBIO CONTACTOR DE ACONDICIONADOR DE AIRES</t>
  </si>
  <si>
    <t>CAMBIO FAN RELAY ACONDICIONADOR DE AIRE</t>
  </si>
  <si>
    <t>CAMBIO PRESOSTATO DE ACONDICIONADOR DE AIRE</t>
  </si>
  <si>
    <t>CAMBIO TEMPORIZADOR DE ACONDICIONADOR DE AIRE</t>
  </si>
  <si>
    <t>SUMINISTRO E INSTALACIÓN A  TODO COSTO  DE DUCTERIA EN LAMINA DE PORÓN (METRO CUADRADO)</t>
  </si>
  <si>
    <t xml:space="preserve">DESMONTE Y MONTAJE DE DIVISIÓN MIXTA (PANEL VIDRIO) DE 2.40 X 2.20 METROS PARA REALIZAR EL MANTENIMIENTO PREVENTIVO DE ACONDICIONADORES TIPO MINI SPLIT. </t>
  </si>
  <si>
    <t>N/A</t>
  </si>
  <si>
    <t>CAMBIO BALINERA DE MOTOR VENTILADOR</t>
  </si>
  <si>
    <t>INSTALACIÓN O CAMBIO  DE PROTECTOR ELECTRÓNICO DE VOLTAJE</t>
  </si>
  <si>
    <t>CAMBIO DE UNIDAD COMPRESORA DE AIRE TIPO MINI SPLIT, INCLUYE MANO DE OBRA DE: CARGA COMPLETA DE REFRIGERANTE, LIMPIEZA DE TUBERÍA DE COBRE CON NITRÓGENO, CAMBIO DE FILTRO SECADOR. INSUMOS: NITRÓGENO, SOLDADURA</t>
  </si>
  <si>
    <t>CAMBIO DE UNIDAD COMPRESORA DE AIRE TIPO CENTRAL, INCLUYE MANO DE OBRA DE: CARGA COMPLETA DE REFRIGERANTE, LIMPIEZA DE TUBERÍA DE COBRE CON NITRÓGENO, CAMBIO DE FILTRO SECADOR. INSUMOS: NITRÓGENO, SOLDADURA</t>
  </si>
  <si>
    <t>CAMBIO TARJETA ELECTRÓNICA DE ACONDICIONADOR DE AIRE</t>
  </si>
  <si>
    <t>UBICACIÓN Y CORRECCIÓN DE FUGA DE GAS REFRIGERANTE Y ACEITE EN EL SISTEMA MINI SPLIT O CENTRAL, INCLUYE MANO DE OBRA DE: VACÍO, CARGA COMPLETA DE REFRIGERANTE, LIMPIEZA DE TUBERÍA DE COBRE CON NITRÓGENO, INSTALACIÓN DE FILTRO SECADOR. INSUMOS: NITRÓGENO, SOLDADURA Y DEMÁS ACTIVIDADES QUE GARANTICEN SU CORRECTO FUNCIONAMIENTO</t>
  </si>
  <si>
    <t>DESMOTE DE ACONDICIONADOR DE AIRE TIPO MINI SPLIT</t>
  </si>
  <si>
    <t>INSTALACIÓN DE ACONDICIONADOR DE AIRE TIPO CENTRAL DE 60.000 BTU INCLUYE MANO DE OBRA DE: VACÍO, CARGA COMPLETA DE REFRIGERANTE, LIMPIEZA DE TUBERÍA DE COBRE CON NITRÓGENO, INSTALACIÓN DE FILTRO SECADOR. INSUMOS: NITRÓGENO, SOLDADURA Y DEMÁS ACTIVIDADES QUE GARANTICEN SU CORRECTO FUNCIONAMIENTO</t>
  </si>
  <si>
    <t>INSTALACIÓN DE ACONDICIONADOR DE AIRE TIPO MINI SPLIT (12000-18000-24000 BTU) INCLUYE MANO DE OBRA DE: VACÍO, CARGA COMPLETA DE REFRIGERANTE, LIMPIEZA DE TUBERÍA DE COBRE CON NITRÓGENO, INSTALACIÓN DE FILTRO SECADOR. INSUMOS: NITRÓGENO, SOLDADURA Y DEMÁS ACTIVIDADES QUE GARANTICEN SU CORRECTO FUNCIONAMIENTO</t>
  </si>
  <si>
    <t>REPARACIÓN TARJETA ELECTRÓNICA  ORIGINAL DE ACONDICIONADOR DE AIRE</t>
  </si>
  <si>
    <t>REUBICACIÓN CONDENSADORA ACONDICIONADOR DE AIRE TIPO MINI SPLIT INCLUYE MANO DE OBRA DE: VACÍO, CARGA COMPLETA DE REFRIGERANTE, LIMPIEZA DE TUBERÍA DE COBRE CON NITRÓGENO, INSTALACIÓN DE FILTRO SECADOR. INSUMOS: NITRÓGENO, SOLDADURA Y DEMÁS ACTIVIDADES QUE GARANTICEN SU CORRECTO FUNCIONAMIENTO</t>
  </si>
  <si>
    <t>REUBICACIÓN MANEJADORA ACONDICIONADOR DE AIRE TIPO CENTRAL INCLUYE MANO DE OBRA DE: VACÍO, CARGA COMPLETA DE REFRIGERANTE, LIMPIEZA DE TUBERÍA DE COBRE CON NITRÓGENO, INSTALACIÓN DE FILTRO SECADOR. INSUMOS: NITRÓGENO, SOLDADURA Y DEMÁS ACTIVIDADES QUE GARANTICEN SU CORRECTO FUNCIONAMIENTO</t>
  </si>
  <si>
    <t>REUBICACIÓN MANEJADORA ACONDICIONADOR DE AIRE TIPO MINI SPLIT INCLUYE MANO DE OBRA DE: VACÍO, CARGA COMPLETA DE REFRIGERANTE, LIMPIEZA DE TUBERÍA DE COBRE CON NITRÓGENO, INSTALACIÓN DE FILTRO SECADOR. INSUMOS: NITRÓGENO, SOLDADURA Y DEMÁS ACTIVIDADES QUE GARANTICEN SU CORRECTO FUNCIONAMIENTO</t>
  </si>
  <si>
    <t>CAMBIO DE CONDENSADORA DE AIRE TIPO MINI SPLIT INCLUYE MANO DE OBRA DE: VACÍO, CARGA COMPLETA DE REFRIGERANTE, LIMPIEZA DE TUBERÍA DE COBRE CON NITRÓGENO, INSTALACIÓN DE FILTRO SECADOR. INSUMOS: NITRÓGENO, SOLDADURA Y DEMÁS ACTIVIDADES QUE GARANTICEN SU CORRECTO FUNCIONAMIENTO</t>
  </si>
  <si>
    <t>CAMBIO DE CONDENSADORA DE AIRE TIPO CENTRAL INCLUYE MANO DE OBRA DE: VACÍO, CARGA COMPLETA DE REFRIGERANTE, LIMPIEZA DE TUBERÍA DE COBRE CON NITRÓGENO, INSTALACIÓN DE FILTRO SECADOR. INSUMOS: NITRÓGENO, SOLDADURA Y DEMÁS ACTIVIDADES QUE GARANTICEN SU CORRECTO FUNCIONAMIENTO</t>
  </si>
  <si>
    <t>SUMINISTRO E INSTALACIÓN A  TODO COSTO  DE DUCTERIA GALVANIZADA (METRO CUADRADO)</t>
  </si>
  <si>
    <t>SECCIONAL CESAR</t>
  </si>
  <si>
    <t>V. UNITARIO Mano de Obra Incluido IVA VALLEDUPAR</t>
  </si>
  <si>
    <t>V. UNITARIO Mano de Obra Incluido IVA CHIRIGUANA</t>
  </si>
  <si>
    <t>V. UNITARIO Mano de Obra Incluido IVA LA PAZ</t>
  </si>
  <si>
    <t>V. UNITARIO Mano de Obra Incluido IVA PAILITAS</t>
  </si>
  <si>
    <t>V. UNITARIO Mano de Obra Incluido IVA CURUMANI</t>
  </si>
  <si>
    <t>V. UNITARIO Mano de Obra Incluido IVA CODAZZI</t>
  </si>
  <si>
    <t>V. UNITARIO Mano de Obra Incluido IVA BOSCONIA</t>
  </si>
  <si>
    <t>VALOR REPUESTO INCLUIDO IVA</t>
  </si>
  <si>
    <t xml:space="preserve">SECCIONAL CESAR </t>
  </si>
  <si>
    <t>MANTENIMIENTO PREVENTIVO</t>
  </si>
  <si>
    <t xml:space="preserve"> PRECIO VALLEDUPAR</t>
  </si>
  <si>
    <t>CANT. EQUIPOS</t>
  </si>
  <si>
    <t>VALOR MTO X EQUIPO</t>
  </si>
  <si>
    <t>MANTENIMIENTO DE ACONDICIONADOR DE AIRE TIPO CENTRAL DE 5 TONELADA</t>
  </si>
  <si>
    <t>MANTENIMIENTO DE ACONDICIONADOR DE AIRE TIPO MINISPLIT 1 TONELADA</t>
  </si>
  <si>
    <t>MANTENIMIENTO DE ACONDICIONADOR DE AIRE TIPO MINISPLIT 2 TONELADA</t>
  </si>
  <si>
    <t>MANTENIMIENTO DE ACONDICIONADOR DE AIRE TIPO MINISPLIT 0,75 TONELADA</t>
  </si>
  <si>
    <t>MANTENIMIENTO DE ACONDICIONADOR DE AIRE TIPO MINISPLIT   DE 1.5 TONELADA</t>
  </si>
  <si>
    <t xml:space="preserve"> PRECIO CHIRIGUANA</t>
  </si>
  <si>
    <t>MANTENIMIENTO DE ACONDICIONADOR DE AIRE TIPO SPLIT 1 TONELADA</t>
  </si>
  <si>
    <t>MANTENIMIENTO DE ACONDICIONADOR DE AIRE TIPO SPLIT 1,5 TONELADA</t>
  </si>
  <si>
    <t>PRECIO  LA PAZ</t>
  </si>
  <si>
    <t>MANTENIMIENTO DE ACONDICIONADOR DE AIRE TIPO SPLIT  DE 1 TONELADA</t>
  </si>
  <si>
    <t>PRECIO  PAILITAS</t>
  </si>
  <si>
    <t>MANTENIMIENTO DE ACONDICIONADOR DE AIRE TIPO SPLIT 0,75  TONELADA</t>
  </si>
  <si>
    <t>PRECIO CURUMANI</t>
  </si>
  <si>
    <t>PRECIO CODAZZI</t>
  </si>
  <si>
    <t>MANTENIMIENTO DE ACONDICIONADOR DE AIRE TIPO MINISPLIT 1,5 TONELADA</t>
  </si>
  <si>
    <t>PRECIO BOSCONIA</t>
  </si>
  <si>
    <t>SUBTOTAL</t>
  </si>
  <si>
    <t>IVA (19%)</t>
  </si>
  <si>
    <t>NOTA:</t>
  </si>
  <si>
    <t>DENTRO DE LOS COSTOS SE INCLUYE LOS INSUMOS Y LA MANO DE OBRA NECESARIA PARA REALIZAR CADA MANTENIMIENTO PREVENTIVO</t>
  </si>
  <si>
    <t>MANO DE OBRA MANTENIMIENTO CORRECTIVO</t>
  </si>
  <si>
    <t>REPUESTOS</t>
  </si>
  <si>
    <t xml:space="preserve">LISTA DE PRECIOS </t>
  </si>
  <si>
    <t>SECCIONAL ATLÁNTICO</t>
  </si>
  <si>
    <t>VALOR</t>
  </si>
  <si>
    <t>CAPACITOR DE MARCHA 5 MFD 440V</t>
  </si>
  <si>
    <t>CONTACTOR DE 3X40 AMP 220 V</t>
  </si>
  <si>
    <t>FILTRO SECADOR ROSCABLE 1/2"</t>
  </si>
  <si>
    <t>BREAKER DE 3X50 AMP</t>
  </si>
  <si>
    <t>BREAKER DE 2X20 AMP</t>
  </si>
  <si>
    <t>BREAKER DE 2X50 AMP</t>
  </si>
  <si>
    <t>CABLE ENCAUCHETADO 4X14</t>
  </si>
  <si>
    <t>CABLE ENCAUCHETADO 3X12</t>
  </si>
  <si>
    <t>SUMINISTRO E INSTALACIÓN A  TODO COSTO  DE DUCTERIA EN FRIBRA DE VIDRIO (METRO CUADRADO)</t>
  </si>
  <si>
    <t>COMPRESOR 5 TR SCROLL R-22 220V / 1PH 60 HZ REFRIGERANTE R 22</t>
  </si>
  <si>
    <t>COMPRESOR 5 TR SCROLL R-22 220V / 1PH 60 HZ REFRIGERANTE  410</t>
  </si>
  <si>
    <t>BOMBA DE CONDENSADO PARA MINI SPLIT</t>
  </si>
  <si>
    <t xml:space="preserve">MOTOR 1/2 HP P/BLOWER 1075 RPM 1PH 3 VEL 220 V 60 HZ </t>
  </si>
  <si>
    <t xml:space="preserve">MOTOR 1/2 HP P/CONDENSADOR 1075 RPM EJE 1/2 208-230V 1 PH 60 HZ </t>
  </si>
  <si>
    <t xml:space="preserve">MOTOR 1/5 HP 1075 RPM 3 VELOCIDADES 110V </t>
  </si>
  <si>
    <t xml:space="preserve">MOTOR 1/6 HP 1075 RPM 2 EJES 220 V 60 HZ </t>
  </si>
  <si>
    <t xml:space="preserve">MOTOR 3/4 HP P/CONDENSADOR 1075 RPM C/BALINERA EJE 1/2 220V 1PH 60HZ </t>
  </si>
  <si>
    <t>MOTOR 3/4 HP P/MANEJADORA 1075 RPM D1076 1 EJE 3 VEL 208-230V 1 PH 60 HZ</t>
  </si>
  <si>
    <t>TERMOSTATO NO PROGRAMABLE DIGITAL 1 ETAPA</t>
  </si>
  <si>
    <t xml:space="preserve">TERMOSTATO PROGRAMABLE DIGITAL 1 ETAPA </t>
  </si>
  <si>
    <t>REJILLA DIFUSORA DE ALUMINIO 12"X12" DE CUATRO VÍAS MÓVILES</t>
  </si>
  <si>
    <t>PROTECTOR ELECTRÓNICO DE VOLTAJE BIFÁSICO PARA ACONDICIONADOR DE AIRE TIPO MINI SPLIT</t>
  </si>
  <si>
    <t>PROTECTOR ELECTRÓNICO DE VOLTAJE TRIFÁSICO PARA ACONDICIONADOR DE AIRE TIPO SPLIT MENOR O IGUAL A 5 TR</t>
  </si>
  <si>
    <t>REFRIGERANTE R-410a X 11,3 Kg</t>
  </si>
  <si>
    <t>REFRIGERANTE R-22 X 13,6 Kg</t>
  </si>
  <si>
    <t xml:space="preserve">TUBERÍA COBRE FLEXIBLE 1/2" </t>
  </si>
  <si>
    <t xml:space="preserve">TUBERÍA COBRE FLEXIBLE  1/4" </t>
  </si>
  <si>
    <t xml:space="preserve">TUBERÍA COBRE FLEXIBLE 3/4" </t>
  </si>
  <si>
    <t xml:space="preserve">TUBERÍA COBRE FLEXIBLE 3/8" </t>
  </si>
  <si>
    <t>TUBERÍA COBRE FLEXIBLE  5/8"</t>
  </si>
  <si>
    <t xml:space="preserve">TUBERÍA COBRE FLEXIBLE  7/8" </t>
  </si>
  <si>
    <t>TUBERÍA COBRE RÍGIDA 1-1/8"</t>
  </si>
  <si>
    <t>TUBERÍA COBRE RÍGIDA 3/8"</t>
  </si>
  <si>
    <t xml:space="preserve">TUBERÍA COBRE RÍGIDA 7/8" </t>
  </si>
  <si>
    <t>TARJETAS ELECTRÓNICA UNIVERSAL PARA ACONDICIONADOR DE AIRE TIPO MINI SPLIT</t>
  </si>
  <si>
    <t xml:space="preserve">BLOWER DE LAMINA GALVANIZADA 10-1/2" X 10-1/2" X 1/2" </t>
  </si>
  <si>
    <t xml:space="preserve">BLOWER DE LAMINA GALVANIZADA 12" X 12" X 1" </t>
  </si>
  <si>
    <t xml:space="preserve">HÉLICE EN LAMINA GALVANIZADA 20" BUJE 1/2" 4 ASPAS GIRO DERECHO </t>
  </si>
  <si>
    <t xml:space="preserve">HÉLICE EN LAMINA GALVANIZADA 22" BUJE 1/2" 4 ASPAS GIRO DERECHO </t>
  </si>
  <si>
    <t xml:space="preserve">HÉLICE EN LAMINA GALVANIZADA 24" BUJE 1/2" 4 ASPAS GIRO DERECHO </t>
  </si>
  <si>
    <t xml:space="preserve">TEMPORIZADOR ELECTRÓNICO 1 A  8MIN </t>
  </si>
  <si>
    <t>TERMOSTATO AMBIENTE ANÁLOGO</t>
  </si>
  <si>
    <t>ÍTEM</t>
  </si>
  <si>
    <t>CONDENSADORA DE 5TR 220V 1 PH 60 HZ REFRIGERANTE  410, DESCARGA VERTICAL</t>
  </si>
  <si>
    <t>CONDENSADORA DE 5TR 220V 3 PH 60 HZ REFRIGERANTE  410, DESCARGA VERTICAL</t>
  </si>
  <si>
    <t>COMPRESOR 1.5 TR ROTATIVO 18 KBTU 220V 1 PH REFRIGERANTE R 22</t>
  </si>
  <si>
    <t>COMPRESOR 1 TR ROTATIVO 12 KBTU 220V 1PH 60 HZ REFRIGERANTE  410</t>
  </si>
  <si>
    <t>COMPRESOR 1 TR ROTATIVO 12 KBTU 220V 1PH 60 HZ REFRIGERANTE R 22</t>
  </si>
  <si>
    <t>COMPRESOR 0.75 TR ROTATIVO 9 KBTU 110V 1PH REFRIGERANTE 410</t>
  </si>
  <si>
    <t>COMPRESOR 0.75 TR ROTATIVO 9 KBTU 110V 1PH REFRIGERANTE R 22</t>
  </si>
  <si>
    <t>COMPRESOR 1.5 TR ROTATIVO 18 KBTU 220V 1 PH REFRIGERANTE  410</t>
  </si>
  <si>
    <t>COMPRESOR 2 TR ROTATIVO 24 KBTU 220V 60 HZ REFRIGERANTE R 22</t>
  </si>
  <si>
    <t>COMPRESOR 2 TR ROTATIVO 24 KBTU 220V 60 HZ REFRIGERANTE  410</t>
  </si>
  <si>
    <t>COMPRESOR 3 TR ROTATIVO 36 KBTU 220V 3PH 60 HZ REFRIGERANTE  410</t>
  </si>
  <si>
    <t>COMPRESOR 3 TR ROTATIVO 36 KBTU 220V 3PH 60 HZ REFRIGERANTE R 22</t>
  </si>
  <si>
    <t>COMPRESOR 3 TR ROTATIVO 36 KBTU 220V 1PH 60 HZ REFRIGERANTE R 22</t>
  </si>
  <si>
    <t>COMPRESOR 3 TR ROTATIVO 36 KBTU 220V 1PH 60 HZ REFRIGERANTE  410</t>
  </si>
  <si>
    <t>MINIMO</t>
  </si>
  <si>
    <t>PROMEDIO</t>
  </si>
  <si>
    <t>MEDIA ARITMETICA BAJA</t>
  </si>
  <si>
    <t>ANALISIS COTIZACIONES</t>
  </si>
  <si>
    <t>MENOR VALOR</t>
  </si>
  <si>
    <r>
      <t>RUBATEX</t>
    </r>
    <r>
      <rPr>
        <sz val="11"/>
        <rFont val="Arial"/>
        <family val="2"/>
      </rPr>
      <t xml:space="preserve"> ¾×⅞</t>
    </r>
  </si>
  <si>
    <r>
      <t xml:space="preserve">RUBATEX </t>
    </r>
    <r>
      <rPr>
        <sz val="11"/>
        <rFont val="Arial"/>
        <family val="2"/>
      </rPr>
      <t>¾×1⅛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</si>
</sst>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-* #,##0_-;\-* #,##0_-;_-* &quot;-&quot;_-;_-@_-"/>
    <numFmt numFmtId="43" formatCode="_-* #,##0.00_-;\-* #,##0.00_-;_-* &quot;-&quot;??_-;_-@_-"/>
    <numFmt numFmtId="164" formatCode="_-&quot;$&quot;\ * #,##0_-;\-&quot;$&quot;\ * #,##0_-;_-&quot;$&quot;\ * &quot;-&quot;_-;_-@_-"/>
    <numFmt numFmtId="165" formatCode="&quot;$&quot;\ #,##0"/>
    <numFmt numFmtId="166" formatCode="_-* #,##0_-;\-* #,##0_-;_-* &quot;-&quot;??_-;_-@_-"/>
    <numFmt numFmtId="167" formatCode="_(&quot;$&quot;\ * #,##0.00_);_(&quot;$&quot;\ * \(#,##0.00\);_(&quot;$&quot;\ * &quot;-&quot;??_);_(@_)"/>
    <numFmt numFmtId="168" formatCode="0.000%"/>
  </numFmts>
  <fonts count="17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0"/>
      <color rgb="FF000000"/>
      <name val="Arial"/>
      <family val="2"/>
    </font>
    <font>
      <b/>
      <sz val="16"/>
      <color theme="0"/>
      <name val="Arial"/>
      <family val="2"/>
    </font>
    <font>
      <b/>
      <sz val="10"/>
      <color theme="0"/>
      <name val="Arial"/>
      <family val="2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sz val="10"/>
      <color theme="0"/>
      <name val="Arial"/>
      <family val="2"/>
    </font>
    <font>
      <b/>
      <sz val="14"/>
      <color theme="0"/>
      <name val="Arial"/>
      <family val="2"/>
    </font>
    <font>
      <b/>
      <sz val="18"/>
      <color theme="0"/>
      <name val="Arial"/>
      <family val="2"/>
    </font>
    <font>
      <b/>
      <sz val="20"/>
      <color theme="0"/>
      <name val="Arial"/>
      <family val="2"/>
    </font>
    <font>
      <sz val="1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6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8">
    <xf numFmtId="0" fontId="0" fillId="0" borderId="0"/>
    <xf numFmtId="43" fontId="5" fillId="0" borderId="0" applyFont="0" applyFill="0" applyBorder="0" applyAlignment="0" applyProtection="0"/>
    <xf numFmtId="0" fontId="2" fillId="0" borderId="0"/>
    <xf numFmtId="41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125">
    <xf numFmtId="0" fontId="0" fillId="0" borderId="0" xfId="0"/>
    <xf numFmtId="0" fontId="1" fillId="2" borderId="4" xfId="0" applyFont="1" applyFill="1" applyBorder="1" applyAlignment="1" applyProtection="1">
      <alignment horizont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</xf>
    <xf numFmtId="0" fontId="1" fillId="0" borderId="0" xfId="0" applyFont="1" applyAlignment="1" applyProtection="1">
      <alignment vertical="center" wrapText="1"/>
      <protection locked="0"/>
    </xf>
    <xf numFmtId="0" fontId="1" fillId="2" borderId="1" xfId="0" applyFont="1" applyFill="1" applyBorder="1" applyAlignment="1" applyProtection="1">
      <alignment wrapText="1"/>
    </xf>
    <xf numFmtId="0" fontId="1" fillId="0" borderId="2" xfId="0" applyFont="1" applyFill="1" applyBorder="1" applyAlignment="1" applyProtection="1">
      <alignment horizontal="center"/>
    </xf>
    <xf numFmtId="0" fontId="1" fillId="2" borderId="3" xfId="0" applyFont="1" applyFill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justify" vertical="center" wrapText="1"/>
    </xf>
    <xf numFmtId="0" fontId="1" fillId="7" borderId="8" xfId="0" applyFont="1" applyFill="1" applyBorder="1" applyAlignment="1" applyProtection="1">
      <alignment horizontal="center" vertical="center"/>
    </xf>
    <xf numFmtId="0" fontId="1" fillId="7" borderId="9" xfId="0" applyFont="1" applyFill="1" applyBorder="1" applyAlignment="1" applyProtection="1">
      <alignment horizontal="center" vertical="center" wrapText="1"/>
    </xf>
    <xf numFmtId="3" fontId="1" fillId="0" borderId="1" xfId="0" applyNumberFormat="1" applyFont="1" applyBorder="1" applyAlignment="1" applyProtection="1">
      <alignment horizontal="center" vertical="center"/>
    </xf>
    <xf numFmtId="3" fontId="2" fillId="0" borderId="1" xfId="0" applyNumberFormat="1" applyFont="1" applyFill="1" applyBorder="1" applyAlignment="1" applyProtection="1">
      <alignment vertical="center" wrapText="1"/>
    </xf>
    <xf numFmtId="3" fontId="2" fillId="0" borderId="9" xfId="0" applyNumberFormat="1" applyFont="1" applyBorder="1" applyAlignment="1" applyProtection="1">
      <alignment horizontal="center" vertical="center" wrapText="1"/>
    </xf>
    <xf numFmtId="3" fontId="2" fillId="0" borderId="10" xfId="0" applyNumberFormat="1" applyFont="1" applyBorder="1" applyAlignment="1" applyProtection="1">
      <alignment horizontal="center" vertical="center" wrapText="1"/>
    </xf>
    <xf numFmtId="3" fontId="1" fillId="0" borderId="3" xfId="0" applyNumberFormat="1" applyFont="1" applyBorder="1" applyAlignment="1" applyProtection="1">
      <alignment horizontal="center" vertical="center"/>
    </xf>
    <xf numFmtId="3" fontId="2" fillId="0" borderId="3" xfId="0" applyNumberFormat="1" applyFont="1" applyFill="1" applyBorder="1" applyAlignment="1" applyProtection="1">
      <alignment vertical="center" wrapText="1"/>
    </xf>
    <xf numFmtId="3" fontId="1" fillId="0" borderId="8" xfId="0" applyNumberFormat="1" applyFont="1" applyBorder="1" applyAlignment="1" applyProtection="1">
      <alignment horizontal="center" vertical="center"/>
    </xf>
    <xf numFmtId="3" fontId="2" fillId="0" borderId="8" xfId="0" applyNumberFormat="1" applyFont="1" applyFill="1" applyBorder="1" applyAlignment="1" applyProtection="1">
      <alignment vertical="center" wrapText="1"/>
    </xf>
    <xf numFmtId="3" fontId="1" fillId="0" borderId="12" xfId="0" applyNumberFormat="1" applyFont="1" applyBorder="1" applyAlignment="1" applyProtection="1">
      <alignment horizontal="center" vertical="center"/>
    </xf>
    <xf numFmtId="166" fontId="1" fillId="6" borderId="13" xfId="1" applyNumberFormat="1" applyFont="1" applyFill="1" applyBorder="1" applyAlignment="1" applyProtection="1">
      <alignment horizontal="center" vertical="center" wrapText="1"/>
      <protection locked="0"/>
    </xf>
    <xf numFmtId="166" fontId="1" fillId="0" borderId="13" xfId="1" applyNumberFormat="1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>
      <alignment horizontal="right"/>
    </xf>
    <xf numFmtId="0" fontId="1" fillId="0" borderId="13" xfId="0" applyFont="1" applyBorder="1" applyAlignment="1">
      <alignment horizontal="center" vertical="center"/>
    </xf>
    <xf numFmtId="0" fontId="10" fillId="0" borderId="0" xfId="0" applyFont="1"/>
    <xf numFmtId="3" fontId="3" fillId="0" borderId="10" xfId="0" applyNumberFormat="1" applyFont="1" applyBorder="1" applyAlignment="1" applyProtection="1">
      <alignment horizontal="center" vertical="center" wrapText="1"/>
    </xf>
    <xf numFmtId="3" fontId="3" fillId="0" borderId="11" xfId="0" applyNumberFormat="1" applyFont="1" applyBorder="1" applyAlignment="1" applyProtection="1">
      <alignment horizontal="center" vertical="center" wrapText="1"/>
    </xf>
    <xf numFmtId="3" fontId="3" fillId="0" borderId="8" xfId="0" applyNumberFormat="1" applyFont="1" applyBorder="1" applyAlignment="1" applyProtection="1">
      <alignment horizontal="center" vertical="center" wrapText="1"/>
    </xf>
    <xf numFmtId="3" fontId="3" fillId="0" borderId="12" xfId="0" applyNumberFormat="1" applyFont="1" applyBorder="1" applyAlignment="1" applyProtection="1">
      <alignment horizontal="center" vertical="center" wrapText="1"/>
    </xf>
    <xf numFmtId="3" fontId="3" fillId="0" borderId="3" xfId="0" applyNumberFormat="1" applyFont="1" applyBorder="1" applyAlignment="1" applyProtection="1">
      <alignment horizontal="center" vertical="center" wrapText="1"/>
    </xf>
    <xf numFmtId="3" fontId="3" fillId="0" borderId="1" xfId="0" applyNumberFormat="1" applyFont="1" applyBorder="1" applyAlignment="1" applyProtection="1">
      <alignment horizontal="center" vertical="center" wrapText="1"/>
    </xf>
    <xf numFmtId="0" fontId="10" fillId="0" borderId="0" xfId="0" applyFont="1" applyProtection="1">
      <protection locked="0"/>
    </xf>
    <xf numFmtId="0" fontId="10" fillId="0" borderId="0" xfId="0" applyFont="1" applyAlignment="1" applyProtection="1">
      <alignment vertical="center"/>
      <protection locked="0"/>
    </xf>
    <xf numFmtId="0" fontId="10" fillId="0" borderId="5" xfId="0" applyFont="1" applyBorder="1" applyAlignment="1" applyProtection="1">
      <alignment horizontal="left" vertical="center" wrapText="1"/>
      <protection locked="0"/>
    </xf>
    <xf numFmtId="166" fontId="10" fillId="0" borderId="0" xfId="0" applyNumberFormat="1" applyFont="1"/>
    <xf numFmtId="0" fontId="1" fillId="2" borderId="1" xfId="0" applyFont="1" applyFill="1" applyBorder="1" applyAlignment="1" applyProtection="1">
      <alignment horizontal="center" vertical="center"/>
    </xf>
    <xf numFmtId="0" fontId="1" fillId="7" borderId="8" xfId="0" applyFont="1" applyFill="1" applyBorder="1" applyAlignment="1" applyProtection="1">
      <alignment horizontal="center" vertical="center" wrapText="1"/>
    </xf>
    <xf numFmtId="0" fontId="10" fillId="0" borderId="0" xfId="0" applyFont="1"/>
    <xf numFmtId="0" fontId="3" fillId="0" borderId="0" xfId="0" applyFont="1" applyFill="1" applyProtection="1">
      <protection locked="0"/>
    </xf>
    <xf numFmtId="0" fontId="3" fillId="0" borderId="0" xfId="0" applyFont="1" applyProtection="1">
      <protection locked="0"/>
    </xf>
    <xf numFmtId="165" fontId="4" fillId="3" borderId="1" xfId="0" applyNumberFormat="1" applyFont="1" applyFill="1" applyBorder="1" applyAlignment="1" applyProtection="1">
      <alignment horizontal="right" vertical="center" wrapText="1"/>
    </xf>
    <xf numFmtId="0" fontId="3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9" fillId="4" borderId="1" xfId="0" applyFont="1" applyFill="1" applyBorder="1" applyAlignment="1">
      <alignment horizontal="center" vertical="center" wrapText="1"/>
    </xf>
    <xf numFmtId="0" fontId="6" fillId="8" borderId="18" xfId="0" applyFont="1" applyFill="1" applyBorder="1" applyAlignment="1">
      <alignment horizontal="center"/>
    </xf>
    <xf numFmtId="0" fontId="6" fillId="8" borderId="19" xfId="0" applyFont="1" applyFill="1" applyBorder="1" applyAlignment="1">
      <alignment horizontal="center"/>
    </xf>
    <xf numFmtId="164" fontId="6" fillId="8" borderId="16" xfId="0" applyNumberFormat="1" applyFont="1" applyFill="1" applyBorder="1" applyAlignment="1">
      <alignment horizontal="center"/>
    </xf>
    <xf numFmtId="0" fontId="6" fillId="7" borderId="8" xfId="0" applyFont="1" applyFill="1" applyBorder="1" applyAlignment="1">
      <alignment horizontal="center"/>
    </xf>
    <xf numFmtId="0" fontId="10" fillId="0" borderId="8" xfId="0" applyFont="1" applyBorder="1"/>
    <xf numFmtId="0" fontId="6" fillId="7" borderId="1" xfId="0" applyFont="1" applyFill="1" applyBorder="1" applyAlignment="1">
      <alignment horizontal="center"/>
    </xf>
    <xf numFmtId="0" fontId="6" fillId="7" borderId="3" xfId="0" applyFont="1" applyFill="1" applyBorder="1" applyAlignment="1">
      <alignment horizontal="center"/>
    </xf>
    <xf numFmtId="0" fontId="10" fillId="0" borderId="3" xfId="0" applyFont="1" applyBorder="1"/>
    <xf numFmtId="164" fontId="6" fillId="0" borderId="13" xfId="0" applyNumberFormat="1" applyFont="1" applyBorder="1"/>
    <xf numFmtId="0" fontId="10" fillId="0" borderId="1" xfId="0" applyFont="1" applyBorder="1" applyAlignment="1"/>
    <xf numFmtId="0" fontId="3" fillId="0" borderId="0" xfId="0" applyFont="1" applyAlignment="1">
      <alignment wrapText="1"/>
    </xf>
    <xf numFmtId="0" fontId="3" fillId="0" borderId="14" xfId="0" applyFont="1" applyBorder="1" applyAlignment="1">
      <alignment horizontal="center" wrapText="1"/>
    </xf>
    <xf numFmtId="0" fontId="4" fillId="2" borderId="8" xfId="0" applyFont="1" applyFill="1" applyBorder="1" applyAlignment="1" applyProtection="1">
      <alignment horizontal="center" vertical="center" wrapText="1"/>
    </xf>
    <xf numFmtId="41" fontId="3" fillId="10" borderId="1" xfId="3" applyFont="1" applyFill="1" applyBorder="1" applyProtection="1">
      <protection locked="0"/>
    </xf>
    <xf numFmtId="164" fontId="6" fillId="10" borderId="8" xfId="0" applyNumberFormat="1" applyFont="1" applyFill="1" applyBorder="1"/>
    <xf numFmtId="164" fontId="6" fillId="10" borderId="1" xfId="0" applyNumberFormat="1" applyFont="1" applyFill="1" applyBorder="1"/>
    <xf numFmtId="164" fontId="6" fillId="10" borderId="3" xfId="0" applyNumberFormat="1" applyFont="1" applyFill="1" applyBorder="1"/>
    <xf numFmtId="164" fontId="12" fillId="4" borderId="0" xfId="4" applyFont="1" applyFill="1" applyAlignment="1">
      <alignment wrapText="1"/>
    </xf>
    <xf numFmtId="166" fontId="1" fillId="6" borderId="21" xfId="1" applyNumberFormat="1" applyFont="1" applyFill="1" applyBorder="1" applyAlignment="1" applyProtection="1">
      <alignment horizontal="center" vertical="center" wrapText="1"/>
      <protection locked="0"/>
    </xf>
    <xf numFmtId="164" fontId="3" fillId="12" borderId="1" xfId="4" applyFont="1" applyFill="1" applyBorder="1"/>
    <xf numFmtId="0" fontId="4" fillId="2" borderId="12" xfId="0" applyFont="1" applyFill="1" applyBorder="1" applyAlignment="1" applyProtection="1">
      <alignment horizontal="center" vertical="center" wrapText="1"/>
    </xf>
    <xf numFmtId="165" fontId="4" fillId="3" borderId="8" xfId="0" applyNumberFormat="1" applyFont="1" applyFill="1" applyBorder="1" applyAlignment="1" applyProtection="1">
      <alignment horizontal="right" vertical="center" wrapText="1"/>
    </xf>
    <xf numFmtId="41" fontId="3" fillId="0" borderId="1" xfId="0" applyNumberFormat="1" applyFont="1" applyFill="1" applyBorder="1" applyProtection="1">
      <protection locked="0"/>
    </xf>
    <xf numFmtId="0" fontId="4" fillId="2" borderId="9" xfId="0" applyFont="1" applyFill="1" applyBorder="1" applyAlignment="1" applyProtection="1">
      <alignment horizontal="center" vertical="center" wrapText="1"/>
    </xf>
    <xf numFmtId="41" fontId="3" fillId="7" borderId="1" xfId="0" applyNumberFormat="1" applyFont="1" applyFill="1" applyBorder="1" applyProtection="1">
      <protection locked="0"/>
    </xf>
    <xf numFmtId="41" fontId="3" fillId="7" borderId="1" xfId="3" applyFont="1" applyFill="1" applyBorder="1" applyProtection="1">
      <protection locked="0"/>
    </xf>
    <xf numFmtId="9" fontId="3" fillId="0" borderId="0" xfId="7" applyFont="1" applyFill="1" applyProtection="1">
      <protection locked="0"/>
    </xf>
    <xf numFmtId="41" fontId="10" fillId="0" borderId="0" xfId="0" applyNumberFormat="1" applyFont="1"/>
    <xf numFmtId="168" fontId="3" fillId="0" borderId="0" xfId="7" applyNumberFormat="1" applyFont="1" applyFill="1" applyProtection="1">
      <protection locked="0"/>
    </xf>
    <xf numFmtId="41" fontId="3" fillId="0" borderId="1" xfId="3" applyFont="1" applyFill="1" applyBorder="1" applyProtection="1">
      <protection locked="0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165" fontId="2" fillId="0" borderId="1" xfId="3" applyNumberFormat="1" applyFont="1" applyBorder="1" applyAlignment="1">
      <alignment wrapText="1"/>
    </xf>
    <xf numFmtId="41" fontId="2" fillId="0" borderId="1" xfId="3" applyFont="1" applyBorder="1" applyAlignment="1">
      <alignment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wrapText="1"/>
    </xf>
    <xf numFmtId="0" fontId="7" fillId="0" borderId="1" xfId="0" applyFont="1" applyFill="1" applyBorder="1" applyAlignment="1">
      <alignment horizontal="justify" vertical="center" wrapText="1"/>
    </xf>
    <xf numFmtId="0" fontId="3" fillId="0" borderId="1" xfId="0" applyFont="1" applyFill="1" applyBorder="1" applyAlignment="1">
      <alignment horizontal="justify" vertical="center" wrapText="1"/>
    </xf>
    <xf numFmtId="0" fontId="8" fillId="5" borderId="0" xfId="0" applyFont="1" applyFill="1" applyAlignment="1">
      <alignment horizontal="center" vertical="center"/>
    </xf>
    <xf numFmtId="0" fontId="9" fillId="4" borderId="15" xfId="0" applyFont="1" applyFill="1" applyBorder="1" applyAlignment="1" applyProtection="1">
      <alignment horizontal="center" vertical="center"/>
    </xf>
    <xf numFmtId="0" fontId="9" fillId="4" borderId="0" xfId="0" applyFont="1" applyFill="1" applyBorder="1" applyAlignment="1" applyProtection="1">
      <alignment horizontal="center" vertical="center"/>
    </xf>
    <xf numFmtId="3" fontId="1" fillId="6" borderId="6" xfId="0" applyNumberFormat="1" applyFont="1" applyFill="1" applyBorder="1" applyAlignment="1" applyProtection="1">
      <alignment horizontal="center" vertical="center"/>
    </xf>
    <xf numFmtId="3" fontId="1" fillId="6" borderId="7" xfId="0" applyNumberFormat="1" applyFont="1" applyFill="1" applyBorder="1" applyAlignment="1" applyProtection="1">
      <alignment horizontal="center" vertical="center"/>
    </xf>
    <xf numFmtId="0" fontId="1" fillId="6" borderId="1" xfId="0" applyFont="1" applyFill="1" applyBorder="1" applyAlignment="1" applyProtection="1">
      <alignment horizontal="center" vertical="center"/>
    </xf>
    <xf numFmtId="0" fontId="1" fillId="0" borderId="15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3" fontId="1" fillId="6" borderId="1" xfId="0" applyNumberFormat="1" applyFont="1" applyFill="1" applyBorder="1" applyAlignment="1" applyProtection="1">
      <alignment horizontal="right" vertical="center"/>
    </xf>
    <xf numFmtId="3" fontId="1" fillId="6" borderId="2" xfId="0" applyNumberFormat="1" applyFont="1" applyFill="1" applyBorder="1" applyAlignment="1" applyProtection="1">
      <alignment horizontal="right" vertical="center"/>
    </xf>
    <xf numFmtId="3" fontId="4" fillId="0" borderId="1" xfId="0" applyNumberFormat="1" applyFont="1" applyBorder="1" applyAlignment="1">
      <alignment horizontal="right"/>
    </xf>
    <xf numFmtId="3" fontId="4" fillId="0" borderId="2" xfId="0" applyNumberFormat="1" applyFont="1" applyBorder="1" applyAlignment="1">
      <alignment horizontal="right"/>
    </xf>
    <xf numFmtId="3" fontId="4" fillId="6" borderId="1" xfId="0" applyNumberFormat="1" applyFont="1" applyFill="1" applyBorder="1" applyAlignment="1">
      <alignment horizontal="right"/>
    </xf>
    <xf numFmtId="3" fontId="4" fillId="6" borderId="2" xfId="0" applyNumberFormat="1" applyFont="1" applyFill="1" applyBorder="1" applyAlignment="1">
      <alignment horizontal="right"/>
    </xf>
    <xf numFmtId="0" fontId="6" fillId="2" borderId="6" xfId="0" applyFont="1" applyFill="1" applyBorder="1" applyAlignment="1" applyProtection="1">
      <alignment horizontal="center" vertical="center"/>
      <protection locked="0"/>
    </xf>
    <xf numFmtId="0" fontId="6" fillId="2" borderId="7" xfId="0" applyFont="1" applyFill="1" applyBorder="1" applyAlignment="1" applyProtection="1">
      <alignment horizontal="center" vertical="center"/>
      <protection locked="0"/>
    </xf>
    <xf numFmtId="0" fontId="6" fillId="2" borderId="17" xfId="0" applyFont="1" applyFill="1" applyBorder="1" applyAlignment="1" applyProtection="1">
      <alignment horizontal="center" vertical="center"/>
      <protection locked="0"/>
    </xf>
    <xf numFmtId="0" fontId="15" fillId="5" borderId="15" xfId="0" applyFont="1" applyFill="1" applyBorder="1" applyAlignment="1">
      <alignment horizontal="center" vertical="center"/>
    </xf>
    <xf numFmtId="0" fontId="15" fillId="5" borderId="0" xfId="0" applyFont="1" applyFill="1" applyBorder="1" applyAlignment="1">
      <alignment horizontal="center" vertical="center"/>
    </xf>
    <xf numFmtId="0" fontId="8" fillId="5" borderId="6" xfId="0" applyFont="1" applyFill="1" applyBorder="1" applyAlignment="1">
      <alignment horizontal="center" vertical="center"/>
    </xf>
    <xf numFmtId="0" fontId="8" fillId="5" borderId="7" xfId="0" applyFont="1" applyFill="1" applyBorder="1" applyAlignment="1">
      <alignment horizontal="center" vertical="center"/>
    </xf>
    <xf numFmtId="0" fontId="8" fillId="5" borderId="15" xfId="0" applyFont="1" applyFill="1" applyBorder="1" applyAlignment="1">
      <alignment horizontal="center" vertical="center"/>
    </xf>
    <xf numFmtId="0" fontId="8" fillId="5" borderId="0" xfId="0" applyFont="1" applyFill="1" applyBorder="1" applyAlignment="1">
      <alignment horizontal="center" vertical="center"/>
    </xf>
    <xf numFmtId="0" fontId="11" fillId="11" borderId="22" xfId="0" applyFont="1" applyFill="1" applyBorder="1" applyAlignment="1" applyProtection="1">
      <alignment horizontal="center" vertical="center"/>
      <protection locked="0"/>
    </xf>
    <xf numFmtId="0" fontId="11" fillId="11" borderId="20" xfId="0" applyFont="1" applyFill="1" applyBorder="1" applyAlignment="1" applyProtection="1">
      <alignment horizontal="center" vertical="center"/>
      <protection locked="0"/>
    </xf>
    <xf numFmtId="0" fontId="11" fillId="11" borderId="23" xfId="0" applyFont="1" applyFill="1" applyBorder="1" applyAlignment="1" applyProtection="1">
      <alignment horizontal="center" vertical="center"/>
      <protection locked="0"/>
    </xf>
    <xf numFmtId="0" fontId="11" fillId="11" borderId="0" xfId="0" applyFont="1" applyFill="1" applyAlignment="1" applyProtection="1">
      <alignment horizontal="center" vertical="center"/>
      <protection locked="0"/>
    </xf>
    <xf numFmtId="0" fontId="6" fillId="10" borderId="6" xfId="0" applyFont="1" applyFill="1" applyBorder="1" applyAlignment="1">
      <alignment horizontal="center" vertical="center"/>
    </xf>
    <xf numFmtId="0" fontId="6" fillId="10" borderId="7" xfId="0" applyFont="1" applyFill="1" applyBorder="1" applyAlignment="1">
      <alignment horizontal="center" vertical="center"/>
    </xf>
    <xf numFmtId="0" fontId="6" fillId="10" borderId="17" xfId="0" applyFont="1" applyFill="1" applyBorder="1" applyAlignment="1">
      <alignment horizontal="center" vertical="center"/>
    </xf>
    <xf numFmtId="165" fontId="12" fillId="4" borderId="5" xfId="0" applyNumberFormat="1" applyFont="1" applyFill="1" applyBorder="1" applyAlignment="1">
      <alignment horizontal="center" wrapText="1"/>
    </xf>
    <xf numFmtId="0" fontId="8" fillId="5" borderId="0" xfId="0" applyFont="1" applyFill="1" applyAlignment="1">
      <alignment horizontal="center" vertical="center" wrapText="1"/>
    </xf>
    <xf numFmtId="0" fontId="11" fillId="5" borderId="6" xfId="0" applyFont="1" applyFill="1" applyBorder="1" applyAlignment="1">
      <alignment horizontal="center" vertical="center" wrapText="1"/>
    </xf>
    <xf numFmtId="0" fontId="11" fillId="5" borderId="7" xfId="0" applyFont="1" applyFill="1" applyBorder="1" applyAlignment="1">
      <alignment horizontal="center" vertical="center" wrapText="1"/>
    </xf>
    <xf numFmtId="0" fontId="8" fillId="5" borderId="6" xfId="0" applyFont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 vertical="center" wrapText="1"/>
    </xf>
    <xf numFmtId="0" fontId="14" fillId="9" borderId="6" xfId="0" applyFont="1" applyFill="1" applyBorder="1" applyAlignment="1">
      <alignment horizontal="center" vertical="center"/>
    </xf>
    <xf numFmtId="0" fontId="14" fillId="9" borderId="7" xfId="0" applyFont="1" applyFill="1" applyBorder="1" applyAlignment="1">
      <alignment horizontal="center" vertical="center"/>
    </xf>
    <xf numFmtId="0" fontId="13" fillId="5" borderId="0" xfId="0" applyFont="1" applyFill="1" applyAlignment="1">
      <alignment horizontal="center" vertical="center"/>
    </xf>
    <xf numFmtId="0" fontId="6" fillId="8" borderId="18" xfId="0" applyFont="1" applyFill="1" applyBorder="1" applyAlignment="1">
      <alignment horizontal="center"/>
    </xf>
    <xf numFmtId="0" fontId="6" fillId="8" borderId="16" xfId="0" applyFont="1" applyFill="1" applyBorder="1" applyAlignment="1">
      <alignment horizontal="center"/>
    </xf>
  </cellXfs>
  <cellStyles count="8">
    <cellStyle name="Millares" xfId="1" builtinId="3"/>
    <cellStyle name="Millares [0]" xfId="3" builtinId="6"/>
    <cellStyle name="Millares 2" xfId="5"/>
    <cellStyle name="Moneda [0]" xfId="4" builtinId="7"/>
    <cellStyle name="Moneda 2" xfId="6"/>
    <cellStyle name="Normal" xfId="0" builtinId="0"/>
    <cellStyle name="Normal 2" xfId="2"/>
    <cellStyle name="Porcentaje" xfId="7" builtinId="5"/>
  </cellStyles>
  <dxfs count="0"/>
  <tableStyles count="0" defaultTableStyle="TableStyleMedium2" defaultPivotStyle="PivotStyleLight16"/>
  <colors>
    <mruColors>
      <color rgb="FF33CCCC"/>
      <color rgb="FFFFCCCC"/>
      <color rgb="FF99FFCC"/>
      <color rgb="FFD0FAED"/>
      <color rgb="FFFFFFCC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B2:E40"/>
  <sheetViews>
    <sheetView workbookViewId="0">
      <selection activeCell="E36" sqref="E36"/>
    </sheetView>
  </sheetViews>
  <sheetFormatPr baseColWidth="10" defaultRowHeight="14.25" x14ac:dyDescent="0.2"/>
  <cols>
    <col min="1" max="1" width="3.7109375" style="25" customWidth="1"/>
    <col min="2" max="2" width="6" style="25" customWidth="1"/>
    <col min="3" max="3" width="63.42578125" style="25" customWidth="1"/>
    <col min="4" max="4" width="11.42578125" style="25"/>
    <col min="5" max="5" width="19.28515625" style="38" customWidth="1"/>
    <col min="6" max="16384" width="11.42578125" style="25"/>
  </cols>
  <sheetData>
    <row r="2" spans="2:5" s="38" customFormat="1" ht="37.5" customHeight="1" x14ac:dyDescent="0.2">
      <c r="B2" s="84" t="s">
        <v>106</v>
      </c>
      <c r="C2" s="84"/>
      <c r="D2" s="84"/>
    </row>
    <row r="3" spans="2:5" s="38" customFormat="1" x14ac:dyDescent="0.2"/>
    <row r="4" spans="2:5" ht="31.5" customHeight="1" x14ac:dyDescent="0.2">
      <c r="B4" s="84" t="s">
        <v>79</v>
      </c>
      <c r="C4" s="84"/>
      <c r="D4" s="84"/>
    </row>
    <row r="5" spans="2:5" ht="18" customHeight="1" x14ac:dyDescent="0.2"/>
    <row r="6" spans="2:5" ht="22.5" customHeight="1" x14ac:dyDescent="0.2">
      <c r="B6" s="85" t="s">
        <v>80</v>
      </c>
      <c r="C6" s="86"/>
      <c r="D6" s="86"/>
    </row>
    <row r="7" spans="2:5" ht="59.25" hidden="1" customHeight="1" x14ac:dyDescent="0.2"/>
    <row r="8" spans="2:5" ht="21.75" customHeight="1" x14ac:dyDescent="0.2">
      <c r="B8" s="89" t="s">
        <v>81</v>
      </c>
      <c r="C8" s="89"/>
      <c r="D8" s="89"/>
    </row>
    <row r="9" spans="2:5" ht="25.5" x14ac:dyDescent="0.2">
      <c r="B9" s="10" t="s">
        <v>0</v>
      </c>
      <c r="C9" s="10" t="s">
        <v>2</v>
      </c>
      <c r="D9" s="11" t="s">
        <v>82</v>
      </c>
      <c r="E9" s="37" t="s">
        <v>83</v>
      </c>
    </row>
    <row r="10" spans="2:5" ht="23.25" customHeight="1" x14ac:dyDescent="0.2">
      <c r="B10" s="12">
        <v>1</v>
      </c>
      <c r="C10" s="13" t="s">
        <v>84</v>
      </c>
      <c r="D10" s="14">
        <v>1</v>
      </c>
      <c r="E10" s="64">
        <v>107191.67374387255</v>
      </c>
    </row>
    <row r="11" spans="2:5" ht="25.5" x14ac:dyDescent="0.2">
      <c r="B11" s="12">
        <v>2</v>
      </c>
      <c r="C11" s="13" t="s">
        <v>85</v>
      </c>
      <c r="D11" s="26">
        <v>1</v>
      </c>
      <c r="E11" s="64">
        <v>70194.385261565563</v>
      </c>
    </row>
    <row r="12" spans="2:5" ht="25.5" x14ac:dyDescent="0.2">
      <c r="B12" s="12">
        <f t="shared" ref="B12:B14" si="0">+B11+1</f>
        <v>3</v>
      </c>
      <c r="C12" s="13" t="s">
        <v>86</v>
      </c>
      <c r="D12" s="15">
        <v>1</v>
      </c>
      <c r="E12" s="64">
        <v>82819.385261565563</v>
      </c>
    </row>
    <row r="13" spans="2:5" ht="25.5" x14ac:dyDescent="0.2">
      <c r="B13" s="12">
        <f t="shared" si="0"/>
        <v>4</v>
      </c>
      <c r="C13" s="13" t="s">
        <v>87</v>
      </c>
      <c r="D13" s="26">
        <v>1</v>
      </c>
      <c r="E13" s="64">
        <v>70194.385261565563</v>
      </c>
    </row>
    <row r="14" spans="2:5" ht="26.25" thickBot="1" x14ac:dyDescent="0.25">
      <c r="B14" s="16">
        <f t="shared" si="0"/>
        <v>5</v>
      </c>
      <c r="C14" s="17" t="s">
        <v>88</v>
      </c>
      <c r="D14" s="27">
        <v>1</v>
      </c>
      <c r="E14" s="64">
        <v>70194.385261565563</v>
      </c>
    </row>
    <row r="15" spans="2:5" ht="15.75" customHeight="1" thickBot="1" x14ac:dyDescent="0.25">
      <c r="B15" s="87" t="s">
        <v>89</v>
      </c>
      <c r="C15" s="88"/>
      <c r="D15" s="88"/>
      <c r="E15" s="64"/>
    </row>
    <row r="16" spans="2:5" ht="25.5" x14ac:dyDescent="0.2">
      <c r="B16" s="18">
        <v>1</v>
      </c>
      <c r="C16" s="19" t="s">
        <v>87</v>
      </c>
      <c r="D16" s="28">
        <v>1</v>
      </c>
      <c r="E16" s="64">
        <v>73741.266381357229</v>
      </c>
    </row>
    <row r="17" spans="2:5" ht="25.5" x14ac:dyDescent="0.2">
      <c r="B17" s="16">
        <v>2</v>
      </c>
      <c r="C17" s="17" t="s">
        <v>90</v>
      </c>
      <c r="D17" s="29">
        <v>1</v>
      </c>
      <c r="E17" s="64">
        <v>73741.266381357229</v>
      </c>
    </row>
    <row r="18" spans="2:5" ht="26.25" thickBot="1" x14ac:dyDescent="0.25">
      <c r="B18" s="16">
        <v>3</v>
      </c>
      <c r="C18" s="17" t="s">
        <v>91</v>
      </c>
      <c r="D18" s="30">
        <v>1</v>
      </c>
      <c r="E18" s="64">
        <v>73741.266381357229</v>
      </c>
    </row>
    <row r="19" spans="2:5" ht="15.75" customHeight="1" thickBot="1" x14ac:dyDescent="0.25">
      <c r="B19" s="87" t="s">
        <v>92</v>
      </c>
      <c r="C19" s="88"/>
      <c r="D19" s="88"/>
      <c r="E19" s="64"/>
    </row>
    <row r="20" spans="2:5" ht="26.25" thickBot="1" x14ac:dyDescent="0.25">
      <c r="B20" s="12">
        <v>1</v>
      </c>
      <c r="C20" s="13" t="s">
        <v>93</v>
      </c>
      <c r="D20" s="31">
        <v>1</v>
      </c>
      <c r="E20" s="64">
        <v>71825.641381357229</v>
      </c>
    </row>
    <row r="21" spans="2:5" ht="15.75" customHeight="1" thickBot="1" x14ac:dyDescent="0.25">
      <c r="B21" s="87" t="s">
        <v>94</v>
      </c>
      <c r="C21" s="88"/>
      <c r="D21" s="88"/>
      <c r="E21" s="64"/>
    </row>
    <row r="22" spans="2:5" ht="25.5" x14ac:dyDescent="0.2">
      <c r="B22" s="18">
        <v>1</v>
      </c>
      <c r="C22" s="13" t="s">
        <v>95</v>
      </c>
      <c r="D22" s="28">
        <v>1</v>
      </c>
      <c r="E22" s="64">
        <v>73935.848152190563</v>
      </c>
    </row>
    <row r="23" spans="2:5" ht="25.5" x14ac:dyDescent="0.2">
      <c r="B23" s="16">
        <v>2</v>
      </c>
      <c r="C23" s="13" t="s">
        <v>85</v>
      </c>
      <c r="D23" s="30">
        <v>1</v>
      </c>
      <c r="E23" s="64">
        <v>73935.848152190563</v>
      </c>
    </row>
    <row r="24" spans="2:5" ht="26.25" thickBot="1" x14ac:dyDescent="0.25">
      <c r="B24" s="16">
        <v>3</v>
      </c>
      <c r="C24" s="13" t="s">
        <v>86</v>
      </c>
      <c r="D24" s="30">
        <v>1</v>
      </c>
      <c r="E24" s="64">
        <v>89560.848152190563</v>
      </c>
    </row>
    <row r="25" spans="2:5" ht="15.75" customHeight="1" thickBot="1" x14ac:dyDescent="0.25">
      <c r="B25" s="87" t="s">
        <v>96</v>
      </c>
      <c r="C25" s="88"/>
      <c r="D25" s="88"/>
      <c r="E25" s="64"/>
    </row>
    <row r="26" spans="2:5" ht="25.5" x14ac:dyDescent="0.2">
      <c r="B26" s="16">
        <v>1</v>
      </c>
      <c r="C26" s="17" t="s">
        <v>91</v>
      </c>
      <c r="D26" s="30">
        <v>1</v>
      </c>
      <c r="E26" s="64">
        <v>74371.138256357226</v>
      </c>
    </row>
    <row r="27" spans="2:5" ht="26.25" thickBot="1" x14ac:dyDescent="0.25">
      <c r="B27" s="16">
        <v>2</v>
      </c>
      <c r="C27" s="13" t="s">
        <v>85</v>
      </c>
      <c r="D27" s="30">
        <v>1</v>
      </c>
      <c r="E27" s="64">
        <v>74371.138256357226</v>
      </c>
    </row>
    <row r="28" spans="2:5" ht="15.75" customHeight="1" thickBot="1" x14ac:dyDescent="0.25">
      <c r="B28" s="87" t="s">
        <v>97</v>
      </c>
      <c r="C28" s="88"/>
      <c r="D28" s="88"/>
      <c r="E28" s="64"/>
    </row>
    <row r="29" spans="2:5" ht="25.5" x14ac:dyDescent="0.2">
      <c r="B29" s="18">
        <v>1</v>
      </c>
      <c r="C29" s="13" t="s">
        <v>95</v>
      </c>
      <c r="D29" s="28">
        <v>1</v>
      </c>
      <c r="E29" s="64">
        <v>72575.431485523906</v>
      </c>
    </row>
    <row r="30" spans="2:5" ht="25.5" x14ac:dyDescent="0.2">
      <c r="B30" s="20">
        <v>2</v>
      </c>
      <c r="C30" s="13" t="s">
        <v>85</v>
      </c>
      <c r="D30" s="29"/>
      <c r="E30" s="64">
        <v>72575.431485523906</v>
      </c>
    </row>
    <row r="31" spans="2:5" ht="26.25" thickBot="1" x14ac:dyDescent="0.25">
      <c r="B31" s="16">
        <v>3</v>
      </c>
      <c r="C31" s="13" t="s">
        <v>98</v>
      </c>
      <c r="D31" s="30">
        <v>1</v>
      </c>
      <c r="E31" s="64">
        <v>72575.431485523906</v>
      </c>
    </row>
    <row r="32" spans="2:5" ht="15.75" customHeight="1" thickBot="1" x14ac:dyDescent="0.25">
      <c r="B32" s="87" t="s">
        <v>99</v>
      </c>
      <c r="C32" s="88"/>
      <c r="D32" s="88"/>
      <c r="E32" s="64"/>
    </row>
    <row r="33" spans="2:5" ht="25.5" x14ac:dyDescent="0.2">
      <c r="B33" s="18">
        <v>1</v>
      </c>
      <c r="C33" s="13" t="s">
        <v>85</v>
      </c>
      <c r="D33" s="28">
        <v>1</v>
      </c>
      <c r="E33" s="64">
        <v>72598.494766773889</v>
      </c>
    </row>
    <row r="34" spans="2:5" ht="25.5" x14ac:dyDescent="0.2">
      <c r="B34" s="18">
        <v>2</v>
      </c>
      <c r="C34" s="13" t="s">
        <v>86</v>
      </c>
      <c r="D34" s="28">
        <v>1</v>
      </c>
      <c r="E34" s="64">
        <v>88223.494766773889</v>
      </c>
    </row>
    <row r="35" spans="2:5" ht="25.5" x14ac:dyDescent="0.2">
      <c r="B35" s="12">
        <v>3</v>
      </c>
      <c r="C35" s="13" t="s">
        <v>98</v>
      </c>
      <c r="D35" s="31">
        <v>1</v>
      </c>
      <c r="E35" s="64">
        <v>72598.494766773889</v>
      </c>
    </row>
    <row r="36" spans="2:5" ht="15" thickBot="1" x14ac:dyDescent="0.25">
      <c r="B36" s="92" t="s">
        <v>100</v>
      </c>
      <c r="C36" s="92"/>
      <c r="D36" s="93"/>
      <c r="E36" s="63">
        <v>1530965.2550417434</v>
      </c>
    </row>
    <row r="37" spans="2:5" ht="15" thickBot="1" x14ac:dyDescent="0.25">
      <c r="B37" s="94" t="s">
        <v>101</v>
      </c>
      <c r="C37" s="94"/>
      <c r="D37" s="95"/>
      <c r="E37" s="22">
        <v>290883.39845793124</v>
      </c>
    </row>
    <row r="38" spans="2:5" ht="15" thickBot="1" x14ac:dyDescent="0.25">
      <c r="B38" s="96" t="s">
        <v>1</v>
      </c>
      <c r="C38" s="96"/>
      <c r="D38" s="97"/>
      <c r="E38" s="21">
        <v>1821848.6534996745</v>
      </c>
    </row>
    <row r="39" spans="2:5" ht="15" thickBot="1" x14ac:dyDescent="0.25">
      <c r="B39" s="23"/>
      <c r="C39" s="23"/>
      <c r="D39" s="23"/>
    </row>
    <row r="40" spans="2:5" ht="55.5" customHeight="1" thickBot="1" x14ac:dyDescent="0.25">
      <c r="B40" s="24" t="s">
        <v>102</v>
      </c>
      <c r="C40" s="90" t="s">
        <v>103</v>
      </c>
      <c r="D40" s="91"/>
    </row>
  </sheetData>
  <sheetProtection algorithmName="SHA-512" hashValue="gRxUgGWg6n2orpvETlw7tEc7yV3dYTV6LUrPOIuXdEN9k5mEf6zRkrrftmlDrt9s1TeeqvhSAMcDj25I2F4xUA==" saltValue="7QjOhSlt8HelXcSvNwrsOA==" spinCount="100000" sheet="1" objects="1" scenarios="1" selectLockedCells="1" selectUnlockedCells="1"/>
  <mergeCells count="14">
    <mergeCell ref="C40:D40"/>
    <mergeCell ref="B19:D19"/>
    <mergeCell ref="B21:D21"/>
    <mergeCell ref="B36:D36"/>
    <mergeCell ref="B37:D37"/>
    <mergeCell ref="B38:D38"/>
    <mergeCell ref="B25:D25"/>
    <mergeCell ref="B28:D28"/>
    <mergeCell ref="B32:D32"/>
    <mergeCell ref="B2:D2"/>
    <mergeCell ref="B4:D4"/>
    <mergeCell ref="B6:D6"/>
    <mergeCell ref="B15:D15"/>
    <mergeCell ref="B8:D8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T37"/>
  <sheetViews>
    <sheetView topLeftCell="A28" workbookViewId="0">
      <selection activeCell="B45" sqref="B45"/>
    </sheetView>
  </sheetViews>
  <sheetFormatPr baseColWidth="10" defaultRowHeight="14.25" x14ac:dyDescent="0.2"/>
  <cols>
    <col min="1" max="1" width="11.85546875" style="38" bestFit="1" customWidth="1"/>
    <col min="2" max="2" width="75.28515625" style="38" customWidth="1"/>
    <col min="3" max="3" width="0.85546875" style="38" customWidth="1"/>
    <col min="4" max="4" width="2.140625" style="38" hidden="1" customWidth="1"/>
    <col min="5" max="5" width="15" style="38" hidden="1" customWidth="1"/>
    <col min="6" max="11" width="0" style="38" hidden="1" customWidth="1"/>
    <col min="12" max="12" width="14.28515625" style="38" hidden="1" customWidth="1"/>
    <col min="13" max="13" width="15" style="38" hidden="1" customWidth="1"/>
    <col min="14" max="19" width="0" style="38" hidden="1" customWidth="1"/>
    <col min="20" max="22" width="14.28515625" style="38" hidden="1" customWidth="1"/>
    <col min="23" max="29" width="0" style="38" hidden="1" customWidth="1"/>
    <col min="30" max="38" width="11.42578125" style="38"/>
    <col min="39" max="46" width="0" style="38" hidden="1" customWidth="1"/>
    <col min="47" max="16384" width="11.42578125" style="38"/>
  </cols>
  <sheetData>
    <row r="2" spans="1:46" ht="28.5" customHeight="1" x14ac:dyDescent="0.2">
      <c r="A2" s="101" t="s">
        <v>106</v>
      </c>
      <c r="B2" s="102"/>
      <c r="C2" s="102"/>
      <c r="O2" s="72"/>
    </row>
    <row r="3" spans="1:46" ht="15" thickBot="1" x14ac:dyDescent="0.25"/>
    <row r="4" spans="1:46" ht="29.25" customHeight="1" thickBot="1" x14ac:dyDescent="0.25">
      <c r="A4" s="103" t="s">
        <v>70</v>
      </c>
      <c r="B4" s="104"/>
      <c r="C4" s="104"/>
    </row>
    <row r="5" spans="1:46" ht="51.75" customHeight="1" thickBot="1" x14ac:dyDescent="0.25">
      <c r="A5" s="105" t="s">
        <v>104</v>
      </c>
      <c r="B5" s="106"/>
      <c r="C5" s="106"/>
      <c r="E5" s="111" t="s">
        <v>169</v>
      </c>
      <c r="F5" s="112"/>
      <c r="G5" s="112"/>
      <c r="H5" s="112"/>
      <c r="I5" s="112"/>
      <c r="J5" s="112"/>
      <c r="K5" s="112"/>
      <c r="L5" s="112"/>
      <c r="M5" s="112"/>
      <c r="N5" s="112"/>
      <c r="O5" s="112"/>
      <c r="P5" s="112"/>
      <c r="Q5" s="112"/>
      <c r="R5" s="112"/>
      <c r="S5" s="112"/>
      <c r="T5" s="113"/>
    </row>
    <row r="6" spans="1:46" s="32" customFormat="1" ht="38.25" customHeight="1" thickBot="1" x14ac:dyDescent="0.25">
      <c r="A6" s="35"/>
      <c r="E6" s="107" t="s">
        <v>167</v>
      </c>
      <c r="F6" s="108"/>
      <c r="G6" s="108"/>
      <c r="H6" s="108"/>
      <c r="I6" s="108"/>
      <c r="J6" s="108"/>
      <c r="K6" s="108"/>
      <c r="L6" s="109"/>
      <c r="M6" s="110" t="s">
        <v>168</v>
      </c>
      <c r="N6" s="110"/>
      <c r="O6" s="110"/>
      <c r="P6" s="110"/>
      <c r="Q6" s="110"/>
      <c r="R6" s="110"/>
      <c r="S6" s="110"/>
      <c r="T6" s="110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  <c r="AM6" s="98" t="s">
        <v>170</v>
      </c>
      <c r="AN6" s="99"/>
      <c r="AO6" s="99"/>
      <c r="AP6" s="99"/>
      <c r="AQ6" s="99"/>
      <c r="AR6" s="99"/>
      <c r="AS6" s="99"/>
      <c r="AT6" s="100"/>
    </row>
    <row r="7" spans="1:46" s="43" customFormat="1" ht="87.75" customHeight="1" x14ac:dyDescent="0.2">
      <c r="A7" s="36" t="s">
        <v>0</v>
      </c>
      <c r="B7" s="7" t="s">
        <v>2</v>
      </c>
      <c r="E7" s="57" t="s">
        <v>71</v>
      </c>
      <c r="F7" s="57" t="s">
        <v>72</v>
      </c>
      <c r="G7" s="57" t="s">
        <v>73</v>
      </c>
      <c r="H7" s="57" t="s">
        <v>74</v>
      </c>
      <c r="I7" s="57" t="s">
        <v>75</v>
      </c>
      <c r="J7" s="57" t="s">
        <v>76</v>
      </c>
      <c r="K7" s="57" t="s">
        <v>77</v>
      </c>
      <c r="L7" s="57" t="s">
        <v>1</v>
      </c>
      <c r="M7" s="57" t="s">
        <v>71</v>
      </c>
      <c r="N7" s="57" t="s">
        <v>72</v>
      </c>
      <c r="O7" s="57" t="s">
        <v>73</v>
      </c>
      <c r="P7" s="57" t="s">
        <v>74</v>
      </c>
      <c r="Q7" s="57" t="s">
        <v>75</v>
      </c>
      <c r="R7" s="57" t="s">
        <v>76</v>
      </c>
      <c r="S7" s="57" t="s">
        <v>77</v>
      </c>
      <c r="T7" s="57" t="s">
        <v>1</v>
      </c>
      <c r="U7" s="38"/>
      <c r="V7" s="65" t="s">
        <v>71</v>
      </c>
      <c r="W7" s="65" t="s">
        <v>72</v>
      </c>
      <c r="X7" s="65" t="s">
        <v>73</v>
      </c>
      <c r="Y7" s="65" t="s">
        <v>74</v>
      </c>
      <c r="Z7" s="65" t="s">
        <v>75</v>
      </c>
      <c r="AA7" s="65" t="s">
        <v>76</v>
      </c>
      <c r="AB7" s="65" t="s">
        <v>77</v>
      </c>
      <c r="AC7" s="57" t="s">
        <v>1</v>
      </c>
      <c r="AD7" s="68" t="s">
        <v>71</v>
      </c>
      <c r="AE7" s="57" t="s">
        <v>72</v>
      </c>
      <c r="AF7" s="57" t="s">
        <v>73</v>
      </c>
      <c r="AG7" s="57" t="s">
        <v>74</v>
      </c>
      <c r="AH7" s="57" t="s">
        <v>75</v>
      </c>
      <c r="AI7" s="57" t="s">
        <v>76</v>
      </c>
      <c r="AJ7" s="57" t="s">
        <v>77</v>
      </c>
      <c r="AK7" s="57" t="s">
        <v>1</v>
      </c>
      <c r="AM7" s="68" t="s">
        <v>71</v>
      </c>
      <c r="AN7" s="57" t="s">
        <v>72</v>
      </c>
      <c r="AO7" s="57" t="s">
        <v>73</v>
      </c>
      <c r="AP7" s="57" t="s">
        <v>74</v>
      </c>
      <c r="AQ7" s="57" t="s">
        <v>75</v>
      </c>
      <c r="AR7" s="57" t="s">
        <v>76</v>
      </c>
      <c r="AS7" s="57" t="s">
        <v>77</v>
      </c>
      <c r="AT7" s="57" t="s">
        <v>1</v>
      </c>
    </row>
    <row r="8" spans="1:46" s="39" customFormat="1" x14ac:dyDescent="0.2">
      <c r="A8" s="6">
        <v>1</v>
      </c>
      <c r="B8" s="8" t="s">
        <v>55</v>
      </c>
      <c r="D8" s="73"/>
      <c r="E8" s="58" t="e">
        <f>+AVERAGE(#REF!,#REF!,#REF!)</f>
        <v>#REF!</v>
      </c>
      <c r="F8" s="58" t="e">
        <f>+AVERAGE(#REF!,#REF!,#REF!)</f>
        <v>#REF!</v>
      </c>
      <c r="G8" s="58" t="e">
        <f>+AVERAGE(#REF!,#REF!,#REF!)</f>
        <v>#REF!</v>
      </c>
      <c r="H8" s="58" t="e">
        <f>+AVERAGE(#REF!,#REF!,#REF!)</f>
        <v>#REF!</v>
      </c>
      <c r="I8" s="58" t="e">
        <f>+AVERAGE(#REF!,#REF!,#REF!)</f>
        <v>#REF!</v>
      </c>
      <c r="J8" s="58" t="e">
        <f>+AVERAGE(#REF!,#REF!,#REF!)</f>
        <v>#REF!</v>
      </c>
      <c r="K8" s="58" t="e">
        <f>+AVERAGE(#REF!,#REF!,#REF!)</f>
        <v>#REF!</v>
      </c>
      <c r="L8" s="74" t="e">
        <f>SUM(E8:K8)</f>
        <v>#REF!</v>
      </c>
      <c r="M8" s="58" t="e">
        <f>+((MIN(#REF!,#REF!,#REF!))+E8)/2</f>
        <v>#REF!</v>
      </c>
      <c r="N8" s="58" t="e">
        <f>+((MIN(#REF!,#REF!,#REF!))+F8)/2</f>
        <v>#REF!</v>
      </c>
      <c r="O8" s="58" t="e">
        <f>+((MIN(#REF!,#REF!,#REF!))+G8)/2</f>
        <v>#REF!</v>
      </c>
      <c r="P8" s="58" t="e">
        <f>+((MIN(#REF!,#REF!,#REF!))+H8)/2</f>
        <v>#REF!</v>
      </c>
      <c r="Q8" s="58" t="e">
        <f>+((MIN(#REF!,#REF!,#REF!))+I8)/2</f>
        <v>#REF!</v>
      </c>
      <c r="R8" s="58" t="e">
        <f>+((MIN(#REF!,#REF!,#REF!))+J8)/2</f>
        <v>#REF!</v>
      </c>
      <c r="S8" s="58" t="e">
        <f>+((MIN(#REF!,#REF!,#REF!))+K8)/2</f>
        <v>#REF!</v>
      </c>
      <c r="T8" s="74" t="e">
        <f>SUM(M8:S8)</f>
        <v>#REF!</v>
      </c>
      <c r="U8" s="38"/>
      <c r="V8" s="69" t="e">
        <f>+AVERAGE(#REF!,#REF!,#REF!,#REF!)</f>
        <v>#REF!</v>
      </c>
      <c r="W8" s="69" t="e">
        <f>+AVERAGE(#REF!,#REF!,#REF!,#REF!)</f>
        <v>#REF!</v>
      </c>
      <c r="X8" s="69" t="e">
        <f>+AVERAGE(#REF!,#REF!,#REF!,#REF!)</f>
        <v>#REF!</v>
      </c>
      <c r="Y8" s="69" t="e">
        <f>+AVERAGE(#REF!,#REF!,#REF!,#REF!)</f>
        <v>#REF!</v>
      </c>
      <c r="Z8" s="69" t="e">
        <f>+AVERAGE(#REF!,#REF!,#REF!,#REF!)</f>
        <v>#REF!</v>
      </c>
      <c r="AA8" s="69" t="e">
        <f>+AVERAGE(#REF!,#REF!,#REF!,#REF!)</f>
        <v>#REF!</v>
      </c>
      <c r="AB8" s="69" t="e">
        <f>+AVERAGE(#REF!,#REF!,#REF!,#REF!)</f>
        <v>#REF!</v>
      </c>
      <c r="AC8" s="67" t="e">
        <f>SUM(V8:AB8)</f>
        <v>#REF!</v>
      </c>
      <c r="AD8" s="70">
        <v>94894.981367156593</v>
      </c>
      <c r="AE8" s="70">
        <v>112329.01105500458</v>
      </c>
      <c r="AF8" s="70">
        <v>102452.78166208792</v>
      </c>
      <c r="AG8" s="70">
        <v>113874.84438833791</v>
      </c>
      <c r="AH8" s="70">
        <v>114206.09438833791</v>
      </c>
      <c r="AI8" s="70">
        <v>115310.26105500458</v>
      </c>
      <c r="AJ8" s="70">
        <v>106646.53166208792</v>
      </c>
      <c r="AK8" s="67">
        <v>759714.50557801733</v>
      </c>
      <c r="AM8" s="69" t="e">
        <f>+MIN(#REF!,#REF!,#REF!,#REF!)</f>
        <v>#REF!</v>
      </c>
      <c r="AN8" s="69" t="e">
        <f>+MIN(#REF!,#REF!,#REF!,#REF!)</f>
        <v>#REF!</v>
      </c>
      <c r="AO8" s="69" t="e">
        <f>+MIN(#REF!,#REF!,#REF!,#REF!)</f>
        <v>#REF!</v>
      </c>
      <c r="AP8" s="69" t="e">
        <f>+MIN(#REF!,#REF!,#REF!,#REF!)</f>
        <v>#REF!</v>
      </c>
      <c r="AQ8" s="69" t="e">
        <f>+MIN(#REF!,#REF!,#REF!,#REF!)</f>
        <v>#REF!</v>
      </c>
      <c r="AR8" s="69" t="e">
        <f>+MIN(#REF!,#REF!,#REF!,#REF!)</f>
        <v>#REF!</v>
      </c>
      <c r="AS8" s="69" t="e">
        <f>+MIN(#REF!,#REF!,#REF!,#REF!)</f>
        <v>#REF!</v>
      </c>
      <c r="AT8" s="69" t="e">
        <f>SUM(AM8:AS8)</f>
        <v>#REF!</v>
      </c>
    </row>
    <row r="9" spans="1:46" s="39" customFormat="1" x14ac:dyDescent="0.2">
      <c r="A9" s="6">
        <v>2</v>
      </c>
      <c r="B9" s="9" t="s">
        <v>43</v>
      </c>
      <c r="D9" s="71"/>
      <c r="E9" s="58" t="e">
        <f>+AVERAGE(#REF!,#REF!,#REF!)</f>
        <v>#REF!</v>
      </c>
      <c r="F9" s="58" t="e">
        <f>+AVERAGE(#REF!,#REF!,#REF!)</f>
        <v>#REF!</v>
      </c>
      <c r="G9" s="58" t="e">
        <f>+AVERAGE(#REF!,#REF!,#REF!)</f>
        <v>#REF!</v>
      </c>
      <c r="H9" s="58" t="e">
        <f>+AVERAGE(#REF!,#REF!,#REF!)</f>
        <v>#REF!</v>
      </c>
      <c r="I9" s="58" t="e">
        <f>+AVERAGE(#REF!,#REF!,#REF!)</f>
        <v>#REF!</v>
      </c>
      <c r="J9" s="58" t="e">
        <f>+AVERAGE(#REF!,#REF!,#REF!)</f>
        <v>#REF!</v>
      </c>
      <c r="K9" s="58" t="e">
        <f>+AVERAGE(#REF!,#REF!,#REF!)</f>
        <v>#REF!</v>
      </c>
      <c r="L9" s="74" t="e">
        <f t="shared" ref="L9:L34" si="0">SUM(E9:K9)</f>
        <v>#REF!</v>
      </c>
      <c r="M9" s="58" t="e">
        <f>+((MIN(#REF!,#REF!,#REF!))+E9)/2</f>
        <v>#REF!</v>
      </c>
      <c r="N9" s="58" t="e">
        <f>+((MIN(#REF!,#REF!,#REF!))+F9)/2</f>
        <v>#REF!</v>
      </c>
      <c r="O9" s="58" t="e">
        <f>+((MIN(#REF!,#REF!,#REF!))+G9)/2</f>
        <v>#REF!</v>
      </c>
      <c r="P9" s="58" t="e">
        <f>+((MIN(#REF!,#REF!,#REF!))+H9)/2</f>
        <v>#REF!</v>
      </c>
      <c r="Q9" s="58" t="e">
        <f>+((MIN(#REF!,#REF!,#REF!))+I9)/2</f>
        <v>#REF!</v>
      </c>
      <c r="R9" s="58" t="e">
        <f>+((MIN(#REF!,#REF!,#REF!))+J9)/2</f>
        <v>#REF!</v>
      </c>
      <c r="S9" s="58" t="e">
        <f>+((MIN(#REF!,#REF!,#REF!))+K9)/2</f>
        <v>#REF!</v>
      </c>
      <c r="T9" s="74" t="e">
        <f t="shared" ref="T9:T34" si="1">SUM(M9:S9)</f>
        <v>#REF!</v>
      </c>
      <c r="U9" s="38"/>
      <c r="V9" s="69" t="e">
        <f>+AVERAGE(#REF!,#REF!,#REF!,#REF!)</f>
        <v>#REF!</v>
      </c>
      <c r="W9" s="69" t="e">
        <f>+AVERAGE(#REF!,#REF!,#REF!,#REF!)</f>
        <v>#REF!</v>
      </c>
      <c r="X9" s="69" t="e">
        <f>+AVERAGE(#REF!,#REF!,#REF!,#REF!)</f>
        <v>#REF!</v>
      </c>
      <c r="Y9" s="69" t="e">
        <f>+AVERAGE(#REF!,#REF!,#REF!,#REF!)</f>
        <v>#REF!</v>
      </c>
      <c r="Z9" s="69" t="e">
        <f>+AVERAGE(#REF!,#REF!,#REF!,#REF!)</f>
        <v>#REF!</v>
      </c>
      <c r="AA9" s="69" t="e">
        <f>+AVERAGE(#REF!,#REF!,#REF!,#REF!)</f>
        <v>#REF!</v>
      </c>
      <c r="AB9" s="69" t="e">
        <f>+AVERAGE(#REF!,#REF!,#REF!,#REF!)</f>
        <v>#REF!</v>
      </c>
      <c r="AC9" s="67" t="e">
        <f t="shared" ref="AC9:AC33" si="2">SUM(V9:AB9)</f>
        <v>#REF!</v>
      </c>
      <c r="AD9" s="70">
        <v>92959.183608058607</v>
      </c>
      <c r="AE9" s="70">
        <v>106686.44379847529</v>
      </c>
      <c r="AF9" s="70">
        <v>98720.850274725279</v>
      </c>
      <c r="AG9" s="70">
        <v>108232.2771318086</v>
      </c>
      <c r="AH9" s="70">
        <v>108563.52713180862</v>
      </c>
      <c r="AI9" s="70">
        <v>109667.69379847527</v>
      </c>
      <c r="AJ9" s="70">
        <v>102914.60027472528</v>
      </c>
      <c r="AK9" s="67">
        <v>727744.57601807686</v>
      </c>
      <c r="AM9" s="69" t="e">
        <f>+MIN(#REF!,#REF!,#REF!,#REF!)</f>
        <v>#REF!</v>
      </c>
      <c r="AN9" s="69" t="e">
        <f>+MIN(#REF!,#REF!,#REF!,#REF!)</f>
        <v>#REF!</v>
      </c>
      <c r="AO9" s="69" t="e">
        <f>+MIN(#REF!,#REF!,#REF!,#REF!)</f>
        <v>#REF!</v>
      </c>
      <c r="AP9" s="69" t="e">
        <f>+MIN(#REF!,#REF!,#REF!,#REF!)</f>
        <v>#REF!</v>
      </c>
      <c r="AQ9" s="69" t="e">
        <f>+MIN(#REF!,#REF!,#REF!,#REF!)</f>
        <v>#REF!</v>
      </c>
      <c r="AR9" s="69" t="e">
        <f>+MIN(#REF!,#REF!,#REF!,#REF!)</f>
        <v>#REF!</v>
      </c>
      <c r="AS9" s="69" t="e">
        <f>+MIN(#REF!,#REF!,#REF!,#REF!)</f>
        <v>#REF!</v>
      </c>
      <c r="AT9" s="69" t="e">
        <f t="shared" ref="AT9:AT33" si="3">SUM(AM9:AS9)</f>
        <v>#REF!</v>
      </c>
    </row>
    <row r="10" spans="1:46" s="39" customFormat="1" ht="51" x14ac:dyDescent="0.2">
      <c r="A10" s="6">
        <v>3</v>
      </c>
      <c r="B10" s="8" t="s">
        <v>56</v>
      </c>
      <c r="D10" s="71"/>
      <c r="E10" s="58" t="e">
        <f>+AVERAGE(#REF!,#REF!,#REF!)</f>
        <v>#REF!</v>
      </c>
      <c r="F10" s="58" t="e">
        <f>+AVERAGE(#REF!,#REF!,#REF!)</f>
        <v>#REF!</v>
      </c>
      <c r="G10" s="58" t="e">
        <f>+AVERAGE(#REF!,#REF!,#REF!)</f>
        <v>#REF!</v>
      </c>
      <c r="H10" s="58" t="e">
        <f>+AVERAGE(#REF!,#REF!,#REF!)</f>
        <v>#REF!</v>
      </c>
      <c r="I10" s="58" t="e">
        <f>+AVERAGE(#REF!,#REF!,#REF!)</f>
        <v>#REF!</v>
      </c>
      <c r="J10" s="58" t="e">
        <f>+AVERAGE(#REF!,#REF!,#REF!)</f>
        <v>#REF!</v>
      </c>
      <c r="K10" s="58" t="e">
        <f>+AVERAGE(#REF!,#REF!,#REF!)</f>
        <v>#REF!</v>
      </c>
      <c r="L10" s="74" t="e">
        <f t="shared" si="0"/>
        <v>#REF!</v>
      </c>
      <c r="M10" s="58" t="e">
        <f>+((MIN(#REF!,#REF!,#REF!))+E10)/2</f>
        <v>#REF!</v>
      </c>
      <c r="N10" s="58" t="e">
        <f>+((MIN(#REF!,#REF!,#REF!))+F10)/2</f>
        <v>#REF!</v>
      </c>
      <c r="O10" s="58" t="e">
        <f>+((MIN(#REF!,#REF!,#REF!))+G10)/2</f>
        <v>#REF!</v>
      </c>
      <c r="P10" s="58" t="e">
        <f>+((MIN(#REF!,#REF!,#REF!))+H10)/2</f>
        <v>#REF!</v>
      </c>
      <c r="Q10" s="58" t="e">
        <f>+((MIN(#REF!,#REF!,#REF!))+I10)/2</f>
        <v>#REF!</v>
      </c>
      <c r="R10" s="58" t="e">
        <f>+((MIN(#REF!,#REF!,#REF!))+J10)/2</f>
        <v>#REF!</v>
      </c>
      <c r="S10" s="58" t="e">
        <f>+((MIN(#REF!,#REF!,#REF!))+K10)/2</f>
        <v>#REF!</v>
      </c>
      <c r="T10" s="74" t="e">
        <f t="shared" si="1"/>
        <v>#REF!</v>
      </c>
      <c r="U10" s="38"/>
      <c r="V10" s="69" t="e">
        <f>+AVERAGE(#REF!,#REF!,#REF!,#REF!)</f>
        <v>#REF!</v>
      </c>
      <c r="W10" s="69" t="e">
        <f>+AVERAGE(#REF!,#REF!,#REF!,#REF!)</f>
        <v>#REF!</v>
      </c>
      <c r="X10" s="69" t="e">
        <f>+AVERAGE(#REF!,#REF!,#REF!,#REF!)</f>
        <v>#REF!</v>
      </c>
      <c r="Y10" s="69" t="e">
        <f>+AVERAGE(#REF!,#REF!,#REF!,#REF!)</f>
        <v>#REF!</v>
      </c>
      <c r="Z10" s="69" t="e">
        <f>+AVERAGE(#REF!,#REF!,#REF!,#REF!)</f>
        <v>#REF!</v>
      </c>
      <c r="AA10" s="69" t="e">
        <f>+AVERAGE(#REF!,#REF!,#REF!,#REF!)</f>
        <v>#REF!</v>
      </c>
      <c r="AB10" s="69" t="e">
        <f>+AVERAGE(#REF!,#REF!,#REF!,#REF!)</f>
        <v>#REF!</v>
      </c>
      <c r="AC10" s="67" t="e">
        <f t="shared" si="2"/>
        <v>#REF!</v>
      </c>
      <c r="AD10" s="70">
        <v>413409.11672390113</v>
      </c>
      <c r="AE10" s="70">
        <v>435968.80318223441</v>
      </c>
      <c r="AF10" s="70">
        <v>418598.70005723444</v>
      </c>
      <c r="AG10" s="70">
        <v>437404.21984890115</v>
      </c>
      <c r="AH10" s="70">
        <v>438508.38651556778</v>
      </c>
      <c r="AI10" s="70">
        <v>438362.55318223441</v>
      </c>
      <c r="AJ10" s="70">
        <v>424079.95005723444</v>
      </c>
      <c r="AK10" s="67">
        <v>3006331.7295673084</v>
      </c>
      <c r="AM10" s="69" t="e">
        <f>+MIN(#REF!,#REF!,#REF!,#REF!)</f>
        <v>#REF!</v>
      </c>
      <c r="AN10" s="69" t="e">
        <f>+MIN(#REF!,#REF!,#REF!,#REF!)</f>
        <v>#REF!</v>
      </c>
      <c r="AO10" s="69" t="e">
        <f>+MIN(#REF!,#REF!,#REF!,#REF!)</f>
        <v>#REF!</v>
      </c>
      <c r="AP10" s="69" t="e">
        <f>+MIN(#REF!,#REF!,#REF!,#REF!)</f>
        <v>#REF!</v>
      </c>
      <c r="AQ10" s="69" t="e">
        <f>+MIN(#REF!,#REF!,#REF!,#REF!)</f>
        <v>#REF!</v>
      </c>
      <c r="AR10" s="69" t="e">
        <f>+MIN(#REF!,#REF!,#REF!,#REF!)</f>
        <v>#REF!</v>
      </c>
      <c r="AS10" s="69" t="e">
        <f>+MIN(#REF!,#REF!,#REF!,#REF!)</f>
        <v>#REF!</v>
      </c>
      <c r="AT10" s="69" t="e">
        <f t="shared" si="3"/>
        <v>#REF!</v>
      </c>
    </row>
    <row r="11" spans="1:46" s="39" customFormat="1" ht="51" x14ac:dyDescent="0.2">
      <c r="A11" s="6">
        <v>4</v>
      </c>
      <c r="B11" s="8" t="s">
        <v>57</v>
      </c>
      <c r="D11" s="71"/>
      <c r="E11" s="58" t="e">
        <f>+AVERAGE(#REF!,#REF!,#REF!)</f>
        <v>#REF!</v>
      </c>
      <c r="F11" s="58" t="s">
        <v>53</v>
      </c>
      <c r="G11" s="58" t="s">
        <v>53</v>
      </c>
      <c r="H11" s="58" t="s">
        <v>53</v>
      </c>
      <c r="I11" s="58" t="s">
        <v>53</v>
      </c>
      <c r="J11" s="58" t="s">
        <v>53</v>
      </c>
      <c r="K11" s="58" t="s">
        <v>53</v>
      </c>
      <c r="L11" s="74" t="e">
        <f t="shared" si="0"/>
        <v>#REF!</v>
      </c>
      <c r="M11" s="58" t="e">
        <f>+((MIN(#REF!,#REF!,#REF!))+E11)/2</f>
        <v>#REF!</v>
      </c>
      <c r="N11" s="58" t="s">
        <v>53</v>
      </c>
      <c r="O11" s="58" t="s">
        <v>53</v>
      </c>
      <c r="P11" s="58" t="s">
        <v>53</v>
      </c>
      <c r="Q11" s="58" t="s">
        <v>53</v>
      </c>
      <c r="R11" s="58" t="s">
        <v>53</v>
      </c>
      <c r="S11" s="58" t="s">
        <v>53</v>
      </c>
      <c r="T11" s="74" t="e">
        <f t="shared" si="1"/>
        <v>#REF!</v>
      </c>
      <c r="U11" s="38"/>
      <c r="V11" s="69" t="e">
        <f>+AVERAGE(#REF!,#REF!,#REF!,#REF!)</f>
        <v>#REF!</v>
      </c>
      <c r="W11" s="69" t="s">
        <v>53</v>
      </c>
      <c r="X11" s="69" t="s">
        <v>53</v>
      </c>
      <c r="Y11" s="69" t="s">
        <v>53</v>
      </c>
      <c r="Z11" s="69" t="s">
        <v>53</v>
      </c>
      <c r="AA11" s="69" t="s">
        <v>53</v>
      </c>
      <c r="AB11" s="69" t="s">
        <v>53</v>
      </c>
      <c r="AC11" s="67" t="e">
        <f t="shared" si="2"/>
        <v>#REF!</v>
      </c>
      <c r="AD11" s="70">
        <v>583986.62002060446</v>
      </c>
      <c r="AE11" s="69" t="s">
        <v>53</v>
      </c>
      <c r="AF11" s="69" t="s">
        <v>53</v>
      </c>
      <c r="AG11" s="69" t="s">
        <v>53</v>
      </c>
      <c r="AH11" s="69" t="s">
        <v>53</v>
      </c>
      <c r="AI11" s="69" t="s">
        <v>53</v>
      </c>
      <c r="AJ11" s="69" t="s">
        <v>53</v>
      </c>
      <c r="AK11" s="67">
        <v>583986.62002060446</v>
      </c>
      <c r="AM11" s="69" t="e">
        <f>+MIN(#REF!,#REF!,#REF!,#REF!)</f>
        <v>#REF!</v>
      </c>
      <c r="AN11" s="69" t="e">
        <f>+MIN(#REF!,#REF!,#REF!,#REF!)</f>
        <v>#REF!</v>
      </c>
      <c r="AO11" s="69" t="e">
        <f>+MIN(#REF!,#REF!,#REF!,#REF!)</f>
        <v>#REF!</v>
      </c>
      <c r="AP11" s="69" t="e">
        <f>+MIN(#REF!,#REF!,#REF!,#REF!)</f>
        <v>#REF!</v>
      </c>
      <c r="AQ11" s="69" t="e">
        <f>+MIN(#REF!,#REF!,#REF!,#REF!)</f>
        <v>#REF!</v>
      </c>
      <c r="AR11" s="69" t="e">
        <f>+MIN(#REF!,#REF!,#REF!,#REF!)</f>
        <v>#REF!</v>
      </c>
      <c r="AS11" s="69" t="e">
        <f>+MIN(#REF!,#REF!,#REF!,#REF!)</f>
        <v>#REF!</v>
      </c>
      <c r="AT11" s="69" t="e">
        <f t="shared" si="3"/>
        <v>#REF!</v>
      </c>
    </row>
    <row r="12" spans="1:46" s="39" customFormat="1" x14ac:dyDescent="0.2">
      <c r="A12" s="6">
        <v>5</v>
      </c>
      <c r="B12" s="9" t="s">
        <v>58</v>
      </c>
      <c r="D12" s="71"/>
      <c r="E12" s="58" t="e">
        <f>+AVERAGE(#REF!,#REF!,#REF!)</f>
        <v>#REF!</v>
      </c>
      <c r="F12" s="58" t="e">
        <f>+AVERAGE(#REF!,#REF!,#REF!)</f>
        <v>#REF!</v>
      </c>
      <c r="G12" s="58" t="e">
        <f>+AVERAGE(#REF!,#REF!,#REF!)</f>
        <v>#REF!</v>
      </c>
      <c r="H12" s="58" t="e">
        <f>+AVERAGE(#REF!,#REF!,#REF!)</f>
        <v>#REF!</v>
      </c>
      <c r="I12" s="58" t="e">
        <f>+AVERAGE(#REF!,#REF!,#REF!)</f>
        <v>#REF!</v>
      </c>
      <c r="J12" s="58" t="e">
        <f>+AVERAGE(#REF!,#REF!,#REF!)</f>
        <v>#REF!</v>
      </c>
      <c r="K12" s="58" t="e">
        <f>+AVERAGE(#REF!,#REF!,#REF!)</f>
        <v>#REF!</v>
      </c>
      <c r="L12" s="74" t="e">
        <f t="shared" si="0"/>
        <v>#REF!</v>
      </c>
      <c r="M12" s="58" t="e">
        <f>+((MIN(#REF!,#REF!,#REF!))+E12)/2</f>
        <v>#REF!</v>
      </c>
      <c r="N12" s="58" t="e">
        <f>+((MIN(#REF!,#REF!,#REF!))+F12)/2</f>
        <v>#REF!</v>
      </c>
      <c r="O12" s="58" t="e">
        <f>+((MIN(#REF!,#REF!,#REF!))+G12)/2</f>
        <v>#REF!</v>
      </c>
      <c r="P12" s="58" t="e">
        <f>+((MIN(#REF!,#REF!,#REF!))+H12)/2</f>
        <v>#REF!</v>
      </c>
      <c r="Q12" s="58" t="e">
        <f>+((MIN(#REF!,#REF!,#REF!))+I12)/2</f>
        <v>#REF!</v>
      </c>
      <c r="R12" s="58" t="e">
        <f>+((MIN(#REF!,#REF!,#REF!))+J12)/2</f>
        <v>#REF!</v>
      </c>
      <c r="S12" s="58" t="e">
        <f>+((MIN(#REF!,#REF!,#REF!))+K12)/2</f>
        <v>#REF!</v>
      </c>
      <c r="T12" s="74" t="e">
        <f t="shared" si="1"/>
        <v>#REF!</v>
      </c>
      <c r="U12" s="38"/>
      <c r="V12" s="69" t="e">
        <f>+AVERAGE(#REF!,#REF!,#REF!,#REF!)</f>
        <v>#REF!</v>
      </c>
      <c r="W12" s="69" t="e">
        <f>+AVERAGE(#REF!,#REF!,#REF!,#REF!)</f>
        <v>#REF!</v>
      </c>
      <c r="X12" s="69" t="e">
        <f>+AVERAGE(#REF!,#REF!,#REF!,#REF!)</f>
        <v>#REF!</v>
      </c>
      <c r="Y12" s="69" t="e">
        <f>+AVERAGE(#REF!,#REF!,#REF!,#REF!)</f>
        <v>#REF!</v>
      </c>
      <c r="Z12" s="69" t="e">
        <f>+AVERAGE(#REF!,#REF!,#REF!,#REF!)</f>
        <v>#REF!</v>
      </c>
      <c r="AA12" s="69" t="e">
        <f>+AVERAGE(#REF!,#REF!,#REF!,#REF!)</f>
        <v>#REF!</v>
      </c>
      <c r="AB12" s="69" t="e">
        <f>+AVERAGE(#REF!,#REF!,#REF!,#REF!)</f>
        <v>#REF!</v>
      </c>
      <c r="AC12" s="67" t="e">
        <f t="shared" si="2"/>
        <v>#REF!</v>
      </c>
      <c r="AD12" s="70">
        <v>117891.18881410257</v>
      </c>
      <c r="AE12" s="70">
        <v>130933.86567118591</v>
      </c>
      <c r="AF12" s="70">
        <v>122343.2721474359</v>
      </c>
      <c r="AG12" s="70">
        <v>132369.28233785258</v>
      </c>
      <c r="AH12" s="70">
        <v>133031.78233785258</v>
      </c>
      <c r="AI12" s="70">
        <v>132885.94900451924</v>
      </c>
      <c r="AJ12" s="70">
        <v>126132.85548076924</v>
      </c>
      <c r="AK12" s="67">
        <v>895588.1957937181</v>
      </c>
      <c r="AM12" s="69" t="e">
        <f>+MIN(#REF!,#REF!,#REF!,#REF!)</f>
        <v>#REF!</v>
      </c>
      <c r="AN12" s="69" t="e">
        <f>+MIN(#REF!,#REF!,#REF!,#REF!)</f>
        <v>#REF!</v>
      </c>
      <c r="AO12" s="69" t="e">
        <f>+MIN(#REF!,#REF!,#REF!,#REF!)</f>
        <v>#REF!</v>
      </c>
      <c r="AP12" s="69" t="e">
        <f>+MIN(#REF!,#REF!,#REF!,#REF!)</f>
        <v>#REF!</v>
      </c>
      <c r="AQ12" s="69" t="e">
        <f>+MIN(#REF!,#REF!,#REF!,#REF!)</f>
        <v>#REF!</v>
      </c>
      <c r="AR12" s="69" t="e">
        <f>+MIN(#REF!,#REF!,#REF!,#REF!)</f>
        <v>#REF!</v>
      </c>
      <c r="AS12" s="69" t="e">
        <f>+MIN(#REF!,#REF!,#REF!,#REF!)</f>
        <v>#REF!</v>
      </c>
      <c r="AT12" s="69" t="e">
        <f t="shared" si="3"/>
        <v>#REF!</v>
      </c>
    </row>
    <row r="13" spans="1:46" s="39" customFormat="1" ht="76.5" x14ac:dyDescent="0.2">
      <c r="A13" s="6">
        <v>6</v>
      </c>
      <c r="B13" s="8" t="s">
        <v>59</v>
      </c>
      <c r="D13" s="71"/>
      <c r="E13" s="58" t="e">
        <f>+AVERAGE(#REF!,#REF!,#REF!)</f>
        <v>#REF!</v>
      </c>
      <c r="F13" s="58" t="e">
        <f>+AVERAGE(#REF!,#REF!,#REF!)</f>
        <v>#REF!</v>
      </c>
      <c r="G13" s="58" t="e">
        <f>+AVERAGE(#REF!,#REF!,#REF!)</f>
        <v>#REF!</v>
      </c>
      <c r="H13" s="58" t="e">
        <f>+AVERAGE(#REF!,#REF!,#REF!)</f>
        <v>#REF!</v>
      </c>
      <c r="I13" s="58" t="e">
        <f>+AVERAGE(#REF!,#REF!,#REF!)</f>
        <v>#REF!</v>
      </c>
      <c r="J13" s="58" t="e">
        <f>+AVERAGE(#REF!,#REF!,#REF!)</f>
        <v>#REF!</v>
      </c>
      <c r="K13" s="58" t="e">
        <f>+AVERAGE(#REF!,#REF!,#REF!)</f>
        <v>#REF!</v>
      </c>
      <c r="L13" s="74" t="e">
        <f t="shared" si="0"/>
        <v>#REF!</v>
      </c>
      <c r="M13" s="58" t="e">
        <f>+((MIN(#REF!,#REF!,#REF!))+E13)/2</f>
        <v>#REF!</v>
      </c>
      <c r="N13" s="58" t="e">
        <f>+((MIN(#REF!,#REF!,#REF!))+F13)/2</f>
        <v>#REF!</v>
      </c>
      <c r="O13" s="58" t="e">
        <f>+((MIN(#REF!,#REF!,#REF!))+G13)/2</f>
        <v>#REF!</v>
      </c>
      <c r="P13" s="58" t="e">
        <f>+((MIN(#REF!,#REF!,#REF!))+H13)/2</f>
        <v>#REF!</v>
      </c>
      <c r="Q13" s="58" t="e">
        <f>+((MIN(#REF!,#REF!,#REF!))+I13)/2</f>
        <v>#REF!</v>
      </c>
      <c r="R13" s="58" t="e">
        <f>+((MIN(#REF!,#REF!,#REF!))+J13)/2</f>
        <v>#REF!</v>
      </c>
      <c r="S13" s="58" t="e">
        <f>+((MIN(#REF!,#REF!,#REF!))+K13)/2</f>
        <v>#REF!</v>
      </c>
      <c r="T13" s="74" t="e">
        <f t="shared" si="1"/>
        <v>#REF!</v>
      </c>
      <c r="U13" s="38"/>
      <c r="V13" s="69" t="e">
        <f>+AVERAGE(#REF!,#REF!,#REF!,#REF!)</f>
        <v>#REF!</v>
      </c>
      <c r="W13" s="69" t="e">
        <f>+AVERAGE(#REF!,#REF!,#REF!,#REF!)</f>
        <v>#REF!</v>
      </c>
      <c r="X13" s="69" t="e">
        <f>+AVERAGE(#REF!,#REF!,#REF!,#REF!)</f>
        <v>#REF!</v>
      </c>
      <c r="Y13" s="69" t="e">
        <f>+AVERAGE(#REF!,#REF!,#REF!,#REF!)</f>
        <v>#REF!</v>
      </c>
      <c r="Z13" s="69" t="e">
        <f>+AVERAGE(#REF!,#REF!,#REF!,#REF!)</f>
        <v>#REF!</v>
      </c>
      <c r="AA13" s="69" t="e">
        <f>+AVERAGE(#REF!,#REF!,#REF!,#REF!)</f>
        <v>#REF!</v>
      </c>
      <c r="AB13" s="69" t="e">
        <f>+AVERAGE(#REF!,#REF!,#REF!,#REF!)</f>
        <v>#REF!</v>
      </c>
      <c r="AC13" s="67" t="e">
        <f t="shared" si="2"/>
        <v>#REF!</v>
      </c>
      <c r="AD13" s="70">
        <v>405926.57027150004</v>
      </c>
      <c r="AE13" s="70">
        <v>453360.90250000003</v>
      </c>
      <c r="AF13" s="70">
        <v>440996.57027149998</v>
      </c>
      <c r="AG13" s="70">
        <v>455215.90250000003</v>
      </c>
      <c r="AH13" s="70">
        <v>456540.90250000003</v>
      </c>
      <c r="AI13" s="70">
        <v>445365.90250000003</v>
      </c>
      <c r="AJ13" s="70">
        <v>432206.57027149998</v>
      </c>
      <c r="AK13" s="67">
        <v>3089613.3208144996</v>
      </c>
      <c r="AM13" s="69" t="e">
        <f>+MIN(#REF!,#REF!,#REF!,#REF!)</f>
        <v>#REF!</v>
      </c>
      <c r="AN13" s="69" t="e">
        <f>+MIN(#REF!,#REF!,#REF!,#REF!)</f>
        <v>#REF!</v>
      </c>
      <c r="AO13" s="69" t="e">
        <f>+MIN(#REF!,#REF!,#REF!,#REF!)</f>
        <v>#REF!</v>
      </c>
      <c r="AP13" s="69" t="e">
        <f>+MIN(#REF!,#REF!,#REF!,#REF!)</f>
        <v>#REF!</v>
      </c>
      <c r="AQ13" s="69" t="e">
        <f>+MIN(#REF!,#REF!,#REF!,#REF!)</f>
        <v>#REF!</v>
      </c>
      <c r="AR13" s="69" t="e">
        <f>+MIN(#REF!,#REF!,#REF!,#REF!)</f>
        <v>#REF!</v>
      </c>
      <c r="AS13" s="69" t="e">
        <f>+MIN(#REF!,#REF!,#REF!,#REF!)</f>
        <v>#REF!</v>
      </c>
      <c r="AT13" s="69" t="e">
        <f t="shared" si="3"/>
        <v>#REF!</v>
      </c>
    </row>
    <row r="14" spans="1:46" s="39" customFormat="1" x14ac:dyDescent="0.2">
      <c r="A14" s="6">
        <v>7</v>
      </c>
      <c r="B14" s="9" t="s">
        <v>44</v>
      </c>
      <c r="D14" s="71"/>
      <c r="E14" s="58" t="e">
        <f>+AVERAGE(#REF!,#REF!,#REF!)</f>
        <v>#REF!</v>
      </c>
      <c r="F14" s="58" t="s">
        <v>53</v>
      </c>
      <c r="G14" s="58" t="s">
        <v>53</v>
      </c>
      <c r="H14" s="58" t="s">
        <v>53</v>
      </c>
      <c r="I14" s="58" t="s">
        <v>53</v>
      </c>
      <c r="J14" s="58" t="s">
        <v>53</v>
      </c>
      <c r="K14" s="58" t="s">
        <v>53</v>
      </c>
      <c r="L14" s="74" t="e">
        <f t="shared" si="0"/>
        <v>#REF!</v>
      </c>
      <c r="M14" s="58" t="e">
        <f>+((MIN(#REF!,#REF!,#REF!))+E14)/2</f>
        <v>#REF!</v>
      </c>
      <c r="N14" s="58" t="s">
        <v>53</v>
      </c>
      <c r="O14" s="58" t="s">
        <v>53</v>
      </c>
      <c r="P14" s="58" t="s">
        <v>53</v>
      </c>
      <c r="Q14" s="58" t="s">
        <v>53</v>
      </c>
      <c r="R14" s="58" t="s">
        <v>53</v>
      </c>
      <c r="S14" s="58" t="s">
        <v>53</v>
      </c>
      <c r="T14" s="74" t="e">
        <f t="shared" si="1"/>
        <v>#REF!</v>
      </c>
      <c r="U14" s="38"/>
      <c r="V14" s="69" t="e">
        <f>+AVERAGE(#REF!,#REF!,#REF!,#REF!)</f>
        <v>#REF!</v>
      </c>
      <c r="W14" s="69" t="s">
        <v>53</v>
      </c>
      <c r="X14" s="69" t="s">
        <v>53</v>
      </c>
      <c r="Y14" s="69" t="s">
        <v>53</v>
      </c>
      <c r="Z14" s="69" t="s">
        <v>53</v>
      </c>
      <c r="AA14" s="69" t="s">
        <v>53</v>
      </c>
      <c r="AB14" s="69" t="s">
        <v>53</v>
      </c>
      <c r="AC14" s="67" t="e">
        <f t="shared" si="2"/>
        <v>#REF!</v>
      </c>
      <c r="AD14" s="70">
        <v>201362.44506410256</v>
      </c>
      <c r="AE14" s="69" t="s">
        <v>53</v>
      </c>
      <c r="AF14" s="69" t="s">
        <v>53</v>
      </c>
      <c r="AG14" s="69" t="s">
        <v>53</v>
      </c>
      <c r="AH14" s="69" t="s">
        <v>53</v>
      </c>
      <c r="AI14" s="69" t="s">
        <v>53</v>
      </c>
      <c r="AJ14" s="69" t="s">
        <v>53</v>
      </c>
      <c r="AK14" s="67">
        <v>201362.44506410256</v>
      </c>
      <c r="AM14" s="69" t="e">
        <f>+MIN(#REF!,#REF!,#REF!,#REF!)</f>
        <v>#REF!</v>
      </c>
      <c r="AN14" s="69" t="e">
        <f>+MIN(#REF!,#REF!,#REF!,#REF!)</f>
        <v>#REF!</v>
      </c>
      <c r="AO14" s="69" t="e">
        <f>+MIN(#REF!,#REF!,#REF!,#REF!)</f>
        <v>#REF!</v>
      </c>
      <c r="AP14" s="69" t="e">
        <f>+MIN(#REF!,#REF!,#REF!,#REF!)</f>
        <v>#REF!</v>
      </c>
      <c r="AQ14" s="69" t="e">
        <f>+MIN(#REF!,#REF!,#REF!,#REF!)</f>
        <v>#REF!</v>
      </c>
      <c r="AR14" s="69" t="e">
        <f>+MIN(#REF!,#REF!,#REF!,#REF!)</f>
        <v>#REF!</v>
      </c>
      <c r="AS14" s="69" t="e">
        <f>+MIN(#REF!,#REF!,#REF!,#REF!)</f>
        <v>#REF!</v>
      </c>
      <c r="AT14" s="69" t="e">
        <f t="shared" si="3"/>
        <v>#REF!</v>
      </c>
    </row>
    <row r="15" spans="1:46" s="39" customFormat="1" x14ac:dyDescent="0.2">
      <c r="A15" s="6">
        <v>8</v>
      </c>
      <c r="B15" s="9" t="s">
        <v>60</v>
      </c>
      <c r="D15" s="71"/>
      <c r="E15" s="58" t="e">
        <f>+AVERAGE(#REF!,#REF!,#REF!)</f>
        <v>#REF!</v>
      </c>
      <c r="F15" s="58" t="e">
        <f>+AVERAGE(#REF!,#REF!,#REF!)</f>
        <v>#REF!</v>
      </c>
      <c r="G15" s="58" t="e">
        <f>+AVERAGE(#REF!,#REF!,#REF!)</f>
        <v>#REF!</v>
      </c>
      <c r="H15" s="58" t="e">
        <f>+AVERAGE(#REF!,#REF!,#REF!)</f>
        <v>#REF!</v>
      </c>
      <c r="I15" s="58" t="e">
        <f>+AVERAGE(#REF!,#REF!,#REF!)</f>
        <v>#REF!</v>
      </c>
      <c r="J15" s="58" t="e">
        <f>+AVERAGE(#REF!,#REF!,#REF!)</f>
        <v>#REF!</v>
      </c>
      <c r="K15" s="58" t="e">
        <f>+AVERAGE(#REF!,#REF!,#REF!)</f>
        <v>#REF!</v>
      </c>
      <c r="L15" s="74" t="e">
        <f t="shared" si="0"/>
        <v>#REF!</v>
      </c>
      <c r="M15" s="58" t="e">
        <f>+((MIN(#REF!,#REF!,#REF!))+E15)/2</f>
        <v>#REF!</v>
      </c>
      <c r="N15" s="58" t="e">
        <f>+((MIN(#REF!,#REF!,#REF!))+F15)/2</f>
        <v>#REF!</v>
      </c>
      <c r="O15" s="58" t="e">
        <f>+((MIN(#REF!,#REF!,#REF!))+G15)/2</f>
        <v>#REF!</v>
      </c>
      <c r="P15" s="58" t="e">
        <f>+((MIN(#REF!,#REF!,#REF!))+H15)/2</f>
        <v>#REF!</v>
      </c>
      <c r="Q15" s="58" t="e">
        <f>+((MIN(#REF!,#REF!,#REF!))+I15)/2</f>
        <v>#REF!</v>
      </c>
      <c r="R15" s="58" t="e">
        <f>+((MIN(#REF!,#REF!,#REF!))+J15)/2</f>
        <v>#REF!</v>
      </c>
      <c r="S15" s="58" t="e">
        <f>+((MIN(#REF!,#REF!,#REF!))+K15)/2</f>
        <v>#REF!</v>
      </c>
      <c r="T15" s="74" t="e">
        <f t="shared" si="1"/>
        <v>#REF!</v>
      </c>
      <c r="U15" s="38"/>
      <c r="V15" s="69" t="e">
        <f>+AVERAGE(#REF!,#REF!,#REF!,#REF!)</f>
        <v>#REF!</v>
      </c>
      <c r="W15" s="69" t="e">
        <f>+AVERAGE(#REF!,#REF!,#REF!,#REF!)</f>
        <v>#REF!</v>
      </c>
      <c r="X15" s="69" t="e">
        <f>+AVERAGE(#REF!,#REF!,#REF!,#REF!)</f>
        <v>#REF!</v>
      </c>
      <c r="Y15" s="69" t="e">
        <f>+AVERAGE(#REF!,#REF!,#REF!,#REF!)</f>
        <v>#REF!</v>
      </c>
      <c r="Z15" s="69" t="e">
        <f>+AVERAGE(#REF!,#REF!,#REF!,#REF!)</f>
        <v>#REF!</v>
      </c>
      <c r="AA15" s="69" t="e">
        <f>+AVERAGE(#REF!,#REF!,#REF!,#REF!)</f>
        <v>#REF!</v>
      </c>
      <c r="AB15" s="69" t="e">
        <f>+AVERAGE(#REF!,#REF!,#REF!,#REF!)</f>
        <v>#REF!</v>
      </c>
      <c r="AC15" s="67" t="e">
        <f t="shared" si="2"/>
        <v>#REF!</v>
      </c>
      <c r="AD15" s="70">
        <v>120232.40810708333</v>
      </c>
      <c r="AE15" s="70">
        <v>164524.06974611111</v>
      </c>
      <c r="AF15" s="70">
        <v>133806.33641277777</v>
      </c>
      <c r="AG15" s="70">
        <v>165797.61080944445</v>
      </c>
      <c r="AH15" s="70">
        <v>167269.83303166664</v>
      </c>
      <c r="AI15" s="70">
        <v>162075.3885872222</v>
      </c>
      <c r="AJ15" s="70">
        <v>162075.3885872222</v>
      </c>
      <c r="AK15" s="67">
        <v>1075781.0352815278</v>
      </c>
      <c r="AM15" s="69" t="e">
        <f>+MIN(#REF!,#REF!,#REF!,#REF!)</f>
        <v>#REF!</v>
      </c>
      <c r="AN15" s="69" t="e">
        <f>+MIN(#REF!,#REF!,#REF!,#REF!)</f>
        <v>#REF!</v>
      </c>
      <c r="AO15" s="69" t="e">
        <f>+MIN(#REF!,#REF!,#REF!,#REF!)</f>
        <v>#REF!</v>
      </c>
      <c r="AP15" s="69" t="e">
        <f>+MIN(#REF!,#REF!,#REF!,#REF!)</f>
        <v>#REF!</v>
      </c>
      <c r="AQ15" s="69" t="e">
        <f>+MIN(#REF!,#REF!,#REF!,#REF!)</f>
        <v>#REF!</v>
      </c>
      <c r="AR15" s="69" t="e">
        <f>+MIN(#REF!,#REF!,#REF!,#REF!)</f>
        <v>#REF!</v>
      </c>
      <c r="AS15" s="69" t="e">
        <f>+MIN(#REF!,#REF!,#REF!,#REF!)</f>
        <v>#REF!</v>
      </c>
      <c r="AT15" s="69" t="e">
        <f t="shared" si="3"/>
        <v>#REF!</v>
      </c>
    </row>
    <row r="16" spans="1:46" s="39" customFormat="1" ht="63.75" x14ac:dyDescent="0.2">
      <c r="A16" s="6">
        <v>9</v>
      </c>
      <c r="B16" s="9" t="s">
        <v>61</v>
      </c>
      <c r="D16" s="71"/>
      <c r="E16" s="58" t="e">
        <f>+AVERAGE(#REF!,#REF!,#REF!)</f>
        <v>#REF!</v>
      </c>
      <c r="F16" s="58" t="e">
        <f>+AVERAGE(#REF!,#REF!,#REF!)</f>
        <v>#REF!</v>
      </c>
      <c r="G16" s="58" t="e">
        <f>+AVERAGE(#REF!,#REF!,#REF!)</f>
        <v>#REF!</v>
      </c>
      <c r="H16" s="58" t="e">
        <f>+AVERAGE(#REF!,#REF!,#REF!)</f>
        <v>#REF!</v>
      </c>
      <c r="I16" s="58" t="e">
        <f>+AVERAGE(#REF!,#REF!,#REF!)</f>
        <v>#REF!</v>
      </c>
      <c r="J16" s="58" t="e">
        <f>+AVERAGE(#REF!,#REF!,#REF!)</f>
        <v>#REF!</v>
      </c>
      <c r="K16" s="58" t="e">
        <f>+AVERAGE(#REF!,#REF!,#REF!)</f>
        <v>#REF!</v>
      </c>
      <c r="L16" s="74" t="e">
        <f t="shared" si="0"/>
        <v>#REF!</v>
      </c>
      <c r="M16" s="58" t="e">
        <f>+((MIN(#REF!,#REF!,#REF!))+E16)/2</f>
        <v>#REF!</v>
      </c>
      <c r="N16" s="58" t="e">
        <f>+((MIN(#REF!,#REF!,#REF!))+F16)/2</f>
        <v>#REF!</v>
      </c>
      <c r="O16" s="58" t="e">
        <f>+((MIN(#REF!,#REF!,#REF!))+G16)/2</f>
        <v>#REF!</v>
      </c>
      <c r="P16" s="58" t="e">
        <f>+((MIN(#REF!,#REF!,#REF!))+H16)/2</f>
        <v>#REF!</v>
      </c>
      <c r="Q16" s="58" t="e">
        <f>+((MIN(#REF!,#REF!,#REF!))+I16)/2</f>
        <v>#REF!</v>
      </c>
      <c r="R16" s="58" t="e">
        <f>+((MIN(#REF!,#REF!,#REF!))+J16)/2</f>
        <v>#REF!</v>
      </c>
      <c r="S16" s="58" t="e">
        <f>+((MIN(#REF!,#REF!,#REF!))+K16)/2</f>
        <v>#REF!</v>
      </c>
      <c r="T16" s="74" t="e">
        <f t="shared" si="1"/>
        <v>#REF!</v>
      </c>
      <c r="U16" s="38"/>
      <c r="V16" s="69" t="e">
        <f>+AVERAGE(#REF!,#REF!,#REF!,#REF!)</f>
        <v>#REF!</v>
      </c>
      <c r="W16" s="69" t="e">
        <f>+AVERAGE(#REF!,#REF!,#REF!,#REF!)</f>
        <v>#REF!</v>
      </c>
      <c r="X16" s="69" t="e">
        <f>+AVERAGE(#REF!,#REF!,#REF!,#REF!)</f>
        <v>#REF!</v>
      </c>
      <c r="Y16" s="69" t="e">
        <f>+AVERAGE(#REF!,#REF!,#REF!,#REF!)</f>
        <v>#REF!</v>
      </c>
      <c r="Z16" s="69" t="e">
        <f>+AVERAGE(#REF!,#REF!,#REF!,#REF!)</f>
        <v>#REF!</v>
      </c>
      <c r="AA16" s="69" t="e">
        <f>+AVERAGE(#REF!,#REF!,#REF!,#REF!)</f>
        <v>#REF!</v>
      </c>
      <c r="AB16" s="69" t="e">
        <f>+AVERAGE(#REF!,#REF!,#REF!,#REF!)</f>
        <v>#REF!</v>
      </c>
      <c r="AC16" s="67" t="e">
        <f t="shared" si="2"/>
        <v>#REF!</v>
      </c>
      <c r="AD16" s="70">
        <v>545705.48983919644</v>
      </c>
      <c r="AE16" s="70">
        <v>572845.07623223215</v>
      </c>
      <c r="AF16" s="70">
        <v>555501.02555348212</v>
      </c>
      <c r="AG16" s="70">
        <v>575163.82623223215</v>
      </c>
      <c r="AH16" s="70">
        <v>576157.57623223215</v>
      </c>
      <c r="AI16" s="70">
        <v>577813.82623223215</v>
      </c>
      <c r="AJ16" s="70">
        <v>577813.82623223215</v>
      </c>
      <c r="AK16" s="67">
        <v>3981000.6465538396</v>
      </c>
      <c r="AM16" s="69" t="e">
        <f>+MIN(#REF!,#REF!,#REF!,#REF!)</f>
        <v>#REF!</v>
      </c>
      <c r="AN16" s="69" t="e">
        <f>+MIN(#REF!,#REF!,#REF!,#REF!)</f>
        <v>#REF!</v>
      </c>
      <c r="AO16" s="69" t="e">
        <f>+MIN(#REF!,#REF!,#REF!,#REF!)</f>
        <v>#REF!</v>
      </c>
      <c r="AP16" s="69" t="e">
        <f>+MIN(#REF!,#REF!,#REF!,#REF!)</f>
        <v>#REF!</v>
      </c>
      <c r="AQ16" s="69" t="e">
        <f>+MIN(#REF!,#REF!,#REF!,#REF!)</f>
        <v>#REF!</v>
      </c>
      <c r="AR16" s="69" t="e">
        <f>+MIN(#REF!,#REF!,#REF!,#REF!)</f>
        <v>#REF!</v>
      </c>
      <c r="AS16" s="69" t="e">
        <f>+MIN(#REF!,#REF!,#REF!,#REF!)</f>
        <v>#REF!</v>
      </c>
      <c r="AT16" s="69" t="e">
        <f t="shared" si="3"/>
        <v>#REF!</v>
      </c>
    </row>
    <row r="17" spans="1:46" s="39" customFormat="1" ht="63.75" x14ac:dyDescent="0.2">
      <c r="A17" s="6">
        <v>10</v>
      </c>
      <c r="B17" s="8" t="s">
        <v>62</v>
      </c>
      <c r="D17" s="71"/>
      <c r="E17" s="58" t="e">
        <f>+AVERAGE(#REF!,#REF!,#REF!)</f>
        <v>#REF!</v>
      </c>
      <c r="F17" s="58" t="e">
        <f>+AVERAGE(#REF!,#REF!,#REF!)</f>
        <v>#REF!</v>
      </c>
      <c r="G17" s="58" t="e">
        <f>+AVERAGE(#REF!,#REF!,#REF!)</f>
        <v>#REF!</v>
      </c>
      <c r="H17" s="58" t="e">
        <f>+AVERAGE(#REF!,#REF!,#REF!)</f>
        <v>#REF!</v>
      </c>
      <c r="I17" s="58" t="e">
        <f>+AVERAGE(#REF!,#REF!,#REF!)</f>
        <v>#REF!</v>
      </c>
      <c r="J17" s="58" t="e">
        <f>+AVERAGE(#REF!,#REF!,#REF!)</f>
        <v>#REF!</v>
      </c>
      <c r="K17" s="58" t="e">
        <f>+AVERAGE(#REF!,#REF!,#REF!)</f>
        <v>#REF!</v>
      </c>
      <c r="L17" s="74" t="e">
        <f t="shared" si="0"/>
        <v>#REF!</v>
      </c>
      <c r="M17" s="58" t="e">
        <f>+((MIN(#REF!,#REF!,#REF!))+E17)/2</f>
        <v>#REF!</v>
      </c>
      <c r="N17" s="58" t="e">
        <f>+((MIN(#REF!,#REF!,#REF!))+F17)/2</f>
        <v>#REF!</v>
      </c>
      <c r="O17" s="58" t="e">
        <f>+((MIN(#REF!,#REF!,#REF!))+G17)/2</f>
        <v>#REF!</v>
      </c>
      <c r="P17" s="58" t="e">
        <f>+((MIN(#REF!,#REF!,#REF!))+H17)/2</f>
        <v>#REF!</v>
      </c>
      <c r="Q17" s="58" t="e">
        <f>+((MIN(#REF!,#REF!,#REF!))+I17)/2</f>
        <v>#REF!</v>
      </c>
      <c r="R17" s="58" t="e">
        <f>+((MIN(#REF!,#REF!,#REF!))+J17)/2</f>
        <v>#REF!</v>
      </c>
      <c r="S17" s="58" t="e">
        <f>+((MIN(#REF!,#REF!,#REF!))+K17)/2</f>
        <v>#REF!</v>
      </c>
      <c r="T17" s="74" t="e">
        <f t="shared" si="1"/>
        <v>#REF!</v>
      </c>
      <c r="U17" s="38"/>
      <c r="V17" s="69" t="e">
        <f>+AVERAGE(#REF!,#REF!,#REF!,#REF!)</f>
        <v>#REF!</v>
      </c>
      <c r="W17" s="69" t="e">
        <f>+AVERAGE(#REF!,#REF!,#REF!,#REF!)</f>
        <v>#REF!</v>
      </c>
      <c r="X17" s="69" t="e">
        <f>+AVERAGE(#REF!,#REF!,#REF!,#REF!)</f>
        <v>#REF!</v>
      </c>
      <c r="Y17" s="69" t="e">
        <f>+AVERAGE(#REF!,#REF!,#REF!,#REF!)</f>
        <v>#REF!</v>
      </c>
      <c r="Z17" s="69" t="e">
        <f>+AVERAGE(#REF!,#REF!,#REF!,#REF!)</f>
        <v>#REF!</v>
      </c>
      <c r="AA17" s="69" t="e">
        <f>+AVERAGE(#REF!,#REF!,#REF!,#REF!)</f>
        <v>#REF!</v>
      </c>
      <c r="AB17" s="69" t="e">
        <f>+AVERAGE(#REF!,#REF!,#REF!,#REF!)</f>
        <v>#REF!</v>
      </c>
      <c r="AC17" s="67" t="e">
        <f t="shared" si="2"/>
        <v>#REF!</v>
      </c>
      <c r="AD17" s="70">
        <v>256566.99992080772</v>
      </c>
      <c r="AE17" s="70">
        <v>287581.93519230769</v>
      </c>
      <c r="AF17" s="70">
        <v>266367.1679638077</v>
      </c>
      <c r="AG17" s="70">
        <v>287581.93519230769</v>
      </c>
      <c r="AH17" s="70">
        <v>287581.93519230769</v>
      </c>
      <c r="AI17" s="70">
        <v>286331.93519230769</v>
      </c>
      <c r="AJ17" s="70">
        <v>286331.93519230769</v>
      </c>
      <c r="AK17" s="67">
        <v>1958343.8438461539</v>
      </c>
      <c r="AM17" s="69" t="e">
        <f>+MIN(#REF!,#REF!,#REF!,#REF!)</f>
        <v>#REF!</v>
      </c>
      <c r="AN17" s="69" t="e">
        <f>+MIN(#REF!,#REF!,#REF!,#REF!)</f>
        <v>#REF!</v>
      </c>
      <c r="AO17" s="69" t="e">
        <f>+MIN(#REF!,#REF!,#REF!,#REF!)</f>
        <v>#REF!</v>
      </c>
      <c r="AP17" s="69" t="e">
        <f>+MIN(#REF!,#REF!,#REF!,#REF!)</f>
        <v>#REF!</v>
      </c>
      <c r="AQ17" s="69" t="e">
        <f>+MIN(#REF!,#REF!,#REF!,#REF!)</f>
        <v>#REF!</v>
      </c>
      <c r="AR17" s="69" t="e">
        <f>+MIN(#REF!,#REF!,#REF!,#REF!)</f>
        <v>#REF!</v>
      </c>
      <c r="AS17" s="69" t="e">
        <f>+MIN(#REF!,#REF!,#REF!,#REF!)</f>
        <v>#REF!</v>
      </c>
      <c r="AT17" s="69" t="e">
        <f t="shared" si="3"/>
        <v>#REF!</v>
      </c>
    </row>
    <row r="18" spans="1:46" s="39" customFormat="1" x14ac:dyDescent="0.2">
      <c r="A18" s="6">
        <v>11</v>
      </c>
      <c r="B18" s="8" t="s">
        <v>63</v>
      </c>
      <c r="D18" s="71"/>
      <c r="E18" s="58" t="e">
        <f>+AVERAGE(#REF!,#REF!,#REF!)</f>
        <v>#REF!</v>
      </c>
      <c r="F18" s="58" t="e">
        <f>+AVERAGE(#REF!,#REF!,#REF!)</f>
        <v>#REF!</v>
      </c>
      <c r="G18" s="58" t="e">
        <f>+AVERAGE(#REF!,#REF!,#REF!)</f>
        <v>#REF!</v>
      </c>
      <c r="H18" s="58" t="e">
        <f>+AVERAGE(#REF!,#REF!,#REF!)</f>
        <v>#REF!</v>
      </c>
      <c r="I18" s="58" t="e">
        <f>+AVERAGE(#REF!,#REF!,#REF!)</f>
        <v>#REF!</v>
      </c>
      <c r="J18" s="58" t="e">
        <f>+AVERAGE(#REF!,#REF!,#REF!)</f>
        <v>#REF!</v>
      </c>
      <c r="K18" s="58" t="e">
        <f>+AVERAGE(#REF!,#REF!,#REF!)</f>
        <v>#REF!</v>
      </c>
      <c r="L18" s="74" t="e">
        <f t="shared" si="0"/>
        <v>#REF!</v>
      </c>
      <c r="M18" s="58" t="e">
        <f>+((MIN(#REF!,#REF!,#REF!))+E18)/2</f>
        <v>#REF!</v>
      </c>
      <c r="N18" s="58" t="e">
        <f>+((MIN(#REF!,#REF!,#REF!))+F18)/2</f>
        <v>#REF!</v>
      </c>
      <c r="O18" s="58" t="e">
        <f>+((MIN(#REF!,#REF!,#REF!))+G18)/2</f>
        <v>#REF!</v>
      </c>
      <c r="P18" s="58" t="e">
        <f>+((MIN(#REF!,#REF!,#REF!))+H18)/2</f>
        <v>#REF!</v>
      </c>
      <c r="Q18" s="58" t="e">
        <f>+((MIN(#REF!,#REF!,#REF!))+I18)/2</f>
        <v>#REF!</v>
      </c>
      <c r="R18" s="58" t="e">
        <f>+((MIN(#REF!,#REF!,#REF!))+J18)/2</f>
        <v>#REF!</v>
      </c>
      <c r="S18" s="58" t="e">
        <f>+((MIN(#REF!,#REF!,#REF!))+K18)/2</f>
        <v>#REF!</v>
      </c>
      <c r="T18" s="74" t="e">
        <f t="shared" si="1"/>
        <v>#REF!</v>
      </c>
      <c r="U18" s="38"/>
      <c r="V18" s="69" t="e">
        <f>+AVERAGE(#REF!,#REF!,#REF!,#REF!)</f>
        <v>#REF!</v>
      </c>
      <c r="W18" s="69" t="e">
        <f>+AVERAGE(#REF!,#REF!,#REF!,#REF!)</f>
        <v>#REF!</v>
      </c>
      <c r="X18" s="69" t="e">
        <f>+AVERAGE(#REF!,#REF!,#REF!,#REF!)</f>
        <v>#REF!</v>
      </c>
      <c r="Y18" s="69" t="e">
        <f>+AVERAGE(#REF!,#REF!,#REF!,#REF!)</f>
        <v>#REF!</v>
      </c>
      <c r="Z18" s="69" t="e">
        <f>+AVERAGE(#REF!,#REF!,#REF!,#REF!)</f>
        <v>#REF!</v>
      </c>
      <c r="AA18" s="69" t="e">
        <f>+AVERAGE(#REF!,#REF!,#REF!,#REF!)</f>
        <v>#REF!</v>
      </c>
      <c r="AB18" s="69" t="e">
        <f>+AVERAGE(#REF!,#REF!,#REF!,#REF!)</f>
        <v>#REF!</v>
      </c>
      <c r="AC18" s="67" t="e">
        <f t="shared" si="2"/>
        <v>#REF!</v>
      </c>
      <c r="AD18" s="70">
        <v>141613.7259817445</v>
      </c>
      <c r="AE18" s="70">
        <v>160421.96302924451</v>
      </c>
      <c r="AF18" s="70">
        <v>147364.82969591118</v>
      </c>
      <c r="AG18" s="70">
        <v>161857.37969591116</v>
      </c>
      <c r="AH18" s="70">
        <v>163403.21302924451</v>
      </c>
      <c r="AI18" s="70">
        <v>163257.37969591116</v>
      </c>
      <c r="AJ18" s="70">
        <v>163257.37969591116</v>
      </c>
      <c r="AK18" s="67">
        <v>1101175.8708238783</v>
      </c>
      <c r="AM18" s="69" t="e">
        <f>+MIN(#REF!,#REF!,#REF!,#REF!)</f>
        <v>#REF!</v>
      </c>
      <c r="AN18" s="69" t="e">
        <f>+MIN(#REF!,#REF!,#REF!,#REF!)</f>
        <v>#REF!</v>
      </c>
      <c r="AO18" s="69" t="e">
        <f>+MIN(#REF!,#REF!,#REF!,#REF!)</f>
        <v>#REF!</v>
      </c>
      <c r="AP18" s="69" t="e">
        <f>+MIN(#REF!,#REF!,#REF!,#REF!)</f>
        <v>#REF!</v>
      </c>
      <c r="AQ18" s="69" t="e">
        <f>+MIN(#REF!,#REF!,#REF!,#REF!)</f>
        <v>#REF!</v>
      </c>
      <c r="AR18" s="69" t="e">
        <f>+MIN(#REF!,#REF!,#REF!,#REF!)</f>
        <v>#REF!</v>
      </c>
      <c r="AS18" s="69" t="e">
        <f>+MIN(#REF!,#REF!,#REF!,#REF!)</f>
        <v>#REF!</v>
      </c>
      <c r="AT18" s="69" t="e">
        <f t="shared" si="3"/>
        <v>#REF!</v>
      </c>
    </row>
    <row r="19" spans="1:46" s="39" customFormat="1" ht="63.75" x14ac:dyDescent="0.2">
      <c r="A19" s="6">
        <v>12</v>
      </c>
      <c r="B19" s="9" t="s">
        <v>64</v>
      </c>
      <c r="D19" s="71"/>
      <c r="E19" s="58" t="e">
        <f>+AVERAGE(#REF!,#REF!,#REF!)</f>
        <v>#REF!</v>
      </c>
      <c r="F19" s="58" t="e">
        <f>+AVERAGE(#REF!,#REF!,#REF!)</f>
        <v>#REF!</v>
      </c>
      <c r="G19" s="58" t="e">
        <f>+AVERAGE(#REF!,#REF!,#REF!)</f>
        <v>#REF!</v>
      </c>
      <c r="H19" s="58" t="e">
        <f>+AVERAGE(#REF!,#REF!,#REF!)</f>
        <v>#REF!</v>
      </c>
      <c r="I19" s="58" t="e">
        <f>+AVERAGE(#REF!,#REF!,#REF!)</f>
        <v>#REF!</v>
      </c>
      <c r="J19" s="58" t="e">
        <f>+AVERAGE(#REF!,#REF!,#REF!)</f>
        <v>#REF!</v>
      </c>
      <c r="K19" s="58" t="e">
        <f>+AVERAGE(#REF!,#REF!,#REF!)</f>
        <v>#REF!</v>
      </c>
      <c r="L19" s="74" t="e">
        <f t="shared" si="0"/>
        <v>#REF!</v>
      </c>
      <c r="M19" s="58" t="e">
        <f>+((MIN(#REF!,#REF!,#REF!))+E19)/2</f>
        <v>#REF!</v>
      </c>
      <c r="N19" s="58" t="e">
        <f>+((MIN(#REF!,#REF!,#REF!))+F19)/2</f>
        <v>#REF!</v>
      </c>
      <c r="O19" s="58" t="e">
        <f>+((MIN(#REF!,#REF!,#REF!))+G19)/2</f>
        <v>#REF!</v>
      </c>
      <c r="P19" s="58" t="e">
        <f>+((MIN(#REF!,#REF!,#REF!))+H19)/2</f>
        <v>#REF!</v>
      </c>
      <c r="Q19" s="58" t="e">
        <f>+((MIN(#REF!,#REF!,#REF!))+I19)/2</f>
        <v>#REF!</v>
      </c>
      <c r="R19" s="58" t="e">
        <f>+((MIN(#REF!,#REF!,#REF!))+J19)/2</f>
        <v>#REF!</v>
      </c>
      <c r="S19" s="58" t="e">
        <f>+((MIN(#REF!,#REF!,#REF!))+K19)/2</f>
        <v>#REF!</v>
      </c>
      <c r="T19" s="74" t="e">
        <f t="shared" si="1"/>
        <v>#REF!</v>
      </c>
      <c r="U19" s="38"/>
      <c r="V19" s="69" t="e">
        <f>+AVERAGE(#REF!,#REF!,#REF!,#REF!)</f>
        <v>#REF!</v>
      </c>
      <c r="W19" s="69" t="e">
        <f>+AVERAGE(#REF!,#REF!,#REF!,#REF!)</f>
        <v>#REF!</v>
      </c>
      <c r="X19" s="69" t="e">
        <f>+AVERAGE(#REF!,#REF!,#REF!,#REF!)</f>
        <v>#REF!</v>
      </c>
      <c r="Y19" s="69" t="e">
        <f>+AVERAGE(#REF!,#REF!,#REF!,#REF!)</f>
        <v>#REF!</v>
      </c>
      <c r="Z19" s="69" t="e">
        <f>+AVERAGE(#REF!,#REF!,#REF!,#REF!)</f>
        <v>#REF!</v>
      </c>
      <c r="AA19" s="69" t="e">
        <f>+AVERAGE(#REF!,#REF!,#REF!,#REF!)</f>
        <v>#REF!</v>
      </c>
      <c r="AB19" s="69" t="e">
        <f>+AVERAGE(#REF!,#REF!,#REF!,#REF!)</f>
        <v>#REF!</v>
      </c>
      <c r="AC19" s="67" t="e">
        <f t="shared" si="2"/>
        <v>#REF!</v>
      </c>
      <c r="AD19" s="70">
        <v>205714.2</v>
      </c>
      <c r="AE19" s="70">
        <v>231441.3452715</v>
      </c>
      <c r="AF19" s="70">
        <v>214797.03972850001</v>
      </c>
      <c r="AG19" s="70">
        <v>232368.8452715</v>
      </c>
      <c r="AH19" s="70">
        <v>233958.8452715</v>
      </c>
      <c r="AI19" s="70">
        <v>233768.8452715</v>
      </c>
      <c r="AJ19" s="70">
        <v>220609.53972850001</v>
      </c>
      <c r="AK19" s="67">
        <v>1572658.6605430001</v>
      </c>
      <c r="AM19" s="69" t="e">
        <f>+MIN(#REF!,#REF!,#REF!,#REF!)</f>
        <v>#REF!</v>
      </c>
      <c r="AN19" s="69" t="e">
        <f>+MIN(#REF!,#REF!,#REF!,#REF!)</f>
        <v>#REF!</v>
      </c>
      <c r="AO19" s="69" t="e">
        <f>+MIN(#REF!,#REF!,#REF!,#REF!)</f>
        <v>#REF!</v>
      </c>
      <c r="AP19" s="69" t="e">
        <f>+MIN(#REF!,#REF!,#REF!,#REF!)</f>
        <v>#REF!</v>
      </c>
      <c r="AQ19" s="69" t="e">
        <f>+MIN(#REF!,#REF!,#REF!,#REF!)</f>
        <v>#REF!</v>
      </c>
      <c r="AR19" s="69" t="e">
        <f>+MIN(#REF!,#REF!,#REF!,#REF!)</f>
        <v>#REF!</v>
      </c>
      <c r="AS19" s="69" t="e">
        <f>+MIN(#REF!,#REF!,#REF!,#REF!)</f>
        <v>#REF!</v>
      </c>
      <c r="AT19" s="69" t="e">
        <f t="shared" si="3"/>
        <v>#REF!</v>
      </c>
    </row>
    <row r="20" spans="1:46" s="39" customFormat="1" ht="63.75" x14ac:dyDescent="0.2">
      <c r="A20" s="6">
        <v>13</v>
      </c>
      <c r="B20" s="9" t="s">
        <v>65</v>
      </c>
      <c r="D20" s="71"/>
      <c r="E20" s="58" t="e">
        <f>+AVERAGE(#REF!,#REF!,#REF!)</f>
        <v>#REF!</v>
      </c>
      <c r="F20" s="58" t="s">
        <v>53</v>
      </c>
      <c r="G20" s="58" t="s">
        <v>53</v>
      </c>
      <c r="H20" s="58" t="s">
        <v>53</v>
      </c>
      <c r="I20" s="58" t="s">
        <v>53</v>
      </c>
      <c r="J20" s="58" t="s">
        <v>53</v>
      </c>
      <c r="K20" s="58" t="s">
        <v>53</v>
      </c>
      <c r="L20" s="74" t="e">
        <f t="shared" si="0"/>
        <v>#REF!</v>
      </c>
      <c r="M20" s="58" t="e">
        <f>+((MIN(#REF!,#REF!,#REF!))+E20)/2</f>
        <v>#REF!</v>
      </c>
      <c r="N20" s="58" t="s">
        <v>53</v>
      </c>
      <c r="O20" s="58" t="s">
        <v>53</v>
      </c>
      <c r="P20" s="58" t="s">
        <v>53</v>
      </c>
      <c r="Q20" s="58" t="s">
        <v>53</v>
      </c>
      <c r="R20" s="58" t="s">
        <v>53</v>
      </c>
      <c r="S20" s="58" t="s">
        <v>53</v>
      </c>
      <c r="T20" s="74" t="e">
        <f t="shared" si="1"/>
        <v>#REF!</v>
      </c>
      <c r="U20" s="38"/>
      <c r="V20" s="69" t="e">
        <f>+AVERAGE(#REF!,#REF!,#REF!,#REF!)</f>
        <v>#REF!</v>
      </c>
      <c r="W20" s="69" t="s">
        <v>53</v>
      </c>
      <c r="X20" s="69" t="s">
        <v>53</v>
      </c>
      <c r="Y20" s="69" t="s">
        <v>53</v>
      </c>
      <c r="Z20" s="69" t="s">
        <v>53</v>
      </c>
      <c r="AA20" s="69" t="s">
        <v>53</v>
      </c>
      <c r="AB20" s="69" t="s">
        <v>53</v>
      </c>
      <c r="AC20" s="67" t="e">
        <f t="shared" si="2"/>
        <v>#REF!</v>
      </c>
      <c r="AD20" s="70">
        <v>370168.9859634295</v>
      </c>
      <c r="AE20" s="69" t="s">
        <v>53</v>
      </c>
      <c r="AF20" s="69" t="s">
        <v>53</v>
      </c>
      <c r="AG20" s="69" t="s">
        <v>53</v>
      </c>
      <c r="AH20" s="69" t="s">
        <v>53</v>
      </c>
      <c r="AI20" s="69" t="s">
        <v>53</v>
      </c>
      <c r="AJ20" s="69" t="s">
        <v>53</v>
      </c>
      <c r="AK20" s="67">
        <v>370168.9859634295</v>
      </c>
      <c r="AM20" s="69" t="e">
        <f>+MIN(#REF!,#REF!,#REF!,#REF!)</f>
        <v>#REF!</v>
      </c>
      <c r="AN20" s="70" t="s">
        <v>53</v>
      </c>
      <c r="AO20" s="70" t="s">
        <v>53</v>
      </c>
      <c r="AP20" s="70" t="s">
        <v>53</v>
      </c>
      <c r="AQ20" s="70" t="s">
        <v>53</v>
      </c>
      <c r="AR20" s="70" t="s">
        <v>53</v>
      </c>
      <c r="AS20" s="70" t="s">
        <v>53</v>
      </c>
      <c r="AT20" s="69" t="e">
        <f t="shared" si="3"/>
        <v>#REF!</v>
      </c>
    </row>
    <row r="21" spans="1:46" s="39" customFormat="1" ht="63.75" x14ac:dyDescent="0.2">
      <c r="A21" s="6">
        <v>14</v>
      </c>
      <c r="B21" s="9" t="s">
        <v>66</v>
      </c>
      <c r="D21" s="71"/>
      <c r="E21" s="58" t="e">
        <f>+AVERAGE(#REF!,#REF!,#REF!)</f>
        <v>#REF!</v>
      </c>
      <c r="F21" s="58" t="e">
        <f>+AVERAGE(#REF!,#REF!,#REF!)</f>
        <v>#REF!</v>
      </c>
      <c r="G21" s="58" t="e">
        <f>+AVERAGE(#REF!,#REF!,#REF!)</f>
        <v>#REF!</v>
      </c>
      <c r="H21" s="58" t="e">
        <f>+AVERAGE(#REF!,#REF!,#REF!)</f>
        <v>#REF!</v>
      </c>
      <c r="I21" s="58" t="e">
        <f>+AVERAGE(#REF!,#REF!,#REF!)</f>
        <v>#REF!</v>
      </c>
      <c r="J21" s="58" t="e">
        <f>+AVERAGE(#REF!,#REF!,#REF!)</f>
        <v>#REF!</v>
      </c>
      <c r="K21" s="58" t="e">
        <f>+AVERAGE(#REF!,#REF!,#REF!)</f>
        <v>#REF!</v>
      </c>
      <c r="L21" s="74" t="e">
        <f t="shared" si="0"/>
        <v>#REF!</v>
      </c>
      <c r="M21" s="58" t="e">
        <f>+((MIN(#REF!,#REF!,#REF!))+E21)/2</f>
        <v>#REF!</v>
      </c>
      <c r="N21" s="58" t="e">
        <f>+((MIN(#REF!,#REF!,#REF!))+F21)/2</f>
        <v>#REF!</v>
      </c>
      <c r="O21" s="58" t="e">
        <f>+((MIN(#REF!,#REF!,#REF!))+G21)/2</f>
        <v>#REF!</v>
      </c>
      <c r="P21" s="58" t="e">
        <f>+((MIN(#REF!,#REF!,#REF!))+H21)/2</f>
        <v>#REF!</v>
      </c>
      <c r="Q21" s="58" t="e">
        <f>+((MIN(#REF!,#REF!,#REF!))+I21)/2</f>
        <v>#REF!</v>
      </c>
      <c r="R21" s="58" t="e">
        <f>+((MIN(#REF!,#REF!,#REF!))+J21)/2</f>
        <v>#REF!</v>
      </c>
      <c r="S21" s="58" t="e">
        <f>+((MIN(#REF!,#REF!,#REF!))+K21)/2</f>
        <v>#REF!</v>
      </c>
      <c r="T21" s="74" t="e">
        <f t="shared" si="1"/>
        <v>#REF!</v>
      </c>
      <c r="U21" s="38"/>
      <c r="V21" s="69" t="e">
        <f>+AVERAGE(#REF!,#REF!,#REF!,#REF!)</f>
        <v>#REF!</v>
      </c>
      <c r="W21" s="69" t="e">
        <f>+AVERAGE(#REF!,#REF!,#REF!,#REF!)</f>
        <v>#REF!</v>
      </c>
      <c r="X21" s="69" t="e">
        <f>+AVERAGE(#REF!,#REF!,#REF!,#REF!)</f>
        <v>#REF!</v>
      </c>
      <c r="Y21" s="69" t="e">
        <f>+AVERAGE(#REF!,#REF!,#REF!,#REF!)</f>
        <v>#REF!</v>
      </c>
      <c r="Z21" s="69" t="e">
        <f>+AVERAGE(#REF!,#REF!,#REF!,#REF!)</f>
        <v>#REF!</v>
      </c>
      <c r="AA21" s="69" t="e">
        <f>+AVERAGE(#REF!,#REF!,#REF!,#REF!)</f>
        <v>#REF!</v>
      </c>
      <c r="AB21" s="69" t="e">
        <f>+AVERAGE(#REF!,#REF!,#REF!,#REF!)</f>
        <v>#REF!</v>
      </c>
      <c r="AC21" s="67" t="e">
        <f t="shared" si="2"/>
        <v>#REF!</v>
      </c>
      <c r="AD21" s="70">
        <v>178702.06103748627</v>
      </c>
      <c r="AE21" s="70">
        <v>192698.9975</v>
      </c>
      <c r="AF21" s="70">
        <v>188308.31103748627</v>
      </c>
      <c r="AG21" s="70">
        <v>202049.35918040294</v>
      </c>
      <c r="AH21" s="70">
        <v>203153.5258470696</v>
      </c>
      <c r="AI21" s="70">
        <v>203007.69251373626</v>
      </c>
      <c r="AJ21" s="70">
        <v>203007.69251373626</v>
      </c>
      <c r="AK21" s="67">
        <v>1370927.6396299175</v>
      </c>
      <c r="AM21" s="69" t="e">
        <f>+MIN(#REF!,#REF!,#REF!,#REF!)</f>
        <v>#REF!</v>
      </c>
      <c r="AN21" s="69" t="e">
        <f>+MIN(#REF!,#REF!,#REF!,#REF!)</f>
        <v>#REF!</v>
      </c>
      <c r="AO21" s="69" t="e">
        <f>+MIN(#REF!,#REF!,#REF!,#REF!)</f>
        <v>#REF!</v>
      </c>
      <c r="AP21" s="69" t="e">
        <f>+MIN(#REF!,#REF!,#REF!,#REF!)</f>
        <v>#REF!</v>
      </c>
      <c r="AQ21" s="69" t="e">
        <f>+MIN(#REF!,#REF!,#REF!,#REF!)</f>
        <v>#REF!</v>
      </c>
      <c r="AR21" s="69" t="e">
        <f>+MIN(#REF!,#REF!,#REF!,#REF!)</f>
        <v>#REF!</v>
      </c>
      <c r="AS21" s="69" t="e">
        <f>+MIN(#REF!,#REF!,#REF!,#REF!)</f>
        <v>#REF!</v>
      </c>
      <c r="AT21" s="69" t="e">
        <f t="shared" si="3"/>
        <v>#REF!</v>
      </c>
    </row>
    <row r="22" spans="1:46" s="39" customFormat="1" ht="63.75" x14ac:dyDescent="0.2">
      <c r="A22" s="6">
        <v>15</v>
      </c>
      <c r="B22" s="8" t="s">
        <v>67</v>
      </c>
      <c r="D22" s="71"/>
      <c r="E22" s="58" t="e">
        <f>+AVERAGE(#REF!,#REF!,#REF!)</f>
        <v>#REF!</v>
      </c>
      <c r="F22" s="58" t="e">
        <f>+AVERAGE(#REF!,#REF!,#REF!)</f>
        <v>#REF!</v>
      </c>
      <c r="G22" s="58" t="e">
        <f>+AVERAGE(#REF!,#REF!,#REF!)</f>
        <v>#REF!</v>
      </c>
      <c r="H22" s="58" t="e">
        <f>+AVERAGE(#REF!,#REF!,#REF!)</f>
        <v>#REF!</v>
      </c>
      <c r="I22" s="58" t="e">
        <f>+AVERAGE(#REF!,#REF!,#REF!)</f>
        <v>#REF!</v>
      </c>
      <c r="J22" s="58" t="e">
        <f>+AVERAGE(#REF!,#REF!,#REF!)</f>
        <v>#REF!</v>
      </c>
      <c r="K22" s="58" t="e">
        <f>+AVERAGE(#REF!,#REF!,#REF!)</f>
        <v>#REF!</v>
      </c>
      <c r="L22" s="74" t="e">
        <f t="shared" si="0"/>
        <v>#REF!</v>
      </c>
      <c r="M22" s="58" t="e">
        <f>+((MIN(#REF!,#REF!,#REF!))+E22)/2</f>
        <v>#REF!</v>
      </c>
      <c r="N22" s="58" t="e">
        <f>+((MIN(#REF!,#REF!,#REF!))+F22)/2</f>
        <v>#REF!</v>
      </c>
      <c r="O22" s="58" t="e">
        <f>+((MIN(#REF!,#REF!,#REF!))+G22)/2</f>
        <v>#REF!</v>
      </c>
      <c r="P22" s="58" t="e">
        <f>+((MIN(#REF!,#REF!,#REF!))+H22)/2</f>
        <v>#REF!</v>
      </c>
      <c r="Q22" s="58" t="e">
        <f>+((MIN(#REF!,#REF!,#REF!))+I22)/2</f>
        <v>#REF!</v>
      </c>
      <c r="R22" s="58" t="e">
        <f>+((MIN(#REF!,#REF!,#REF!))+J22)/2</f>
        <v>#REF!</v>
      </c>
      <c r="S22" s="58" t="e">
        <f>+((MIN(#REF!,#REF!,#REF!))+K22)/2</f>
        <v>#REF!</v>
      </c>
      <c r="T22" s="74" t="e">
        <f t="shared" si="1"/>
        <v>#REF!</v>
      </c>
      <c r="U22" s="38"/>
      <c r="V22" s="69" t="e">
        <f>+AVERAGE(#REF!,#REF!,#REF!,#REF!)</f>
        <v>#REF!</v>
      </c>
      <c r="W22" s="69" t="e">
        <f>+AVERAGE(#REF!,#REF!,#REF!,#REF!)</f>
        <v>#REF!</v>
      </c>
      <c r="X22" s="69" t="e">
        <f>+AVERAGE(#REF!,#REF!,#REF!,#REF!)</f>
        <v>#REF!</v>
      </c>
      <c r="Y22" s="69" t="e">
        <f>+AVERAGE(#REF!,#REF!,#REF!,#REF!)</f>
        <v>#REF!</v>
      </c>
      <c r="Z22" s="69" t="e">
        <f>+AVERAGE(#REF!,#REF!,#REF!,#REF!)</f>
        <v>#REF!</v>
      </c>
      <c r="AA22" s="69" t="e">
        <f>+AVERAGE(#REF!,#REF!,#REF!,#REF!)</f>
        <v>#REF!</v>
      </c>
      <c r="AB22" s="69" t="e">
        <f>+AVERAGE(#REF!,#REF!,#REF!,#REF!)</f>
        <v>#REF!</v>
      </c>
      <c r="AC22" s="67" t="e">
        <f t="shared" si="2"/>
        <v>#REF!</v>
      </c>
      <c r="AD22" s="70">
        <v>160134.35918040294</v>
      </c>
      <c r="AE22" s="70">
        <v>200971.65732331958</v>
      </c>
      <c r="AF22" s="70">
        <v>188886.85918040294</v>
      </c>
      <c r="AG22" s="70">
        <v>202517.49065665295</v>
      </c>
      <c r="AH22" s="70">
        <v>203621.65732331958</v>
      </c>
      <c r="AI22" s="70">
        <v>203254.99065665295</v>
      </c>
      <c r="AJ22" s="70">
        <v>203254.99065665295</v>
      </c>
      <c r="AK22" s="67">
        <v>1362642.0049774039</v>
      </c>
      <c r="AM22" s="69" t="e">
        <f>+MIN(#REF!,#REF!,#REF!,#REF!)</f>
        <v>#REF!</v>
      </c>
      <c r="AN22" s="69" t="e">
        <f>+MIN(#REF!,#REF!,#REF!,#REF!)</f>
        <v>#REF!</v>
      </c>
      <c r="AO22" s="69" t="e">
        <f>+MIN(#REF!,#REF!,#REF!,#REF!)</f>
        <v>#REF!</v>
      </c>
      <c r="AP22" s="69" t="e">
        <f>+MIN(#REF!,#REF!,#REF!,#REF!)</f>
        <v>#REF!</v>
      </c>
      <c r="AQ22" s="69" t="e">
        <f>+MIN(#REF!,#REF!,#REF!,#REF!)</f>
        <v>#REF!</v>
      </c>
      <c r="AR22" s="69" t="e">
        <f>+MIN(#REF!,#REF!,#REF!,#REF!)</f>
        <v>#REF!</v>
      </c>
      <c r="AS22" s="69" t="e">
        <f>+MIN(#REF!,#REF!,#REF!,#REF!)</f>
        <v>#REF!</v>
      </c>
      <c r="AT22" s="69" t="e">
        <f t="shared" si="3"/>
        <v>#REF!</v>
      </c>
    </row>
    <row r="23" spans="1:46" s="39" customFormat="1" ht="63.75" x14ac:dyDescent="0.2">
      <c r="A23" s="6">
        <v>16</v>
      </c>
      <c r="B23" s="8" t="s">
        <v>68</v>
      </c>
      <c r="D23" s="71"/>
      <c r="E23" s="58" t="e">
        <f>+AVERAGE(#REF!,#REF!,#REF!)</f>
        <v>#REF!</v>
      </c>
      <c r="F23" s="58" t="s">
        <v>53</v>
      </c>
      <c r="G23" s="58" t="s">
        <v>53</v>
      </c>
      <c r="H23" s="58" t="s">
        <v>53</v>
      </c>
      <c r="I23" s="58" t="s">
        <v>53</v>
      </c>
      <c r="J23" s="58" t="s">
        <v>53</v>
      </c>
      <c r="K23" s="58" t="s">
        <v>53</v>
      </c>
      <c r="L23" s="74" t="e">
        <f t="shared" si="0"/>
        <v>#REF!</v>
      </c>
      <c r="M23" s="58" t="e">
        <f>+((MIN(#REF!,#REF!,#REF!))+E23)/2</f>
        <v>#REF!</v>
      </c>
      <c r="N23" s="58" t="s">
        <v>53</v>
      </c>
      <c r="O23" s="58" t="s">
        <v>53</v>
      </c>
      <c r="P23" s="58" t="s">
        <v>53</v>
      </c>
      <c r="Q23" s="58" t="s">
        <v>53</v>
      </c>
      <c r="R23" s="58" t="s">
        <v>53</v>
      </c>
      <c r="S23" s="58" t="s">
        <v>53</v>
      </c>
      <c r="T23" s="74" t="e">
        <f t="shared" si="1"/>
        <v>#REF!</v>
      </c>
      <c r="U23" s="38"/>
      <c r="V23" s="69" t="e">
        <f>+AVERAGE(#REF!,#REF!,#REF!,#REF!)</f>
        <v>#REF!</v>
      </c>
      <c r="W23" s="69" t="s">
        <v>53</v>
      </c>
      <c r="X23" s="69" t="s">
        <v>53</v>
      </c>
      <c r="Y23" s="69" t="s">
        <v>53</v>
      </c>
      <c r="Z23" s="69" t="s">
        <v>53</v>
      </c>
      <c r="AA23" s="69" t="s">
        <v>53</v>
      </c>
      <c r="AB23" s="69" t="s">
        <v>53</v>
      </c>
      <c r="AC23" s="67" t="e">
        <f t="shared" si="2"/>
        <v>#REF!</v>
      </c>
      <c r="AD23" s="70">
        <v>396236.83786898811</v>
      </c>
      <c r="AE23" s="69" t="s">
        <v>53</v>
      </c>
      <c r="AF23" s="69" t="s">
        <v>53</v>
      </c>
      <c r="AG23" s="69" t="s">
        <v>53</v>
      </c>
      <c r="AH23" s="69" t="s">
        <v>53</v>
      </c>
      <c r="AI23" s="69" t="s">
        <v>53</v>
      </c>
      <c r="AJ23" s="69" t="s">
        <v>53</v>
      </c>
      <c r="AK23" s="67">
        <v>396236.83786898811</v>
      </c>
      <c r="AM23" s="69" t="e">
        <f>+MIN(#REF!,#REF!,#REF!,#REF!)</f>
        <v>#REF!</v>
      </c>
      <c r="AN23" s="70" t="s">
        <v>53</v>
      </c>
      <c r="AO23" s="70" t="s">
        <v>53</v>
      </c>
      <c r="AP23" s="70" t="s">
        <v>53</v>
      </c>
      <c r="AQ23" s="70" t="s">
        <v>53</v>
      </c>
      <c r="AR23" s="70" t="s">
        <v>53</v>
      </c>
      <c r="AS23" s="70" t="s">
        <v>53</v>
      </c>
      <c r="AT23" s="69" t="e">
        <f t="shared" si="3"/>
        <v>#REF!</v>
      </c>
    </row>
    <row r="24" spans="1:46" s="40" customFormat="1" x14ac:dyDescent="0.2">
      <c r="A24" s="6">
        <v>17</v>
      </c>
      <c r="B24" s="9" t="s">
        <v>45</v>
      </c>
      <c r="D24" s="71"/>
      <c r="E24" s="58" t="e">
        <f>+AVERAGE(#REF!,#REF!,#REF!)</f>
        <v>#REF!</v>
      </c>
      <c r="F24" s="58" t="e">
        <f>+AVERAGE(#REF!,#REF!,#REF!)</f>
        <v>#REF!</v>
      </c>
      <c r="G24" s="58" t="e">
        <f>+AVERAGE(#REF!,#REF!,#REF!)</f>
        <v>#REF!</v>
      </c>
      <c r="H24" s="58" t="e">
        <f>+AVERAGE(#REF!,#REF!,#REF!)</f>
        <v>#REF!</v>
      </c>
      <c r="I24" s="58" t="e">
        <f>+AVERAGE(#REF!,#REF!,#REF!)</f>
        <v>#REF!</v>
      </c>
      <c r="J24" s="58" t="e">
        <f>+AVERAGE(#REF!,#REF!,#REF!)</f>
        <v>#REF!</v>
      </c>
      <c r="K24" s="58" t="e">
        <f>+AVERAGE(#REF!,#REF!,#REF!)</f>
        <v>#REF!</v>
      </c>
      <c r="L24" s="74" t="e">
        <f t="shared" si="0"/>
        <v>#REF!</v>
      </c>
      <c r="M24" s="58" t="e">
        <f>+((MIN(#REF!,#REF!,#REF!))+E24)/2</f>
        <v>#REF!</v>
      </c>
      <c r="N24" s="58" t="e">
        <f>+((MIN(#REF!,#REF!,#REF!))+F24)/2</f>
        <v>#REF!</v>
      </c>
      <c r="O24" s="58" t="e">
        <f>+((MIN(#REF!,#REF!,#REF!))+G24)/2</f>
        <v>#REF!</v>
      </c>
      <c r="P24" s="58" t="e">
        <f>+((MIN(#REF!,#REF!,#REF!))+H24)/2</f>
        <v>#REF!</v>
      </c>
      <c r="Q24" s="58" t="e">
        <f>+((MIN(#REF!,#REF!,#REF!))+I24)/2</f>
        <v>#REF!</v>
      </c>
      <c r="R24" s="58" t="e">
        <f>+((MIN(#REF!,#REF!,#REF!))+J24)/2</f>
        <v>#REF!</v>
      </c>
      <c r="S24" s="58" t="e">
        <f>+((MIN(#REF!,#REF!,#REF!))+K24)/2</f>
        <v>#REF!</v>
      </c>
      <c r="T24" s="74" t="e">
        <f t="shared" si="1"/>
        <v>#REF!</v>
      </c>
      <c r="U24" s="38"/>
      <c r="V24" s="69" t="e">
        <f>+AVERAGE(#REF!,#REF!,#REF!,#REF!)</f>
        <v>#REF!</v>
      </c>
      <c r="W24" s="69" t="e">
        <f>+AVERAGE(#REF!,#REF!,#REF!,#REF!)</f>
        <v>#REF!</v>
      </c>
      <c r="X24" s="69" t="e">
        <f>+AVERAGE(#REF!,#REF!,#REF!,#REF!)</f>
        <v>#REF!</v>
      </c>
      <c r="Y24" s="69" t="e">
        <f>+AVERAGE(#REF!,#REF!,#REF!,#REF!)</f>
        <v>#REF!</v>
      </c>
      <c r="Z24" s="69" t="e">
        <f>+AVERAGE(#REF!,#REF!,#REF!,#REF!)</f>
        <v>#REF!</v>
      </c>
      <c r="AA24" s="69" t="e">
        <f>+AVERAGE(#REF!,#REF!,#REF!,#REF!)</f>
        <v>#REF!</v>
      </c>
      <c r="AB24" s="69" t="e">
        <f>+AVERAGE(#REF!,#REF!,#REF!,#REF!)</f>
        <v>#REF!</v>
      </c>
      <c r="AC24" s="67" t="e">
        <f t="shared" si="2"/>
        <v>#REF!</v>
      </c>
      <c r="AD24" s="70">
        <v>138733.14736452838</v>
      </c>
      <c r="AE24" s="70">
        <v>157989.59906593408</v>
      </c>
      <c r="AF24" s="70">
        <v>146852.47683743408</v>
      </c>
      <c r="AG24" s="70">
        <v>165807.09906593408</v>
      </c>
      <c r="AH24" s="70">
        <v>164632.09906593408</v>
      </c>
      <c r="AI24" s="70">
        <v>164707.09906593408</v>
      </c>
      <c r="AJ24" s="70">
        <v>151092.47683743408</v>
      </c>
      <c r="AK24" s="67">
        <v>1089813.9973031329</v>
      </c>
      <c r="AM24" s="69" t="e">
        <f>+MIN(#REF!,#REF!,#REF!,#REF!)</f>
        <v>#REF!</v>
      </c>
      <c r="AN24" s="69" t="e">
        <f>+MIN(#REF!,#REF!,#REF!,#REF!)</f>
        <v>#REF!</v>
      </c>
      <c r="AO24" s="69" t="e">
        <f>+MIN(#REF!,#REF!,#REF!,#REF!)</f>
        <v>#REF!</v>
      </c>
      <c r="AP24" s="69" t="e">
        <f>+MIN(#REF!,#REF!,#REF!,#REF!)</f>
        <v>#REF!</v>
      </c>
      <c r="AQ24" s="69" t="e">
        <f>+MIN(#REF!,#REF!,#REF!,#REF!)</f>
        <v>#REF!</v>
      </c>
      <c r="AR24" s="69" t="e">
        <f>+MIN(#REF!,#REF!,#REF!,#REF!)</f>
        <v>#REF!</v>
      </c>
      <c r="AS24" s="69" t="e">
        <f>+MIN(#REF!,#REF!,#REF!,#REF!)</f>
        <v>#REF!</v>
      </c>
      <c r="AT24" s="69" t="e">
        <f t="shared" si="3"/>
        <v>#REF!</v>
      </c>
    </row>
    <row r="25" spans="1:46" s="39" customFormat="1" x14ac:dyDescent="0.2">
      <c r="A25" s="6">
        <v>18</v>
      </c>
      <c r="B25" s="9" t="s">
        <v>46</v>
      </c>
      <c r="D25" s="71"/>
      <c r="E25" s="58" t="e">
        <f>+AVERAGE(#REF!,#REF!,#REF!)</f>
        <v>#REF!</v>
      </c>
      <c r="F25" s="58" t="s">
        <v>53</v>
      </c>
      <c r="G25" s="58" t="s">
        <v>53</v>
      </c>
      <c r="H25" s="58" t="s">
        <v>53</v>
      </c>
      <c r="I25" s="58" t="s">
        <v>53</v>
      </c>
      <c r="J25" s="58" t="s">
        <v>53</v>
      </c>
      <c r="K25" s="58" t="s">
        <v>53</v>
      </c>
      <c r="L25" s="74" t="e">
        <f t="shared" si="0"/>
        <v>#REF!</v>
      </c>
      <c r="M25" s="58" t="e">
        <f>+((MIN(#REF!,#REF!,#REF!))+E25)/2</f>
        <v>#REF!</v>
      </c>
      <c r="N25" s="58" t="s">
        <v>53</v>
      </c>
      <c r="O25" s="58" t="s">
        <v>53</v>
      </c>
      <c r="P25" s="58" t="s">
        <v>53</v>
      </c>
      <c r="Q25" s="58" t="s">
        <v>53</v>
      </c>
      <c r="R25" s="58" t="s">
        <v>53</v>
      </c>
      <c r="S25" s="58" t="s">
        <v>53</v>
      </c>
      <c r="T25" s="74" t="e">
        <f t="shared" si="1"/>
        <v>#REF!</v>
      </c>
      <c r="U25" s="38"/>
      <c r="V25" s="69" t="e">
        <f>+AVERAGE(#REF!,#REF!,#REF!,#REF!)</f>
        <v>#REF!</v>
      </c>
      <c r="W25" s="69" t="s">
        <v>53</v>
      </c>
      <c r="X25" s="69" t="s">
        <v>53</v>
      </c>
      <c r="Y25" s="69" t="s">
        <v>53</v>
      </c>
      <c r="Z25" s="69" t="s">
        <v>53</v>
      </c>
      <c r="AA25" s="69" t="s">
        <v>53</v>
      </c>
      <c r="AB25" s="69" t="s">
        <v>53</v>
      </c>
      <c r="AC25" s="67" t="e">
        <f t="shared" si="2"/>
        <v>#REF!</v>
      </c>
      <c r="AD25" s="70">
        <v>106272.5417784478</v>
      </c>
      <c r="AE25" s="69" t="s">
        <v>53</v>
      </c>
      <c r="AF25" s="69" t="s">
        <v>53</v>
      </c>
      <c r="AG25" s="69" t="s">
        <v>53</v>
      </c>
      <c r="AH25" s="69" t="s">
        <v>53</v>
      </c>
      <c r="AI25" s="69" t="s">
        <v>53</v>
      </c>
      <c r="AJ25" s="69" t="s">
        <v>53</v>
      </c>
      <c r="AK25" s="67">
        <v>106272.5417784478</v>
      </c>
      <c r="AM25" s="69" t="e">
        <f>+MIN(#REF!,#REF!,#REF!,#REF!)</f>
        <v>#REF!</v>
      </c>
      <c r="AN25" s="69" t="e">
        <f>+MIN(#REF!,#REF!,#REF!,#REF!)</f>
        <v>#REF!</v>
      </c>
      <c r="AO25" s="69" t="e">
        <f>+MIN(#REF!,#REF!,#REF!,#REF!)</f>
        <v>#REF!</v>
      </c>
      <c r="AP25" s="69" t="e">
        <f>+MIN(#REF!,#REF!,#REF!,#REF!)</f>
        <v>#REF!</v>
      </c>
      <c r="AQ25" s="69" t="e">
        <f>+MIN(#REF!,#REF!,#REF!,#REF!)</f>
        <v>#REF!</v>
      </c>
      <c r="AR25" s="69" t="e">
        <f>+MIN(#REF!,#REF!,#REF!,#REF!)</f>
        <v>#REF!</v>
      </c>
      <c r="AS25" s="69" t="e">
        <f>+MIN(#REF!,#REF!,#REF!,#REF!)</f>
        <v>#REF!</v>
      </c>
      <c r="AT25" s="69" t="e">
        <f t="shared" si="3"/>
        <v>#REF!</v>
      </c>
    </row>
    <row r="26" spans="1:46" s="40" customFormat="1" x14ac:dyDescent="0.2">
      <c r="A26" s="6">
        <v>19</v>
      </c>
      <c r="B26" s="9" t="s">
        <v>54</v>
      </c>
      <c r="D26" s="71"/>
      <c r="E26" s="58" t="e">
        <f>+AVERAGE(#REF!,#REF!,#REF!)</f>
        <v>#REF!</v>
      </c>
      <c r="F26" s="58" t="e">
        <f>+AVERAGE(#REF!,#REF!,#REF!)</f>
        <v>#REF!</v>
      </c>
      <c r="G26" s="58" t="e">
        <f>+AVERAGE(#REF!,#REF!,#REF!)</f>
        <v>#REF!</v>
      </c>
      <c r="H26" s="58" t="e">
        <f>+AVERAGE(#REF!,#REF!,#REF!)</f>
        <v>#REF!</v>
      </c>
      <c r="I26" s="58" t="e">
        <f>+AVERAGE(#REF!,#REF!,#REF!)</f>
        <v>#REF!</v>
      </c>
      <c r="J26" s="58" t="e">
        <f>+AVERAGE(#REF!,#REF!,#REF!)</f>
        <v>#REF!</v>
      </c>
      <c r="K26" s="58" t="e">
        <f>+AVERAGE(#REF!,#REF!,#REF!)</f>
        <v>#REF!</v>
      </c>
      <c r="L26" s="74" t="e">
        <f t="shared" si="0"/>
        <v>#REF!</v>
      </c>
      <c r="M26" s="58" t="e">
        <f>+((MIN(#REF!,#REF!,#REF!))+E26)/2</f>
        <v>#REF!</v>
      </c>
      <c r="N26" s="58" t="e">
        <f>+((MIN(#REF!,#REF!,#REF!))+F26)/2</f>
        <v>#REF!</v>
      </c>
      <c r="O26" s="58" t="e">
        <f>+((MIN(#REF!,#REF!,#REF!))+G26)/2</f>
        <v>#REF!</v>
      </c>
      <c r="P26" s="58" t="e">
        <f>+((MIN(#REF!,#REF!,#REF!))+H26)/2</f>
        <v>#REF!</v>
      </c>
      <c r="Q26" s="58" t="e">
        <f>+((MIN(#REF!,#REF!,#REF!))+I26)/2</f>
        <v>#REF!</v>
      </c>
      <c r="R26" s="58" t="e">
        <f>+((MIN(#REF!,#REF!,#REF!))+J26)/2</f>
        <v>#REF!</v>
      </c>
      <c r="S26" s="58" t="e">
        <f>+((MIN(#REF!,#REF!,#REF!))+K26)/2</f>
        <v>#REF!</v>
      </c>
      <c r="T26" s="74" t="e">
        <f t="shared" si="1"/>
        <v>#REF!</v>
      </c>
      <c r="U26" s="38"/>
      <c r="V26" s="69" t="e">
        <f>+AVERAGE(#REF!,#REF!,#REF!,#REF!)</f>
        <v>#REF!</v>
      </c>
      <c r="W26" s="69" t="e">
        <f>+AVERAGE(#REF!,#REF!,#REF!,#REF!)</f>
        <v>#REF!</v>
      </c>
      <c r="X26" s="69" t="e">
        <f>+AVERAGE(#REF!,#REF!,#REF!,#REF!)</f>
        <v>#REF!</v>
      </c>
      <c r="Y26" s="69" t="e">
        <f>+AVERAGE(#REF!,#REF!,#REF!,#REF!)</f>
        <v>#REF!</v>
      </c>
      <c r="Z26" s="69" t="e">
        <f>+AVERAGE(#REF!,#REF!,#REF!,#REF!)</f>
        <v>#REF!</v>
      </c>
      <c r="AA26" s="69" t="e">
        <f>+AVERAGE(#REF!,#REF!,#REF!,#REF!)</f>
        <v>#REF!</v>
      </c>
      <c r="AB26" s="69" t="e">
        <f>+AVERAGE(#REF!,#REF!,#REF!,#REF!)</f>
        <v>#REF!</v>
      </c>
      <c r="AC26" s="67" t="e">
        <f t="shared" si="2"/>
        <v>#REF!</v>
      </c>
      <c r="AD26" s="70">
        <v>127337.48969511446</v>
      </c>
      <c r="AE26" s="70">
        <v>144972.30986263737</v>
      </c>
      <c r="AF26" s="70">
        <v>138115.18763413737</v>
      </c>
      <c r="AG26" s="70">
        <v>150802.30986263737</v>
      </c>
      <c r="AH26" s="70">
        <v>152127.30986263737</v>
      </c>
      <c r="AI26" s="70">
        <v>152202.30986263737</v>
      </c>
      <c r="AJ26" s="70">
        <v>140840.18763413737</v>
      </c>
      <c r="AK26" s="67">
        <v>1006397.1044139388</v>
      </c>
      <c r="AM26" s="69" t="e">
        <f>+MIN(#REF!,#REF!,#REF!,#REF!)</f>
        <v>#REF!</v>
      </c>
      <c r="AN26" s="69" t="e">
        <f>+MIN(#REF!,#REF!,#REF!,#REF!)</f>
        <v>#REF!</v>
      </c>
      <c r="AO26" s="69" t="e">
        <f>+MIN(#REF!,#REF!,#REF!,#REF!)</f>
        <v>#REF!</v>
      </c>
      <c r="AP26" s="69" t="e">
        <f>+MIN(#REF!,#REF!,#REF!,#REF!)</f>
        <v>#REF!</v>
      </c>
      <c r="AQ26" s="69" t="e">
        <f>+MIN(#REF!,#REF!,#REF!,#REF!)</f>
        <v>#REF!</v>
      </c>
      <c r="AR26" s="69" t="e">
        <f>+MIN(#REF!,#REF!,#REF!,#REF!)</f>
        <v>#REF!</v>
      </c>
      <c r="AS26" s="69" t="e">
        <f>+MIN(#REF!,#REF!,#REF!,#REF!)</f>
        <v>#REF!</v>
      </c>
      <c r="AT26" s="69" t="e">
        <f t="shared" si="3"/>
        <v>#REF!</v>
      </c>
    </row>
    <row r="27" spans="1:46" s="40" customFormat="1" x14ac:dyDescent="0.2">
      <c r="A27" s="6">
        <v>20</v>
      </c>
      <c r="B27" s="9" t="s">
        <v>47</v>
      </c>
      <c r="D27" s="71"/>
      <c r="E27" s="58" t="e">
        <f>+AVERAGE(#REF!,#REF!,#REF!)</f>
        <v>#REF!</v>
      </c>
      <c r="F27" s="58" t="e">
        <f>+AVERAGE(#REF!,#REF!,#REF!)</f>
        <v>#REF!</v>
      </c>
      <c r="G27" s="58" t="e">
        <f>+AVERAGE(#REF!,#REF!,#REF!)</f>
        <v>#REF!</v>
      </c>
      <c r="H27" s="58" t="e">
        <f>+AVERAGE(#REF!,#REF!,#REF!)</f>
        <v>#REF!</v>
      </c>
      <c r="I27" s="58" t="e">
        <f>+AVERAGE(#REF!,#REF!,#REF!)</f>
        <v>#REF!</v>
      </c>
      <c r="J27" s="58" t="e">
        <f>+AVERAGE(#REF!,#REF!,#REF!)</f>
        <v>#REF!</v>
      </c>
      <c r="K27" s="58" t="e">
        <f>+AVERAGE(#REF!,#REF!,#REF!)</f>
        <v>#REF!</v>
      </c>
      <c r="L27" s="74" t="e">
        <f t="shared" si="0"/>
        <v>#REF!</v>
      </c>
      <c r="M27" s="58" t="e">
        <f>+((MIN(#REF!,#REF!,#REF!))+E27)/2</f>
        <v>#REF!</v>
      </c>
      <c r="N27" s="58" t="e">
        <f>+((MIN(#REF!,#REF!,#REF!))+F27)/2</f>
        <v>#REF!</v>
      </c>
      <c r="O27" s="58" t="e">
        <f>+((MIN(#REF!,#REF!,#REF!))+G27)/2</f>
        <v>#REF!</v>
      </c>
      <c r="P27" s="58" t="e">
        <f>+((MIN(#REF!,#REF!,#REF!))+H27)/2</f>
        <v>#REF!</v>
      </c>
      <c r="Q27" s="58" t="e">
        <f>+((MIN(#REF!,#REF!,#REF!))+I27)/2</f>
        <v>#REF!</v>
      </c>
      <c r="R27" s="58" t="e">
        <f>+((MIN(#REF!,#REF!,#REF!))+J27)/2</f>
        <v>#REF!</v>
      </c>
      <c r="S27" s="58" t="e">
        <f>+((MIN(#REF!,#REF!,#REF!))+K27)/2</f>
        <v>#REF!</v>
      </c>
      <c r="T27" s="74" t="e">
        <f t="shared" si="1"/>
        <v>#REF!</v>
      </c>
      <c r="U27" s="38"/>
      <c r="V27" s="69" t="e">
        <f>+AVERAGE(#REF!,#REF!,#REF!,#REF!)</f>
        <v>#REF!</v>
      </c>
      <c r="W27" s="69" t="e">
        <f>+AVERAGE(#REF!,#REF!,#REF!,#REF!)</f>
        <v>#REF!</v>
      </c>
      <c r="X27" s="69" t="e">
        <f>+AVERAGE(#REF!,#REF!,#REF!,#REF!)</f>
        <v>#REF!</v>
      </c>
      <c r="Y27" s="69" t="e">
        <f>+AVERAGE(#REF!,#REF!,#REF!,#REF!)</f>
        <v>#REF!</v>
      </c>
      <c r="Z27" s="69" t="e">
        <f>+AVERAGE(#REF!,#REF!,#REF!,#REF!)</f>
        <v>#REF!</v>
      </c>
      <c r="AA27" s="69" t="e">
        <f>+AVERAGE(#REF!,#REF!,#REF!,#REF!)</f>
        <v>#REF!</v>
      </c>
      <c r="AB27" s="69" t="e">
        <f>+AVERAGE(#REF!,#REF!,#REF!,#REF!)</f>
        <v>#REF!</v>
      </c>
      <c r="AC27" s="67" t="e">
        <f t="shared" si="2"/>
        <v>#REF!</v>
      </c>
      <c r="AD27" s="70">
        <v>116291.8442105632</v>
      </c>
      <c r="AE27" s="70">
        <v>136450.00859567581</v>
      </c>
      <c r="AF27" s="70">
        <v>130122.91305267584</v>
      </c>
      <c r="AG27" s="70">
        <v>138702.50859567581</v>
      </c>
      <c r="AH27" s="70">
        <v>140027.50859567581</v>
      </c>
      <c r="AI27" s="70">
        <v>140102.50859567581</v>
      </c>
      <c r="AJ27" s="70">
        <v>132582.91305267584</v>
      </c>
      <c r="AK27" s="67">
        <v>934280.20469861804</v>
      </c>
      <c r="AM27" s="69" t="e">
        <f>+MIN(#REF!,#REF!,#REF!,#REF!)</f>
        <v>#REF!</v>
      </c>
      <c r="AN27" s="69" t="e">
        <f>+MIN(#REF!,#REF!,#REF!,#REF!)</f>
        <v>#REF!</v>
      </c>
      <c r="AO27" s="69" t="e">
        <f>+MIN(#REF!,#REF!,#REF!,#REF!)</f>
        <v>#REF!</v>
      </c>
      <c r="AP27" s="69" t="e">
        <f>+MIN(#REF!,#REF!,#REF!,#REF!)</f>
        <v>#REF!</v>
      </c>
      <c r="AQ27" s="69" t="e">
        <f>+MIN(#REF!,#REF!,#REF!,#REF!)</f>
        <v>#REF!</v>
      </c>
      <c r="AR27" s="69" t="e">
        <f>+MIN(#REF!,#REF!,#REF!,#REF!)</f>
        <v>#REF!</v>
      </c>
      <c r="AS27" s="69" t="e">
        <f>+MIN(#REF!,#REF!,#REF!,#REF!)</f>
        <v>#REF!</v>
      </c>
      <c r="AT27" s="69" t="e">
        <f t="shared" si="3"/>
        <v>#REF!</v>
      </c>
    </row>
    <row r="28" spans="1:46" s="39" customFormat="1" x14ac:dyDescent="0.2">
      <c r="A28" s="6">
        <v>21</v>
      </c>
      <c r="B28" s="82" t="s">
        <v>48</v>
      </c>
      <c r="D28" s="71"/>
      <c r="E28" s="58" t="e">
        <f>+AVERAGE(#REF!,#REF!,#REF!)</f>
        <v>#REF!</v>
      </c>
      <c r="F28" s="58" t="s">
        <v>53</v>
      </c>
      <c r="G28" s="58" t="s">
        <v>53</v>
      </c>
      <c r="H28" s="58" t="s">
        <v>53</v>
      </c>
      <c r="I28" s="58" t="s">
        <v>53</v>
      </c>
      <c r="J28" s="58" t="s">
        <v>53</v>
      </c>
      <c r="K28" s="58" t="s">
        <v>53</v>
      </c>
      <c r="L28" s="74" t="e">
        <f t="shared" si="0"/>
        <v>#REF!</v>
      </c>
      <c r="M28" s="58" t="e">
        <f>+((MIN(#REF!,#REF!,#REF!))+E28)/2</f>
        <v>#REF!</v>
      </c>
      <c r="N28" s="58" t="s">
        <v>53</v>
      </c>
      <c r="O28" s="58" t="s">
        <v>53</v>
      </c>
      <c r="P28" s="58" t="s">
        <v>53</v>
      </c>
      <c r="Q28" s="58" t="s">
        <v>53</v>
      </c>
      <c r="R28" s="58" t="s">
        <v>53</v>
      </c>
      <c r="S28" s="58" t="s">
        <v>53</v>
      </c>
      <c r="T28" s="74" t="e">
        <f t="shared" si="1"/>
        <v>#REF!</v>
      </c>
      <c r="U28" s="38"/>
      <c r="V28" s="69" t="e">
        <f>+AVERAGE(#REF!,#REF!,#REF!,#REF!)</f>
        <v>#REF!</v>
      </c>
      <c r="W28" s="69" t="s">
        <v>53</v>
      </c>
      <c r="X28" s="69" t="s">
        <v>53</v>
      </c>
      <c r="Y28" s="69" t="s">
        <v>53</v>
      </c>
      <c r="Z28" s="69" t="s">
        <v>53</v>
      </c>
      <c r="AA28" s="69" t="s">
        <v>53</v>
      </c>
      <c r="AB28" s="69" t="s">
        <v>53</v>
      </c>
      <c r="AC28" s="67" t="e">
        <f t="shared" si="2"/>
        <v>#REF!</v>
      </c>
      <c r="AD28" s="70">
        <v>103246.17261635989</v>
      </c>
      <c r="AE28" s="69" t="s">
        <v>53</v>
      </c>
      <c r="AF28" s="69" t="s">
        <v>53</v>
      </c>
      <c r="AG28" s="69" t="s">
        <v>53</v>
      </c>
      <c r="AH28" s="69" t="s">
        <v>53</v>
      </c>
      <c r="AI28" s="69" t="s">
        <v>53</v>
      </c>
      <c r="AJ28" s="69" t="s">
        <v>53</v>
      </c>
      <c r="AK28" s="67">
        <v>103246.17261635989</v>
      </c>
      <c r="AM28" s="69" t="e">
        <f>+MIN(#REF!,#REF!,#REF!,#REF!)</f>
        <v>#REF!</v>
      </c>
      <c r="AN28" s="69" t="e">
        <f>+MIN(#REF!,#REF!,#REF!,#REF!)</f>
        <v>#REF!</v>
      </c>
      <c r="AO28" s="69" t="e">
        <f>+MIN(#REF!,#REF!,#REF!,#REF!)</f>
        <v>#REF!</v>
      </c>
      <c r="AP28" s="69" t="e">
        <f>+MIN(#REF!,#REF!,#REF!,#REF!)</f>
        <v>#REF!</v>
      </c>
      <c r="AQ28" s="69" t="e">
        <f>+MIN(#REF!,#REF!,#REF!,#REF!)</f>
        <v>#REF!</v>
      </c>
      <c r="AR28" s="69" t="e">
        <f>+MIN(#REF!,#REF!,#REF!,#REF!)</f>
        <v>#REF!</v>
      </c>
      <c r="AS28" s="69" t="e">
        <f>+MIN(#REF!,#REF!,#REF!,#REF!)</f>
        <v>#REF!</v>
      </c>
      <c r="AT28" s="69" t="e">
        <f t="shared" si="3"/>
        <v>#REF!</v>
      </c>
    </row>
    <row r="29" spans="1:46" s="40" customFormat="1" x14ac:dyDescent="0.2">
      <c r="A29" s="6">
        <v>22</v>
      </c>
      <c r="B29" s="82" t="s">
        <v>49</v>
      </c>
      <c r="D29" s="71"/>
      <c r="E29" s="58" t="e">
        <f>+AVERAGE(#REF!,#REF!,#REF!)</f>
        <v>#REF!</v>
      </c>
      <c r="F29" s="58" t="e">
        <f>+AVERAGE(#REF!,#REF!,#REF!)</f>
        <v>#REF!</v>
      </c>
      <c r="G29" s="58" t="e">
        <f>+AVERAGE(#REF!,#REF!,#REF!)</f>
        <v>#REF!</v>
      </c>
      <c r="H29" s="58" t="e">
        <f>+AVERAGE(#REF!,#REF!,#REF!)</f>
        <v>#REF!</v>
      </c>
      <c r="I29" s="58" t="e">
        <f>+AVERAGE(#REF!,#REF!,#REF!)</f>
        <v>#REF!</v>
      </c>
      <c r="J29" s="58" t="e">
        <f>+AVERAGE(#REF!,#REF!,#REF!)</f>
        <v>#REF!</v>
      </c>
      <c r="K29" s="58" t="e">
        <f>+AVERAGE(#REF!,#REF!,#REF!)</f>
        <v>#REF!</v>
      </c>
      <c r="L29" s="74" t="e">
        <f t="shared" si="0"/>
        <v>#REF!</v>
      </c>
      <c r="M29" s="58" t="e">
        <f>+((MIN(#REF!,#REF!,#REF!))+E29)/2</f>
        <v>#REF!</v>
      </c>
      <c r="N29" s="58" t="e">
        <f>+((MIN(#REF!,#REF!,#REF!))+F29)/2</f>
        <v>#REF!</v>
      </c>
      <c r="O29" s="58" t="e">
        <f>+((MIN(#REF!,#REF!,#REF!))+G29)/2</f>
        <v>#REF!</v>
      </c>
      <c r="P29" s="58" t="e">
        <f>+((MIN(#REF!,#REF!,#REF!))+H29)/2</f>
        <v>#REF!</v>
      </c>
      <c r="Q29" s="58" t="e">
        <f>+((MIN(#REF!,#REF!,#REF!))+I29)/2</f>
        <v>#REF!</v>
      </c>
      <c r="R29" s="58" t="e">
        <f>+((MIN(#REF!,#REF!,#REF!))+J29)/2</f>
        <v>#REF!</v>
      </c>
      <c r="S29" s="58" t="e">
        <f>+((MIN(#REF!,#REF!,#REF!))+K29)/2</f>
        <v>#REF!</v>
      </c>
      <c r="T29" s="74" t="e">
        <f t="shared" si="1"/>
        <v>#REF!</v>
      </c>
      <c r="U29" s="38"/>
      <c r="V29" s="69" t="e">
        <f>+AVERAGE(#REF!,#REF!,#REF!,#REF!)</f>
        <v>#REF!</v>
      </c>
      <c r="W29" s="69" t="e">
        <f>+AVERAGE(#REF!,#REF!,#REF!,#REF!)</f>
        <v>#REF!</v>
      </c>
      <c r="X29" s="69" t="e">
        <f>+AVERAGE(#REF!,#REF!,#REF!,#REF!)</f>
        <v>#REF!</v>
      </c>
      <c r="Y29" s="69" t="e">
        <f>+AVERAGE(#REF!,#REF!,#REF!,#REF!)</f>
        <v>#REF!</v>
      </c>
      <c r="Z29" s="69" t="e">
        <f>+AVERAGE(#REF!,#REF!,#REF!,#REF!)</f>
        <v>#REF!</v>
      </c>
      <c r="AA29" s="69" t="e">
        <f>+AVERAGE(#REF!,#REF!,#REF!,#REF!)</f>
        <v>#REF!</v>
      </c>
      <c r="AB29" s="69" t="e">
        <f>+AVERAGE(#REF!,#REF!,#REF!,#REF!)</f>
        <v>#REF!</v>
      </c>
      <c r="AC29" s="67" t="e">
        <f t="shared" si="2"/>
        <v>#REF!</v>
      </c>
      <c r="AD29" s="70">
        <v>100084.12424719322</v>
      </c>
      <c r="AE29" s="70">
        <v>122748.45686813188</v>
      </c>
      <c r="AF29" s="70">
        <v>109903.94909663187</v>
      </c>
      <c r="AG29" s="70">
        <v>125265.95686813188</v>
      </c>
      <c r="AH29" s="70">
        <v>126590.95686813188</v>
      </c>
      <c r="AI29" s="70">
        <v>126665.95686813188</v>
      </c>
      <c r="AJ29" s="70">
        <v>126665.95686813188</v>
      </c>
      <c r="AK29" s="67">
        <v>837925.35768448445</v>
      </c>
      <c r="AM29" s="69" t="e">
        <f>+MIN(#REF!,#REF!,#REF!,#REF!)</f>
        <v>#REF!</v>
      </c>
      <c r="AN29" s="69" t="e">
        <f>+MIN(#REF!,#REF!,#REF!,#REF!)</f>
        <v>#REF!</v>
      </c>
      <c r="AO29" s="69" t="e">
        <f>+MIN(#REF!,#REF!,#REF!,#REF!)</f>
        <v>#REF!</v>
      </c>
      <c r="AP29" s="69" t="e">
        <f>+MIN(#REF!,#REF!,#REF!,#REF!)</f>
        <v>#REF!</v>
      </c>
      <c r="AQ29" s="69" t="e">
        <f>+MIN(#REF!,#REF!,#REF!,#REF!)</f>
        <v>#REF!</v>
      </c>
      <c r="AR29" s="69" t="e">
        <f>+MIN(#REF!,#REF!,#REF!,#REF!)</f>
        <v>#REF!</v>
      </c>
      <c r="AS29" s="69" t="e">
        <f>+MIN(#REF!,#REF!,#REF!,#REF!)</f>
        <v>#REF!</v>
      </c>
      <c r="AT29" s="69" t="e">
        <f t="shared" si="3"/>
        <v>#REF!</v>
      </c>
    </row>
    <row r="30" spans="1:46" s="39" customFormat="1" x14ac:dyDescent="0.2">
      <c r="A30" s="6">
        <v>23</v>
      </c>
      <c r="B30" s="82" t="s">
        <v>50</v>
      </c>
      <c r="D30" s="71"/>
      <c r="E30" s="58" t="e">
        <f>+AVERAGE(#REF!,#REF!,#REF!)</f>
        <v>#REF!</v>
      </c>
      <c r="F30" s="58" t="s">
        <v>53</v>
      </c>
      <c r="G30" s="58" t="s">
        <v>53</v>
      </c>
      <c r="H30" s="58" t="s">
        <v>53</v>
      </c>
      <c r="I30" s="58" t="s">
        <v>53</v>
      </c>
      <c r="J30" s="58" t="s">
        <v>53</v>
      </c>
      <c r="K30" s="58" t="s">
        <v>53</v>
      </c>
      <c r="L30" s="74" t="e">
        <f t="shared" si="0"/>
        <v>#REF!</v>
      </c>
      <c r="M30" s="58" t="e">
        <f>+((MIN(#REF!,#REF!,#REF!))+E30)/2</f>
        <v>#REF!</v>
      </c>
      <c r="N30" s="58" t="s">
        <v>53</v>
      </c>
      <c r="O30" s="58" t="s">
        <v>53</v>
      </c>
      <c r="P30" s="58" t="s">
        <v>53</v>
      </c>
      <c r="Q30" s="58" t="s">
        <v>53</v>
      </c>
      <c r="R30" s="58" t="s">
        <v>53</v>
      </c>
      <c r="S30" s="58" t="s">
        <v>53</v>
      </c>
      <c r="T30" s="74" t="e">
        <f t="shared" si="1"/>
        <v>#REF!</v>
      </c>
      <c r="U30" s="38"/>
      <c r="V30" s="69" t="e">
        <f>+AVERAGE(#REF!,#REF!,#REF!,#REF!)</f>
        <v>#REF!</v>
      </c>
      <c r="W30" s="69" t="s">
        <v>53</v>
      </c>
      <c r="X30" s="69" t="s">
        <v>53</v>
      </c>
      <c r="Y30" s="69" t="s">
        <v>53</v>
      </c>
      <c r="Z30" s="69" t="s">
        <v>53</v>
      </c>
      <c r="AA30" s="69" t="s">
        <v>53</v>
      </c>
      <c r="AB30" s="69" t="s">
        <v>53</v>
      </c>
      <c r="AC30" s="67" t="e">
        <f t="shared" si="2"/>
        <v>#REF!</v>
      </c>
      <c r="AD30" s="70">
        <v>104788.29091385989</v>
      </c>
      <c r="AE30" s="69" t="s">
        <v>53</v>
      </c>
      <c r="AF30" s="69" t="s">
        <v>53</v>
      </c>
      <c r="AG30" s="69" t="s">
        <v>53</v>
      </c>
      <c r="AH30" s="69" t="s">
        <v>53</v>
      </c>
      <c r="AI30" s="69" t="s">
        <v>53</v>
      </c>
      <c r="AJ30" s="69" t="s">
        <v>53</v>
      </c>
      <c r="AK30" s="67">
        <v>104788.29091385989</v>
      </c>
      <c r="AM30" s="69" t="e">
        <f>+MIN(#REF!,#REF!,#REF!,#REF!)</f>
        <v>#REF!</v>
      </c>
      <c r="AN30" s="69" t="e">
        <f>+MIN(#REF!,#REF!,#REF!,#REF!)</f>
        <v>#REF!</v>
      </c>
      <c r="AO30" s="69" t="e">
        <f>+MIN(#REF!,#REF!,#REF!,#REF!)</f>
        <v>#REF!</v>
      </c>
      <c r="AP30" s="69" t="e">
        <f>+MIN(#REF!,#REF!,#REF!,#REF!)</f>
        <v>#REF!</v>
      </c>
      <c r="AQ30" s="69" t="e">
        <f>+MIN(#REF!,#REF!,#REF!,#REF!)</f>
        <v>#REF!</v>
      </c>
      <c r="AR30" s="69" t="e">
        <f>+MIN(#REF!,#REF!,#REF!,#REF!)</f>
        <v>#REF!</v>
      </c>
      <c r="AS30" s="69" t="e">
        <f>+MIN(#REF!,#REF!,#REF!,#REF!)</f>
        <v>#REF!</v>
      </c>
      <c r="AT30" s="69" t="e">
        <f t="shared" si="3"/>
        <v>#REF!</v>
      </c>
    </row>
    <row r="31" spans="1:46" s="39" customFormat="1" ht="25.5" x14ac:dyDescent="0.2">
      <c r="A31" s="6">
        <v>24</v>
      </c>
      <c r="B31" s="83" t="s">
        <v>51</v>
      </c>
      <c r="D31" s="71"/>
      <c r="E31" s="58" t="e">
        <f>+AVERAGE(#REF!,#REF!,#REF!)</f>
        <v>#REF!</v>
      </c>
      <c r="F31" s="58" t="e">
        <f>+AVERAGE(#REF!,#REF!,#REF!)</f>
        <v>#REF!</v>
      </c>
      <c r="G31" s="58" t="e">
        <f>+AVERAGE(#REF!,#REF!,#REF!)</f>
        <v>#REF!</v>
      </c>
      <c r="H31" s="58" t="e">
        <f>+AVERAGE(#REF!,#REF!,#REF!)</f>
        <v>#REF!</v>
      </c>
      <c r="I31" s="58" t="e">
        <f>+AVERAGE(#REF!,#REF!,#REF!)</f>
        <v>#REF!</v>
      </c>
      <c r="J31" s="58" t="e">
        <f>+AVERAGE(#REF!,#REF!,#REF!)</f>
        <v>#REF!</v>
      </c>
      <c r="K31" s="58" t="e">
        <f>+AVERAGE(#REF!,#REF!,#REF!)</f>
        <v>#REF!</v>
      </c>
      <c r="L31" s="74" t="e">
        <f t="shared" si="0"/>
        <v>#REF!</v>
      </c>
      <c r="M31" s="58" t="e">
        <f>+((MIN(#REF!,#REF!,#REF!))+E31)/2</f>
        <v>#REF!</v>
      </c>
      <c r="N31" s="58" t="e">
        <f>+((MIN(#REF!,#REF!,#REF!))+F31)/2</f>
        <v>#REF!</v>
      </c>
      <c r="O31" s="58" t="e">
        <f>+((MIN(#REF!,#REF!,#REF!))+G31)/2</f>
        <v>#REF!</v>
      </c>
      <c r="P31" s="58" t="e">
        <f>+((MIN(#REF!,#REF!,#REF!))+H31)/2</f>
        <v>#REF!</v>
      </c>
      <c r="Q31" s="58" t="e">
        <f>+((MIN(#REF!,#REF!,#REF!))+I31)/2</f>
        <v>#REF!</v>
      </c>
      <c r="R31" s="58" t="e">
        <f>+((MIN(#REF!,#REF!,#REF!))+J31)/2</f>
        <v>#REF!</v>
      </c>
      <c r="S31" s="58" t="e">
        <f>+((MIN(#REF!,#REF!,#REF!))+K31)/2</f>
        <v>#REF!</v>
      </c>
      <c r="T31" s="74" t="e">
        <f t="shared" si="1"/>
        <v>#REF!</v>
      </c>
      <c r="U31" s="38"/>
      <c r="V31" s="69" t="e">
        <f>+AVERAGE(#REF!,#REF!,#REF!,#REF!)</f>
        <v>#REF!</v>
      </c>
      <c r="W31" s="69" t="e">
        <f>+AVERAGE(#REF!,#REF!,#REF!,#REF!)</f>
        <v>#REF!</v>
      </c>
      <c r="X31" s="69" t="e">
        <f>+AVERAGE(#REF!,#REF!,#REF!,#REF!)</f>
        <v>#REF!</v>
      </c>
      <c r="Y31" s="69" t="e">
        <f>+AVERAGE(#REF!,#REF!,#REF!,#REF!)</f>
        <v>#REF!</v>
      </c>
      <c r="Z31" s="69" t="e">
        <f>+AVERAGE(#REF!,#REF!,#REF!,#REF!)</f>
        <v>#REF!</v>
      </c>
      <c r="AA31" s="69" t="e">
        <f>+AVERAGE(#REF!,#REF!,#REF!,#REF!)</f>
        <v>#REF!</v>
      </c>
      <c r="AB31" s="69" t="e">
        <f>+AVERAGE(#REF!,#REF!,#REF!,#REF!)</f>
        <v>#REF!</v>
      </c>
      <c r="AC31" s="67" t="e">
        <f t="shared" si="2"/>
        <v>#REF!</v>
      </c>
      <c r="AD31" s="70">
        <v>79689.80081541666</v>
      </c>
      <c r="AE31" s="70">
        <v>83666.486458333326</v>
      </c>
      <c r="AF31" s="70">
        <v>83484.858107083332</v>
      </c>
      <c r="AG31" s="70">
        <v>85101.903124999997</v>
      </c>
      <c r="AH31" s="70">
        <v>86206.069791666669</v>
      </c>
      <c r="AI31" s="70">
        <v>86060.236458333326</v>
      </c>
      <c r="AJ31" s="70">
        <v>86060.236458333326</v>
      </c>
      <c r="AK31" s="67">
        <v>590269.5912141666</v>
      </c>
      <c r="AM31" s="69" t="e">
        <f>+MIN(#REF!,#REF!,#REF!,#REF!)</f>
        <v>#REF!</v>
      </c>
      <c r="AN31" s="69" t="e">
        <f>+MIN(#REF!,#REF!,#REF!,#REF!)</f>
        <v>#REF!</v>
      </c>
      <c r="AO31" s="69" t="e">
        <f>+MIN(#REF!,#REF!,#REF!,#REF!)</f>
        <v>#REF!</v>
      </c>
      <c r="AP31" s="69" t="e">
        <f>+MIN(#REF!,#REF!,#REF!,#REF!)</f>
        <v>#REF!</v>
      </c>
      <c r="AQ31" s="69" t="e">
        <f>+MIN(#REF!,#REF!,#REF!,#REF!)</f>
        <v>#REF!</v>
      </c>
      <c r="AR31" s="69" t="e">
        <f>+MIN(#REF!,#REF!,#REF!,#REF!)</f>
        <v>#REF!</v>
      </c>
      <c r="AS31" s="69" t="e">
        <f>+MIN(#REF!,#REF!,#REF!,#REF!)</f>
        <v>#REF!</v>
      </c>
      <c r="AT31" s="69" t="e">
        <f t="shared" si="3"/>
        <v>#REF!</v>
      </c>
    </row>
    <row r="32" spans="1:46" s="39" customFormat="1" ht="27" customHeight="1" x14ac:dyDescent="0.2">
      <c r="A32" s="6">
        <v>25</v>
      </c>
      <c r="B32" s="83" t="s">
        <v>117</v>
      </c>
      <c r="D32" s="71"/>
      <c r="E32" s="58" t="e">
        <f>+AVERAGE(#REF!,#REF!,#REF!)</f>
        <v>#REF!</v>
      </c>
      <c r="F32" s="58" t="s">
        <v>53</v>
      </c>
      <c r="G32" s="58" t="s">
        <v>53</v>
      </c>
      <c r="H32" s="58" t="s">
        <v>53</v>
      </c>
      <c r="I32" s="58" t="s">
        <v>53</v>
      </c>
      <c r="J32" s="58" t="s">
        <v>53</v>
      </c>
      <c r="K32" s="58" t="s">
        <v>53</v>
      </c>
      <c r="L32" s="74" t="e">
        <f t="shared" si="0"/>
        <v>#REF!</v>
      </c>
      <c r="M32" s="58" t="e">
        <f>+((MIN(#REF!,#REF!,#REF!))+E32)/2</f>
        <v>#REF!</v>
      </c>
      <c r="N32" s="58" t="s">
        <v>53</v>
      </c>
      <c r="O32" s="58" t="s">
        <v>53</v>
      </c>
      <c r="P32" s="58" t="s">
        <v>53</v>
      </c>
      <c r="Q32" s="58" t="s">
        <v>53</v>
      </c>
      <c r="R32" s="58" t="s">
        <v>53</v>
      </c>
      <c r="S32" s="58" t="s">
        <v>53</v>
      </c>
      <c r="T32" s="74" t="e">
        <f t="shared" si="1"/>
        <v>#REF!</v>
      </c>
      <c r="U32" s="38"/>
      <c r="V32" s="69" t="e">
        <f>+AVERAGE(#REF!,#REF!,#REF!,#REF!)</f>
        <v>#REF!</v>
      </c>
      <c r="W32" s="69" t="s">
        <v>53</v>
      </c>
      <c r="X32" s="69" t="s">
        <v>53</v>
      </c>
      <c r="Y32" s="69" t="s">
        <v>53</v>
      </c>
      <c r="Z32" s="69" t="s">
        <v>53</v>
      </c>
      <c r="AA32" s="69" t="s">
        <v>53</v>
      </c>
      <c r="AB32" s="69" t="s">
        <v>53</v>
      </c>
      <c r="AC32" s="67" t="e">
        <f t="shared" si="2"/>
        <v>#REF!</v>
      </c>
      <c r="AD32" s="70">
        <v>42358.625</v>
      </c>
      <c r="AE32" s="69" t="s">
        <v>53</v>
      </c>
      <c r="AF32" s="69" t="s">
        <v>53</v>
      </c>
      <c r="AG32" s="69" t="s">
        <v>53</v>
      </c>
      <c r="AH32" s="69" t="s">
        <v>53</v>
      </c>
      <c r="AI32" s="69" t="s">
        <v>53</v>
      </c>
      <c r="AJ32" s="69" t="s">
        <v>53</v>
      </c>
      <c r="AK32" s="67">
        <v>42358.625</v>
      </c>
      <c r="AM32" s="69" t="e">
        <f>+MIN(#REF!,#REF!,#REF!,#REF!)</f>
        <v>#REF!</v>
      </c>
      <c r="AN32" s="69" t="e">
        <f>+MIN(#REF!,#REF!,#REF!,#REF!)</f>
        <v>#REF!</v>
      </c>
      <c r="AO32" s="69" t="e">
        <f>+MIN(#REF!,#REF!,#REF!,#REF!)</f>
        <v>#REF!</v>
      </c>
      <c r="AP32" s="69" t="e">
        <f>+MIN(#REF!,#REF!,#REF!,#REF!)</f>
        <v>#REF!</v>
      </c>
      <c r="AQ32" s="69" t="e">
        <f>+MIN(#REF!,#REF!,#REF!,#REF!)</f>
        <v>#REF!</v>
      </c>
      <c r="AR32" s="69" t="e">
        <f>+MIN(#REF!,#REF!,#REF!,#REF!)</f>
        <v>#REF!</v>
      </c>
      <c r="AS32" s="69" t="e">
        <f>+MIN(#REF!,#REF!,#REF!,#REF!)</f>
        <v>#REF!</v>
      </c>
      <c r="AT32" s="69" t="e">
        <f t="shared" si="3"/>
        <v>#REF!</v>
      </c>
    </row>
    <row r="33" spans="1:46" s="39" customFormat="1" ht="25.5" x14ac:dyDescent="0.2">
      <c r="A33" s="6">
        <v>26</v>
      </c>
      <c r="B33" s="83" t="s">
        <v>69</v>
      </c>
      <c r="D33" s="71"/>
      <c r="E33" s="58" t="e">
        <f>+AVERAGE(#REF!,#REF!,#REF!)</f>
        <v>#REF!</v>
      </c>
      <c r="F33" s="58" t="e">
        <f>+AVERAGE(#REF!,#REF!,#REF!)</f>
        <v>#REF!</v>
      </c>
      <c r="G33" s="58" t="e">
        <f>+AVERAGE(#REF!,#REF!,#REF!)</f>
        <v>#REF!</v>
      </c>
      <c r="H33" s="58" t="e">
        <f>+AVERAGE(#REF!,#REF!,#REF!)</f>
        <v>#REF!</v>
      </c>
      <c r="I33" s="58" t="e">
        <f>+AVERAGE(#REF!,#REF!,#REF!)</f>
        <v>#REF!</v>
      </c>
      <c r="J33" s="58" t="e">
        <f>+AVERAGE(#REF!,#REF!,#REF!)</f>
        <v>#REF!</v>
      </c>
      <c r="K33" s="58" t="e">
        <f>+AVERAGE(#REF!,#REF!,#REF!)</f>
        <v>#REF!</v>
      </c>
      <c r="L33" s="74" t="e">
        <f t="shared" si="0"/>
        <v>#REF!</v>
      </c>
      <c r="M33" s="58" t="e">
        <f>+((MIN(#REF!,#REF!,#REF!))+E33)/2</f>
        <v>#REF!</v>
      </c>
      <c r="N33" s="58" t="e">
        <f>+((MIN(#REF!,#REF!,#REF!))+F33)/2</f>
        <v>#REF!</v>
      </c>
      <c r="O33" s="58" t="e">
        <f>+((MIN(#REF!,#REF!,#REF!))+G33)/2</f>
        <v>#REF!</v>
      </c>
      <c r="P33" s="58" t="e">
        <f>+((MIN(#REF!,#REF!,#REF!))+H33)/2</f>
        <v>#REF!</v>
      </c>
      <c r="Q33" s="58" t="e">
        <f>+((MIN(#REF!,#REF!,#REF!))+I33)/2</f>
        <v>#REF!</v>
      </c>
      <c r="R33" s="58" t="e">
        <f>+((MIN(#REF!,#REF!,#REF!))+J33)/2</f>
        <v>#REF!</v>
      </c>
      <c r="S33" s="58" t="e">
        <f>+((MIN(#REF!,#REF!,#REF!))+K33)/2</f>
        <v>#REF!</v>
      </c>
      <c r="T33" s="74" t="e">
        <f t="shared" si="1"/>
        <v>#REF!</v>
      </c>
      <c r="U33" s="38"/>
      <c r="V33" s="69" t="e">
        <f>+AVERAGE(#REF!,#REF!,#REF!,#REF!)</f>
        <v>#REF!</v>
      </c>
      <c r="W33" s="69" t="e">
        <f>+AVERAGE(#REF!,#REF!,#REF!,#REF!)</f>
        <v>#REF!</v>
      </c>
      <c r="X33" s="69" t="e">
        <f>+AVERAGE(#REF!,#REF!,#REF!,#REF!)</f>
        <v>#REF!</v>
      </c>
      <c r="Y33" s="69" t="e">
        <f>+AVERAGE(#REF!,#REF!,#REF!,#REF!)</f>
        <v>#REF!</v>
      </c>
      <c r="Z33" s="69" t="e">
        <f>+AVERAGE(#REF!,#REF!,#REF!,#REF!)</f>
        <v>#REF!</v>
      </c>
      <c r="AA33" s="69" t="e">
        <f>+AVERAGE(#REF!,#REF!,#REF!,#REF!)</f>
        <v>#REF!</v>
      </c>
      <c r="AB33" s="69" t="e">
        <f>+AVERAGE(#REF!,#REF!,#REF!,#REF!)</f>
        <v>#REF!</v>
      </c>
      <c r="AC33" s="67" t="e">
        <f t="shared" si="2"/>
        <v>#REF!</v>
      </c>
      <c r="AD33" s="70">
        <v>131021.1571960119</v>
      </c>
      <c r="AE33" s="70">
        <v>137330.90927934524</v>
      </c>
      <c r="AF33" s="70">
        <v>136129.98377976191</v>
      </c>
      <c r="AG33" s="70">
        <v>138468.17078017857</v>
      </c>
      <c r="AH33" s="70">
        <v>139572.33744684522</v>
      </c>
      <c r="AI33" s="70">
        <v>139426.50411351191</v>
      </c>
      <c r="AJ33" s="70">
        <v>155200.31363732144</v>
      </c>
      <c r="AK33" s="67">
        <v>977149.37623297633</v>
      </c>
      <c r="AM33" s="69" t="e">
        <f>+MIN(#REF!,#REF!,#REF!,#REF!)</f>
        <v>#REF!</v>
      </c>
      <c r="AN33" s="69" t="e">
        <f>+MIN(#REF!,#REF!,#REF!,#REF!)</f>
        <v>#REF!</v>
      </c>
      <c r="AO33" s="69" t="e">
        <f>+MIN(#REF!,#REF!,#REF!,#REF!)</f>
        <v>#REF!</v>
      </c>
      <c r="AP33" s="69" t="e">
        <f>+MIN(#REF!,#REF!,#REF!,#REF!)</f>
        <v>#REF!</v>
      </c>
      <c r="AQ33" s="69" t="e">
        <f>+MIN(#REF!,#REF!,#REF!,#REF!)</f>
        <v>#REF!</v>
      </c>
      <c r="AR33" s="69" t="e">
        <f>+MIN(#REF!,#REF!,#REF!,#REF!)</f>
        <v>#REF!</v>
      </c>
      <c r="AS33" s="69" t="e">
        <f>+MIN(#REF!,#REF!,#REF!,#REF!)</f>
        <v>#REF!</v>
      </c>
      <c r="AT33" s="69" t="e">
        <f t="shared" si="3"/>
        <v>#REF!</v>
      </c>
    </row>
    <row r="34" spans="1:46" s="39" customFormat="1" ht="38.25" x14ac:dyDescent="0.2">
      <c r="A34" s="6">
        <v>27</v>
      </c>
      <c r="B34" s="8" t="s">
        <v>52</v>
      </c>
      <c r="D34" s="71"/>
      <c r="E34" s="58" t="s">
        <v>53</v>
      </c>
      <c r="F34" s="58" t="s">
        <v>53</v>
      </c>
      <c r="G34" s="58" t="s">
        <v>53</v>
      </c>
      <c r="H34" s="58" t="s">
        <v>53</v>
      </c>
      <c r="I34" s="58" t="s">
        <v>53</v>
      </c>
      <c r="J34" s="58" t="s">
        <v>53</v>
      </c>
      <c r="K34" s="58" t="s">
        <v>53</v>
      </c>
      <c r="L34" s="74">
        <f t="shared" si="0"/>
        <v>0</v>
      </c>
      <c r="M34" s="58" t="s">
        <v>53</v>
      </c>
      <c r="N34" s="58" t="s">
        <v>53</v>
      </c>
      <c r="O34" s="58" t="s">
        <v>53</v>
      </c>
      <c r="P34" s="58" t="s">
        <v>53</v>
      </c>
      <c r="Q34" s="58" t="s">
        <v>53</v>
      </c>
      <c r="R34" s="58" t="s">
        <v>53</v>
      </c>
      <c r="S34" s="58" t="s">
        <v>53</v>
      </c>
      <c r="T34" s="74">
        <f t="shared" si="1"/>
        <v>0</v>
      </c>
      <c r="U34" s="38"/>
      <c r="V34" s="69" t="s">
        <v>53</v>
      </c>
      <c r="W34" s="69" t="s">
        <v>53</v>
      </c>
      <c r="X34" s="69" t="s">
        <v>53</v>
      </c>
      <c r="Y34" s="69" t="s">
        <v>53</v>
      </c>
      <c r="Z34" s="69" t="s">
        <v>53</v>
      </c>
      <c r="AA34" s="69" t="s">
        <v>53</v>
      </c>
      <c r="AB34" s="69" t="s">
        <v>53</v>
      </c>
      <c r="AC34" s="67" t="s">
        <v>53</v>
      </c>
      <c r="AD34" s="70" t="s">
        <v>53</v>
      </c>
      <c r="AE34" s="70" t="s">
        <v>53</v>
      </c>
      <c r="AF34" s="70" t="s">
        <v>53</v>
      </c>
      <c r="AG34" s="70" t="s">
        <v>53</v>
      </c>
      <c r="AH34" s="70" t="s">
        <v>53</v>
      </c>
      <c r="AI34" s="70" t="s">
        <v>53</v>
      </c>
      <c r="AJ34" s="70" t="s">
        <v>53</v>
      </c>
      <c r="AK34" s="67">
        <v>0</v>
      </c>
      <c r="AM34" s="70" t="s">
        <v>53</v>
      </c>
      <c r="AN34" s="70" t="s">
        <v>53</v>
      </c>
      <c r="AO34" s="70" t="s">
        <v>53</v>
      </c>
      <c r="AP34" s="70" t="s">
        <v>53</v>
      </c>
      <c r="AQ34" s="70" t="s">
        <v>53</v>
      </c>
      <c r="AR34" s="70" t="s">
        <v>53</v>
      </c>
      <c r="AS34" s="70" t="s">
        <v>53</v>
      </c>
      <c r="AT34" s="70" t="s">
        <v>53</v>
      </c>
    </row>
    <row r="35" spans="1:46" s="42" customFormat="1" ht="15.75" customHeight="1" thickBot="1" x14ac:dyDescent="0.25">
      <c r="A35" s="1"/>
      <c r="B35" s="5" t="s">
        <v>1</v>
      </c>
      <c r="E35" s="41" t="e">
        <f t="shared" ref="E35:AP35" si="4">SUM(E8:E34)</f>
        <v>#REF!</v>
      </c>
      <c r="F35" s="41" t="e">
        <f t="shared" si="4"/>
        <v>#REF!</v>
      </c>
      <c r="G35" s="41" t="e">
        <f t="shared" si="4"/>
        <v>#REF!</v>
      </c>
      <c r="H35" s="41" t="e">
        <f t="shared" si="4"/>
        <v>#REF!</v>
      </c>
      <c r="I35" s="41" t="e">
        <f t="shared" si="4"/>
        <v>#REF!</v>
      </c>
      <c r="J35" s="41" t="e">
        <f t="shared" si="4"/>
        <v>#REF!</v>
      </c>
      <c r="K35" s="41" t="e">
        <f t="shared" si="4"/>
        <v>#REF!</v>
      </c>
      <c r="L35" s="41" t="e">
        <f t="shared" si="4"/>
        <v>#REF!</v>
      </c>
      <c r="M35" s="41" t="e">
        <f t="shared" si="4"/>
        <v>#REF!</v>
      </c>
      <c r="N35" s="41" t="e">
        <f t="shared" si="4"/>
        <v>#REF!</v>
      </c>
      <c r="O35" s="41" t="e">
        <f t="shared" si="4"/>
        <v>#REF!</v>
      </c>
      <c r="P35" s="41" t="e">
        <f t="shared" si="4"/>
        <v>#REF!</v>
      </c>
      <c r="Q35" s="41" t="e">
        <f t="shared" si="4"/>
        <v>#REF!</v>
      </c>
      <c r="R35" s="41" t="e">
        <f t="shared" si="4"/>
        <v>#REF!</v>
      </c>
      <c r="S35" s="41" t="e">
        <f t="shared" si="4"/>
        <v>#REF!</v>
      </c>
      <c r="T35" s="41" t="e">
        <f t="shared" si="4"/>
        <v>#REF!</v>
      </c>
      <c r="U35" s="38"/>
      <c r="V35" s="66" t="e">
        <f t="shared" si="4"/>
        <v>#REF!</v>
      </c>
      <c r="W35" s="66" t="e">
        <f t="shared" si="4"/>
        <v>#REF!</v>
      </c>
      <c r="X35" s="66" t="e">
        <f t="shared" si="4"/>
        <v>#REF!</v>
      </c>
      <c r="Y35" s="66" t="e">
        <f t="shared" si="4"/>
        <v>#REF!</v>
      </c>
      <c r="Z35" s="66" t="e">
        <f t="shared" si="4"/>
        <v>#REF!</v>
      </c>
      <c r="AA35" s="66" t="e">
        <f t="shared" si="4"/>
        <v>#REF!</v>
      </c>
      <c r="AB35" s="66" t="e">
        <f t="shared" si="4"/>
        <v>#REF!</v>
      </c>
      <c r="AC35" s="41" t="e">
        <f t="shared" si="4"/>
        <v>#REF!</v>
      </c>
      <c r="AD35" s="41">
        <v>5335328.3676060615</v>
      </c>
      <c r="AE35" s="41">
        <v>3832921.8406316717</v>
      </c>
      <c r="AF35" s="41">
        <v>3622753.1124930754</v>
      </c>
      <c r="AG35" s="41">
        <v>3878580.9215429085</v>
      </c>
      <c r="AH35" s="41">
        <v>3895153.5604317975</v>
      </c>
      <c r="AI35" s="41">
        <v>3880267.03265402</v>
      </c>
      <c r="AJ35" s="41">
        <v>3800773.3448409126</v>
      </c>
      <c r="AK35" s="41">
        <v>28245778.180200454</v>
      </c>
      <c r="AM35" s="41" t="e">
        <f t="shared" si="4"/>
        <v>#REF!</v>
      </c>
      <c r="AN35" s="41" t="e">
        <f t="shared" si="4"/>
        <v>#REF!</v>
      </c>
      <c r="AO35" s="41" t="e">
        <f t="shared" si="4"/>
        <v>#REF!</v>
      </c>
      <c r="AP35" s="41" t="e">
        <f t="shared" si="4"/>
        <v>#REF!</v>
      </c>
      <c r="AQ35" s="41" t="e">
        <f t="shared" ref="AQ35:AT35" si="5">SUM(AQ8:AQ34)</f>
        <v>#REF!</v>
      </c>
      <c r="AR35" s="41" t="e">
        <f t="shared" si="5"/>
        <v>#REF!</v>
      </c>
      <c r="AS35" s="41" t="e">
        <f t="shared" si="5"/>
        <v>#REF!</v>
      </c>
      <c r="AT35" s="41" t="e">
        <f t="shared" si="5"/>
        <v>#REF!</v>
      </c>
    </row>
    <row r="36" spans="1:46" s="33" customFormat="1" ht="12.75" customHeight="1" x14ac:dyDescent="0.2">
      <c r="A36" s="2"/>
      <c r="B36" s="34"/>
      <c r="U36" s="38"/>
    </row>
    <row r="37" spans="1:46" s="33" customFormat="1" ht="25.5" customHeight="1" x14ac:dyDescent="0.2">
      <c r="A37" s="3"/>
      <c r="B37" s="4"/>
      <c r="U37" s="38"/>
    </row>
  </sheetData>
  <sheetProtection algorithmName="SHA-512" hashValue="J00wt/9+BkLZOHd2dpa+7XfSWkT+ys08VK7hQ5Uima6t39bVPLULI13f/c22qdbnrkDHx9Qo4SuwZpHrYMVZHw==" saltValue="oWIOzBhhNC8LcjmS+cw+2g==" spinCount="100000" sheet="1" objects="1" scenarios="1" selectLockedCells="1" selectUnlockedCells="1"/>
  <mergeCells count="7">
    <mergeCell ref="AM6:AT6"/>
    <mergeCell ref="A2:C2"/>
    <mergeCell ref="A4:C4"/>
    <mergeCell ref="A5:C5"/>
    <mergeCell ref="E6:L6"/>
    <mergeCell ref="M6:T6"/>
    <mergeCell ref="E5:T5"/>
  </mergeCell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B2:H101"/>
  <sheetViews>
    <sheetView topLeftCell="A92" workbookViewId="0">
      <selection activeCell="H14" sqref="H14"/>
    </sheetView>
  </sheetViews>
  <sheetFormatPr baseColWidth="10" defaultRowHeight="12.75" x14ac:dyDescent="0.2"/>
  <cols>
    <col min="1" max="1" width="11.42578125" style="55"/>
    <col min="2" max="2" width="7" style="55" customWidth="1"/>
    <col min="3" max="3" width="53.28515625" style="55" customWidth="1"/>
    <col min="4" max="4" width="13.28515625" style="55" customWidth="1"/>
    <col min="5" max="5" width="10.140625" style="55" customWidth="1"/>
    <col min="6" max="6" width="14.140625" style="55" hidden="1" customWidth="1"/>
    <col min="7" max="7" width="15.42578125" style="55" hidden="1" customWidth="1"/>
    <col min="8" max="8" width="19.28515625" style="55" customWidth="1"/>
    <col min="9" max="16384" width="11.42578125" style="55"/>
  </cols>
  <sheetData>
    <row r="2" spans="2:8" ht="29.25" customHeight="1" x14ac:dyDescent="0.2">
      <c r="B2" s="115" t="s">
        <v>106</v>
      </c>
      <c r="C2" s="115"/>
      <c r="D2" s="115"/>
      <c r="E2" s="115"/>
    </row>
    <row r="3" spans="2:8" ht="20.25" customHeight="1" thickBot="1" x14ac:dyDescent="0.25"/>
    <row r="4" spans="2:8" ht="39.75" customHeight="1" thickBot="1" x14ac:dyDescent="0.25">
      <c r="B4" s="118" t="s">
        <v>70</v>
      </c>
      <c r="C4" s="119"/>
      <c r="D4" s="119"/>
      <c r="E4" s="119"/>
    </row>
    <row r="5" spans="2:8" ht="36.75" customHeight="1" thickBot="1" x14ac:dyDescent="0.25">
      <c r="B5" s="116" t="s">
        <v>3</v>
      </c>
      <c r="C5" s="117"/>
      <c r="D5" s="117"/>
      <c r="E5" s="117"/>
    </row>
    <row r="6" spans="2:8" ht="30" customHeight="1" thickBot="1" x14ac:dyDescent="0.25">
      <c r="B6" s="116" t="s">
        <v>105</v>
      </c>
      <c r="C6" s="117"/>
      <c r="D6" s="117"/>
      <c r="E6" s="117"/>
    </row>
    <row r="7" spans="2:8" ht="53.25" hidden="1" customHeight="1" x14ac:dyDescent="0.2">
      <c r="B7" s="56"/>
      <c r="C7" s="56"/>
      <c r="D7" s="56"/>
      <c r="E7" s="56"/>
      <c r="F7" s="55" t="s">
        <v>166</v>
      </c>
      <c r="G7" s="55" t="s">
        <v>167</v>
      </c>
    </row>
    <row r="8" spans="2:8" ht="61.5" customHeight="1" x14ac:dyDescent="0.2">
      <c r="B8" s="44" t="s">
        <v>151</v>
      </c>
      <c r="C8" s="44" t="s">
        <v>2</v>
      </c>
      <c r="D8" s="44" t="s">
        <v>4</v>
      </c>
      <c r="E8" s="44" t="s">
        <v>5</v>
      </c>
      <c r="F8" s="44" t="s">
        <v>78</v>
      </c>
      <c r="G8" s="44" t="s">
        <v>78</v>
      </c>
      <c r="H8" s="44" t="s">
        <v>78</v>
      </c>
    </row>
    <row r="9" spans="2:8" s="76" customFormat="1" x14ac:dyDescent="0.2">
      <c r="B9" s="75">
        <v>1</v>
      </c>
      <c r="C9" s="79" t="s">
        <v>109</v>
      </c>
      <c r="D9" s="80" t="s">
        <v>6</v>
      </c>
      <c r="E9" s="80">
        <v>1</v>
      </c>
      <c r="F9" s="77" t="e">
        <f>+MIN(#REF!,#REF!,#REF!)</f>
        <v>#REF!</v>
      </c>
      <c r="G9" s="77" t="e">
        <f>+AVERAGE(#REF!,#REF!,#REF!,#REF!)</f>
        <v>#REF!</v>
      </c>
      <c r="H9" s="78">
        <v>15116.333333333334</v>
      </c>
    </row>
    <row r="10" spans="2:8" s="76" customFormat="1" x14ac:dyDescent="0.2">
      <c r="B10" s="75">
        <v>2</v>
      </c>
      <c r="C10" s="79" t="s">
        <v>34</v>
      </c>
      <c r="D10" s="80" t="s">
        <v>6</v>
      </c>
      <c r="E10" s="80">
        <v>1</v>
      </c>
      <c r="F10" s="77" t="e">
        <f>+MIN(#REF!,#REF!,#REF!)</f>
        <v>#REF!</v>
      </c>
      <c r="G10" s="77" t="e">
        <f>+AVERAGE(#REF!,#REF!,#REF!)</f>
        <v>#REF!</v>
      </c>
      <c r="H10" s="78">
        <v>12155.143722955245</v>
      </c>
    </row>
    <row r="11" spans="2:8" s="76" customFormat="1" x14ac:dyDescent="0.2">
      <c r="B11" s="75">
        <v>3</v>
      </c>
      <c r="C11" s="79" t="s">
        <v>35</v>
      </c>
      <c r="D11" s="80" t="s">
        <v>6</v>
      </c>
      <c r="E11" s="80">
        <v>1</v>
      </c>
      <c r="F11" s="77" t="e">
        <f>+MIN(#REF!,#REF!,#REF!)</f>
        <v>#REF!</v>
      </c>
      <c r="G11" s="77" t="e">
        <f>+AVERAGE(#REF!,#REF!,#REF!)</f>
        <v>#REF!</v>
      </c>
      <c r="H11" s="78">
        <v>13149.54663670065</v>
      </c>
    </row>
    <row r="12" spans="2:8" s="76" customFormat="1" x14ac:dyDescent="0.2">
      <c r="B12" s="75">
        <v>4</v>
      </c>
      <c r="C12" s="79" t="s">
        <v>7</v>
      </c>
      <c r="D12" s="80" t="s">
        <v>6</v>
      </c>
      <c r="E12" s="80">
        <v>1</v>
      </c>
      <c r="F12" s="77" t="e">
        <f>+MIN(#REF!,#REF!,#REF!)</f>
        <v>#REF!</v>
      </c>
      <c r="G12" s="77" t="e">
        <f>+AVERAGE(#REF!,#REF!,#REF!)</f>
        <v>#REF!</v>
      </c>
      <c r="H12" s="78">
        <v>19215.770551743204</v>
      </c>
    </row>
    <row r="13" spans="2:8" s="76" customFormat="1" x14ac:dyDescent="0.2">
      <c r="B13" s="75">
        <v>5</v>
      </c>
      <c r="C13" s="79" t="s">
        <v>25</v>
      </c>
      <c r="D13" s="80" t="s">
        <v>6</v>
      </c>
      <c r="E13" s="80">
        <v>1</v>
      </c>
      <c r="F13" s="77" t="e">
        <f>+MIN(#REF!,#REF!,#REF!)</f>
        <v>#REF!</v>
      </c>
      <c r="G13" s="77" t="e">
        <f>+AVERAGE(#REF!,#REF!,#REF!)</f>
        <v>#REF!</v>
      </c>
      <c r="H13" s="78">
        <v>21177.740765730079</v>
      </c>
    </row>
    <row r="14" spans="2:8" s="76" customFormat="1" x14ac:dyDescent="0.2">
      <c r="B14" s="75">
        <v>6</v>
      </c>
      <c r="C14" s="79" t="s">
        <v>26</v>
      </c>
      <c r="D14" s="80" t="s">
        <v>6</v>
      </c>
      <c r="E14" s="80">
        <v>1</v>
      </c>
      <c r="F14" s="77" t="e">
        <f>+MIN(#REF!,#REF!,#REF!,#REF!)</f>
        <v>#REF!</v>
      </c>
      <c r="G14" s="77" t="e">
        <f>+AVERAGE(#REF!,#REF!,#REF!)</f>
        <v>#REF!</v>
      </c>
      <c r="H14" s="78">
        <v>22921.668851166571</v>
      </c>
    </row>
    <row r="15" spans="2:8" s="76" customFormat="1" x14ac:dyDescent="0.2">
      <c r="B15" s="75">
        <v>7</v>
      </c>
      <c r="C15" s="79" t="s">
        <v>27</v>
      </c>
      <c r="D15" s="80" t="s">
        <v>6</v>
      </c>
      <c r="E15" s="80">
        <v>1</v>
      </c>
      <c r="F15" s="77" t="e">
        <f>+MIN(#REF!,#REF!,#REF!,#REF!)</f>
        <v>#REF!</v>
      </c>
      <c r="G15" s="77" t="e">
        <f>+AVERAGE(#REF!,#REF!,#REF!)</f>
        <v>#REF!</v>
      </c>
      <c r="H15" s="78">
        <v>24218.659063901599</v>
      </c>
    </row>
    <row r="16" spans="2:8" s="76" customFormat="1" x14ac:dyDescent="0.2">
      <c r="B16" s="75">
        <v>8</v>
      </c>
      <c r="C16" s="79" t="s">
        <v>28</v>
      </c>
      <c r="D16" s="80" t="s">
        <v>6</v>
      </c>
      <c r="E16" s="80">
        <v>1</v>
      </c>
      <c r="F16" s="77" t="e">
        <f>+MIN(#REF!,#REF!,#REF!,#REF!)</f>
        <v>#REF!</v>
      </c>
      <c r="G16" s="77" t="e">
        <f>+AVERAGE(#REF!,#REF!,#REF!)</f>
        <v>#REF!</v>
      </c>
      <c r="H16" s="78">
        <v>27124.240209656971</v>
      </c>
    </row>
    <row r="17" spans="2:8" s="76" customFormat="1" x14ac:dyDescent="0.2">
      <c r="B17" s="75">
        <v>9</v>
      </c>
      <c r="C17" s="79" t="s">
        <v>8</v>
      </c>
      <c r="D17" s="80" t="s">
        <v>6</v>
      </c>
      <c r="E17" s="80">
        <v>1</v>
      </c>
      <c r="F17" s="77" t="e">
        <f>+MIN(#REF!,#REF!,#REF!,#REF!)</f>
        <v>#REF!</v>
      </c>
      <c r="G17" s="77" t="e">
        <f>+AVERAGE(#REF!,#REF!,#REF!,#REF!)</f>
        <v>#REF!</v>
      </c>
      <c r="H17" s="78">
        <v>12794.310425645763</v>
      </c>
    </row>
    <row r="18" spans="2:8" s="76" customFormat="1" x14ac:dyDescent="0.2">
      <c r="B18" s="75">
        <v>10</v>
      </c>
      <c r="C18" s="79" t="s">
        <v>36</v>
      </c>
      <c r="D18" s="80" t="s">
        <v>6</v>
      </c>
      <c r="E18" s="80">
        <v>1</v>
      </c>
      <c r="F18" s="77" t="e">
        <f>+MIN(#REF!,#REF!,#REF!)</f>
        <v>#REF!</v>
      </c>
      <c r="G18" s="77" t="e">
        <f>+AVERAGE(#REF!,#REF!,#REF!)</f>
        <v>#REF!</v>
      </c>
      <c r="H18" s="78">
        <v>27358.39707221941</v>
      </c>
    </row>
    <row r="19" spans="2:8" s="76" customFormat="1" x14ac:dyDescent="0.2">
      <c r="B19" s="75">
        <v>11</v>
      </c>
      <c r="C19" s="79" t="s">
        <v>29</v>
      </c>
      <c r="D19" s="80" t="s">
        <v>6</v>
      </c>
      <c r="E19" s="80">
        <v>1</v>
      </c>
      <c r="F19" s="77" t="e">
        <f>+MIN(#REF!,#REF!,#REF!)</f>
        <v>#REF!</v>
      </c>
      <c r="G19" s="77" t="e">
        <f>+AVERAGE(#REF!,#REF!,#REF!)</f>
        <v>#REF!</v>
      </c>
      <c r="H19" s="78">
        <v>29016.544160825692</v>
      </c>
    </row>
    <row r="20" spans="2:8" s="76" customFormat="1" x14ac:dyDescent="0.2">
      <c r="B20" s="75">
        <v>12</v>
      </c>
      <c r="C20" s="79" t="s">
        <v>30</v>
      </c>
      <c r="D20" s="80" t="s">
        <v>6</v>
      </c>
      <c r="E20" s="80">
        <v>1</v>
      </c>
      <c r="F20" s="77" t="e">
        <f>+MIN(#REF!,#REF!,#REF!)</f>
        <v>#REF!</v>
      </c>
      <c r="G20" s="77" t="e">
        <f>+AVERAGE(#REF!,#REF!,#REF!)</f>
        <v>#REF!</v>
      </c>
      <c r="H20" s="78">
        <v>30234.946982266818</v>
      </c>
    </row>
    <row r="21" spans="2:8" s="76" customFormat="1" x14ac:dyDescent="0.2">
      <c r="B21" s="75">
        <v>13</v>
      </c>
      <c r="C21" s="79" t="s">
        <v>9</v>
      </c>
      <c r="D21" s="80" t="s">
        <v>6</v>
      </c>
      <c r="E21" s="80">
        <v>1</v>
      </c>
      <c r="F21" s="77" t="e">
        <f>+MIN(#REF!,#REF!,#REF!)</f>
        <v>#REF!</v>
      </c>
      <c r="G21" s="77" t="e">
        <f>+AVERAGE(#REF!,#REF!,#REF!)</f>
        <v>#REF!</v>
      </c>
      <c r="H21" s="78">
        <v>12823.512291782683</v>
      </c>
    </row>
    <row r="22" spans="2:8" s="76" customFormat="1" x14ac:dyDescent="0.2">
      <c r="B22" s="75">
        <v>14</v>
      </c>
      <c r="C22" s="79" t="s">
        <v>31</v>
      </c>
      <c r="D22" s="80" t="s">
        <v>6</v>
      </c>
      <c r="E22" s="80">
        <v>1</v>
      </c>
      <c r="F22" s="77" t="e">
        <f>+MIN(#REF!,#REF!,#REF!)</f>
        <v>#REF!</v>
      </c>
      <c r="G22" s="77" t="e">
        <f>+AVERAGE(#REF!,#REF!,#REF!)</f>
        <v>#REF!</v>
      </c>
      <c r="H22" s="78">
        <v>32663.20720318492</v>
      </c>
    </row>
    <row r="23" spans="2:8" s="76" customFormat="1" x14ac:dyDescent="0.2">
      <c r="B23" s="75">
        <v>15</v>
      </c>
      <c r="C23" s="79" t="s">
        <v>37</v>
      </c>
      <c r="D23" s="80" t="s">
        <v>6</v>
      </c>
      <c r="E23" s="80">
        <v>1</v>
      </c>
      <c r="F23" s="77" t="e">
        <f>+MIN(#REF!,#REF!,#REF!)</f>
        <v>#REF!</v>
      </c>
      <c r="G23" s="77" t="e">
        <f>+AVERAGE(#REF!,#REF!,#REF!)</f>
        <v>#REF!</v>
      </c>
      <c r="H23" s="78">
        <v>23872.477715154062</v>
      </c>
    </row>
    <row r="24" spans="2:8" s="76" customFormat="1" x14ac:dyDescent="0.2">
      <c r="B24" s="75">
        <v>16</v>
      </c>
      <c r="C24" s="79" t="s">
        <v>32</v>
      </c>
      <c r="D24" s="80" t="s">
        <v>6</v>
      </c>
      <c r="E24" s="80">
        <v>1</v>
      </c>
      <c r="F24" s="77" t="e">
        <f>+MIN(#REF!,#REF!,#REF!)</f>
        <v>#REF!</v>
      </c>
      <c r="G24" s="77" t="e">
        <f>+AVERAGE(#REF!,#REF!,#REF!)</f>
        <v>#REF!</v>
      </c>
      <c r="H24" s="78">
        <v>25405.226744576728</v>
      </c>
    </row>
    <row r="25" spans="2:8" s="76" customFormat="1" x14ac:dyDescent="0.2">
      <c r="B25" s="75">
        <v>17</v>
      </c>
      <c r="C25" s="79" t="s">
        <v>10</v>
      </c>
      <c r="D25" s="80" t="s">
        <v>6</v>
      </c>
      <c r="E25" s="80">
        <v>1</v>
      </c>
      <c r="F25" s="77" t="e">
        <f>+MIN(#REF!,#REF!,#REF!)</f>
        <v>#REF!</v>
      </c>
      <c r="G25" s="77" t="e">
        <f>+AVERAGE(#REF!,#REF!,#REF!)</f>
        <v>#REF!</v>
      </c>
      <c r="H25" s="78">
        <v>53059.394214805216</v>
      </c>
    </row>
    <row r="26" spans="2:8" s="76" customFormat="1" x14ac:dyDescent="0.2">
      <c r="B26" s="75">
        <v>18</v>
      </c>
      <c r="C26" s="79" t="s">
        <v>11</v>
      </c>
      <c r="D26" s="80" t="s">
        <v>6</v>
      </c>
      <c r="E26" s="80">
        <v>1</v>
      </c>
      <c r="F26" s="77" t="e">
        <f>+MIN(#REF!,#REF!,#REF!)</f>
        <v>#REF!</v>
      </c>
      <c r="G26" s="77" t="e">
        <f>+AVERAGE(#REF!,#REF!,#REF!)</f>
        <v>#REF!</v>
      </c>
      <c r="H26" s="78">
        <v>47012.501678985733</v>
      </c>
    </row>
    <row r="27" spans="2:8" s="76" customFormat="1" x14ac:dyDescent="0.2">
      <c r="B27" s="75">
        <v>19</v>
      </c>
      <c r="C27" s="79" t="s">
        <v>12</v>
      </c>
      <c r="D27" s="80" t="s">
        <v>6</v>
      </c>
      <c r="E27" s="80">
        <v>1</v>
      </c>
      <c r="F27" s="77" t="e">
        <f>+MIN(#REF!,#REF!,#REF!)</f>
        <v>#REF!</v>
      </c>
      <c r="G27" s="77" t="e">
        <f>+AVERAGE(#REF!,#REF!,#REF!)</f>
        <v>#REF!</v>
      </c>
      <c r="H27" s="78">
        <v>70709.776013207695</v>
      </c>
    </row>
    <row r="28" spans="2:8" s="76" customFormat="1" x14ac:dyDescent="0.2">
      <c r="B28" s="75">
        <v>20</v>
      </c>
      <c r="C28" s="79" t="s">
        <v>13</v>
      </c>
      <c r="D28" s="80" t="s">
        <v>6</v>
      </c>
      <c r="E28" s="80">
        <v>1</v>
      </c>
      <c r="F28" s="77" t="e">
        <f>+MIN(#REF!,#REF!,#REF!)</f>
        <v>#REF!</v>
      </c>
      <c r="G28" s="77" t="e">
        <f>+AVERAGE(#REF!,#REF!,#REF!)</f>
        <v>#REF!</v>
      </c>
      <c r="H28" s="78">
        <v>72965.679596810485</v>
      </c>
    </row>
    <row r="29" spans="2:8" s="76" customFormat="1" x14ac:dyDescent="0.2">
      <c r="B29" s="75">
        <v>21</v>
      </c>
      <c r="C29" s="79" t="s">
        <v>14</v>
      </c>
      <c r="D29" s="80" t="s">
        <v>6</v>
      </c>
      <c r="E29" s="80">
        <v>1</v>
      </c>
      <c r="F29" s="77" t="e">
        <f>+MIN(#REF!,#REF!,#REF!)</f>
        <v>#REF!</v>
      </c>
      <c r="G29" s="77" t="e">
        <f>+AVERAGE(#REF!,#REF!,#REF!)</f>
        <v>#REF!</v>
      </c>
      <c r="H29" s="78">
        <v>75263.91322604724</v>
      </c>
    </row>
    <row r="30" spans="2:8" s="76" customFormat="1" x14ac:dyDescent="0.2">
      <c r="B30" s="75">
        <v>22</v>
      </c>
      <c r="C30" s="79" t="s">
        <v>110</v>
      </c>
      <c r="D30" s="80" t="s">
        <v>6</v>
      </c>
      <c r="E30" s="80">
        <v>1</v>
      </c>
      <c r="F30" s="77" t="e">
        <f>+MIN(#REF!,#REF!,#REF!)</f>
        <v>#REF!</v>
      </c>
      <c r="G30" s="77" t="e">
        <f>+AVERAGE(#REF!,#REF!,#REF!)</f>
        <v>#REF!</v>
      </c>
      <c r="H30" s="78">
        <v>86955</v>
      </c>
    </row>
    <row r="31" spans="2:8" s="76" customFormat="1" x14ac:dyDescent="0.2">
      <c r="B31" s="75">
        <v>23</v>
      </c>
      <c r="C31" s="79" t="s">
        <v>15</v>
      </c>
      <c r="D31" s="80" t="s">
        <v>6</v>
      </c>
      <c r="E31" s="80">
        <v>1</v>
      </c>
      <c r="F31" s="77" t="e">
        <f>+MIN(#REF!,#REF!,#REF!)</f>
        <v>#REF!</v>
      </c>
      <c r="G31" s="77" t="e">
        <f>+AVERAGE(#REF!,#REF!,#REF!)</f>
        <v>#REF!</v>
      </c>
      <c r="H31" s="78">
        <v>81039.989888756274</v>
      </c>
    </row>
    <row r="32" spans="2:8" s="76" customFormat="1" x14ac:dyDescent="0.2">
      <c r="B32" s="75">
        <v>24</v>
      </c>
      <c r="C32" s="79" t="s">
        <v>16</v>
      </c>
      <c r="D32" s="80" t="s">
        <v>6</v>
      </c>
      <c r="E32" s="80">
        <v>1</v>
      </c>
      <c r="F32" s="77" t="e">
        <f>+MIN(#REF!,#REF!,#REF!,#REF!)</f>
        <v>#REF!</v>
      </c>
      <c r="G32" s="77" t="e">
        <f>+AVERAGE(#REF!,#REF!,#REF!)</f>
        <v>#REF!</v>
      </c>
      <c r="H32" s="78">
        <v>80768.7812419642</v>
      </c>
    </row>
    <row r="33" spans="2:8" s="76" customFormat="1" x14ac:dyDescent="0.2">
      <c r="B33" s="75">
        <v>25</v>
      </c>
      <c r="C33" s="79" t="s">
        <v>17</v>
      </c>
      <c r="D33" s="80" t="s">
        <v>6</v>
      </c>
      <c r="E33" s="80">
        <v>1</v>
      </c>
      <c r="F33" s="77" t="e">
        <f>+MIN(#REF!,#REF!,#REF!,#REF!)</f>
        <v>#REF!</v>
      </c>
      <c r="G33" s="77" t="e">
        <f>+AVERAGE(#REF!,#REF!,#REF!,#REF!)</f>
        <v>#REF!</v>
      </c>
      <c r="H33" s="78">
        <v>104621.12078341426</v>
      </c>
    </row>
    <row r="34" spans="2:8" s="76" customFormat="1" x14ac:dyDescent="0.2">
      <c r="B34" s="75">
        <v>26</v>
      </c>
      <c r="C34" s="79" t="s">
        <v>18</v>
      </c>
      <c r="D34" s="80" t="s">
        <v>6</v>
      </c>
      <c r="E34" s="80">
        <v>1</v>
      </c>
      <c r="F34" s="77" t="e">
        <f>+MIN(#REF!,#REF!,#REF!,#REF!)</f>
        <v>#REF!</v>
      </c>
      <c r="G34" s="77" t="e">
        <f>+AVERAGE(#REF!,#REF!,#REF!,#REF!)</f>
        <v>#REF!</v>
      </c>
      <c r="H34" s="78">
        <v>113605.76118190745</v>
      </c>
    </row>
    <row r="35" spans="2:8" s="76" customFormat="1" x14ac:dyDescent="0.2">
      <c r="B35" s="75">
        <v>27</v>
      </c>
      <c r="C35" s="79" t="s">
        <v>19</v>
      </c>
      <c r="D35" s="80" t="s">
        <v>6</v>
      </c>
      <c r="E35" s="80">
        <v>1</v>
      </c>
      <c r="F35" s="77" t="e">
        <f>+MIN(#REF!,#REF!,#REF!,#REF!)</f>
        <v>#REF!</v>
      </c>
      <c r="G35" s="77" t="e">
        <f>+AVERAGE(#REF!,#REF!,#REF!,#REF!)</f>
        <v>#REF!</v>
      </c>
      <c r="H35" s="78">
        <v>113624.67914781715</v>
      </c>
    </row>
    <row r="36" spans="2:8" s="76" customFormat="1" x14ac:dyDescent="0.2">
      <c r="B36" s="75">
        <v>28</v>
      </c>
      <c r="C36" s="79" t="s">
        <v>20</v>
      </c>
      <c r="D36" s="80" t="s">
        <v>6</v>
      </c>
      <c r="E36" s="80">
        <v>1</v>
      </c>
      <c r="F36" s="77" t="e">
        <f>+MIN(#REF!,#REF!,#REF!,#REF!)</f>
        <v>#REF!</v>
      </c>
      <c r="G36" s="77" t="e">
        <f>+AVERAGE(#REF!,#REF!,#REF!)</f>
        <v>#REF!</v>
      </c>
      <c r="H36" s="78">
        <v>95324.506945894624</v>
      </c>
    </row>
    <row r="37" spans="2:8" s="76" customFormat="1" x14ac:dyDescent="0.2">
      <c r="B37" s="75">
        <v>29</v>
      </c>
      <c r="C37" s="79" t="s">
        <v>38</v>
      </c>
      <c r="D37" s="80" t="s">
        <v>6</v>
      </c>
      <c r="E37" s="80">
        <v>1</v>
      </c>
      <c r="F37" s="77" t="e">
        <f>+MIN(#REF!,#REF!,#REF!,#REF!)</f>
        <v>#REF!</v>
      </c>
      <c r="G37" s="77" t="e">
        <f>+AVERAGE(#REF!,#REF!,#REF!)</f>
        <v>#REF!</v>
      </c>
      <c r="H37" s="78">
        <v>50097.981754546883</v>
      </c>
    </row>
    <row r="38" spans="2:8" s="76" customFormat="1" x14ac:dyDescent="0.2">
      <c r="B38" s="75">
        <v>30</v>
      </c>
      <c r="C38" s="79" t="s">
        <v>111</v>
      </c>
      <c r="D38" s="80" t="s">
        <v>6</v>
      </c>
      <c r="E38" s="80">
        <v>1</v>
      </c>
      <c r="F38" s="77" t="e">
        <f>+MIN(#REF!,#REF!,#REF!,#REF!)</f>
        <v>#REF!</v>
      </c>
      <c r="G38" s="77" t="e">
        <f>+AVERAGE(#REF!,#REF!,#REF!,#REF!)</f>
        <v>#REF!</v>
      </c>
      <c r="H38" s="78">
        <v>62203.333333333336</v>
      </c>
    </row>
    <row r="39" spans="2:8" s="76" customFormat="1" x14ac:dyDescent="0.2">
      <c r="B39" s="75">
        <v>31</v>
      </c>
      <c r="C39" s="79" t="s">
        <v>39</v>
      </c>
      <c r="D39" s="80" t="s">
        <v>6</v>
      </c>
      <c r="E39" s="80">
        <v>1</v>
      </c>
      <c r="F39" s="77" t="e">
        <f>+MIN(#REF!,#REF!,#REF!,#REF!)</f>
        <v>#REF!</v>
      </c>
      <c r="G39" s="77" t="e">
        <f>+AVERAGE(#REF!,#REF!,#REF!,#REF!)</f>
        <v>#REF!</v>
      </c>
      <c r="H39" s="78">
        <v>51192.943478861816</v>
      </c>
    </row>
    <row r="40" spans="2:8" s="76" customFormat="1" x14ac:dyDescent="0.2">
      <c r="B40" s="75">
        <v>32</v>
      </c>
      <c r="C40" s="79" t="s">
        <v>40</v>
      </c>
      <c r="D40" s="80" t="s">
        <v>6</v>
      </c>
      <c r="E40" s="80">
        <v>1</v>
      </c>
      <c r="F40" s="77" t="e">
        <f>+MIN(#REF!,#REF!,#REF!,#REF!)</f>
        <v>#REF!</v>
      </c>
      <c r="G40" s="77" t="e">
        <f>+AVERAGE(#REF!,#REF!,#REF!)</f>
        <v>#REF!</v>
      </c>
      <c r="H40" s="78">
        <v>58201.766463960812</v>
      </c>
    </row>
    <row r="41" spans="2:8" s="76" customFormat="1" x14ac:dyDescent="0.2">
      <c r="B41" s="75">
        <v>33</v>
      </c>
      <c r="C41" s="79" t="s">
        <v>41</v>
      </c>
      <c r="D41" s="80" t="s">
        <v>6</v>
      </c>
      <c r="E41" s="80">
        <v>1</v>
      </c>
      <c r="F41" s="77" t="e">
        <f>+MIN(#REF!,#REF!,#REF!,#REF!)</f>
        <v>#REF!</v>
      </c>
      <c r="G41" s="77" t="e">
        <f>+AVERAGE(#REF!,#REF!,#REF!)</f>
        <v>#REF!</v>
      </c>
      <c r="H41" s="78">
        <v>115709.89084877656</v>
      </c>
    </row>
    <row r="42" spans="2:8" s="76" customFormat="1" x14ac:dyDescent="0.2">
      <c r="B42" s="75">
        <v>34</v>
      </c>
      <c r="C42" s="79" t="s">
        <v>42</v>
      </c>
      <c r="D42" s="80" t="s">
        <v>6</v>
      </c>
      <c r="E42" s="80">
        <v>1</v>
      </c>
      <c r="F42" s="77" t="e">
        <f>+MIN(#REF!,#REF!,#REF!,#REF!)</f>
        <v>#REF!</v>
      </c>
      <c r="G42" s="77" t="e">
        <f>+AVERAGE(#REF!,#REF!,#REF!)</f>
        <v>#REF!</v>
      </c>
      <c r="H42" s="78">
        <v>121177.0489097297</v>
      </c>
    </row>
    <row r="43" spans="2:8" s="76" customFormat="1" x14ac:dyDescent="0.2">
      <c r="B43" s="75">
        <v>35</v>
      </c>
      <c r="C43" s="79" t="s">
        <v>21</v>
      </c>
      <c r="D43" s="80" t="s">
        <v>6</v>
      </c>
      <c r="E43" s="80">
        <v>1</v>
      </c>
      <c r="F43" s="77" t="e">
        <f>+MIN(#REF!,#REF!,#REF!,#REF!)</f>
        <v>#REF!</v>
      </c>
      <c r="G43" s="77" t="e">
        <f>+AVERAGE(#REF!,#REF!,#REF!,#REF!)</f>
        <v>#REF!</v>
      </c>
      <c r="H43" s="78">
        <v>8679.07659000489</v>
      </c>
    </row>
    <row r="44" spans="2:8" s="76" customFormat="1" x14ac:dyDescent="0.2">
      <c r="B44" s="75">
        <v>36</v>
      </c>
      <c r="C44" s="79" t="s">
        <v>22</v>
      </c>
      <c r="D44" s="80" t="s">
        <v>6</v>
      </c>
      <c r="E44" s="80">
        <v>1</v>
      </c>
      <c r="F44" s="77" t="e">
        <f>+MIN(#REF!,#REF!,#REF!,#REF!)</f>
        <v>#REF!</v>
      </c>
      <c r="G44" s="77" t="e">
        <f>+AVERAGE(#REF!,#REF!,#REF!,#REF!)</f>
        <v>#REF!</v>
      </c>
      <c r="H44" s="78">
        <v>9514.3938561052164</v>
      </c>
    </row>
    <row r="45" spans="2:8" s="76" customFormat="1" x14ac:dyDescent="0.2">
      <c r="B45" s="75">
        <v>37</v>
      </c>
      <c r="C45" s="79" t="s">
        <v>23</v>
      </c>
      <c r="D45" s="80" t="s">
        <v>6</v>
      </c>
      <c r="E45" s="80">
        <v>1</v>
      </c>
      <c r="F45" s="77" t="e">
        <f>+MIN(#REF!,#REF!,#REF!)</f>
        <v>#REF!</v>
      </c>
      <c r="G45" s="77" t="e">
        <f>+AVERAGE(#REF!,#REF!,#REF!)</f>
        <v>#REF!</v>
      </c>
      <c r="H45" s="78">
        <v>7444.8186549442307</v>
      </c>
    </row>
    <row r="46" spans="2:8" s="76" customFormat="1" ht="14.25" x14ac:dyDescent="0.2">
      <c r="B46" s="75">
        <v>38</v>
      </c>
      <c r="C46" s="81" t="s">
        <v>171</v>
      </c>
      <c r="D46" s="80" t="s">
        <v>6</v>
      </c>
      <c r="E46" s="80">
        <v>1</v>
      </c>
      <c r="F46" s="77" t="e">
        <f>+MIN(#REF!,#REF!,#REF!,#REF!)</f>
        <v>#REF!</v>
      </c>
      <c r="G46" s="77" t="e">
        <f>+AVERAGE(#REF!,#REF!,#REF!,#REF!)</f>
        <v>#REF!</v>
      </c>
      <c r="H46" s="78">
        <v>10926.666666666668</v>
      </c>
    </row>
    <row r="47" spans="2:8" s="76" customFormat="1" ht="14.25" x14ac:dyDescent="0.2">
      <c r="B47" s="75">
        <v>39</v>
      </c>
      <c r="C47" s="81" t="s">
        <v>172</v>
      </c>
      <c r="D47" s="80" t="s">
        <v>6</v>
      </c>
      <c r="E47" s="80">
        <v>1</v>
      </c>
      <c r="F47" s="77" t="e">
        <f>+MIN(#REF!,#REF!,#REF!,#REF!)</f>
        <v>#REF!</v>
      </c>
      <c r="G47" s="77" t="e">
        <f>+AVERAGE(#REF!,#REF!,#REF!,#REF!)</f>
        <v>#REF!</v>
      </c>
      <c r="H47" s="78">
        <v>12026.666666666668</v>
      </c>
    </row>
    <row r="48" spans="2:8" s="76" customFormat="1" x14ac:dyDescent="0.2">
      <c r="B48" s="75">
        <v>40</v>
      </c>
      <c r="C48" s="81" t="s">
        <v>112</v>
      </c>
      <c r="D48" s="80" t="s">
        <v>6</v>
      </c>
      <c r="E48" s="80">
        <v>1</v>
      </c>
      <c r="F48" s="77" t="e">
        <f>+MIN(#REF!,#REF!,#REF!)</f>
        <v>#REF!</v>
      </c>
      <c r="G48" s="77" t="e">
        <f>+AVERAGE(#REF!,#REF!,#REF!)</f>
        <v>#REF!</v>
      </c>
      <c r="H48" s="78">
        <v>69087.5</v>
      </c>
    </row>
    <row r="49" spans="2:8" s="76" customFormat="1" x14ac:dyDescent="0.2">
      <c r="B49" s="75">
        <v>41</v>
      </c>
      <c r="C49" s="81" t="s">
        <v>113</v>
      </c>
      <c r="D49" s="80" t="s">
        <v>6</v>
      </c>
      <c r="E49" s="80">
        <v>1</v>
      </c>
      <c r="F49" s="77" t="e">
        <f>+MIN(#REF!,#REF!,#REF!,#REF!)</f>
        <v>#REF!</v>
      </c>
      <c r="G49" s="77" t="e">
        <f>+AVERAGE(#REF!,#REF!,#REF!,#REF!)</f>
        <v>#REF!</v>
      </c>
      <c r="H49" s="78">
        <v>57303.333333333328</v>
      </c>
    </row>
    <row r="50" spans="2:8" s="76" customFormat="1" x14ac:dyDescent="0.2">
      <c r="B50" s="75">
        <v>42</v>
      </c>
      <c r="C50" s="81" t="s">
        <v>114</v>
      </c>
      <c r="D50" s="80" t="s">
        <v>6</v>
      </c>
      <c r="E50" s="80">
        <v>1</v>
      </c>
      <c r="F50" s="77" t="e">
        <f>+MIN(#REF!,#REF!,#REF!)</f>
        <v>#REF!</v>
      </c>
      <c r="G50" s="77" t="e">
        <f>+AVERAGE(#REF!,#REF!,#REF!)</f>
        <v>#REF!</v>
      </c>
      <c r="H50" s="78">
        <v>59625</v>
      </c>
    </row>
    <row r="51" spans="2:8" s="76" customFormat="1" x14ac:dyDescent="0.2">
      <c r="B51" s="75">
        <v>43</v>
      </c>
      <c r="C51" s="81" t="s">
        <v>115</v>
      </c>
      <c r="D51" s="80" t="s">
        <v>33</v>
      </c>
      <c r="E51" s="80">
        <v>1</v>
      </c>
      <c r="F51" s="77" t="e">
        <f>+MIN(#REF!,#REF!,#REF!,#REF!)</f>
        <v>#REF!</v>
      </c>
      <c r="G51" s="77" t="e">
        <f>+AVERAGE(#REF!,#REF!,#REF!,#REF!)</f>
        <v>#REF!</v>
      </c>
      <c r="H51" s="78">
        <v>9727</v>
      </c>
    </row>
    <row r="52" spans="2:8" s="76" customFormat="1" x14ac:dyDescent="0.2">
      <c r="B52" s="75">
        <v>44</v>
      </c>
      <c r="C52" s="81" t="s">
        <v>116</v>
      </c>
      <c r="D52" s="80" t="s">
        <v>33</v>
      </c>
      <c r="E52" s="80">
        <v>1</v>
      </c>
      <c r="F52" s="77" t="e">
        <f>+MIN(#REF!,#REF!,#REF!,#REF!)</f>
        <v>#REF!</v>
      </c>
      <c r="G52" s="77" t="e">
        <f>+AVERAGE(#REF!,#REF!,#REF!,#REF!)</f>
        <v>#REF!</v>
      </c>
      <c r="H52" s="78">
        <v>8480.3333333333321</v>
      </c>
    </row>
    <row r="53" spans="2:8" s="76" customFormat="1" ht="25.5" x14ac:dyDescent="0.2">
      <c r="B53" s="75">
        <v>45</v>
      </c>
      <c r="C53" s="81" t="s">
        <v>130</v>
      </c>
      <c r="D53" s="80" t="s">
        <v>6</v>
      </c>
      <c r="E53" s="80">
        <v>1</v>
      </c>
      <c r="F53" s="77" t="e">
        <f>+MIN(#REF!,#REF!,#REF!)</f>
        <v>#REF!</v>
      </c>
      <c r="G53" s="77" t="e">
        <f>+AVERAGE(#REF!,#REF!,#REF!)</f>
        <v>#REF!</v>
      </c>
      <c r="H53" s="78">
        <v>116572.5</v>
      </c>
    </row>
    <row r="54" spans="2:8" s="76" customFormat="1" ht="38.25" x14ac:dyDescent="0.2">
      <c r="B54" s="75">
        <v>46</v>
      </c>
      <c r="C54" s="81" t="s">
        <v>131</v>
      </c>
      <c r="D54" s="80" t="s">
        <v>6</v>
      </c>
      <c r="E54" s="80">
        <v>1</v>
      </c>
      <c r="F54" s="77" t="e">
        <f>+MIN(#REF!,#REF!,#REF!,#REF!)</f>
        <v>#REF!</v>
      </c>
      <c r="G54" s="77" t="e">
        <f>+AVERAGE(#REF!,#REF!,#REF!,#REF!)</f>
        <v>#REF!</v>
      </c>
      <c r="H54" s="78">
        <v>189753.33333333331</v>
      </c>
    </row>
    <row r="55" spans="2:8" s="76" customFormat="1" x14ac:dyDescent="0.2">
      <c r="B55" s="75">
        <v>47</v>
      </c>
      <c r="C55" s="79" t="s">
        <v>24</v>
      </c>
      <c r="D55" s="80" t="s">
        <v>6</v>
      </c>
      <c r="E55" s="80">
        <v>1</v>
      </c>
      <c r="F55" s="77" t="e">
        <f>+MIN(#REF!,#REF!,#REF!,#REF!)</f>
        <v>#REF!</v>
      </c>
      <c r="G55" s="77" t="e">
        <f>+AVERAGE(#REF!,#REF!,#REF!,#REF!)</f>
        <v>#REF!</v>
      </c>
      <c r="H55" s="78">
        <v>7469.7514290791223</v>
      </c>
    </row>
    <row r="56" spans="2:8" s="76" customFormat="1" x14ac:dyDescent="0.2">
      <c r="B56" s="75">
        <v>48</v>
      </c>
      <c r="C56" s="79" t="s">
        <v>132</v>
      </c>
      <c r="D56" s="80" t="s">
        <v>6</v>
      </c>
      <c r="E56" s="80">
        <v>1</v>
      </c>
      <c r="F56" s="77" t="e">
        <f>+MIN(#REF!,#REF!,#REF!)</f>
        <v>#REF!</v>
      </c>
      <c r="G56" s="77" t="e">
        <f>+AVERAGE(#REF!,#REF!,#REF!)</f>
        <v>#REF!</v>
      </c>
      <c r="H56" s="78">
        <v>408005.04644855321</v>
      </c>
    </row>
    <row r="57" spans="2:8" s="76" customFormat="1" x14ac:dyDescent="0.2">
      <c r="B57" s="75">
        <v>49</v>
      </c>
      <c r="C57" s="79" t="s">
        <v>133</v>
      </c>
      <c r="D57" s="80" t="s">
        <v>6</v>
      </c>
      <c r="E57" s="80">
        <v>1</v>
      </c>
      <c r="F57" s="77" t="e">
        <f>+MIN(#REF!,#REF!,#REF!)</f>
        <v>#REF!</v>
      </c>
      <c r="G57" s="77" t="e">
        <f>+AVERAGE(#REF!,#REF!,#REF!)</f>
        <v>#REF!</v>
      </c>
      <c r="H57" s="78">
        <v>404449.25995404914</v>
      </c>
    </row>
    <row r="58" spans="2:8" s="76" customFormat="1" x14ac:dyDescent="0.2">
      <c r="B58" s="75">
        <v>50</v>
      </c>
      <c r="C58" s="79" t="s">
        <v>134</v>
      </c>
      <c r="D58" s="80" t="s">
        <v>33</v>
      </c>
      <c r="E58" s="80">
        <v>1</v>
      </c>
      <c r="F58" s="77" t="e">
        <f>+MIN(#REF!,#REF!,#REF!,#REF!)</f>
        <v>#REF!</v>
      </c>
      <c r="G58" s="77" t="e">
        <f>+AVERAGE(#REF!,#REF!,#REF!,#REF!)</f>
        <v>#REF!</v>
      </c>
      <c r="H58" s="78">
        <v>10446.919808612918</v>
      </c>
    </row>
    <row r="59" spans="2:8" s="76" customFormat="1" x14ac:dyDescent="0.2">
      <c r="B59" s="75">
        <v>51</v>
      </c>
      <c r="C59" s="79" t="s">
        <v>135</v>
      </c>
      <c r="D59" s="80" t="s">
        <v>33</v>
      </c>
      <c r="E59" s="80">
        <v>1</v>
      </c>
      <c r="F59" s="77" t="e">
        <f>+MIN(#REF!,#REF!,#REF!,#REF!)</f>
        <v>#REF!</v>
      </c>
      <c r="G59" s="77" t="e">
        <f>+AVERAGE(#REF!,#REF!,#REF!,#REF!)</f>
        <v>#REF!</v>
      </c>
      <c r="H59" s="78">
        <v>5907.9718641408272</v>
      </c>
    </row>
    <row r="60" spans="2:8" s="76" customFormat="1" x14ac:dyDescent="0.2">
      <c r="B60" s="75">
        <v>52</v>
      </c>
      <c r="C60" s="79" t="s">
        <v>136</v>
      </c>
      <c r="D60" s="80" t="s">
        <v>33</v>
      </c>
      <c r="E60" s="80">
        <v>1</v>
      </c>
      <c r="F60" s="77" t="e">
        <f>+MIN(#REF!,#REF!,#REF!,#REF!)</f>
        <v>#REF!</v>
      </c>
      <c r="G60" s="77" t="e">
        <f>+AVERAGE(#REF!,#REF!,#REF!,#REF!)</f>
        <v>#REF!</v>
      </c>
      <c r="H60" s="78">
        <v>14901.860653087795</v>
      </c>
    </row>
    <row r="61" spans="2:8" s="76" customFormat="1" x14ac:dyDescent="0.2">
      <c r="B61" s="75">
        <v>53</v>
      </c>
      <c r="C61" s="79" t="s">
        <v>137</v>
      </c>
      <c r="D61" s="80" t="s">
        <v>33</v>
      </c>
      <c r="E61" s="80">
        <v>1</v>
      </c>
      <c r="F61" s="77" t="e">
        <f>+MIN(#REF!,#REF!,#REF!,#REF!)</f>
        <v>#REF!</v>
      </c>
      <c r="G61" s="77" t="e">
        <f>+AVERAGE(#REF!,#REF!,#REF!,#REF!)</f>
        <v>#REF!</v>
      </c>
      <c r="H61" s="78">
        <v>8182.9559233336286</v>
      </c>
    </row>
    <row r="62" spans="2:8" s="76" customFormat="1" x14ac:dyDescent="0.2">
      <c r="B62" s="75">
        <v>54</v>
      </c>
      <c r="C62" s="79" t="s">
        <v>138</v>
      </c>
      <c r="D62" s="80" t="s">
        <v>33</v>
      </c>
      <c r="E62" s="80">
        <v>1</v>
      </c>
      <c r="F62" s="77" t="e">
        <f>+MIN(#REF!,#REF!,#REF!,#REF!)</f>
        <v>#REF!</v>
      </c>
      <c r="G62" s="77" t="e">
        <f>+AVERAGE(#REF!,#REF!,#REF!,#REF!)</f>
        <v>#REF!</v>
      </c>
      <c r="H62" s="78">
        <v>12549.600471970649</v>
      </c>
    </row>
    <row r="63" spans="2:8" s="76" customFormat="1" x14ac:dyDescent="0.2">
      <c r="B63" s="75">
        <v>55</v>
      </c>
      <c r="C63" s="79" t="s">
        <v>139</v>
      </c>
      <c r="D63" s="80" t="s">
        <v>33</v>
      </c>
      <c r="E63" s="80">
        <v>1</v>
      </c>
      <c r="F63" s="77" t="e">
        <f>+MIN(#REF!,#REF!,#REF!,#REF!)</f>
        <v>#REF!</v>
      </c>
      <c r="G63" s="77" t="e">
        <f>+AVERAGE(#REF!,#REF!,#REF!,#REF!)</f>
        <v>#REF!</v>
      </c>
      <c r="H63" s="78">
        <v>20125.696282727928</v>
      </c>
    </row>
    <row r="64" spans="2:8" s="76" customFormat="1" x14ac:dyDescent="0.2">
      <c r="B64" s="75">
        <v>56</v>
      </c>
      <c r="C64" s="79" t="s">
        <v>140</v>
      </c>
      <c r="D64" s="80" t="s">
        <v>33</v>
      </c>
      <c r="E64" s="80">
        <v>1</v>
      </c>
      <c r="F64" s="77" t="e">
        <f>+MIN(#REF!,#REF!,#REF!)</f>
        <v>#REF!</v>
      </c>
      <c r="G64" s="77" t="e">
        <f>+AVERAGE(#REF!,#REF!,#REF!)</f>
        <v>#REF!</v>
      </c>
      <c r="H64" s="78">
        <v>30472.175842749421</v>
      </c>
    </row>
    <row r="65" spans="2:8" s="76" customFormat="1" x14ac:dyDescent="0.2">
      <c r="B65" s="75">
        <v>57</v>
      </c>
      <c r="C65" s="79" t="s">
        <v>141</v>
      </c>
      <c r="D65" s="80" t="s">
        <v>33</v>
      </c>
      <c r="E65" s="80">
        <v>1</v>
      </c>
      <c r="F65" s="77" t="e">
        <f>+MIN(#REF!,#REF!,#REF!)</f>
        <v>#REF!</v>
      </c>
      <c r="G65" s="77" t="e">
        <f>+AVERAGE(#REF!,#REF!,#REF!)</f>
        <v>#REF!</v>
      </c>
      <c r="H65" s="78">
        <v>9120.8877605649286</v>
      </c>
    </row>
    <row r="66" spans="2:8" s="76" customFormat="1" x14ac:dyDescent="0.2">
      <c r="B66" s="75">
        <v>58</v>
      </c>
      <c r="C66" s="79" t="s">
        <v>142</v>
      </c>
      <c r="D66" s="80" t="s">
        <v>33</v>
      </c>
      <c r="E66" s="80">
        <v>1</v>
      </c>
      <c r="F66" s="77" t="e">
        <f>+MIN(#REF!,#REF!,#REF!,#REF!)</f>
        <v>#REF!</v>
      </c>
      <c r="G66" s="77" t="e">
        <f>+AVERAGE(#REF!,#REF!,#REF!,#REF!)</f>
        <v>#REF!</v>
      </c>
      <c r="H66" s="78">
        <v>27922.991048745163</v>
      </c>
    </row>
    <row r="67" spans="2:8" s="76" customFormat="1" ht="25.5" x14ac:dyDescent="0.2">
      <c r="B67" s="75">
        <v>59</v>
      </c>
      <c r="C67" s="79" t="s">
        <v>143</v>
      </c>
      <c r="D67" s="80" t="s">
        <v>6</v>
      </c>
      <c r="E67" s="80">
        <v>1</v>
      </c>
      <c r="F67" s="77" t="e">
        <f>+MIN(#REF!,#REF!,#REF!,#REF!)</f>
        <v>#REF!</v>
      </c>
      <c r="G67" s="77" t="e">
        <f>+AVERAGE(#REF!,#REF!,#REF!,#REF!)</f>
        <v>#REF!</v>
      </c>
      <c r="H67" s="78">
        <v>143877.37217123905</v>
      </c>
    </row>
    <row r="68" spans="2:8" s="76" customFormat="1" ht="25.5" x14ac:dyDescent="0.2">
      <c r="B68" s="75">
        <v>60</v>
      </c>
      <c r="C68" s="81" t="s">
        <v>158</v>
      </c>
      <c r="D68" s="80" t="s">
        <v>6</v>
      </c>
      <c r="E68" s="80">
        <v>1</v>
      </c>
      <c r="F68" s="77" t="e">
        <f>+MIN(#REF!,#REF!,#REF!,#REF!)</f>
        <v>#REF!</v>
      </c>
      <c r="G68" s="77" t="e">
        <f>+AVERAGE(#REF!,#REF!,#REF!,#REF!)</f>
        <v>#REF!</v>
      </c>
      <c r="H68" s="78">
        <v>448935</v>
      </c>
    </row>
    <row r="69" spans="2:8" s="76" customFormat="1" ht="25.5" x14ac:dyDescent="0.2">
      <c r="B69" s="75">
        <v>61</v>
      </c>
      <c r="C69" s="81" t="s">
        <v>157</v>
      </c>
      <c r="D69" s="80" t="s">
        <v>6</v>
      </c>
      <c r="E69" s="80">
        <v>1</v>
      </c>
      <c r="F69" s="77" t="e">
        <f>+MIN(#REF!,#REF!,#REF!,#REF!)</f>
        <v>#REF!</v>
      </c>
      <c r="G69" s="77" t="e">
        <f>+AVERAGE(#REF!,#REF!,#REF!,#REF!)</f>
        <v>#REF!</v>
      </c>
      <c r="H69" s="78">
        <v>490363.33333333331</v>
      </c>
    </row>
    <row r="70" spans="2:8" s="76" customFormat="1" ht="25.5" x14ac:dyDescent="0.2">
      <c r="B70" s="75">
        <v>62</v>
      </c>
      <c r="C70" s="81" t="s">
        <v>156</v>
      </c>
      <c r="D70" s="80" t="s">
        <v>6</v>
      </c>
      <c r="E70" s="80">
        <v>1</v>
      </c>
      <c r="F70" s="77" t="e">
        <f>+MIN(#REF!,#REF!,#REF!,#REF!)</f>
        <v>#REF!</v>
      </c>
      <c r="G70" s="77" t="e">
        <f>+AVERAGE(#REF!,#REF!,#REF!,#REF!)</f>
        <v>#REF!</v>
      </c>
      <c r="H70" s="78">
        <v>594953.33333333326</v>
      </c>
    </row>
    <row r="71" spans="2:8" s="76" customFormat="1" ht="25.5" x14ac:dyDescent="0.2">
      <c r="B71" s="75">
        <v>63</v>
      </c>
      <c r="C71" s="81" t="s">
        <v>155</v>
      </c>
      <c r="D71" s="80" t="s">
        <v>6</v>
      </c>
      <c r="E71" s="80">
        <v>1</v>
      </c>
      <c r="F71" s="77" t="e">
        <f>+MIN(#REF!,#REF!,#REF!,#REF!)</f>
        <v>#REF!</v>
      </c>
      <c r="G71" s="77" t="e">
        <f>+AVERAGE(#REF!,#REF!,#REF!,#REF!)</f>
        <v>#REF!</v>
      </c>
      <c r="H71" s="78">
        <v>638933.33333333326</v>
      </c>
    </row>
    <row r="72" spans="2:8" s="76" customFormat="1" ht="25.5" x14ac:dyDescent="0.2">
      <c r="B72" s="75">
        <v>64</v>
      </c>
      <c r="C72" s="81" t="s">
        <v>154</v>
      </c>
      <c r="D72" s="80" t="s">
        <v>6</v>
      </c>
      <c r="E72" s="80">
        <v>1</v>
      </c>
      <c r="F72" s="77" t="e">
        <f>+MIN(#REF!,#REF!,#REF!,#REF!)</f>
        <v>#REF!</v>
      </c>
      <c r="G72" s="77" t="e">
        <f>+AVERAGE(#REF!,#REF!,#REF!,#REF!)</f>
        <v>#REF!</v>
      </c>
      <c r="H72" s="78">
        <v>661280</v>
      </c>
    </row>
    <row r="73" spans="2:8" s="76" customFormat="1" ht="25.5" x14ac:dyDescent="0.2">
      <c r="B73" s="75">
        <v>65</v>
      </c>
      <c r="C73" s="81" t="s">
        <v>159</v>
      </c>
      <c r="D73" s="80" t="s">
        <v>6</v>
      </c>
      <c r="E73" s="80">
        <v>1</v>
      </c>
      <c r="F73" s="77" t="e">
        <f>+MIN(#REF!,#REF!,#REF!,#REF!)</f>
        <v>#REF!</v>
      </c>
      <c r="G73" s="77" t="e">
        <f>+AVERAGE(#REF!,#REF!,#REF!,#REF!)</f>
        <v>#REF!</v>
      </c>
      <c r="H73" s="78">
        <v>720941.66666666674</v>
      </c>
    </row>
    <row r="74" spans="2:8" s="76" customFormat="1" ht="25.5" x14ac:dyDescent="0.2">
      <c r="B74" s="75">
        <v>66</v>
      </c>
      <c r="C74" s="81" t="s">
        <v>160</v>
      </c>
      <c r="D74" s="80" t="s">
        <v>6</v>
      </c>
      <c r="E74" s="80">
        <v>1</v>
      </c>
      <c r="F74" s="77" t="e">
        <f>+MIN(#REF!,#REF!,#REF!,#REF!)</f>
        <v>#REF!</v>
      </c>
      <c r="G74" s="77" t="e">
        <f>+AVERAGE(#REF!,#REF!,#REF!,#REF!)</f>
        <v>#REF!</v>
      </c>
      <c r="H74" s="78">
        <v>761000</v>
      </c>
    </row>
    <row r="75" spans="2:8" s="76" customFormat="1" ht="25.5" x14ac:dyDescent="0.2">
      <c r="B75" s="75">
        <v>67</v>
      </c>
      <c r="C75" s="81" t="s">
        <v>161</v>
      </c>
      <c r="D75" s="80" t="s">
        <v>6</v>
      </c>
      <c r="E75" s="80">
        <v>1</v>
      </c>
      <c r="F75" s="77" t="e">
        <f>+MIN(#REF!,#REF!,#REF!,#REF!)</f>
        <v>#REF!</v>
      </c>
      <c r="G75" s="77" t="e">
        <f>+AVERAGE(#REF!,#REF!,#REF!,#REF!)</f>
        <v>#REF!</v>
      </c>
      <c r="H75" s="78">
        <v>814443.33333333326</v>
      </c>
    </row>
    <row r="76" spans="2:8" s="76" customFormat="1" ht="25.5" x14ac:dyDescent="0.2">
      <c r="B76" s="75">
        <v>68</v>
      </c>
      <c r="C76" s="81" t="s">
        <v>163</v>
      </c>
      <c r="D76" s="80" t="s">
        <v>6</v>
      </c>
      <c r="E76" s="80">
        <v>1</v>
      </c>
      <c r="F76" s="77" t="e">
        <f>+MIN(#REF!,#REF!,#REF!,#REF!)</f>
        <v>#REF!</v>
      </c>
      <c r="G76" s="77" t="e">
        <f>+AVERAGE(#REF!,#REF!,#REF!,#REF!)</f>
        <v>#REF!</v>
      </c>
      <c r="H76" s="78">
        <v>1322853.3333333335</v>
      </c>
    </row>
    <row r="77" spans="2:8" s="76" customFormat="1" ht="25.5" x14ac:dyDescent="0.2">
      <c r="B77" s="75">
        <v>69</v>
      </c>
      <c r="C77" s="81" t="s">
        <v>162</v>
      </c>
      <c r="D77" s="80" t="s">
        <v>6</v>
      </c>
      <c r="E77" s="80">
        <v>1</v>
      </c>
      <c r="F77" s="77" t="e">
        <f>+MIN(#REF!,#REF!,#REF!,#REF!)</f>
        <v>#REF!</v>
      </c>
      <c r="G77" s="77" t="e">
        <f>+AVERAGE(#REF!,#REF!,#REF!,#REF!)</f>
        <v>#REF!</v>
      </c>
      <c r="H77" s="78">
        <v>1379680</v>
      </c>
    </row>
    <row r="78" spans="2:8" s="76" customFormat="1" ht="25.5" x14ac:dyDescent="0.2">
      <c r="B78" s="75">
        <v>70</v>
      </c>
      <c r="C78" s="81" t="s">
        <v>164</v>
      </c>
      <c r="D78" s="80" t="s">
        <v>6</v>
      </c>
      <c r="E78" s="80">
        <v>1</v>
      </c>
      <c r="F78" s="77" t="e">
        <f>+MIN(#REF!,#REF!,#REF!,#REF!)</f>
        <v>#REF!</v>
      </c>
      <c r="G78" s="77" t="e">
        <f>+AVERAGE(#REF!,#REF!,#REF!,#REF!)</f>
        <v>#REF!</v>
      </c>
      <c r="H78" s="78">
        <v>1315080</v>
      </c>
    </row>
    <row r="79" spans="2:8" s="76" customFormat="1" ht="25.5" x14ac:dyDescent="0.2">
      <c r="B79" s="75">
        <v>71</v>
      </c>
      <c r="C79" s="81" t="s">
        <v>165</v>
      </c>
      <c r="D79" s="80" t="s">
        <v>6</v>
      </c>
      <c r="E79" s="80">
        <v>1</v>
      </c>
      <c r="F79" s="77" t="e">
        <f>+MIN(#REF!,#REF!,#REF!,#REF!)</f>
        <v>#REF!</v>
      </c>
      <c r="G79" s="77" t="e">
        <f>+AVERAGE(#REF!,#REF!,#REF!,#REF!)</f>
        <v>#REF!</v>
      </c>
      <c r="H79" s="78">
        <v>1389240</v>
      </c>
    </row>
    <row r="80" spans="2:8" s="76" customFormat="1" ht="25.5" x14ac:dyDescent="0.2">
      <c r="B80" s="75">
        <v>72</v>
      </c>
      <c r="C80" s="81" t="s">
        <v>118</v>
      </c>
      <c r="D80" s="80" t="s">
        <v>6</v>
      </c>
      <c r="E80" s="80">
        <v>1</v>
      </c>
      <c r="F80" s="77" t="e">
        <f>+MIN(#REF!,#REF!,#REF!,#REF!)</f>
        <v>#REF!</v>
      </c>
      <c r="G80" s="77" t="e">
        <f>+AVERAGE(#REF!,#REF!,#REF!,#REF!)</f>
        <v>#REF!</v>
      </c>
      <c r="H80" s="78">
        <v>2204706.666666667</v>
      </c>
    </row>
    <row r="81" spans="2:8" s="76" customFormat="1" ht="25.5" x14ac:dyDescent="0.2">
      <c r="B81" s="75">
        <v>73</v>
      </c>
      <c r="C81" s="81" t="s">
        <v>119</v>
      </c>
      <c r="D81" s="80" t="s">
        <v>6</v>
      </c>
      <c r="E81" s="80">
        <v>1</v>
      </c>
      <c r="F81" s="77" t="e">
        <f>+MIN(#REF!,#REF!,#REF!,#REF!)</f>
        <v>#REF!</v>
      </c>
      <c r="G81" s="77" t="e">
        <f>+AVERAGE(#REF!,#REF!,#REF!,#REF!)</f>
        <v>#REF!</v>
      </c>
      <c r="H81" s="78">
        <v>2312346.666666667</v>
      </c>
    </row>
    <row r="82" spans="2:8" s="76" customFormat="1" ht="25.5" x14ac:dyDescent="0.2">
      <c r="B82" s="75">
        <v>74</v>
      </c>
      <c r="C82" s="81" t="s">
        <v>144</v>
      </c>
      <c r="D82" s="80" t="s">
        <v>6</v>
      </c>
      <c r="E82" s="80">
        <v>1</v>
      </c>
      <c r="F82" s="77" t="e">
        <f>+MIN(#REF!,#REF!,#REF!,#REF!)</f>
        <v>#REF!</v>
      </c>
      <c r="G82" s="77" t="e">
        <f>+AVERAGE(#REF!,#REF!,#REF!,#REF!)</f>
        <v>#REF!</v>
      </c>
      <c r="H82" s="78">
        <v>293465</v>
      </c>
    </row>
    <row r="83" spans="2:8" s="76" customFormat="1" x14ac:dyDescent="0.2">
      <c r="B83" s="75">
        <v>75</v>
      </c>
      <c r="C83" s="81" t="s">
        <v>145</v>
      </c>
      <c r="D83" s="80" t="s">
        <v>6</v>
      </c>
      <c r="E83" s="80">
        <v>1</v>
      </c>
      <c r="F83" s="77" t="e">
        <f>+MIN(#REF!,#REF!,#REF!,#REF!)</f>
        <v>#REF!</v>
      </c>
      <c r="G83" s="77" t="e">
        <f>+AVERAGE(#REF!,#REF!,#REF!,#REF!)</f>
        <v>#REF!</v>
      </c>
      <c r="H83" s="78">
        <v>255430</v>
      </c>
    </row>
    <row r="84" spans="2:8" s="76" customFormat="1" x14ac:dyDescent="0.2">
      <c r="B84" s="75">
        <v>76</v>
      </c>
      <c r="C84" s="79" t="s">
        <v>120</v>
      </c>
      <c r="D84" s="80" t="s">
        <v>6</v>
      </c>
      <c r="E84" s="80">
        <v>1</v>
      </c>
      <c r="F84" s="77" t="e">
        <f>+MIN(#REF!,#REF!,#REF!,#REF!)</f>
        <v>#REF!</v>
      </c>
      <c r="G84" s="77" t="e">
        <f>+AVERAGE(#REF!,#REF!,#REF!,#REF!)</f>
        <v>#REF!</v>
      </c>
      <c r="H84" s="78">
        <v>257853.33333333334</v>
      </c>
    </row>
    <row r="85" spans="2:8" s="76" customFormat="1" ht="25.5" x14ac:dyDescent="0.2">
      <c r="B85" s="75">
        <v>77</v>
      </c>
      <c r="C85" s="81" t="s">
        <v>152</v>
      </c>
      <c r="D85" s="80" t="s">
        <v>6</v>
      </c>
      <c r="E85" s="80">
        <v>1</v>
      </c>
      <c r="F85" s="77" t="e">
        <f>+MIN(#REF!,#REF!,#REF!)</f>
        <v>#REF!</v>
      </c>
      <c r="G85" s="77" t="e">
        <f>+AVERAGE(#REF!,#REF!,#REF!)</f>
        <v>#REF!</v>
      </c>
      <c r="H85" s="78">
        <v>4036840.75</v>
      </c>
    </row>
    <row r="86" spans="2:8" s="76" customFormat="1" ht="25.5" x14ac:dyDescent="0.2">
      <c r="B86" s="75">
        <v>78</v>
      </c>
      <c r="C86" s="81" t="s">
        <v>153</v>
      </c>
      <c r="D86" s="80" t="s">
        <v>6</v>
      </c>
      <c r="E86" s="80">
        <v>1</v>
      </c>
      <c r="F86" s="77" t="e">
        <f>+MIN(#REF!,#REF!,#REF!)</f>
        <v>#REF!</v>
      </c>
      <c r="G86" s="77" t="e">
        <f>+AVERAGE(#REF!,#REF!,#REF!)</f>
        <v>#REF!</v>
      </c>
      <c r="H86" s="78">
        <v>4042760.75</v>
      </c>
    </row>
    <row r="87" spans="2:8" s="76" customFormat="1" ht="25.5" x14ac:dyDescent="0.2">
      <c r="B87" s="75">
        <v>79</v>
      </c>
      <c r="C87" s="81" t="s">
        <v>146</v>
      </c>
      <c r="D87" s="80" t="s">
        <v>6</v>
      </c>
      <c r="E87" s="80">
        <v>1</v>
      </c>
      <c r="F87" s="77" t="e">
        <f>+MIN(#REF!,#REF!,#REF!,#REF!)</f>
        <v>#REF!</v>
      </c>
      <c r="G87" s="77" t="e">
        <f>+AVERAGE(#REF!,#REF!,#REF!,#REF!)</f>
        <v>#REF!</v>
      </c>
      <c r="H87" s="78">
        <v>143684.66666666669</v>
      </c>
    </row>
    <row r="88" spans="2:8" s="76" customFormat="1" ht="25.5" x14ac:dyDescent="0.2">
      <c r="B88" s="75">
        <v>80</v>
      </c>
      <c r="C88" s="81" t="s">
        <v>147</v>
      </c>
      <c r="D88" s="80" t="s">
        <v>6</v>
      </c>
      <c r="E88" s="80">
        <v>1</v>
      </c>
      <c r="F88" s="77" t="e">
        <f>+MIN(#REF!,#REF!,#REF!,#REF!)</f>
        <v>#REF!</v>
      </c>
      <c r="G88" s="77" t="e">
        <f>+AVERAGE(#REF!,#REF!,#REF!,#REF!)</f>
        <v>#REF!</v>
      </c>
      <c r="H88" s="78">
        <v>164589</v>
      </c>
    </row>
    <row r="89" spans="2:8" s="76" customFormat="1" ht="25.5" x14ac:dyDescent="0.2">
      <c r="B89" s="75">
        <v>81</v>
      </c>
      <c r="C89" s="81" t="s">
        <v>148</v>
      </c>
      <c r="D89" s="80" t="s">
        <v>6</v>
      </c>
      <c r="E89" s="80">
        <v>1</v>
      </c>
      <c r="F89" s="77" t="e">
        <f>+MIN(#REF!,#REF!,#REF!,#REF!)</f>
        <v>#REF!</v>
      </c>
      <c r="G89" s="77" t="e">
        <f>+AVERAGE(#REF!,#REF!,#REF!,#REF!)</f>
        <v>#REF!</v>
      </c>
      <c r="H89" s="78">
        <v>192074.33333333331</v>
      </c>
    </row>
    <row r="90" spans="2:8" s="76" customFormat="1" ht="25.5" x14ac:dyDescent="0.2">
      <c r="B90" s="75">
        <v>82</v>
      </c>
      <c r="C90" s="81" t="s">
        <v>121</v>
      </c>
      <c r="D90" s="80" t="s">
        <v>6</v>
      </c>
      <c r="E90" s="80">
        <v>1</v>
      </c>
      <c r="F90" s="77" t="e">
        <f>+MIN(#REF!,#REF!,#REF!,#REF!)</f>
        <v>#REF!</v>
      </c>
      <c r="G90" s="77" t="e">
        <f>+AVERAGE(#REF!,#REF!,#REF!,#REF!)</f>
        <v>#REF!</v>
      </c>
      <c r="H90" s="78">
        <v>336638.33333333337</v>
      </c>
    </row>
    <row r="91" spans="2:8" s="76" customFormat="1" ht="25.5" x14ac:dyDescent="0.2">
      <c r="B91" s="75">
        <v>83</v>
      </c>
      <c r="C91" s="81" t="s">
        <v>122</v>
      </c>
      <c r="D91" s="80" t="s">
        <v>6</v>
      </c>
      <c r="E91" s="80">
        <v>1</v>
      </c>
      <c r="F91" s="77" t="e">
        <f>+MIN(#REF!,#REF!,#REF!,#REF!)</f>
        <v>#REF!</v>
      </c>
      <c r="G91" s="77" t="e">
        <f>+AVERAGE(#REF!,#REF!,#REF!,#REF!)</f>
        <v>#REF!</v>
      </c>
      <c r="H91" s="78">
        <v>436469.16666666663</v>
      </c>
    </row>
    <row r="92" spans="2:8" s="76" customFormat="1" x14ac:dyDescent="0.2">
      <c r="B92" s="75">
        <v>84</v>
      </c>
      <c r="C92" s="81" t="s">
        <v>123</v>
      </c>
      <c r="D92" s="80" t="s">
        <v>6</v>
      </c>
      <c r="E92" s="80">
        <v>1</v>
      </c>
      <c r="F92" s="77" t="e">
        <f>+MIN(#REF!,#REF!,#REF!,#REF!)</f>
        <v>#REF!</v>
      </c>
      <c r="G92" s="77" t="e">
        <f>+AVERAGE(#REF!,#REF!,#REF!,#REF!)</f>
        <v>#REF!</v>
      </c>
      <c r="H92" s="78">
        <v>304303.33333333337</v>
      </c>
    </row>
    <row r="93" spans="2:8" s="76" customFormat="1" x14ac:dyDescent="0.2">
      <c r="B93" s="75">
        <v>85</v>
      </c>
      <c r="C93" s="81" t="s">
        <v>124</v>
      </c>
      <c r="D93" s="80" t="s">
        <v>6</v>
      </c>
      <c r="E93" s="80">
        <v>1</v>
      </c>
      <c r="F93" s="77" t="e">
        <f>+MIN(#REF!,#REF!,#REF!,#REF!)</f>
        <v>#REF!</v>
      </c>
      <c r="G93" s="77" t="e">
        <f>+AVERAGE(#REF!,#REF!,#REF!,#REF!)</f>
        <v>#REF!</v>
      </c>
      <c r="H93" s="78">
        <v>362723.33333333337</v>
      </c>
    </row>
    <row r="94" spans="2:8" s="76" customFormat="1" ht="25.5" x14ac:dyDescent="0.2">
      <c r="B94" s="75">
        <v>86</v>
      </c>
      <c r="C94" s="81" t="s">
        <v>125</v>
      </c>
      <c r="D94" s="80" t="s">
        <v>6</v>
      </c>
      <c r="E94" s="80">
        <v>1</v>
      </c>
      <c r="F94" s="77" t="e">
        <f>+MIN(#REF!,#REF!,#REF!,#REF!)</f>
        <v>#REF!</v>
      </c>
      <c r="G94" s="77" t="e">
        <f>+AVERAGE(#REF!,#REF!,#REF!,#REF!)</f>
        <v>#REF!</v>
      </c>
      <c r="H94" s="78">
        <v>461438.66666666669</v>
      </c>
    </row>
    <row r="95" spans="2:8" s="76" customFormat="1" ht="25.5" x14ac:dyDescent="0.2">
      <c r="B95" s="75">
        <v>87</v>
      </c>
      <c r="C95" s="81" t="s">
        <v>126</v>
      </c>
      <c r="D95" s="80" t="s">
        <v>6</v>
      </c>
      <c r="E95" s="80">
        <v>1</v>
      </c>
      <c r="F95" s="77" t="e">
        <f>+MIN(#REF!,#REF!,#REF!)</f>
        <v>#REF!</v>
      </c>
      <c r="G95" s="77" t="e">
        <f>+AVERAGE(#REF!,#REF!,#REF!)</f>
        <v>#REF!</v>
      </c>
      <c r="H95" s="78">
        <v>388818</v>
      </c>
    </row>
    <row r="96" spans="2:8" s="76" customFormat="1" x14ac:dyDescent="0.2">
      <c r="B96" s="75">
        <v>88</v>
      </c>
      <c r="C96" s="81" t="s">
        <v>149</v>
      </c>
      <c r="D96" s="80" t="s">
        <v>6</v>
      </c>
      <c r="E96" s="80">
        <v>1</v>
      </c>
      <c r="F96" s="77" t="e">
        <f>+MIN(#REF!,#REF!,#REF!,#REF!)</f>
        <v>#REF!</v>
      </c>
      <c r="G96" s="77" t="e">
        <f>+AVERAGE(#REF!,#REF!,#REF!,#REF!)</f>
        <v>#REF!</v>
      </c>
      <c r="H96" s="78">
        <v>31960.5</v>
      </c>
    </row>
    <row r="97" spans="2:8" s="76" customFormat="1" x14ac:dyDescent="0.2">
      <c r="B97" s="75">
        <v>89</v>
      </c>
      <c r="C97" s="81" t="s">
        <v>127</v>
      </c>
      <c r="D97" s="80" t="s">
        <v>6</v>
      </c>
      <c r="E97" s="80">
        <v>1</v>
      </c>
      <c r="F97" s="77" t="e">
        <f>+MIN(#REF!,#REF!,#REF!,#REF!)</f>
        <v>#REF!</v>
      </c>
      <c r="G97" s="77" t="e">
        <f>+AVERAGE(#REF!,#REF!,#REF!,#REF!)</f>
        <v>#REF!</v>
      </c>
      <c r="H97" s="78">
        <v>135374.66666666669</v>
      </c>
    </row>
    <row r="98" spans="2:8" s="76" customFormat="1" x14ac:dyDescent="0.2">
      <c r="B98" s="75">
        <v>90</v>
      </c>
      <c r="C98" s="81" t="s">
        <v>128</v>
      </c>
      <c r="D98" s="80" t="s">
        <v>6</v>
      </c>
      <c r="E98" s="80">
        <v>1</v>
      </c>
      <c r="F98" s="77" t="e">
        <f>+MIN(#REF!,#REF!,#REF!)</f>
        <v>#REF!</v>
      </c>
      <c r="G98" s="77" t="e">
        <f>+AVERAGE(#REF!,#REF!,#REF!)</f>
        <v>#REF!</v>
      </c>
      <c r="H98" s="78">
        <v>249186</v>
      </c>
    </row>
    <row r="99" spans="2:8" s="76" customFormat="1" x14ac:dyDescent="0.2">
      <c r="B99" s="75">
        <v>91</v>
      </c>
      <c r="C99" s="81" t="s">
        <v>150</v>
      </c>
      <c r="D99" s="80" t="s">
        <v>6</v>
      </c>
      <c r="E99" s="80">
        <v>1</v>
      </c>
      <c r="F99" s="77" t="e">
        <f>+MIN(#REF!,#REF!,#REF!)</f>
        <v>#REF!</v>
      </c>
      <c r="G99" s="77" t="e">
        <f>+AVERAGE(#REF!,#REF!,#REF!)</f>
        <v>#REF!</v>
      </c>
      <c r="H99" s="78">
        <v>130721.5</v>
      </c>
    </row>
    <row r="100" spans="2:8" s="76" customFormat="1" ht="25.5" x14ac:dyDescent="0.2">
      <c r="B100" s="75">
        <v>92</v>
      </c>
      <c r="C100" s="79" t="s">
        <v>129</v>
      </c>
      <c r="D100" s="80" t="s">
        <v>6</v>
      </c>
      <c r="E100" s="80">
        <v>1</v>
      </c>
      <c r="F100" s="77" t="e">
        <f>+MIN(#REF!,#REF!,#REF!,#REF!)</f>
        <v>#REF!</v>
      </c>
      <c r="G100" s="77" t="e">
        <f>+AVERAGE(#REF!,#REF!,#REF!,#REF!)</f>
        <v>#REF!</v>
      </c>
      <c r="H100" s="78">
        <v>156858.66666666669</v>
      </c>
    </row>
    <row r="101" spans="2:8" x14ac:dyDescent="0.2">
      <c r="B101" s="114" t="s">
        <v>1</v>
      </c>
      <c r="C101" s="114"/>
      <c r="D101" s="114"/>
      <c r="E101" s="114"/>
      <c r="F101" s="62" t="e">
        <f>SUM(F9:F100)</f>
        <v>#REF!</v>
      </c>
      <c r="G101" s="62" t="e">
        <f>SUM(G9:G100)</f>
        <v>#REF!</v>
      </c>
      <c r="H101" s="62">
        <v>30901301.573199574</v>
      </c>
    </row>
  </sheetData>
  <sheetProtection algorithmName="SHA-512" hashValue="aNb9uZlHdH1Z90kb460qvaVip0fTF3/T1TTqqowKm+eDSifCqsXhqZIQOwt4/SGJ6aHEaXeA1DUqlOlbx5/aBw==" saltValue="/MVc71fd769xjnCGSzHfLg==" spinCount="100000" sheet="1" objects="1" scenarios="1" selectLockedCells="1" selectUnlockedCells="1"/>
  <mergeCells count="5">
    <mergeCell ref="B101:E101"/>
    <mergeCell ref="B2:E2"/>
    <mergeCell ref="B5:E5"/>
    <mergeCell ref="B6:E6"/>
    <mergeCell ref="B4:E4"/>
  </mergeCells>
  <pageMargins left="0.7" right="0.7" top="0.75" bottom="0.75" header="0.3" footer="0.3"/>
  <pageSetup paperSize="14" orientation="portrait" horizont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8"/>
  <sheetViews>
    <sheetView tabSelected="1" workbookViewId="0">
      <selection activeCell="D8" sqref="D8"/>
    </sheetView>
  </sheetViews>
  <sheetFormatPr baseColWidth="10" defaultRowHeight="15" x14ac:dyDescent="0.25"/>
  <cols>
    <col min="3" max="3" width="49" customWidth="1"/>
    <col min="4" max="4" width="17.140625" customWidth="1"/>
  </cols>
  <sheetData>
    <row r="1" spans="2:4" ht="15.75" thickBot="1" x14ac:dyDescent="0.3"/>
    <row r="2" spans="2:4" ht="24" thickBot="1" x14ac:dyDescent="0.3">
      <c r="B2" s="120" t="s">
        <v>106</v>
      </c>
      <c r="C2" s="121"/>
      <c r="D2" s="121"/>
    </row>
    <row r="3" spans="2:4" ht="18.75" thickBot="1" x14ac:dyDescent="0.3">
      <c r="B3" s="122" t="s">
        <v>107</v>
      </c>
      <c r="C3" s="122"/>
      <c r="D3" s="122"/>
    </row>
    <row r="4" spans="2:4" ht="15.75" thickBot="1" x14ac:dyDescent="0.3">
      <c r="B4" s="45" t="s">
        <v>0</v>
      </c>
      <c r="C4" s="46" t="s">
        <v>2</v>
      </c>
      <c r="D4" s="47" t="s">
        <v>108</v>
      </c>
    </row>
    <row r="5" spans="2:4" x14ac:dyDescent="0.25">
      <c r="B5" s="48">
        <v>1</v>
      </c>
      <c r="C5" s="49" t="s">
        <v>80</v>
      </c>
      <c r="D5" s="59">
        <f>+'MTTO PREVENTIVO'!E38</f>
        <v>1821848.6534996745</v>
      </c>
    </row>
    <row r="6" spans="2:4" ht="17.25" customHeight="1" x14ac:dyDescent="0.25">
      <c r="B6" s="50">
        <v>2</v>
      </c>
      <c r="C6" s="54" t="s">
        <v>104</v>
      </c>
      <c r="D6" s="60">
        <f>+'MANO DE OBRA '!AK35</f>
        <v>28245778.180200454</v>
      </c>
    </row>
    <row r="7" spans="2:4" ht="15.75" thickBot="1" x14ac:dyDescent="0.3">
      <c r="B7" s="51">
        <v>3</v>
      </c>
      <c r="C7" s="52" t="s">
        <v>105</v>
      </c>
      <c r="D7" s="61">
        <f>+REPUESTOS!H101</f>
        <v>30901301.573199574</v>
      </c>
    </row>
    <row r="8" spans="2:4" ht="15.75" thickBot="1" x14ac:dyDescent="0.3">
      <c r="B8" s="123" t="s">
        <v>1</v>
      </c>
      <c r="C8" s="124"/>
      <c r="D8" s="53">
        <f>SUM(D5:D7)</f>
        <v>60968928.406899706</v>
      </c>
    </row>
  </sheetData>
  <sheetProtection algorithmName="SHA-512" hashValue="SutSJwXkwHNR5XERAl4c2sYeBCup3TdhNp91aMWz/ZdxbHpaPl8CZ5nX5qk8ZkOQvx/HlGvf7NeoEevNIJq6sg==" saltValue="6Ypx3QWitMN63CQsOk4t0g==" spinCount="100000" sheet="1" objects="1" scenarios="1" selectLockedCells="1" selectUnlockedCells="1"/>
  <mergeCells count="3">
    <mergeCell ref="B2:D2"/>
    <mergeCell ref="B3:D3"/>
    <mergeCell ref="B8:C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MTTO PREVENTIVO</vt:lpstr>
      <vt:lpstr>MANO DE OBRA </vt:lpstr>
      <vt:lpstr>REPUESTOS</vt:lpstr>
      <vt:lpstr>TOTAL</vt:lpstr>
      <vt:lpstr>REPUESTOS!OLE_LINK1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 Elena Perez Villadiego</dc:creator>
  <cp:lastModifiedBy>Eliana Maria Rodriguez Urbina</cp:lastModifiedBy>
  <dcterms:created xsi:type="dcterms:W3CDTF">2018-02-21T20:24:03Z</dcterms:created>
  <dcterms:modified xsi:type="dcterms:W3CDTF">2020-02-21T22:48:39Z</dcterms:modified>
</cp:coreProperties>
</file>