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53007715\Desktop\REGIONAL CARIBE\2020\CONTRATACIÓN\SELECCIÓN ABREVIADA\SUBASTA INVERSA\MANTENIMIENTO DE AIRES\SECOP\SONDEOS DE MERCADO\"/>
    </mc:Choice>
  </mc:AlternateContent>
  <bookViews>
    <workbookView xWindow="0" yWindow="0" windowWidth="24000" windowHeight="9735" activeTab="2"/>
  </bookViews>
  <sheets>
    <sheet name="MTTO PREVENTIVO" sheetId="2" r:id="rId1"/>
    <sheet name="MTTO CORRECTIVO" sheetId="3" r:id="rId2"/>
    <sheet name="REPUESTOS" sheetId="4" r:id="rId3"/>
  </sheets>
  <definedNames>
    <definedName name="OLE_LINK1" localSheetId="2">REPUESTOS!$C$4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2" i="4" l="1"/>
  <c r="J102" i="4"/>
  <c r="K100" i="4" l="1"/>
  <c r="J100" i="4"/>
  <c r="K32" i="4" l="1"/>
  <c r="J32" i="4"/>
  <c r="J83" i="4"/>
  <c r="K83" i="4"/>
  <c r="K82" i="4"/>
  <c r="J82" i="4"/>
  <c r="J80" i="4"/>
  <c r="K80" i="4"/>
  <c r="K9" i="4"/>
  <c r="J9" i="4"/>
  <c r="F9" i="4"/>
  <c r="G9" i="4"/>
  <c r="H9" i="4" l="1"/>
  <c r="F87" i="4"/>
  <c r="K87" i="4"/>
  <c r="J87" i="4"/>
  <c r="G87" i="4"/>
  <c r="K81" i="4"/>
  <c r="J81" i="4"/>
  <c r="G81" i="4"/>
  <c r="F81" i="4"/>
  <c r="K79" i="4"/>
  <c r="J79" i="4"/>
  <c r="G79" i="4"/>
  <c r="F79" i="4"/>
  <c r="K56" i="4"/>
  <c r="J56" i="4"/>
  <c r="G56" i="4"/>
  <c r="F56" i="4"/>
  <c r="K55" i="4"/>
  <c r="J55" i="4"/>
  <c r="G55" i="4"/>
  <c r="F55" i="4"/>
  <c r="H56" i="4" l="1"/>
  <c r="H81" i="4"/>
  <c r="H79" i="4"/>
  <c r="H55" i="4"/>
  <c r="J25" i="4"/>
  <c r="K25" i="4"/>
  <c r="J26" i="4"/>
  <c r="K26" i="4"/>
  <c r="J40" i="4"/>
  <c r="K40" i="4"/>
  <c r="J48" i="4"/>
  <c r="K48" i="4"/>
  <c r="J49" i="4"/>
  <c r="K49" i="4"/>
  <c r="J50" i="4"/>
  <c r="K50" i="4"/>
  <c r="J51" i="4"/>
  <c r="K51" i="4"/>
  <c r="J52" i="4"/>
  <c r="K52" i="4"/>
  <c r="J53" i="4"/>
  <c r="K53" i="4"/>
  <c r="J54" i="4"/>
  <c r="K54" i="4"/>
  <c r="J70" i="4"/>
  <c r="K70" i="4"/>
  <c r="J71" i="4"/>
  <c r="K71" i="4"/>
  <c r="J72" i="4"/>
  <c r="K72" i="4"/>
  <c r="J73" i="4"/>
  <c r="K73" i="4"/>
  <c r="J74" i="4"/>
  <c r="K74" i="4"/>
  <c r="J75" i="4"/>
  <c r="K75" i="4"/>
  <c r="J76" i="4"/>
  <c r="K76" i="4"/>
  <c r="J77" i="4"/>
  <c r="K77" i="4"/>
  <c r="J78" i="4"/>
  <c r="K78" i="4"/>
  <c r="J84" i="4"/>
  <c r="K84" i="4"/>
  <c r="J85" i="4"/>
  <c r="K85" i="4"/>
  <c r="J86" i="4"/>
  <c r="K86" i="4"/>
  <c r="J88" i="4"/>
  <c r="K88" i="4"/>
  <c r="J89" i="4"/>
  <c r="K89" i="4"/>
  <c r="J90" i="4"/>
  <c r="K90" i="4"/>
  <c r="J91" i="4"/>
  <c r="K91" i="4"/>
  <c r="J92" i="4"/>
  <c r="K92" i="4"/>
  <c r="J93" i="4"/>
  <c r="K93" i="4"/>
  <c r="J94" i="4"/>
  <c r="K94" i="4"/>
  <c r="J95" i="4"/>
  <c r="K95" i="4"/>
  <c r="J96" i="4"/>
  <c r="K96" i="4"/>
  <c r="J97" i="4"/>
  <c r="K97" i="4"/>
  <c r="J98" i="4"/>
  <c r="K98" i="4"/>
  <c r="J99" i="4"/>
  <c r="K99" i="4"/>
  <c r="J101" i="4"/>
  <c r="K101" i="4"/>
  <c r="F25" i="4"/>
  <c r="G25" i="4"/>
  <c r="F26" i="4"/>
  <c r="G26" i="4"/>
  <c r="F32" i="4"/>
  <c r="G32" i="4"/>
  <c r="F40" i="4"/>
  <c r="G40" i="4"/>
  <c r="F48" i="4"/>
  <c r="G48" i="4"/>
  <c r="F49" i="4"/>
  <c r="G49" i="4"/>
  <c r="F50" i="4"/>
  <c r="G50" i="4"/>
  <c r="F51" i="4"/>
  <c r="G51" i="4"/>
  <c r="F52" i="4"/>
  <c r="G52" i="4"/>
  <c r="F53" i="4"/>
  <c r="G53" i="4"/>
  <c r="F54" i="4"/>
  <c r="G54" i="4"/>
  <c r="F70" i="4"/>
  <c r="G70" i="4"/>
  <c r="F71" i="4"/>
  <c r="G71" i="4"/>
  <c r="F72" i="4"/>
  <c r="G72" i="4"/>
  <c r="F73" i="4"/>
  <c r="G73" i="4"/>
  <c r="F74" i="4"/>
  <c r="G74" i="4"/>
  <c r="F75" i="4"/>
  <c r="G75" i="4"/>
  <c r="F76" i="4"/>
  <c r="G76" i="4"/>
  <c r="F77" i="4"/>
  <c r="G77" i="4"/>
  <c r="F78" i="4"/>
  <c r="G78" i="4"/>
  <c r="F80" i="4"/>
  <c r="G80" i="4"/>
  <c r="F82" i="4"/>
  <c r="G82" i="4"/>
  <c r="F83" i="4"/>
  <c r="G83" i="4"/>
  <c r="F84" i="4"/>
  <c r="G84" i="4"/>
  <c r="F85" i="4"/>
  <c r="G85" i="4"/>
  <c r="F86" i="4"/>
  <c r="G86" i="4"/>
  <c r="F88" i="4"/>
  <c r="G88" i="4"/>
  <c r="F89" i="4"/>
  <c r="G89" i="4"/>
  <c r="F90" i="4"/>
  <c r="G90" i="4"/>
  <c r="F91" i="4"/>
  <c r="G91" i="4"/>
  <c r="F92" i="4"/>
  <c r="G92" i="4"/>
  <c r="F93" i="4"/>
  <c r="G93" i="4"/>
  <c r="F94" i="4"/>
  <c r="G94" i="4"/>
  <c r="F95" i="4"/>
  <c r="G95" i="4"/>
  <c r="F96" i="4"/>
  <c r="G96" i="4"/>
  <c r="F97" i="4"/>
  <c r="G97" i="4"/>
  <c r="F98" i="4"/>
  <c r="G98" i="4"/>
  <c r="F99" i="4"/>
  <c r="G99" i="4"/>
  <c r="F100" i="4"/>
  <c r="G100" i="4"/>
  <c r="F101" i="4"/>
  <c r="G101" i="4"/>
  <c r="F102" i="4"/>
  <c r="G102" i="4"/>
  <c r="W16" i="3" l="1"/>
  <c r="X16" i="3"/>
  <c r="Y16" i="3"/>
  <c r="Z16" i="3"/>
  <c r="AA16" i="3"/>
  <c r="AB16" i="3"/>
  <c r="AC16" i="3"/>
  <c r="V16" i="3"/>
  <c r="D16" i="3"/>
  <c r="M16" i="3" s="1"/>
  <c r="E16" i="3"/>
  <c r="N16" i="3" s="1"/>
  <c r="F16" i="3"/>
  <c r="O16" i="3" s="1"/>
  <c r="G16" i="3"/>
  <c r="P16" i="3" s="1"/>
  <c r="H16" i="3"/>
  <c r="Q16" i="3" s="1"/>
  <c r="I16" i="3"/>
  <c r="R16" i="3" s="1"/>
  <c r="J16" i="3"/>
  <c r="S16" i="3" s="1"/>
  <c r="C16" i="3"/>
  <c r="L16" i="3" s="1"/>
  <c r="R12" i="3"/>
  <c r="N13" i="3"/>
  <c r="R13" i="3"/>
  <c r="O15" i="3"/>
  <c r="S15" i="3"/>
  <c r="L18" i="3"/>
  <c r="L19" i="3"/>
  <c r="L20" i="3"/>
  <c r="P20" i="3"/>
  <c r="P21" i="3"/>
  <c r="L22" i="3"/>
  <c r="P22" i="3"/>
  <c r="M24" i="3"/>
  <c r="Q24" i="3"/>
  <c r="M25" i="3"/>
  <c r="M26" i="3"/>
  <c r="N27" i="3"/>
  <c r="R27" i="3"/>
  <c r="O29" i="3"/>
  <c r="S29" i="3"/>
  <c r="O30" i="3"/>
  <c r="L32" i="3"/>
  <c r="P32" i="3"/>
  <c r="L33" i="3"/>
  <c r="M36" i="3"/>
  <c r="Q36" i="3"/>
  <c r="N11" i="3"/>
  <c r="C37" i="3"/>
  <c r="L37" i="3" s="1"/>
  <c r="C12" i="3"/>
  <c r="L12" i="3" s="1"/>
  <c r="D12" i="3"/>
  <c r="M12" i="3" s="1"/>
  <c r="E12" i="3"/>
  <c r="N12" i="3" s="1"/>
  <c r="F12" i="3"/>
  <c r="O12" i="3" s="1"/>
  <c r="G12" i="3"/>
  <c r="P12" i="3" s="1"/>
  <c r="H12" i="3"/>
  <c r="Q12" i="3" s="1"/>
  <c r="I12" i="3"/>
  <c r="J12" i="3"/>
  <c r="S12" i="3" s="1"/>
  <c r="C13" i="3"/>
  <c r="L13" i="3" s="1"/>
  <c r="D13" i="3"/>
  <c r="M13" i="3" s="1"/>
  <c r="E13" i="3"/>
  <c r="F13" i="3"/>
  <c r="O13" i="3" s="1"/>
  <c r="G13" i="3"/>
  <c r="P13" i="3" s="1"/>
  <c r="H13" i="3"/>
  <c r="Q13" i="3" s="1"/>
  <c r="I13" i="3"/>
  <c r="J13" i="3"/>
  <c r="S13" i="3" s="1"/>
  <c r="C14" i="3"/>
  <c r="L14" i="3" s="1"/>
  <c r="D14" i="3"/>
  <c r="M14" i="3" s="1"/>
  <c r="E14" i="3"/>
  <c r="N14" i="3" s="1"/>
  <c r="C15" i="3"/>
  <c r="L15" i="3" s="1"/>
  <c r="D15" i="3"/>
  <c r="M15" i="3" s="1"/>
  <c r="E15" i="3"/>
  <c r="N15" i="3" s="1"/>
  <c r="F15" i="3"/>
  <c r="G15" i="3"/>
  <c r="P15" i="3" s="1"/>
  <c r="H15" i="3"/>
  <c r="Q15" i="3" s="1"/>
  <c r="I15" i="3"/>
  <c r="R15" i="3" s="1"/>
  <c r="J15" i="3"/>
  <c r="C17" i="3"/>
  <c r="L17" i="3" s="1"/>
  <c r="D17" i="3"/>
  <c r="M17" i="3" s="1"/>
  <c r="E17" i="3"/>
  <c r="N17" i="3" s="1"/>
  <c r="C18" i="3"/>
  <c r="D18" i="3"/>
  <c r="M18" i="3" s="1"/>
  <c r="E18" i="3"/>
  <c r="N18" i="3" s="1"/>
  <c r="F18" i="3"/>
  <c r="O18" i="3" s="1"/>
  <c r="G18" i="3"/>
  <c r="P18" i="3" s="1"/>
  <c r="H18" i="3"/>
  <c r="Q18" i="3" s="1"/>
  <c r="I18" i="3"/>
  <c r="R18" i="3" s="1"/>
  <c r="J18" i="3"/>
  <c r="S18" i="3" s="1"/>
  <c r="C19" i="3"/>
  <c r="D19" i="3"/>
  <c r="M19" i="3" s="1"/>
  <c r="E19" i="3"/>
  <c r="N19" i="3" s="1"/>
  <c r="F19" i="3"/>
  <c r="O19" i="3" s="1"/>
  <c r="C20" i="3"/>
  <c r="D20" i="3"/>
  <c r="M20" i="3" s="1"/>
  <c r="E20" i="3"/>
  <c r="N20" i="3" s="1"/>
  <c r="F20" i="3"/>
  <c r="O20" i="3" s="1"/>
  <c r="G20" i="3"/>
  <c r="H20" i="3"/>
  <c r="Q20" i="3" s="1"/>
  <c r="I20" i="3"/>
  <c r="R20" i="3" s="1"/>
  <c r="J20" i="3"/>
  <c r="S20" i="3" s="1"/>
  <c r="C21" i="3"/>
  <c r="L21" i="3" s="1"/>
  <c r="D21" i="3"/>
  <c r="M21" i="3" s="1"/>
  <c r="E21" i="3"/>
  <c r="N21" i="3" s="1"/>
  <c r="F21" i="3"/>
  <c r="O21" i="3" s="1"/>
  <c r="G21" i="3"/>
  <c r="H21" i="3"/>
  <c r="Q21" i="3" s="1"/>
  <c r="I21" i="3"/>
  <c r="R21" i="3" s="1"/>
  <c r="J21" i="3"/>
  <c r="S21" i="3" s="1"/>
  <c r="C22" i="3"/>
  <c r="D22" i="3"/>
  <c r="M22" i="3" s="1"/>
  <c r="E22" i="3"/>
  <c r="N22" i="3" s="1"/>
  <c r="F22" i="3"/>
  <c r="O22" i="3" s="1"/>
  <c r="G22" i="3"/>
  <c r="H22" i="3"/>
  <c r="Q22" i="3" s="1"/>
  <c r="I22" i="3"/>
  <c r="R22" i="3" s="1"/>
  <c r="J22" i="3"/>
  <c r="S22" i="3" s="1"/>
  <c r="C23" i="3"/>
  <c r="L23" i="3" s="1"/>
  <c r="D23" i="3"/>
  <c r="M23" i="3" s="1"/>
  <c r="E23" i="3"/>
  <c r="N23" i="3" s="1"/>
  <c r="C24" i="3"/>
  <c r="L24" i="3" s="1"/>
  <c r="D24" i="3"/>
  <c r="E24" i="3"/>
  <c r="N24" i="3" s="1"/>
  <c r="F24" i="3"/>
  <c r="O24" i="3" s="1"/>
  <c r="G24" i="3"/>
  <c r="P24" i="3" s="1"/>
  <c r="H24" i="3"/>
  <c r="I24" i="3"/>
  <c r="R24" i="3" s="1"/>
  <c r="J24" i="3"/>
  <c r="S24" i="3" s="1"/>
  <c r="C25" i="3"/>
  <c r="L25" i="3" s="1"/>
  <c r="D25" i="3"/>
  <c r="E25" i="3"/>
  <c r="N25" i="3" s="1"/>
  <c r="F25" i="3"/>
  <c r="O25" i="3" s="1"/>
  <c r="G25" i="3"/>
  <c r="P25" i="3" s="1"/>
  <c r="H25" i="3"/>
  <c r="Q25" i="3" s="1"/>
  <c r="I25" i="3"/>
  <c r="R25" i="3" s="1"/>
  <c r="J25" i="3"/>
  <c r="S25" i="3" s="1"/>
  <c r="C26" i="3"/>
  <c r="L26" i="3" s="1"/>
  <c r="D26" i="3"/>
  <c r="E26" i="3"/>
  <c r="N26" i="3" s="1"/>
  <c r="C27" i="3"/>
  <c r="L27" i="3" s="1"/>
  <c r="D27" i="3"/>
  <c r="M27" i="3" s="1"/>
  <c r="E27" i="3"/>
  <c r="F27" i="3"/>
  <c r="O27" i="3" s="1"/>
  <c r="G27" i="3"/>
  <c r="P27" i="3" s="1"/>
  <c r="H27" i="3"/>
  <c r="Q27" i="3" s="1"/>
  <c r="I27" i="3"/>
  <c r="J27" i="3"/>
  <c r="S27" i="3" s="1"/>
  <c r="C28" i="3"/>
  <c r="L28" i="3" s="1"/>
  <c r="D28" i="3"/>
  <c r="M28" i="3" s="1"/>
  <c r="E28" i="3"/>
  <c r="N28" i="3" s="1"/>
  <c r="C29" i="3"/>
  <c r="L29" i="3" s="1"/>
  <c r="D29" i="3"/>
  <c r="M29" i="3" s="1"/>
  <c r="E29" i="3"/>
  <c r="N29" i="3" s="1"/>
  <c r="F29" i="3"/>
  <c r="G29" i="3"/>
  <c r="P29" i="3" s="1"/>
  <c r="H29" i="3"/>
  <c r="Q29" i="3" s="1"/>
  <c r="I29" i="3"/>
  <c r="R29" i="3" s="1"/>
  <c r="J29" i="3"/>
  <c r="C30" i="3"/>
  <c r="L30" i="3" s="1"/>
  <c r="D30" i="3"/>
  <c r="M30" i="3" s="1"/>
  <c r="E30" i="3"/>
  <c r="N30" i="3" s="1"/>
  <c r="F30" i="3"/>
  <c r="G30" i="3"/>
  <c r="P30" i="3" s="1"/>
  <c r="H30" i="3"/>
  <c r="Q30" i="3" s="1"/>
  <c r="I30" i="3"/>
  <c r="R30" i="3" s="1"/>
  <c r="J30" i="3"/>
  <c r="S30" i="3" s="1"/>
  <c r="C31" i="3"/>
  <c r="L31" i="3" s="1"/>
  <c r="D31" i="3"/>
  <c r="M31" i="3" s="1"/>
  <c r="E31" i="3"/>
  <c r="N31" i="3" s="1"/>
  <c r="C32" i="3"/>
  <c r="D32" i="3"/>
  <c r="M32" i="3" s="1"/>
  <c r="E32" i="3"/>
  <c r="N32" i="3" s="1"/>
  <c r="F32" i="3"/>
  <c r="O32" i="3" s="1"/>
  <c r="G32" i="3"/>
  <c r="H32" i="3"/>
  <c r="Q32" i="3" s="1"/>
  <c r="I32" i="3"/>
  <c r="R32" i="3" s="1"/>
  <c r="J32" i="3"/>
  <c r="S32" i="3" s="1"/>
  <c r="C33" i="3"/>
  <c r="D33" i="3"/>
  <c r="M33" i="3" s="1"/>
  <c r="E33" i="3"/>
  <c r="N33" i="3" s="1"/>
  <c r="C34" i="3"/>
  <c r="L34" i="3" s="1"/>
  <c r="D34" i="3"/>
  <c r="M34" i="3" s="1"/>
  <c r="C35" i="3"/>
  <c r="L35" i="3" s="1"/>
  <c r="D35" i="3"/>
  <c r="M35" i="3" s="1"/>
  <c r="C36" i="3"/>
  <c r="L36" i="3" s="1"/>
  <c r="D36" i="3"/>
  <c r="E36" i="3"/>
  <c r="N36" i="3" s="1"/>
  <c r="F36" i="3"/>
  <c r="O36" i="3" s="1"/>
  <c r="G36" i="3"/>
  <c r="P36" i="3" s="1"/>
  <c r="H36" i="3"/>
  <c r="I36" i="3"/>
  <c r="R36" i="3" s="1"/>
  <c r="J36" i="3"/>
  <c r="S36" i="3" s="1"/>
  <c r="D11" i="3"/>
  <c r="M11" i="3" s="1"/>
  <c r="E11" i="3"/>
  <c r="F11" i="3"/>
  <c r="O11" i="3" s="1"/>
  <c r="G11" i="3"/>
  <c r="P11" i="3" s="1"/>
  <c r="H11" i="3"/>
  <c r="Q11" i="3" s="1"/>
  <c r="I11" i="3"/>
  <c r="R11" i="3" s="1"/>
  <c r="J11" i="3"/>
  <c r="S11" i="3" s="1"/>
  <c r="C11" i="3"/>
  <c r="L11" i="3" s="1"/>
  <c r="V23" i="3"/>
  <c r="W23" i="3"/>
  <c r="X23" i="3"/>
  <c r="V37" i="3"/>
  <c r="V12" i="3"/>
  <c r="W12" i="3"/>
  <c r="X12" i="3"/>
  <c r="Y12" i="3"/>
  <c r="Z12" i="3"/>
  <c r="AA12" i="3"/>
  <c r="AB12" i="3"/>
  <c r="AC12" i="3"/>
  <c r="V13" i="3"/>
  <c r="W13" i="3"/>
  <c r="X13" i="3"/>
  <c r="Y13" i="3"/>
  <c r="Z13" i="3"/>
  <c r="AA13" i="3"/>
  <c r="AB13" i="3"/>
  <c r="AC13" i="3"/>
  <c r="V14" i="3"/>
  <c r="W14" i="3"/>
  <c r="X14" i="3"/>
  <c r="V15" i="3"/>
  <c r="W15" i="3"/>
  <c r="X15" i="3"/>
  <c r="Y15" i="3"/>
  <c r="Z15" i="3"/>
  <c r="AA15" i="3"/>
  <c r="AB15" i="3"/>
  <c r="AC15" i="3"/>
  <c r="V17" i="3"/>
  <c r="W17" i="3"/>
  <c r="X17" i="3"/>
  <c r="V18" i="3"/>
  <c r="W18" i="3"/>
  <c r="X18" i="3"/>
  <c r="Y18" i="3"/>
  <c r="Z18" i="3"/>
  <c r="AA18" i="3"/>
  <c r="AB18" i="3"/>
  <c r="AC18" i="3"/>
  <c r="V19" i="3"/>
  <c r="W19" i="3"/>
  <c r="X19" i="3"/>
  <c r="Y19" i="3"/>
  <c r="V20" i="3"/>
  <c r="W20" i="3"/>
  <c r="X20" i="3"/>
  <c r="Y20" i="3"/>
  <c r="Z20" i="3"/>
  <c r="AA20" i="3"/>
  <c r="AB20" i="3"/>
  <c r="AC20" i="3"/>
  <c r="V21" i="3"/>
  <c r="W21" i="3"/>
  <c r="X21" i="3"/>
  <c r="Y21" i="3"/>
  <c r="Z21" i="3"/>
  <c r="AA21" i="3"/>
  <c r="AB21" i="3"/>
  <c r="AC21" i="3"/>
  <c r="V22" i="3"/>
  <c r="W22" i="3"/>
  <c r="X22" i="3"/>
  <c r="Y22" i="3"/>
  <c r="Z22" i="3"/>
  <c r="AA22" i="3"/>
  <c r="AB22" i="3"/>
  <c r="AC22" i="3"/>
  <c r="V24" i="3"/>
  <c r="W24" i="3"/>
  <c r="X24" i="3"/>
  <c r="Y24" i="3"/>
  <c r="Z24" i="3"/>
  <c r="AA24" i="3"/>
  <c r="AB24" i="3"/>
  <c r="AC24" i="3"/>
  <c r="V25" i="3"/>
  <c r="W25" i="3"/>
  <c r="X25" i="3"/>
  <c r="Y25" i="3"/>
  <c r="Z25" i="3"/>
  <c r="AA25" i="3"/>
  <c r="AB25" i="3"/>
  <c r="AC25" i="3"/>
  <c r="V26" i="3"/>
  <c r="W26" i="3"/>
  <c r="X26" i="3"/>
  <c r="V27" i="3"/>
  <c r="W27" i="3"/>
  <c r="X27" i="3"/>
  <c r="Y27" i="3"/>
  <c r="Z27" i="3"/>
  <c r="AA27" i="3"/>
  <c r="AB27" i="3"/>
  <c r="AC27" i="3"/>
  <c r="V28" i="3"/>
  <c r="W28" i="3"/>
  <c r="X28" i="3"/>
  <c r="Y28" i="3"/>
  <c r="Z28" i="3"/>
  <c r="AA28" i="3"/>
  <c r="AB28" i="3"/>
  <c r="AC28" i="3"/>
  <c r="V29" i="3"/>
  <c r="W29" i="3"/>
  <c r="X29" i="3"/>
  <c r="Y29" i="3"/>
  <c r="Z29" i="3"/>
  <c r="AA29" i="3"/>
  <c r="AB29" i="3"/>
  <c r="AC29" i="3"/>
  <c r="V30" i="3"/>
  <c r="W30" i="3"/>
  <c r="X30" i="3"/>
  <c r="Y30" i="3"/>
  <c r="Z30" i="3"/>
  <c r="AA30" i="3"/>
  <c r="AB30" i="3"/>
  <c r="AC30" i="3"/>
  <c r="V31" i="3"/>
  <c r="W31" i="3"/>
  <c r="X31" i="3"/>
  <c r="V32" i="3"/>
  <c r="W32" i="3"/>
  <c r="X32" i="3"/>
  <c r="Y32" i="3"/>
  <c r="Z32" i="3"/>
  <c r="AA32" i="3"/>
  <c r="AB32" i="3"/>
  <c r="AC32" i="3"/>
  <c r="V33" i="3"/>
  <c r="W33" i="3"/>
  <c r="X33" i="3"/>
  <c r="V34" i="3"/>
  <c r="W34" i="3"/>
  <c r="V35" i="3"/>
  <c r="W35" i="3"/>
  <c r="V36" i="3"/>
  <c r="W36" i="3"/>
  <c r="X36" i="3"/>
  <c r="Y36" i="3"/>
  <c r="Z36" i="3"/>
  <c r="AA36" i="3"/>
  <c r="AB36" i="3"/>
  <c r="AC36" i="3"/>
  <c r="W11" i="3"/>
  <c r="X11" i="3"/>
  <c r="Y11" i="3"/>
  <c r="Z11" i="3"/>
  <c r="AA11" i="3"/>
  <c r="AB11" i="3"/>
  <c r="AC11" i="3"/>
  <c r="V11" i="3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F11" i="2"/>
  <c r="E11" i="2"/>
  <c r="I12" i="2"/>
  <c r="J12" i="2"/>
  <c r="I13" i="2"/>
  <c r="J13" i="2"/>
  <c r="I14" i="2"/>
  <c r="J14" i="2"/>
  <c r="I15" i="2"/>
  <c r="J15" i="2"/>
  <c r="I16" i="2"/>
  <c r="J16" i="2"/>
  <c r="I17" i="2"/>
  <c r="J17" i="2"/>
  <c r="I18" i="2"/>
  <c r="J18" i="2"/>
  <c r="I19" i="2"/>
  <c r="J19" i="2"/>
  <c r="I20" i="2"/>
  <c r="J20" i="2"/>
  <c r="I21" i="2"/>
  <c r="J21" i="2"/>
  <c r="I22" i="2"/>
  <c r="J22" i="2"/>
  <c r="I23" i="2"/>
  <c r="J23" i="2"/>
  <c r="I24" i="2"/>
  <c r="J24" i="2"/>
  <c r="I25" i="2"/>
  <c r="J25" i="2"/>
  <c r="I26" i="2"/>
  <c r="J26" i="2"/>
  <c r="I27" i="2"/>
  <c r="J27" i="2"/>
  <c r="I28" i="2"/>
  <c r="J28" i="2"/>
  <c r="I29" i="2"/>
  <c r="J29" i="2"/>
  <c r="I30" i="2"/>
  <c r="J30" i="2"/>
  <c r="I31" i="2"/>
  <c r="J31" i="2"/>
  <c r="I32" i="2"/>
  <c r="J32" i="2"/>
  <c r="I33" i="2"/>
  <c r="J33" i="2"/>
  <c r="I34" i="2"/>
  <c r="J34" i="2"/>
  <c r="I35" i="2"/>
  <c r="J35" i="2"/>
  <c r="I36" i="2"/>
  <c r="J36" i="2"/>
  <c r="I37" i="2"/>
  <c r="J37" i="2"/>
  <c r="J11" i="2"/>
  <c r="I11" i="2"/>
  <c r="H26" i="4" l="1"/>
  <c r="H40" i="4"/>
  <c r="H48" i="4"/>
  <c r="H49" i="4"/>
  <c r="H52" i="4"/>
  <c r="H71" i="4"/>
  <c r="H72" i="4"/>
  <c r="H73" i="4"/>
  <c r="H74" i="4"/>
  <c r="H76" i="4"/>
  <c r="H77" i="4"/>
  <c r="H78" i="4"/>
  <c r="H80" i="4"/>
  <c r="H82" i="4"/>
  <c r="H84" i="4"/>
  <c r="H88" i="4"/>
  <c r="H90" i="4"/>
  <c r="H91" i="4"/>
  <c r="H93" i="4"/>
  <c r="H94" i="4"/>
  <c r="H95" i="4"/>
  <c r="H96" i="4"/>
  <c r="H98" i="4"/>
  <c r="H100" i="4"/>
  <c r="K34" i="3" l="1"/>
  <c r="K17" i="3"/>
  <c r="T32" i="3"/>
  <c r="T28" i="3"/>
  <c r="T19" i="3"/>
  <c r="T31" i="3"/>
  <c r="T26" i="3"/>
  <c r="K19" i="3"/>
  <c r="T21" i="3"/>
  <c r="T20" i="3"/>
  <c r="T22" i="3"/>
  <c r="K27" i="3"/>
  <c r="T27" i="3"/>
  <c r="K15" i="3"/>
  <c r="T15" i="3"/>
  <c r="T29" i="3"/>
  <c r="K37" i="3"/>
  <c r="T34" i="3"/>
  <c r="T30" i="3"/>
  <c r="T17" i="3"/>
  <c r="P38" i="3"/>
  <c r="G38" i="3"/>
  <c r="D38" i="3"/>
  <c r="K23" i="3"/>
  <c r="T23" i="3"/>
  <c r="T18" i="3"/>
  <c r="K16" i="3"/>
  <c r="T16" i="3"/>
  <c r="K14" i="3"/>
  <c r="T14" i="3"/>
  <c r="K13" i="3"/>
  <c r="K12" i="3"/>
  <c r="T25" i="3"/>
  <c r="T24" i="3"/>
  <c r="R38" i="3"/>
  <c r="E38" i="3"/>
  <c r="K35" i="3"/>
  <c r="K33" i="3"/>
  <c r="K28" i="3"/>
  <c r="T33" i="3"/>
  <c r="Q38" i="3"/>
  <c r="K36" i="3"/>
  <c r="K31" i="3"/>
  <c r="T13" i="3"/>
  <c r="T36" i="3"/>
  <c r="AD35" i="3"/>
  <c r="T37" i="3"/>
  <c r="C38" i="3"/>
  <c r="S38" i="3"/>
  <c r="K24" i="3"/>
  <c r="K20" i="3"/>
  <c r="H38" i="3"/>
  <c r="K26" i="3"/>
  <c r="K25" i="3"/>
  <c r="K22" i="3"/>
  <c r="K21" i="3"/>
  <c r="K18" i="3"/>
  <c r="K32" i="3"/>
  <c r="K30" i="3"/>
  <c r="K29" i="3"/>
  <c r="J38" i="3"/>
  <c r="F38" i="3"/>
  <c r="I38" i="3"/>
  <c r="K11" i="3"/>
  <c r="H70" i="4"/>
  <c r="H97" i="4"/>
  <c r="H102" i="4"/>
  <c r="H89" i="4"/>
  <c r="H99" i="4"/>
  <c r="H92" i="4"/>
  <c r="H101" i="4"/>
  <c r="H87" i="4"/>
  <c r="H85" i="4"/>
  <c r="H83" i="4"/>
  <c r="H86" i="4"/>
  <c r="H75" i="4"/>
  <c r="H32" i="4"/>
  <c r="H25" i="4"/>
  <c r="H54" i="4"/>
  <c r="H50" i="4"/>
  <c r="H53" i="4"/>
  <c r="H51" i="4"/>
  <c r="M38" i="3" l="1"/>
  <c r="N38" i="3"/>
  <c r="K38" i="3"/>
  <c r="T11" i="3"/>
  <c r="T12" i="3"/>
  <c r="L38" i="3"/>
  <c r="O38" i="3"/>
  <c r="T38" i="3" l="1"/>
  <c r="J17" i="4" l="1"/>
  <c r="K17" i="4"/>
  <c r="J31" i="4"/>
  <c r="K31" i="4"/>
  <c r="K35" i="4"/>
  <c r="J35" i="4"/>
  <c r="K34" i="4"/>
  <c r="J34" i="4"/>
  <c r="K33" i="4"/>
  <c r="J33" i="4"/>
  <c r="J10" i="4"/>
  <c r="K10" i="4"/>
  <c r="J21" i="4"/>
  <c r="K21" i="4"/>
  <c r="K13" i="4"/>
  <c r="J13" i="4"/>
  <c r="K24" i="4"/>
  <c r="J24" i="4"/>
  <c r="K20" i="4"/>
  <c r="J20" i="4"/>
  <c r="J16" i="4"/>
  <c r="K16" i="4"/>
  <c r="J12" i="4"/>
  <c r="K12" i="4"/>
  <c r="J23" i="4"/>
  <c r="K23" i="4"/>
  <c r="K19" i="4"/>
  <c r="J19" i="4"/>
  <c r="K15" i="4"/>
  <c r="J15" i="4"/>
  <c r="K11" i="4"/>
  <c r="J11" i="4"/>
  <c r="J22" i="4"/>
  <c r="K22" i="4"/>
  <c r="J18" i="4"/>
  <c r="K18" i="4"/>
  <c r="J14" i="4"/>
  <c r="K14" i="4"/>
  <c r="F10" i="4"/>
  <c r="G10" i="4"/>
  <c r="G62" i="4"/>
  <c r="J62" i="4"/>
  <c r="K62" i="4"/>
  <c r="F62" i="4"/>
  <c r="F45" i="4"/>
  <c r="K45" i="4"/>
  <c r="J45" i="4"/>
  <c r="G45" i="4"/>
  <c r="K36" i="4"/>
  <c r="F36" i="4"/>
  <c r="G36" i="4"/>
  <c r="J36" i="4"/>
  <c r="J27" i="4"/>
  <c r="G27" i="4"/>
  <c r="K27" i="4"/>
  <c r="F27" i="4"/>
  <c r="G17" i="4"/>
  <c r="F17" i="4"/>
  <c r="K69" i="4"/>
  <c r="F69" i="4"/>
  <c r="J69" i="4"/>
  <c r="G69" i="4"/>
  <c r="K61" i="4"/>
  <c r="F61" i="4"/>
  <c r="G61" i="4"/>
  <c r="J61" i="4"/>
  <c r="G44" i="4"/>
  <c r="J44" i="4"/>
  <c r="K44" i="4"/>
  <c r="F44" i="4"/>
  <c r="G35" i="4"/>
  <c r="F35" i="4"/>
  <c r="F24" i="4"/>
  <c r="G24" i="4"/>
  <c r="F16" i="4"/>
  <c r="G16" i="4"/>
  <c r="J68" i="4"/>
  <c r="G68" i="4"/>
  <c r="K68" i="4"/>
  <c r="F68" i="4"/>
  <c r="J60" i="4"/>
  <c r="G60" i="4"/>
  <c r="K60" i="4"/>
  <c r="F60" i="4"/>
  <c r="J43" i="4"/>
  <c r="K43" i="4"/>
  <c r="F43" i="4"/>
  <c r="G43" i="4"/>
  <c r="F34" i="4"/>
  <c r="G34" i="4"/>
  <c r="G29" i="4"/>
  <c r="J29" i="4"/>
  <c r="F29" i="4"/>
  <c r="K29" i="4"/>
  <c r="G23" i="4"/>
  <c r="F23" i="4"/>
  <c r="G19" i="4"/>
  <c r="F19" i="4"/>
  <c r="G15" i="4"/>
  <c r="F15" i="4"/>
  <c r="G11" i="4"/>
  <c r="F11" i="4"/>
  <c r="J66" i="4"/>
  <c r="G66" i="4"/>
  <c r="K66" i="4"/>
  <c r="F66" i="4"/>
  <c r="K58" i="4"/>
  <c r="J58" i="4"/>
  <c r="F58" i="4"/>
  <c r="G58" i="4"/>
  <c r="K41" i="4"/>
  <c r="F41" i="4"/>
  <c r="G41" i="4"/>
  <c r="J41" i="4"/>
  <c r="G31" i="4"/>
  <c r="F31" i="4"/>
  <c r="G21" i="4"/>
  <c r="F21" i="4"/>
  <c r="G13" i="4"/>
  <c r="F13" i="4"/>
  <c r="J65" i="4"/>
  <c r="F65" i="4"/>
  <c r="K65" i="4"/>
  <c r="G65" i="4"/>
  <c r="J57" i="4"/>
  <c r="G57" i="4"/>
  <c r="K57" i="4"/>
  <c r="F57" i="4"/>
  <c r="F39" i="4"/>
  <c r="J39" i="4"/>
  <c r="G39" i="4"/>
  <c r="K39" i="4"/>
  <c r="J30" i="4"/>
  <c r="K30" i="4"/>
  <c r="F30" i="4"/>
  <c r="G30" i="4"/>
  <c r="F20" i="4"/>
  <c r="G20" i="4"/>
  <c r="F12" i="4"/>
  <c r="G12" i="4"/>
  <c r="G64" i="4"/>
  <c r="J64" i="4"/>
  <c r="F64" i="4"/>
  <c r="K64" i="4"/>
  <c r="J47" i="4"/>
  <c r="G47" i="4"/>
  <c r="K47" i="4"/>
  <c r="F47" i="4"/>
  <c r="J38" i="4"/>
  <c r="G38" i="4"/>
  <c r="K38" i="4"/>
  <c r="F38" i="4"/>
  <c r="J67" i="4"/>
  <c r="F67" i="4"/>
  <c r="K67" i="4"/>
  <c r="G67" i="4"/>
  <c r="J63" i="4"/>
  <c r="K63" i="4"/>
  <c r="F63" i="4"/>
  <c r="G63" i="4"/>
  <c r="G59" i="4"/>
  <c r="J59" i="4"/>
  <c r="K59" i="4"/>
  <c r="F59" i="4"/>
  <c r="F46" i="4"/>
  <c r="J46" i="4"/>
  <c r="K46" i="4"/>
  <c r="G46" i="4"/>
  <c r="G42" i="4"/>
  <c r="J42" i="4"/>
  <c r="K42" i="4"/>
  <c r="F42" i="4"/>
  <c r="G37" i="4"/>
  <c r="J37" i="4"/>
  <c r="F37" i="4"/>
  <c r="K37" i="4"/>
  <c r="G33" i="4"/>
  <c r="F33" i="4"/>
  <c r="K28" i="4"/>
  <c r="F28" i="4"/>
  <c r="G28" i="4"/>
  <c r="J28" i="4"/>
  <c r="F22" i="4"/>
  <c r="G22" i="4"/>
  <c r="F18" i="4"/>
  <c r="G18" i="4"/>
  <c r="F14" i="4"/>
  <c r="G14" i="4"/>
  <c r="H19" i="4" l="1"/>
  <c r="H17" i="4"/>
  <c r="H62" i="4"/>
  <c r="H42" i="4"/>
  <c r="H60" i="4"/>
  <c r="H68" i="4"/>
  <c r="H35" i="4"/>
  <c r="H28" i="4"/>
  <c r="J103" i="4"/>
  <c r="H59" i="4"/>
  <c r="K103" i="4"/>
  <c r="H16" i="4"/>
  <c r="H65" i="4"/>
  <c r="H41" i="4"/>
  <c r="H37" i="4"/>
  <c r="H15" i="4"/>
  <c r="H14" i="4"/>
  <c r="H12" i="4"/>
  <c r="H44" i="4"/>
  <c r="H27" i="4"/>
  <c r="H34" i="4"/>
  <c r="H30" i="4"/>
  <c r="H13" i="4"/>
  <c r="H22" i="4"/>
  <c r="H69" i="4"/>
  <c r="H45" i="4"/>
  <c r="H57" i="4"/>
  <c r="H31" i="4"/>
  <c r="H18" i="4"/>
  <c r="H33" i="4"/>
  <c r="H63" i="4"/>
  <c r="H38" i="4"/>
  <c r="H43" i="4"/>
  <c r="H20" i="4"/>
  <c r="H61" i="4"/>
  <c r="H36" i="4"/>
  <c r="G103" i="4"/>
  <c r="H11" i="4"/>
  <c r="H47" i="4"/>
  <c r="H39" i="4"/>
  <c r="H21" i="4"/>
  <c r="H58" i="4"/>
  <c r="H66" i="4"/>
  <c r="H10" i="4"/>
  <c r="F103" i="4"/>
  <c r="H67" i="4"/>
  <c r="H24" i="4"/>
  <c r="H46" i="4"/>
  <c r="H29" i="4"/>
  <c r="H64" i="4"/>
  <c r="H23" i="4"/>
  <c r="AA38" i="3"/>
  <c r="G24" i="2"/>
  <c r="G12" i="2"/>
  <c r="G35" i="2"/>
  <c r="G23" i="2"/>
  <c r="G15" i="2"/>
  <c r="G34" i="2"/>
  <c r="G26" i="2"/>
  <c r="G18" i="2"/>
  <c r="G28" i="2"/>
  <c r="G33" i="2"/>
  <c r="G25" i="2"/>
  <c r="G17" i="2"/>
  <c r="AD34" i="3"/>
  <c r="AD26" i="3"/>
  <c r="AD25" i="3"/>
  <c r="AD14" i="3"/>
  <c r="AD30" i="3"/>
  <c r="AD22" i="3"/>
  <c r="AD18" i="3"/>
  <c r="AD16" i="3"/>
  <c r="AD15" i="3"/>
  <c r="AD21" i="3"/>
  <c r="AD19" i="3"/>
  <c r="AD31" i="3"/>
  <c r="AD29" i="3"/>
  <c r="AD27" i="3"/>
  <c r="AD17" i="3"/>
  <c r="AD13" i="3"/>
  <c r="AC38" i="3"/>
  <c r="AB38" i="3"/>
  <c r="Z38" i="3"/>
  <c r="H103" i="4" l="1"/>
  <c r="AD37" i="3"/>
  <c r="AD33" i="3"/>
  <c r="AD24" i="3"/>
  <c r="AD36" i="3"/>
  <c r="AD20" i="3"/>
  <c r="AD32" i="3"/>
  <c r="V38" i="3"/>
  <c r="Y38" i="3"/>
  <c r="G13" i="2"/>
  <c r="G21" i="2"/>
  <c r="G29" i="2"/>
  <c r="G37" i="2"/>
  <c r="G14" i="2"/>
  <c r="G22" i="2"/>
  <c r="G30" i="2"/>
  <c r="G27" i="2"/>
  <c r="G19" i="2"/>
  <c r="G31" i="2"/>
  <c r="F38" i="2"/>
  <c r="F39" i="2" s="1"/>
  <c r="F40" i="2" s="1"/>
  <c r="G16" i="2"/>
  <c r="G32" i="2"/>
  <c r="G20" i="2"/>
  <c r="G36" i="2"/>
  <c r="I38" i="2"/>
  <c r="I39" i="2" s="1"/>
  <c r="I40" i="2" s="1"/>
  <c r="X38" i="3"/>
  <c r="AD12" i="3"/>
  <c r="AD23" i="3"/>
  <c r="AD28" i="3"/>
  <c r="W38" i="3"/>
  <c r="AD11" i="3"/>
  <c r="E38" i="2" l="1"/>
  <c r="E39" i="2" s="1"/>
  <c r="E40" i="2" s="1"/>
  <c r="G11" i="2"/>
  <c r="G38" i="2" s="1"/>
  <c r="G39" i="2" s="1"/>
  <c r="G40" i="2" s="1"/>
  <c r="J38" i="2"/>
  <c r="J39" i="2" s="1"/>
  <c r="J40" i="2" s="1"/>
  <c r="AD38" i="3"/>
</calcChain>
</file>

<file path=xl/sharedStrings.xml><?xml version="1.0" encoding="utf-8"?>
<sst xmlns="http://schemas.openxmlformats.org/spreadsheetml/2006/main" count="560" uniqueCount="173">
  <si>
    <t>MANTENIMIENTO PREVENTIVO</t>
  </si>
  <si>
    <t>ITEM</t>
  </si>
  <si>
    <t>MANTENIMIENTO DE ACONDICIONADOR DE AIRE TIPO MINISPLIT 2 TONELADA</t>
  </si>
  <si>
    <t>SUBTOTAL</t>
  </si>
  <si>
    <t>TOTAL</t>
  </si>
  <si>
    <t>PRECIO  SANTA MARTA MAGDALENA</t>
  </si>
  <si>
    <t>DESCRIPCIÓN</t>
  </si>
  <si>
    <t>CANT. EQUIPOS</t>
  </si>
  <si>
    <t>VALOR MTO X EQUIPO</t>
  </si>
  <si>
    <t>MANTENIMIENTO DE ACONDICIONADOR DE AIRE TIPO CENTRAL DE 5 TONELADA</t>
  </si>
  <si>
    <t>MANTENIMIENTO DE ACONDICIONADOR DE AIRE TIPO MINISPLIT 1 TONELADA</t>
  </si>
  <si>
    <t>MANTENIMIENTO DE ACONDICIONADOR DE AIRE TIPO MINISPLIT 1.5 TONELADA</t>
  </si>
  <si>
    <t>MANTENIMIENTO DE ACONDICIONADOR DE AIRE TIPO MINISPLIT 3 TONELADA</t>
  </si>
  <si>
    <t>PRECIO  CIENAGA MAGDALENA</t>
  </si>
  <si>
    <t>PRECIO  FUNDACIÓN MAGDALENA</t>
  </si>
  <si>
    <t>MANTENIMIENTO DE ACONDICIONADOR DE AIRE TIPO PISO TECHO DE 3 TONELADA</t>
  </si>
  <si>
    <t>MANTENIMIENTO DE ACONDICIONADOR DE AIRE TIPO MINISPLIT  DE 2 TONELADA</t>
  </si>
  <si>
    <t>PRECIO  PIVIJAY MAGDALENA</t>
  </si>
  <si>
    <t>PRECIO CHIBOLO MAGDALENA</t>
  </si>
  <si>
    <t>PRECIO  PLATO MAGDALENA</t>
  </si>
  <si>
    <t>PRECIO EL BANCO MAGDALENA</t>
  </si>
  <si>
    <t>PRECIO SANTA ANA MAGDALENA</t>
  </si>
  <si>
    <t>IVA (19%)</t>
  </si>
  <si>
    <t>NOTA:</t>
  </si>
  <si>
    <t>DENTRO DE LOS COSTOS SE INCLUYE LOS INSUMOS Y LA MANO DE OBRA NECESARIA PARA REALIZAR CADA MANTENIMIENTO PREVENTIVO</t>
  </si>
  <si>
    <t>SECCIONAL MAGDALENA</t>
  </si>
  <si>
    <t>V. UNITARIO Mano de Obra Incluido IVA SANTA MARTA</t>
  </si>
  <si>
    <t>V. UNITARIO Mano de Obra Incluido IVA CIENAGA</t>
  </si>
  <si>
    <t>V. UNITARIO Mano de Obra Incluido IVA FUNDACIÓN</t>
  </si>
  <si>
    <t>V. UNITARIO Mano de Obra Incluido IVA PIVIJAY</t>
  </si>
  <si>
    <t>V. UNITARIO Mano de Obra Incluido IVA PLATO</t>
  </si>
  <si>
    <t>V. UNITARIO Mano de Obra Incluido IVA EL BANCO</t>
  </si>
  <si>
    <t>V. UNITARIO Mano de Obra Incluido IVA SANTA ANA</t>
  </si>
  <si>
    <t>V. UNITARIO Mano de Obra Incluido IVA CHIBOLO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</si>
  <si>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</si>
  <si>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</si>
  <si>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</si>
  <si>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</si>
  <si>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</si>
  <si>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</si>
  <si>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</si>
  <si>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</si>
  <si>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</si>
  <si>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</si>
  <si>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</si>
  <si>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</si>
  <si>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</si>
  <si>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</si>
  <si>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</si>
  <si>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</si>
  <si>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</si>
  <si>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</si>
  <si>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</si>
  <si>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</si>
  <si>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</si>
  <si>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</si>
  <si>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</si>
  <si>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</si>
  <si>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</si>
  <si>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>SUMINISTRO E INSTALACIÓN A  TODO COSTO  DE DUCTERIA GALVANIZADA (METRO CUADRADO)</t>
  </si>
  <si>
    <t xml:space="preserve">DESMONTE Y MONTAJE DE DIVISIÓN MIXTA (PANEL VIDRIO) DE 2.40 X 2.20 METROS PARA REALIZAR EL MANTENIMIENTO PREVENTIVO DE ACONDICIONADORES TIPO MINI SPLIT. </t>
  </si>
  <si>
    <t xml:space="preserve">MANO DE OBRA  MANTENIMIENTO CORRECTIVO </t>
  </si>
  <si>
    <t>MANTENIMIENTO CORRECTIVO</t>
  </si>
  <si>
    <t>UNIDAD DE MEDIDA</t>
  </si>
  <si>
    <t>CANTIDAD</t>
  </si>
  <si>
    <t>VALOR REPUESTO INCLUIDO IVA</t>
  </si>
  <si>
    <t>CAPACITOR DE MARCHA 10 MFD 440V</t>
  </si>
  <si>
    <t>UND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</si>
  <si>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</si>
  <si>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</si>
  <si>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</si>
  <si>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</si>
  <si>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</si>
  <si>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</si>
  <si>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</si>
  <si>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</si>
  <si>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</si>
  <si>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</si>
  <si>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</si>
  <si>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</si>
  <si>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</si>
  <si>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</si>
  <si>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</si>
  <si>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</si>
  <si>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</si>
  <si>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</si>
  <si>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</si>
  <si>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</si>
  <si>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</si>
  <si>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</si>
  <si>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</si>
  <si>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</si>
  <si>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</si>
  <si>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</si>
  <si>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</si>
  <si>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</si>
  <si>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</si>
  <si>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</si>
  <si>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</si>
  <si>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</si>
  <si>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</si>
  <si>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MANGUERA RUBATEX 7/8" X 1/2"</t>
  </si>
  <si>
    <t>METRO</t>
  </si>
  <si>
    <t xml:space="preserve">REPUESTOS </t>
  </si>
  <si>
    <t xml:space="preserve">LISTA DE PRECIOS </t>
  </si>
  <si>
    <t>SUMINISTRO E INSTALACIÓN A  TODO COSTO  DE DUCTERIA EN FRIBRA DE VIDRIO (METRO CUADRADO)</t>
  </si>
  <si>
    <t>CAPACITOR DE MARCHA 5 MFD 440V</t>
  </si>
  <si>
    <t xml:space="preserve">TRANSFORMADOR 40 VA 110-220V SALIDA 24V </t>
  </si>
  <si>
    <t xml:space="preserve">TRANSFORMADOR 75 VA 220 - 24V </t>
  </si>
  <si>
    <t>CONTACTOR DE 3X40 AMP 220 V</t>
  </si>
  <si>
    <t>FILTRO SECADOR ROSCABLE 1/2"</t>
  </si>
  <si>
    <r>
      <t>RUBATEX</t>
    </r>
    <r>
      <rPr>
        <sz val="11"/>
        <color theme="1"/>
        <rFont val="Arial"/>
        <family val="2"/>
      </rPr>
      <t xml:space="preserve"> ¾×⅞</t>
    </r>
  </si>
  <si>
    <r>
      <t xml:space="preserve">RUBATEX </t>
    </r>
    <r>
      <rPr>
        <sz val="11"/>
        <color theme="1"/>
        <rFont val="Arial"/>
        <family val="2"/>
      </rPr>
      <t>¾×1⅛</t>
    </r>
  </si>
  <si>
    <t>BREAKER DE 3X50 AMP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</si>
  <si>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</si>
  <si>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</si>
  <si>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</si>
  <si>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</si>
  <si>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</si>
  <si>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</si>
  <si>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REFRIGERANTE R-410a X 11,3 Kg</t>
  </si>
  <si>
    <t>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</si>
  <si>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</si>
  <si>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</si>
  <si>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</si>
  <si>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</si>
  <si>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</si>
  <si>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</si>
  <si>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</si>
  <si>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</si>
  <si>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</si>
  <si>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</si>
  <si>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0.75 TR ROTATIVO 9 KBTU 110V 1PH REFRIGERANTE R 22</t>
  </si>
  <si>
    <t>COMPRESOR 0.75 TR ROTATIVO 9 KBTU 110V 1PH REFRIGERANTE 410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</si>
  <si>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</si>
  <si>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</si>
  <si>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</si>
  <si>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</si>
  <si>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</si>
  <si>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</si>
  <si>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</si>
  <si>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</si>
  <si>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</si>
  <si>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</si>
  <si>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</si>
  <si>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>COMPRESOR 5 TR SCROLL R-22 220V / 1PH 60 HZ REFRIGERANTE  410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</si>
  <si>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</si>
  <si>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</si>
  <si>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</si>
  <si>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</si>
  <si>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</si>
  <si>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</si>
  <si>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</si>
  <si>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</si>
  <si>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</si>
  <si>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</si>
  <si>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</si>
  <si>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</si>
  <si>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</si>
  <si>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</si>
  <si>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</si>
  <si>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</si>
  <si>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</si>
  <si>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</si>
  <si>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</si>
  <si>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SONDEO DE MERCADO</t>
  </si>
  <si>
    <t>MINIMO</t>
  </si>
  <si>
    <t>PROMEDIO</t>
  </si>
  <si>
    <t>MEDIA ARITMETICA BAJA</t>
  </si>
  <si>
    <t>COTIZACIONES</t>
  </si>
  <si>
    <t xml:space="preserve">COTIZACIONES + LISTA DE PRECIOS PROYECTADA </t>
  </si>
  <si>
    <r>
      <t>COTIZACIONES</t>
    </r>
    <r>
      <rPr>
        <b/>
        <sz val="12"/>
        <color rgb="FFFF0000"/>
        <rFont val="Arial"/>
        <family val="2"/>
      </rPr>
      <t>( SOLUCIONES + ENERGETICAS)</t>
    </r>
    <r>
      <rPr>
        <b/>
        <sz val="12"/>
        <color theme="1"/>
        <rFont val="Arial"/>
        <family val="2"/>
      </rPr>
      <t xml:space="preserve"> + LISTA DE PRECIOS PROYECTADA </t>
    </r>
  </si>
  <si>
    <r>
      <t xml:space="preserve">COTIZACIONES </t>
    </r>
    <r>
      <rPr>
        <b/>
        <sz val="11"/>
        <color rgb="FFFF0000"/>
        <rFont val="Arial"/>
        <family val="2"/>
      </rPr>
      <t>(SIN SOLUMEC)</t>
    </r>
    <r>
      <rPr>
        <b/>
        <sz val="11"/>
        <color theme="0"/>
        <rFont val="Arial"/>
        <family val="2"/>
      </rPr>
      <t>+VALOR LISTA DE PRECIOS PROYECTADA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</si>
</sst>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* #,##0_-;\-* #,##0_-;_-* &quot;-&quot;??_-;_-@_-"/>
    <numFmt numFmtId="167" formatCode="&quot;$&quot;\ #,##0"/>
  </numFmts>
  <fonts count="2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8"/>
      <color theme="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b/>
      <sz val="9"/>
      <color theme="0"/>
      <name val="Arial"/>
      <family val="2"/>
    </font>
    <font>
      <sz val="10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0" fontId="2" fillId="0" borderId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113">
    <xf numFmtId="0" fontId="0" fillId="0" borderId="0" xfId="0"/>
    <xf numFmtId="0" fontId="4" fillId="0" borderId="0" xfId="0" applyFont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6" fillId="0" borderId="0" xfId="0" applyFont="1"/>
    <xf numFmtId="0" fontId="1" fillId="2" borderId="13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</xf>
    <xf numFmtId="0" fontId="12" fillId="5" borderId="1" xfId="0" applyFont="1" applyFill="1" applyBorder="1" applyAlignment="1">
      <alignment horizontal="center" vertical="center" wrapText="1"/>
    </xf>
    <xf numFmtId="9" fontId="6" fillId="0" borderId="0" xfId="4" applyFont="1"/>
    <xf numFmtId="0" fontId="6" fillId="0" borderId="0" xfId="0" applyFont="1" applyAlignment="1" applyProtection="1">
      <alignment vertical="center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67" fontId="13" fillId="5" borderId="0" xfId="0" applyNumberFormat="1" applyFont="1" applyFill="1" applyAlignment="1">
      <alignment wrapText="1"/>
    </xf>
    <xf numFmtId="0" fontId="14" fillId="0" borderId="0" xfId="0" applyFont="1"/>
    <xf numFmtId="3" fontId="16" fillId="0" borderId="1" xfId="0" applyNumberFormat="1" applyFont="1" applyBorder="1" applyAlignment="1" applyProtection="1">
      <alignment horizontal="center" vertical="center"/>
    </xf>
    <xf numFmtId="3" fontId="17" fillId="0" borderId="1" xfId="0" applyNumberFormat="1" applyFont="1" applyFill="1" applyBorder="1" applyAlignment="1" applyProtection="1">
      <alignment horizontal="justify" vertical="center" wrapText="1"/>
    </xf>
    <xf numFmtId="3" fontId="17" fillId="0" borderId="8" xfId="0" applyNumberFormat="1" applyFont="1" applyBorder="1" applyAlignment="1" applyProtection="1">
      <alignment horizontal="center" vertical="center" wrapText="1"/>
    </xf>
    <xf numFmtId="41" fontId="14" fillId="0" borderId="1" xfId="3" applyFont="1" applyFill="1" applyBorder="1"/>
    <xf numFmtId="3" fontId="14" fillId="0" borderId="3" xfId="0" applyNumberFormat="1" applyFont="1" applyBorder="1" applyAlignment="1" applyProtection="1">
      <alignment horizontal="center" vertical="center" wrapText="1"/>
    </xf>
    <xf numFmtId="3" fontId="17" fillId="0" borderId="3" xfId="0" applyNumberFormat="1" applyFont="1" applyBorder="1" applyAlignment="1" applyProtection="1">
      <alignment horizontal="center" vertical="center" wrapText="1"/>
    </xf>
    <xf numFmtId="3" fontId="16" fillId="0" borderId="7" xfId="0" applyNumberFormat="1" applyFont="1" applyBorder="1" applyAlignment="1" applyProtection="1">
      <alignment horizontal="center" vertical="center"/>
    </xf>
    <xf numFmtId="3" fontId="14" fillId="0" borderId="7" xfId="0" applyNumberFormat="1" applyFont="1" applyBorder="1" applyAlignment="1" applyProtection="1">
      <alignment horizontal="center" vertical="center" wrapText="1"/>
    </xf>
    <xf numFmtId="3" fontId="16" fillId="0" borderId="9" xfId="0" applyNumberFormat="1" applyFont="1" applyBorder="1" applyAlignment="1" applyProtection="1">
      <alignment horizontal="center" vertical="center"/>
    </xf>
    <xf numFmtId="3" fontId="14" fillId="0" borderId="1" xfId="0" applyNumberFormat="1" applyFont="1" applyBorder="1" applyAlignment="1" applyProtection="1">
      <alignment horizontal="center" vertical="center" wrapText="1"/>
    </xf>
    <xf numFmtId="3" fontId="16" fillId="0" borderId="10" xfId="0" applyNumberFormat="1" applyFont="1" applyBorder="1" applyAlignment="1" applyProtection="1">
      <alignment horizontal="center" vertical="center"/>
    </xf>
    <xf numFmtId="3" fontId="17" fillId="0" borderId="10" xfId="0" applyNumberFormat="1" applyFont="1" applyFill="1" applyBorder="1" applyAlignment="1" applyProtection="1">
      <alignment horizontal="justify" vertical="center" wrapText="1"/>
    </xf>
    <xf numFmtId="3" fontId="14" fillId="0" borderId="10" xfId="0" applyNumberFormat="1" applyFont="1" applyBorder="1" applyAlignment="1" applyProtection="1">
      <alignment horizontal="center" vertical="center" wrapText="1"/>
    </xf>
    <xf numFmtId="3" fontId="17" fillId="0" borderId="1" xfId="0" applyNumberFormat="1" applyFont="1" applyFill="1" applyBorder="1" applyAlignment="1" applyProtection="1">
      <alignment vertical="center" wrapText="1"/>
    </xf>
    <xf numFmtId="3" fontId="17" fillId="0" borderId="7" xfId="0" applyNumberFormat="1" applyFont="1" applyFill="1" applyBorder="1" applyAlignment="1" applyProtection="1">
      <alignment horizontal="justify" vertical="center" wrapText="1"/>
    </xf>
    <xf numFmtId="3" fontId="14" fillId="0" borderId="0" xfId="0" applyNumberFormat="1" applyFont="1" applyBorder="1" applyAlignment="1" applyProtection="1">
      <alignment horizontal="center" vertical="center" wrapText="1"/>
    </xf>
    <xf numFmtId="3" fontId="17" fillId="0" borderId="7" xfId="0" applyNumberFormat="1" applyFont="1" applyFill="1" applyBorder="1" applyAlignment="1" applyProtection="1">
      <alignment vertical="center" wrapText="1"/>
    </xf>
    <xf numFmtId="166" fontId="16" fillId="2" borderId="1" xfId="2" applyNumberFormat="1" applyFont="1" applyFill="1" applyBorder="1" applyAlignment="1" applyProtection="1">
      <alignment horizontal="center" vertical="center" wrapText="1"/>
      <protection locked="0"/>
    </xf>
    <xf numFmtId="166" fontId="16" fillId="0" borderId="1" xfId="2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/>
      <protection locked="0"/>
    </xf>
    <xf numFmtId="0" fontId="16" fillId="0" borderId="0" xfId="0" applyFont="1" applyBorder="1" applyAlignment="1" applyProtection="1">
      <alignment horizontal="center" wrapText="1"/>
      <protection locked="0"/>
    </xf>
    <xf numFmtId="0" fontId="14" fillId="0" borderId="0" xfId="0" applyFont="1" applyProtection="1"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0" xfId="0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/>
      <protection locked="0"/>
    </xf>
    <xf numFmtId="0" fontId="16" fillId="0" borderId="2" xfId="0" applyFont="1" applyFill="1" applyBorder="1" applyAlignment="1" applyProtection="1">
      <alignment horizontal="center"/>
    </xf>
    <xf numFmtId="0" fontId="14" fillId="0" borderId="1" xfId="0" applyFont="1" applyBorder="1" applyAlignment="1">
      <alignment horizontal="justify" vertical="center" wrapText="1"/>
    </xf>
    <xf numFmtId="0" fontId="14" fillId="0" borderId="0" xfId="0" applyFont="1" applyFill="1" applyProtection="1">
      <protection locked="0"/>
    </xf>
    <xf numFmtId="0" fontId="18" fillId="0" borderId="1" xfId="0" applyFont="1" applyBorder="1" applyAlignment="1">
      <alignment horizontal="justify" vertical="center" wrapText="1"/>
    </xf>
    <xf numFmtId="41" fontId="6" fillId="0" borderId="0" xfId="0" applyNumberFormat="1" applyFont="1"/>
    <xf numFmtId="0" fontId="16" fillId="2" borderId="20" xfId="0" applyFont="1" applyFill="1" applyBorder="1" applyAlignment="1" applyProtection="1">
      <alignment horizontal="center" vertical="center"/>
    </xf>
    <xf numFmtId="0" fontId="16" fillId="2" borderId="21" xfId="0" applyFont="1" applyFill="1" applyBorder="1" applyAlignment="1" applyProtection="1">
      <alignment horizontal="center" vertical="center"/>
    </xf>
    <xf numFmtId="0" fontId="16" fillId="2" borderId="22" xfId="0" applyFont="1" applyFill="1" applyBorder="1" applyAlignment="1" applyProtection="1">
      <alignment horizontal="center" vertical="center" wrapText="1"/>
    </xf>
    <xf numFmtId="164" fontId="14" fillId="0" borderId="1" xfId="7" applyFont="1" applyFill="1" applyBorder="1" applyProtection="1">
      <protection locked="0"/>
    </xf>
    <xf numFmtId="164" fontId="15" fillId="0" borderId="1" xfId="0" applyNumberFormat="1" applyFont="1" applyFill="1" applyBorder="1" applyProtection="1">
      <protection locked="0"/>
    </xf>
    <xf numFmtId="0" fontId="15" fillId="6" borderId="7" xfId="0" applyFont="1" applyFill="1" applyBorder="1" applyAlignment="1" applyProtection="1">
      <alignment horizontal="center" vertical="center" wrapText="1"/>
    </xf>
    <xf numFmtId="41" fontId="6" fillId="0" borderId="0" xfId="3" applyFont="1"/>
    <xf numFmtId="0" fontId="15" fillId="9" borderId="4" xfId="0" applyFont="1" applyFill="1" applyBorder="1" applyAlignment="1">
      <alignment horizontal="center" vertical="center" wrapText="1"/>
    </xf>
    <xf numFmtId="0" fontId="15" fillId="9" borderId="6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 applyProtection="1">
      <alignment horizontal="center" vertical="center" wrapText="1"/>
    </xf>
    <xf numFmtId="41" fontId="14" fillId="0" borderId="1" xfId="3" applyFont="1" applyBorder="1"/>
    <xf numFmtId="164" fontId="14" fillId="10" borderId="1" xfId="7" applyFont="1" applyFill="1" applyBorder="1" applyProtection="1">
      <protection locked="0"/>
    </xf>
    <xf numFmtId="167" fontId="3" fillId="12" borderId="1" xfId="0" applyNumberFormat="1" applyFont="1" applyFill="1" applyBorder="1"/>
    <xf numFmtId="0" fontId="15" fillId="10" borderId="7" xfId="0" applyFont="1" applyFill="1" applyBorder="1" applyAlignment="1" applyProtection="1">
      <alignment horizontal="center" vertical="center" wrapText="1"/>
    </xf>
    <xf numFmtId="164" fontId="14" fillId="11" borderId="1" xfId="7" applyFont="1" applyFill="1" applyBorder="1" applyProtection="1">
      <protection locked="0"/>
    </xf>
    <xf numFmtId="0" fontId="14" fillId="10" borderId="0" xfId="0" applyFont="1" applyFill="1" applyProtection="1">
      <protection locked="0"/>
    </xf>
    <xf numFmtId="0" fontId="6" fillId="0" borderId="0" xfId="0" applyFont="1" applyFill="1"/>
    <xf numFmtId="0" fontId="15" fillId="0" borderId="4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16" fillId="0" borderId="23" xfId="0" applyFont="1" applyFill="1" applyBorder="1" applyAlignment="1" applyProtection="1">
      <alignment horizontal="center" vertical="center" wrapText="1"/>
    </xf>
    <xf numFmtId="166" fontId="16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17" fillId="10" borderId="1" xfId="7" applyFont="1" applyFill="1" applyBorder="1" applyProtection="1">
      <protection locked="0"/>
    </xf>
    <xf numFmtId="164" fontId="17" fillId="0" borderId="1" xfId="7" applyFont="1" applyFill="1" applyBorder="1" applyProtection="1">
      <protection locked="0"/>
    </xf>
    <xf numFmtId="0" fontId="18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2" fillId="0" borderId="0" xfId="0" applyFont="1"/>
    <xf numFmtId="167" fontId="2" fillId="12" borderId="1" xfId="0" applyNumberFormat="1" applyFont="1" applyFill="1" applyBorder="1"/>
    <xf numFmtId="41" fontId="2" fillId="12" borderId="1" xfId="3" applyFont="1" applyFill="1" applyBorder="1"/>
    <xf numFmtId="3" fontId="16" fillId="2" borderId="4" xfId="0" applyNumberFormat="1" applyFont="1" applyFill="1" applyBorder="1" applyAlignment="1" applyProtection="1">
      <alignment horizontal="center" vertical="center"/>
    </xf>
    <xf numFmtId="3" fontId="16" fillId="2" borderId="5" xfId="0" applyNumberFormat="1" applyFont="1" applyFill="1" applyBorder="1" applyAlignment="1" applyProtection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3" fontId="16" fillId="2" borderId="1" xfId="0" applyNumberFormat="1" applyFont="1" applyFill="1" applyBorder="1" applyAlignment="1" applyProtection="1">
      <alignment horizontal="right" vertical="center"/>
    </xf>
    <xf numFmtId="3" fontId="16" fillId="2" borderId="11" xfId="0" applyNumberFormat="1" applyFont="1" applyFill="1" applyBorder="1" applyAlignment="1" applyProtection="1">
      <alignment horizontal="right" vertical="center"/>
    </xf>
    <xf numFmtId="3" fontId="15" fillId="0" borderId="1" xfId="0" applyNumberFormat="1" applyFont="1" applyBorder="1" applyAlignment="1">
      <alignment horizontal="right"/>
    </xf>
    <xf numFmtId="3" fontId="15" fillId="0" borderId="2" xfId="0" applyNumberFormat="1" applyFont="1" applyBorder="1" applyAlignment="1">
      <alignment horizontal="right"/>
    </xf>
    <xf numFmtId="3" fontId="15" fillId="2" borderId="1" xfId="0" applyNumberFormat="1" applyFont="1" applyFill="1" applyBorder="1" applyAlignment="1">
      <alignment horizontal="right"/>
    </xf>
    <xf numFmtId="3" fontId="15" fillId="2" borderId="2" xfId="0" applyNumberFormat="1" applyFont="1" applyFill="1" applyBorder="1" applyAlignment="1">
      <alignment horizontal="right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/>
    </xf>
    <xf numFmtId="3" fontId="16" fillId="2" borderId="10" xfId="0" applyNumberFormat="1" applyFont="1" applyFill="1" applyBorder="1" applyAlignment="1" applyProtection="1">
      <alignment horizontal="center" vertical="center"/>
    </xf>
    <xf numFmtId="0" fontId="19" fillId="7" borderId="4" xfId="0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19" fillId="7" borderId="6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 applyProtection="1">
      <alignment horizontal="center" vertical="center"/>
      <protection locked="0"/>
    </xf>
    <xf numFmtId="0" fontId="10" fillId="8" borderId="5" xfId="0" applyFont="1" applyFill="1" applyBorder="1" applyAlignment="1" applyProtection="1">
      <alignment horizontal="center" vertical="center"/>
      <protection locked="0"/>
    </xf>
    <xf numFmtId="0" fontId="10" fillId="8" borderId="6" xfId="0" applyFont="1" applyFill="1" applyBorder="1" applyAlignment="1" applyProtection="1">
      <alignment horizontal="center" vertical="center"/>
      <protection locked="0"/>
    </xf>
    <xf numFmtId="0" fontId="10" fillId="13" borderId="4" xfId="0" applyFont="1" applyFill="1" applyBorder="1" applyAlignment="1" applyProtection="1">
      <alignment horizontal="center" vertical="center"/>
      <protection locked="0"/>
    </xf>
    <xf numFmtId="0" fontId="10" fillId="13" borderId="5" xfId="0" applyFont="1" applyFill="1" applyBorder="1" applyAlignment="1" applyProtection="1">
      <alignment horizontal="center" vertical="center"/>
      <protection locked="0"/>
    </xf>
    <xf numFmtId="0" fontId="10" fillId="13" borderId="6" xfId="0" applyFont="1" applyFill="1" applyBorder="1" applyAlignment="1" applyProtection="1">
      <alignment horizontal="center" vertical="center"/>
      <protection locked="0"/>
    </xf>
    <xf numFmtId="0" fontId="10" fillId="3" borderId="15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167" fontId="13" fillId="5" borderId="19" xfId="0" applyNumberFormat="1" applyFont="1" applyFill="1" applyBorder="1" applyAlignment="1">
      <alignment horizontal="center" wrapText="1"/>
    </xf>
    <xf numFmtId="0" fontId="11" fillId="4" borderId="11" xfId="0" applyFont="1" applyFill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0" fillId="8" borderId="0" xfId="0" applyFont="1" applyFill="1" applyAlignment="1">
      <alignment horizontal="center" vertical="center" wrapText="1"/>
    </xf>
  </cellXfs>
  <cellStyles count="8">
    <cellStyle name="Millares" xfId="2" builtinId="3"/>
    <cellStyle name="Millares [0]" xfId="3" builtinId="6"/>
    <cellStyle name="Millares 2" xfId="5"/>
    <cellStyle name="Moneda [0]" xfId="7" builtinId="7"/>
    <cellStyle name="Moneda 2" xfId="6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colors>
    <mruColors>
      <color rgb="FFFFCCCC"/>
      <color rgb="FFFFCCFF"/>
      <color rgb="FF66FFCC"/>
      <color rgb="FFBBEB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42"/>
  <sheetViews>
    <sheetView workbookViewId="0">
      <pane ySplit="10" topLeftCell="A35" activePane="bottomLeft" state="frozen"/>
      <selection activeCell="C1" sqref="C1"/>
      <selection pane="bottomLeft" activeCell="L8" sqref="L8"/>
    </sheetView>
  </sheetViews>
  <sheetFormatPr baseColWidth="10" defaultRowHeight="14.25" x14ac:dyDescent="0.2"/>
  <cols>
    <col min="1" max="1" width="2.5703125" style="3" customWidth="1"/>
    <col min="2" max="2" width="7.42578125" style="3" customWidth="1"/>
    <col min="3" max="3" width="51.28515625" style="3" customWidth="1"/>
    <col min="4" max="4" width="12.5703125" style="3" customWidth="1"/>
    <col min="5" max="6" width="0" style="62" hidden="1" customWidth="1"/>
    <col min="7" max="7" width="13.85546875" style="62" hidden="1" customWidth="1"/>
    <col min="8" max="10" width="0" style="3" hidden="1" customWidth="1"/>
    <col min="11" max="12" width="27.85546875" style="3" customWidth="1"/>
    <col min="13" max="16384" width="11.42578125" style="3"/>
  </cols>
  <sheetData>
    <row r="1" spans="2:11" ht="15" thickBot="1" x14ac:dyDescent="0.25"/>
    <row r="2" spans="2:11" ht="14.25" customHeight="1" x14ac:dyDescent="0.2">
      <c r="B2" s="88" t="s">
        <v>104</v>
      </c>
      <c r="C2" s="89"/>
      <c r="D2" s="89"/>
    </row>
    <row r="3" spans="2:11" ht="19.5" customHeight="1" thickBot="1" x14ac:dyDescent="0.25">
      <c r="B3" s="90"/>
      <c r="C3" s="91"/>
      <c r="D3" s="91"/>
    </row>
    <row r="4" spans="2:11" ht="16.5" customHeight="1" x14ac:dyDescent="0.2">
      <c r="B4" s="92" t="s">
        <v>25</v>
      </c>
      <c r="C4" s="92"/>
      <c r="D4" s="92"/>
    </row>
    <row r="5" spans="2:11" ht="23.25" customHeight="1" thickBot="1" x14ac:dyDescent="0.25">
      <c r="B5" s="92"/>
      <c r="C5" s="92"/>
      <c r="D5" s="92"/>
    </row>
    <row r="6" spans="2:11" ht="57" customHeight="1" thickBot="1" x14ac:dyDescent="0.25">
      <c r="E6" s="96" t="s">
        <v>171</v>
      </c>
      <c r="F6" s="97"/>
      <c r="G6" s="98"/>
    </row>
    <row r="7" spans="2:11" ht="31.5" customHeight="1" thickBot="1" x14ac:dyDescent="0.25">
      <c r="B7" s="93" t="s">
        <v>0</v>
      </c>
      <c r="C7" s="94"/>
      <c r="D7" s="94"/>
    </row>
    <row r="8" spans="2:11" s="14" customFormat="1" ht="37.5" customHeight="1" thickBot="1" x14ac:dyDescent="0.25">
      <c r="E8" s="63" t="s">
        <v>166</v>
      </c>
      <c r="F8" s="64" t="s">
        <v>167</v>
      </c>
      <c r="G8" s="65" t="s">
        <v>168</v>
      </c>
      <c r="I8" s="3" t="s">
        <v>166</v>
      </c>
      <c r="J8" s="3" t="s">
        <v>167</v>
      </c>
      <c r="K8" s="3"/>
    </row>
    <row r="9" spans="2:11" s="14" customFormat="1" ht="26.25" customHeight="1" thickBot="1" x14ac:dyDescent="0.25">
      <c r="B9" s="95" t="s">
        <v>5</v>
      </c>
      <c r="C9" s="95"/>
      <c r="D9" s="95"/>
      <c r="E9" s="66"/>
      <c r="F9" s="66"/>
      <c r="G9" s="66"/>
    </row>
    <row r="10" spans="2:11" s="14" customFormat="1" ht="28.5" customHeight="1" thickBot="1" x14ac:dyDescent="0.25">
      <c r="B10" s="45" t="s">
        <v>1</v>
      </c>
      <c r="C10" s="46" t="s">
        <v>6</v>
      </c>
      <c r="D10" s="47" t="s">
        <v>7</v>
      </c>
      <c r="E10" s="67" t="s">
        <v>8</v>
      </c>
      <c r="F10" s="67" t="s">
        <v>8</v>
      </c>
      <c r="G10" s="67" t="s">
        <v>8</v>
      </c>
      <c r="I10" s="55" t="s">
        <v>8</v>
      </c>
      <c r="J10" s="55" t="s">
        <v>8</v>
      </c>
      <c r="K10" s="55" t="s">
        <v>8</v>
      </c>
    </row>
    <row r="11" spans="2:11" s="14" customFormat="1" ht="24" x14ac:dyDescent="0.2">
      <c r="B11" s="21">
        <v>1</v>
      </c>
      <c r="C11" s="29" t="s">
        <v>9</v>
      </c>
      <c r="D11" s="17">
        <v>1</v>
      </c>
      <c r="E11" s="18" t="e">
        <f>+MIN(#REF!,#REF!)</f>
        <v>#REF!</v>
      </c>
      <c r="F11" s="18" t="e">
        <f>+AVERAGE(#REF!,#REF!)</f>
        <v>#REF!</v>
      </c>
      <c r="G11" s="18" t="e">
        <f>+(E11+F11)/2</f>
        <v>#REF!</v>
      </c>
      <c r="I11" s="56" t="e">
        <f>+MIN(#REF!,#REF!,#REF!,#REF!)</f>
        <v>#REF!</v>
      </c>
      <c r="J11" s="56" t="e">
        <f>+AVERAGE(#REF!,#REF!,#REF!,#REF!)</f>
        <v>#REF!</v>
      </c>
      <c r="K11" s="56">
        <v>97005.495956976549</v>
      </c>
    </row>
    <row r="12" spans="2:11" s="14" customFormat="1" ht="24" x14ac:dyDescent="0.2">
      <c r="B12" s="15">
        <v>2</v>
      </c>
      <c r="C12" s="16" t="s">
        <v>10</v>
      </c>
      <c r="D12" s="19">
        <v>1</v>
      </c>
      <c r="E12" s="18" t="e">
        <f>+MIN(#REF!,#REF!)</f>
        <v>#REF!</v>
      </c>
      <c r="F12" s="18" t="e">
        <f>+AVERAGE(#REF!,#REF!)</f>
        <v>#REF!</v>
      </c>
      <c r="G12" s="18" t="e">
        <f t="shared" ref="G12:G37" si="0">+(E12+F12)/2</f>
        <v>#REF!</v>
      </c>
      <c r="I12" s="56" t="e">
        <f>+MIN(#REF!,#REF!,#REF!,#REF!)</f>
        <v>#REF!</v>
      </c>
      <c r="J12" s="56" t="e">
        <f>+AVERAGE(#REF!,#REF!,#REF!,#REF!)</f>
        <v>#REF!</v>
      </c>
      <c r="K12" s="56">
        <v>70222.494103477336</v>
      </c>
    </row>
    <row r="13" spans="2:11" s="14" customFormat="1" ht="24" x14ac:dyDescent="0.2">
      <c r="B13" s="15">
        <v>3</v>
      </c>
      <c r="C13" s="16" t="s">
        <v>11</v>
      </c>
      <c r="D13" s="19">
        <v>1</v>
      </c>
      <c r="E13" s="18" t="e">
        <f>+MIN(#REF!,#REF!)</f>
        <v>#REF!</v>
      </c>
      <c r="F13" s="18" t="e">
        <f>+AVERAGE(#REF!,#REF!)</f>
        <v>#REF!</v>
      </c>
      <c r="G13" s="18" t="e">
        <f t="shared" si="0"/>
        <v>#REF!</v>
      </c>
      <c r="I13" s="56" t="e">
        <f>+MIN(#REF!,#REF!,#REF!,#REF!)</f>
        <v>#REF!</v>
      </c>
      <c r="J13" s="56" t="e">
        <f>+AVERAGE(#REF!,#REF!,#REF!,#REF!)</f>
        <v>#REF!</v>
      </c>
      <c r="K13" s="56">
        <v>70222.494103477336</v>
      </c>
    </row>
    <row r="14" spans="2:11" s="14" customFormat="1" ht="24" x14ac:dyDescent="0.2">
      <c r="B14" s="15">
        <v>4</v>
      </c>
      <c r="C14" s="16" t="s">
        <v>2</v>
      </c>
      <c r="D14" s="20">
        <v>1</v>
      </c>
      <c r="E14" s="18" t="e">
        <f>+MIN(#REF!,#REF!)</f>
        <v>#REF!</v>
      </c>
      <c r="F14" s="18" t="e">
        <f>+AVERAGE(#REF!,#REF!)</f>
        <v>#REF!</v>
      </c>
      <c r="G14" s="18" t="e">
        <f t="shared" si="0"/>
        <v>#REF!</v>
      </c>
      <c r="I14" s="56" t="e">
        <f>+MIN(#REF!,#REF!,#REF!,#REF!)</f>
        <v>#REF!</v>
      </c>
      <c r="J14" s="56" t="e">
        <f>+AVERAGE(#REF!,#REF!,#REF!,#REF!)</f>
        <v>#REF!</v>
      </c>
      <c r="K14" s="56">
        <v>79869.491350719967</v>
      </c>
    </row>
    <row r="15" spans="2:11" s="14" customFormat="1" ht="24.75" thickBot="1" x14ac:dyDescent="0.25">
      <c r="B15" s="15">
        <v>5</v>
      </c>
      <c r="C15" s="16" t="s">
        <v>12</v>
      </c>
      <c r="D15" s="19">
        <v>1</v>
      </c>
      <c r="E15" s="18" t="e">
        <f>+MIN(#REF!,#REF!)</f>
        <v>#REF!</v>
      </c>
      <c r="F15" s="18" t="e">
        <f>+AVERAGE(#REF!,#REF!)</f>
        <v>#REF!</v>
      </c>
      <c r="G15" s="18" t="e">
        <f t="shared" si="0"/>
        <v>#REF!</v>
      </c>
      <c r="I15" s="56" t="e">
        <f>+MIN(#REF!,#REF!,#REF!,#REF!)</f>
        <v>#REF!</v>
      </c>
      <c r="J15" s="56" t="e">
        <f>+AVERAGE(#REF!,#REF!,#REF!,#REF!)</f>
        <v>#REF!</v>
      </c>
      <c r="K15" s="56">
        <v>84105.26699355524</v>
      </c>
    </row>
    <row r="16" spans="2:11" s="14" customFormat="1" ht="12.75" thickBot="1" x14ac:dyDescent="0.25">
      <c r="B16" s="78" t="s">
        <v>13</v>
      </c>
      <c r="C16" s="79"/>
      <c r="D16" s="79"/>
      <c r="E16" s="18" t="e">
        <f>+MIN(#REF!,#REF!)</f>
        <v>#REF!</v>
      </c>
      <c r="F16" s="18" t="e">
        <f>+AVERAGE(#REF!,#REF!)</f>
        <v>#REF!</v>
      </c>
      <c r="G16" s="18" t="e">
        <f t="shared" si="0"/>
        <v>#REF!</v>
      </c>
      <c r="I16" s="56" t="e">
        <f>+MIN(#REF!,#REF!,#REF!,#REF!)</f>
        <v>#REF!</v>
      </c>
      <c r="J16" s="56" t="e">
        <f>+AVERAGE(#REF!,#REF!,#REF!,#REF!)</f>
        <v>#REF!</v>
      </c>
      <c r="K16" s="56">
        <v>0</v>
      </c>
    </row>
    <row r="17" spans="2:11" s="14" customFormat="1" ht="24" x14ac:dyDescent="0.2">
      <c r="B17" s="21">
        <v>1</v>
      </c>
      <c r="C17" s="16" t="s">
        <v>10</v>
      </c>
      <c r="D17" s="22">
        <v>1</v>
      </c>
      <c r="E17" s="18" t="e">
        <f>+MIN(#REF!,#REF!)</f>
        <v>#REF!</v>
      </c>
      <c r="F17" s="18" t="e">
        <f>+AVERAGE(#REF!,#REF!)</f>
        <v>#REF!</v>
      </c>
      <c r="G17" s="18" t="e">
        <f t="shared" si="0"/>
        <v>#REF!</v>
      </c>
      <c r="I17" s="56" t="e">
        <f>+MIN(#REF!,#REF!,#REF!,#REF!)</f>
        <v>#REF!</v>
      </c>
      <c r="J17" s="56" t="e">
        <f>+AVERAGE(#REF!,#REF!,#REF!,#REF!)</f>
        <v>#REF!</v>
      </c>
      <c r="K17" s="56">
        <v>71077.469412530627</v>
      </c>
    </row>
    <row r="18" spans="2:11" s="14" customFormat="1" ht="24" x14ac:dyDescent="0.2">
      <c r="B18" s="23">
        <v>2</v>
      </c>
      <c r="C18" s="16" t="s">
        <v>11</v>
      </c>
      <c r="D18" s="24">
        <v>1</v>
      </c>
      <c r="E18" s="18" t="e">
        <f>+MIN(#REF!,#REF!)</f>
        <v>#REF!</v>
      </c>
      <c r="F18" s="18" t="e">
        <f>+AVERAGE(#REF!,#REF!)</f>
        <v>#REF!</v>
      </c>
      <c r="G18" s="18" t="e">
        <f t="shared" si="0"/>
        <v>#REF!</v>
      </c>
      <c r="I18" s="56" t="e">
        <f>+MIN(#REF!,#REF!,#REF!,#REF!)</f>
        <v>#REF!</v>
      </c>
      <c r="J18" s="56" t="e">
        <f>+AVERAGE(#REF!,#REF!,#REF!,#REF!)</f>
        <v>#REF!</v>
      </c>
      <c r="K18" s="56">
        <v>71077.469412530627</v>
      </c>
    </row>
    <row r="19" spans="2:11" s="14" customFormat="1" ht="24" x14ac:dyDescent="0.2">
      <c r="B19" s="23">
        <v>3</v>
      </c>
      <c r="C19" s="16" t="s">
        <v>2</v>
      </c>
      <c r="D19" s="24">
        <v>1</v>
      </c>
      <c r="E19" s="18" t="e">
        <f>+MIN(#REF!,#REF!)</f>
        <v>#REF!</v>
      </c>
      <c r="F19" s="18" t="e">
        <f>+AVERAGE(#REF!,#REF!)</f>
        <v>#REF!</v>
      </c>
      <c r="G19" s="18" t="e">
        <f t="shared" si="0"/>
        <v>#REF!</v>
      </c>
      <c r="I19" s="56" t="e">
        <f>+MIN(#REF!,#REF!,#REF!,#REF!)</f>
        <v>#REF!</v>
      </c>
      <c r="J19" s="56" t="e">
        <f>+AVERAGE(#REF!,#REF!,#REF!,#REF!)</f>
        <v>#REF!</v>
      </c>
      <c r="K19" s="56">
        <v>83487.388729319864</v>
      </c>
    </row>
    <row r="20" spans="2:11" s="14" customFormat="1" ht="24.75" thickBot="1" x14ac:dyDescent="0.25">
      <c r="B20" s="25">
        <v>4</v>
      </c>
      <c r="C20" s="26" t="s">
        <v>9</v>
      </c>
      <c r="D20" s="27">
        <v>1</v>
      </c>
      <c r="E20" s="18" t="e">
        <f>+MIN(#REF!,#REF!)</f>
        <v>#REF!</v>
      </c>
      <c r="F20" s="18" t="e">
        <f>+AVERAGE(#REF!,#REF!)</f>
        <v>#REF!</v>
      </c>
      <c r="G20" s="18" t="e">
        <f t="shared" si="0"/>
        <v>#REF!</v>
      </c>
      <c r="I20" s="56" t="e">
        <f>+MIN(#REF!,#REF!,#REF!,#REF!)</f>
        <v>#REF!</v>
      </c>
      <c r="J20" s="56" t="e">
        <f>+AVERAGE(#REF!,#REF!,#REF!,#REF!)</f>
        <v>#REF!</v>
      </c>
      <c r="K20" s="56">
        <v>101667.70513556986</v>
      </c>
    </row>
    <row r="21" spans="2:11" s="14" customFormat="1" ht="12.75" thickBot="1" x14ac:dyDescent="0.25">
      <c r="B21" s="78" t="s">
        <v>14</v>
      </c>
      <c r="C21" s="79"/>
      <c r="D21" s="79"/>
      <c r="E21" s="18" t="e">
        <f>+MIN(#REF!,#REF!)</f>
        <v>#REF!</v>
      </c>
      <c r="F21" s="18" t="e">
        <f>+AVERAGE(#REF!,#REF!)</f>
        <v>#REF!</v>
      </c>
      <c r="G21" s="18" t="e">
        <f t="shared" si="0"/>
        <v>#REF!</v>
      </c>
      <c r="I21" s="56" t="e">
        <f>+MIN(#REF!,#REF!,#REF!,#REF!)</f>
        <v>#REF!</v>
      </c>
      <c r="J21" s="56" t="e">
        <f>+AVERAGE(#REF!,#REF!,#REF!,#REF!)</f>
        <v>#REF!</v>
      </c>
      <c r="K21" s="56">
        <v>0</v>
      </c>
    </row>
    <row r="22" spans="2:11" s="14" customFormat="1" ht="24" x14ac:dyDescent="0.2">
      <c r="B22" s="21">
        <v>1</v>
      </c>
      <c r="C22" s="16" t="s">
        <v>15</v>
      </c>
      <c r="D22" s="22">
        <v>1</v>
      </c>
      <c r="E22" s="18" t="e">
        <f>+MIN(#REF!,#REF!)</f>
        <v>#REF!</v>
      </c>
      <c r="F22" s="18" t="e">
        <f>+AVERAGE(#REF!,#REF!)</f>
        <v>#REF!</v>
      </c>
      <c r="G22" s="18" t="e">
        <f t="shared" si="0"/>
        <v>#REF!</v>
      </c>
      <c r="I22" s="56" t="e">
        <f>+MIN(#REF!,#REF!,#REF!,#REF!)</f>
        <v>#REF!</v>
      </c>
      <c r="J22" s="56" t="e">
        <f>+AVERAGE(#REF!,#REF!,#REF!,#REF!)</f>
        <v>#REF!</v>
      </c>
      <c r="K22" s="56">
        <v>104850.90738111651</v>
      </c>
    </row>
    <row r="23" spans="2:11" s="14" customFormat="1" ht="24.75" thickBot="1" x14ac:dyDescent="0.25">
      <c r="B23" s="25">
        <v>2</v>
      </c>
      <c r="C23" s="16" t="s">
        <v>16</v>
      </c>
      <c r="D23" s="27">
        <v>1</v>
      </c>
      <c r="E23" s="18" t="e">
        <f>+MIN(#REF!,#REF!)</f>
        <v>#REF!</v>
      </c>
      <c r="F23" s="18" t="e">
        <f>+AVERAGE(#REF!,#REF!)</f>
        <v>#REF!</v>
      </c>
      <c r="G23" s="18" t="e">
        <f t="shared" si="0"/>
        <v>#REF!</v>
      </c>
      <c r="I23" s="56" t="e">
        <f>+MIN(#REF!,#REF!,#REF!,#REF!)</f>
        <v>#REF!</v>
      </c>
      <c r="J23" s="56" t="e">
        <f>+AVERAGE(#REF!,#REF!,#REF!,#REF!)</f>
        <v>#REF!</v>
      </c>
      <c r="K23" s="56">
        <v>86087.050747056637</v>
      </c>
    </row>
    <row r="24" spans="2:11" s="14" customFormat="1" ht="12.75" thickBot="1" x14ac:dyDescent="0.25">
      <c r="B24" s="78" t="s">
        <v>17</v>
      </c>
      <c r="C24" s="79"/>
      <c r="D24" s="79"/>
      <c r="E24" s="18" t="e">
        <f>+MIN(#REF!,#REF!)</f>
        <v>#REF!</v>
      </c>
      <c r="F24" s="18" t="e">
        <f>+AVERAGE(#REF!,#REF!)</f>
        <v>#REF!</v>
      </c>
      <c r="G24" s="18" t="e">
        <f t="shared" si="0"/>
        <v>#REF!</v>
      </c>
      <c r="I24" s="56" t="e">
        <f>+MIN(#REF!,#REF!,#REF!,#REF!)</f>
        <v>#REF!</v>
      </c>
      <c r="J24" s="56" t="e">
        <f>+AVERAGE(#REF!,#REF!,#REF!,#REF!)</f>
        <v>#REF!</v>
      </c>
      <c r="K24" s="56">
        <v>0</v>
      </c>
    </row>
    <row r="25" spans="2:11" s="14" customFormat="1" ht="24" x14ac:dyDescent="0.2">
      <c r="B25" s="21">
        <v>1</v>
      </c>
      <c r="C25" s="16" t="s">
        <v>10</v>
      </c>
      <c r="D25" s="22">
        <v>1</v>
      </c>
      <c r="E25" s="18" t="e">
        <f>+MIN(#REF!,#REF!)</f>
        <v>#REF!</v>
      </c>
      <c r="F25" s="18" t="e">
        <f>+AVERAGE(#REF!,#REF!)</f>
        <v>#REF!</v>
      </c>
      <c r="G25" s="18" t="e">
        <f t="shared" si="0"/>
        <v>#REF!</v>
      </c>
      <c r="I25" s="56" t="e">
        <f>+MIN(#REF!,#REF!,#REF!,#REF!)</f>
        <v>#REF!</v>
      </c>
      <c r="J25" s="56" t="e">
        <f>+AVERAGE(#REF!,#REF!,#REF!,#REF!)</f>
        <v>#REF!</v>
      </c>
      <c r="K25" s="56">
        <v>76642.943715806643</v>
      </c>
    </row>
    <row r="26" spans="2:11" s="14" customFormat="1" ht="24.75" thickBot="1" x14ac:dyDescent="0.25">
      <c r="B26" s="25">
        <v>2</v>
      </c>
      <c r="C26" s="16" t="s">
        <v>2</v>
      </c>
      <c r="D26" s="27">
        <v>1</v>
      </c>
      <c r="E26" s="18" t="e">
        <f>+MIN(#REF!,#REF!)</f>
        <v>#REF!</v>
      </c>
      <c r="F26" s="18" t="e">
        <f>+AVERAGE(#REF!,#REF!)</f>
        <v>#REF!</v>
      </c>
      <c r="G26" s="18" t="e">
        <f t="shared" si="0"/>
        <v>#REF!</v>
      </c>
      <c r="I26" s="56" t="e">
        <f>+MIN(#REF!,#REF!,#REF!,#REF!)</f>
        <v>#REF!</v>
      </c>
      <c r="J26" s="56" t="e">
        <f>+AVERAGE(#REF!,#REF!,#REF!,#REF!)</f>
        <v>#REF!</v>
      </c>
      <c r="K26" s="56">
        <v>92288.122224866514</v>
      </c>
    </row>
    <row r="27" spans="2:11" s="14" customFormat="1" ht="12.75" thickBot="1" x14ac:dyDescent="0.25">
      <c r="B27" s="78" t="s">
        <v>18</v>
      </c>
      <c r="C27" s="79"/>
      <c r="D27" s="79"/>
      <c r="E27" s="18" t="e">
        <f>+MIN(#REF!,#REF!)</f>
        <v>#REF!</v>
      </c>
      <c r="F27" s="18" t="e">
        <f>+AVERAGE(#REF!,#REF!)</f>
        <v>#REF!</v>
      </c>
      <c r="G27" s="18" t="e">
        <f t="shared" si="0"/>
        <v>#REF!</v>
      </c>
      <c r="I27" s="56" t="e">
        <f>+MIN(#REF!,#REF!,#REF!,#REF!)</f>
        <v>#REF!</v>
      </c>
      <c r="J27" s="56" t="e">
        <f>+AVERAGE(#REF!,#REF!,#REF!,#REF!)</f>
        <v>#REF!</v>
      </c>
      <c r="K27" s="56">
        <v>0</v>
      </c>
    </row>
    <row r="28" spans="2:11" s="14" customFormat="1" ht="24.75" thickBot="1" x14ac:dyDescent="0.25">
      <c r="B28" s="25">
        <v>1</v>
      </c>
      <c r="C28" s="28" t="s">
        <v>2</v>
      </c>
      <c r="D28" s="27">
        <v>1</v>
      </c>
      <c r="E28" s="18" t="e">
        <f>+MIN(#REF!,#REF!)</f>
        <v>#REF!</v>
      </c>
      <c r="F28" s="18" t="e">
        <f>+AVERAGE(#REF!,#REF!)</f>
        <v>#REF!</v>
      </c>
      <c r="G28" s="18" t="e">
        <f t="shared" si="0"/>
        <v>#REF!</v>
      </c>
      <c r="I28" s="56" t="e">
        <f>+MIN(#REF!,#REF!,#REF!,#REF!)</f>
        <v>#REF!</v>
      </c>
      <c r="J28" s="56" t="e">
        <f>+AVERAGE(#REF!,#REF!,#REF!,#REF!)</f>
        <v>#REF!</v>
      </c>
      <c r="K28" s="56">
        <v>100006.63298611112</v>
      </c>
    </row>
    <row r="29" spans="2:11" s="14" customFormat="1" ht="12.75" thickBot="1" x14ac:dyDescent="0.25">
      <c r="B29" s="78" t="s">
        <v>19</v>
      </c>
      <c r="C29" s="79"/>
      <c r="D29" s="79"/>
      <c r="E29" s="18" t="e">
        <f>+MIN(#REF!,#REF!)</f>
        <v>#REF!</v>
      </c>
      <c r="F29" s="18" t="e">
        <f>+AVERAGE(#REF!,#REF!)</f>
        <v>#REF!</v>
      </c>
      <c r="G29" s="18" t="e">
        <f t="shared" si="0"/>
        <v>#REF!</v>
      </c>
      <c r="I29" s="56" t="e">
        <f>+MIN(#REF!,#REF!,#REF!,#REF!)</f>
        <v>#REF!</v>
      </c>
      <c r="J29" s="56" t="e">
        <f>+AVERAGE(#REF!,#REF!,#REF!,#REF!)</f>
        <v>#REF!</v>
      </c>
      <c r="K29" s="56">
        <v>0</v>
      </c>
    </row>
    <row r="30" spans="2:11" s="14" customFormat="1" ht="24" x14ac:dyDescent="0.2">
      <c r="B30" s="21">
        <v>1</v>
      </c>
      <c r="C30" s="29" t="s">
        <v>10</v>
      </c>
      <c r="D30" s="22">
        <v>1</v>
      </c>
      <c r="E30" s="18" t="e">
        <f>+MIN(#REF!,#REF!)</f>
        <v>#REF!</v>
      </c>
      <c r="F30" s="18" t="e">
        <f>+AVERAGE(#REF!,#REF!)</f>
        <v>#REF!</v>
      </c>
      <c r="G30" s="18" t="e">
        <f t="shared" si="0"/>
        <v>#REF!</v>
      </c>
      <c r="I30" s="56" t="e">
        <f>+MIN(#REF!,#REF!,#REF!,#REF!)</f>
        <v>#REF!</v>
      </c>
      <c r="J30" s="56" t="e">
        <f>+AVERAGE(#REF!,#REF!,#REF!,#REF!)</f>
        <v>#REF!</v>
      </c>
      <c r="K30" s="56">
        <v>77058.283995863982</v>
      </c>
    </row>
    <row r="31" spans="2:11" s="14" customFormat="1" ht="24.75" thickBot="1" x14ac:dyDescent="0.25">
      <c r="B31" s="25">
        <v>2</v>
      </c>
      <c r="C31" s="26" t="s">
        <v>11</v>
      </c>
      <c r="D31" s="30">
        <v>2</v>
      </c>
      <c r="E31" s="18" t="e">
        <f>+MIN(#REF!,#REF!)</f>
        <v>#REF!</v>
      </c>
      <c r="F31" s="18" t="e">
        <f>+AVERAGE(#REF!,#REF!)</f>
        <v>#REF!</v>
      </c>
      <c r="G31" s="18" t="e">
        <f t="shared" si="0"/>
        <v>#REF!</v>
      </c>
      <c r="I31" s="56" t="e">
        <f>+MIN(#REF!,#REF!,#REF!,#REF!)</f>
        <v>#REF!</v>
      </c>
      <c r="J31" s="56" t="e">
        <f>+AVERAGE(#REF!,#REF!,#REF!,#REF!)</f>
        <v>#REF!</v>
      </c>
      <c r="K31" s="56">
        <v>77169.473579197307</v>
      </c>
    </row>
    <row r="32" spans="2:11" s="14" customFormat="1" ht="12.75" thickBot="1" x14ac:dyDescent="0.25">
      <c r="B32" s="78" t="s">
        <v>20</v>
      </c>
      <c r="C32" s="79"/>
      <c r="D32" s="79"/>
      <c r="E32" s="18" t="e">
        <f>+MIN(#REF!,#REF!)</f>
        <v>#REF!</v>
      </c>
      <c r="F32" s="18" t="e">
        <f>+AVERAGE(#REF!,#REF!)</f>
        <v>#REF!</v>
      </c>
      <c r="G32" s="18" t="e">
        <f t="shared" si="0"/>
        <v>#REF!</v>
      </c>
      <c r="I32" s="56" t="e">
        <f>+MIN(#REF!,#REF!,#REF!,#REF!)</f>
        <v>#REF!</v>
      </c>
      <c r="J32" s="56" t="e">
        <f>+AVERAGE(#REF!,#REF!,#REF!,#REF!)</f>
        <v>#REF!</v>
      </c>
      <c r="K32" s="56">
        <v>0</v>
      </c>
    </row>
    <row r="33" spans="2:11" s="14" customFormat="1" ht="24" x14ac:dyDescent="0.2">
      <c r="B33" s="21">
        <v>1</v>
      </c>
      <c r="C33" s="29" t="s">
        <v>2</v>
      </c>
      <c r="D33" s="22">
        <v>1</v>
      </c>
      <c r="E33" s="18" t="e">
        <f>+MIN(#REF!,#REF!)</f>
        <v>#REF!</v>
      </c>
      <c r="F33" s="18" t="e">
        <f>+AVERAGE(#REF!,#REF!)</f>
        <v>#REF!</v>
      </c>
      <c r="G33" s="18" t="e">
        <f t="shared" si="0"/>
        <v>#REF!</v>
      </c>
      <c r="I33" s="56" t="e">
        <f>+MIN(#REF!,#REF!,#REF!,#REF!)</f>
        <v>#REF!</v>
      </c>
      <c r="J33" s="56" t="e">
        <f>+AVERAGE(#REF!,#REF!,#REF!,#REF!)</f>
        <v>#REF!</v>
      </c>
      <c r="K33" s="56">
        <v>95577.922407677863</v>
      </c>
    </row>
    <row r="34" spans="2:11" s="14" customFormat="1" ht="24" x14ac:dyDescent="0.2">
      <c r="B34" s="15">
        <v>2</v>
      </c>
      <c r="C34" s="16" t="s">
        <v>10</v>
      </c>
      <c r="D34" s="24">
        <v>1</v>
      </c>
      <c r="E34" s="18" t="e">
        <f>+MIN(#REF!,#REF!)</f>
        <v>#REF!</v>
      </c>
      <c r="F34" s="18" t="e">
        <f>+AVERAGE(#REF!,#REF!)</f>
        <v>#REF!</v>
      </c>
      <c r="G34" s="18" t="e">
        <f t="shared" si="0"/>
        <v>#REF!</v>
      </c>
      <c r="I34" s="56" t="e">
        <f>+MIN(#REF!,#REF!,#REF!,#REF!)</f>
        <v>#REF!</v>
      </c>
      <c r="J34" s="56" t="e">
        <f>+AVERAGE(#REF!,#REF!,#REF!,#REF!)</f>
        <v>#REF!</v>
      </c>
      <c r="K34" s="56">
        <v>77417.416678511188</v>
      </c>
    </row>
    <row r="35" spans="2:11" s="14" customFormat="1" ht="24.75" thickBot="1" x14ac:dyDescent="0.25">
      <c r="B35" s="25">
        <v>3</v>
      </c>
      <c r="C35" s="26" t="s">
        <v>11</v>
      </c>
      <c r="D35" s="27">
        <v>1</v>
      </c>
      <c r="E35" s="18" t="e">
        <f>+MIN(#REF!,#REF!)</f>
        <v>#REF!</v>
      </c>
      <c r="F35" s="18" t="e">
        <f>+AVERAGE(#REF!,#REF!)</f>
        <v>#REF!</v>
      </c>
      <c r="G35" s="18" t="e">
        <f t="shared" si="0"/>
        <v>#REF!</v>
      </c>
      <c r="I35" s="56" t="e">
        <f>+MIN(#REF!,#REF!,#REF!,#REF!)</f>
        <v>#REF!</v>
      </c>
      <c r="J35" s="56" t="e">
        <f>+AVERAGE(#REF!,#REF!,#REF!,#REF!)</f>
        <v>#REF!</v>
      </c>
      <c r="K35" s="56">
        <v>78599.065376427869</v>
      </c>
    </row>
    <row r="36" spans="2:11" s="14" customFormat="1" ht="12.75" thickBot="1" x14ac:dyDescent="0.25">
      <c r="B36" s="78" t="s">
        <v>21</v>
      </c>
      <c r="C36" s="79"/>
      <c r="D36" s="79"/>
      <c r="E36" s="18" t="e">
        <f>+MIN(#REF!,#REF!)</f>
        <v>#REF!</v>
      </c>
      <c r="F36" s="18" t="e">
        <f>+AVERAGE(#REF!,#REF!)</f>
        <v>#REF!</v>
      </c>
      <c r="G36" s="18" t="e">
        <f t="shared" si="0"/>
        <v>#REF!</v>
      </c>
      <c r="I36" s="56" t="e">
        <f>+MIN(#REF!,#REF!,#REF!,#REF!)</f>
        <v>#REF!</v>
      </c>
      <c r="J36" s="56" t="e">
        <f>+AVERAGE(#REF!,#REF!,#REF!,#REF!)</f>
        <v>#REF!</v>
      </c>
      <c r="K36" s="56">
        <v>0</v>
      </c>
    </row>
    <row r="37" spans="2:11" s="14" customFormat="1" ht="24" x14ac:dyDescent="0.2">
      <c r="B37" s="21">
        <v>1</v>
      </c>
      <c r="C37" s="31" t="s">
        <v>10</v>
      </c>
      <c r="D37" s="22">
        <v>1</v>
      </c>
      <c r="E37" s="18" t="e">
        <f>+MIN(#REF!,#REF!)</f>
        <v>#REF!</v>
      </c>
      <c r="F37" s="18" t="e">
        <f>+AVERAGE(#REF!,#REF!)</f>
        <v>#REF!</v>
      </c>
      <c r="G37" s="18" t="e">
        <f t="shared" si="0"/>
        <v>#REF!</v>
      </c>
      <c r="I37" s="56" t="e">
        <f>+MIN(#REF!,#REF!,#REF!,#REF!)</f>
        <v>#REF!</v>
      </c>
      <c r="J37" s="56" t="e">
        <f>+AVERAGE(#REF!,#REF!,#REF!,#REF!)</f>
        <v>#REF!</v>
      </c>
      <c r="K37" s="56">
        <v>108014.60925925926</v>
      </c>
    </row>
    <row r="38" spans="2:11" s="14" customFormat="1" ht="12" x14ac:dyDescent="0.2">
      <c r="B38" s="82" t="s">
        <v>3</v>
      </c>
      <c r="C38" s="82"/>
      <c r="D38" s="83"/>
      <c r="E38" s="68" t="e">
        <f t="shared" ref="E38:G38" si="1">SUM(E11:E37)</f>
        <v>#REF!</v>
      </c>
      <c r="F38" s="68" t="e">
        <f t="shared" si="1"/>
        <v>#REF!</v>
      </c>
      <c r="G38" s="68" t="e">
        <f t="shared" si="1"/>
        <v>#REF!</v>
      </c>
      <c r="I38" s="32" t="e">
        <f t="shared" ref="I38:J38" si="2">SUM(I11:I37)</f>
        <v>#REF!</v>
      </c>
      <c r="J38" s="32" t="e">
        <f t="shared" si="2"/>
        <v>#REF!</v>
      </c>
      <c r="K38" s="32">
        <v>1702447.7035500521</v>
      </c>
    </row>
    <row r="39" spans="2:11" s="14" customFormat="1" ht="12" x14ac:dyDescent="0.2">
      <c r="B39" s="84" t="s">
        <v>22</v>
      </c>
      <c r="C39" s="84"/>
      <c r="D39" s="85"/>
      <c r="E39" s="68" t="e">
        <f t="shared" ref="E39:G39" si="3">+E38*19%</f>
        <v>#REF!</v>
      </c>
      <c r="F39" s="68" t="e">
        <f t="shared" si="3"/>
        <v>#REF!</v>
      </c>
      <c r="G39" s="68" t="e">
        <f t="shared" si="3"/>
        <v>#REF!</v>
      </c>
      <c r="I39" s="33" t="e">
        <f t="shared" ref="I39:J39" si="4">+I38*19%</f>
        <v>#REF!</v>
      </c>
      <c r="J39" s="33" t="e">
        <f t="shared" si="4"/>
        <v>#REF!</v>
      </c>
      <c r="K39" s="33">
        <v>323465.06367450993</v>
      </c>
    </row>
    <row r="40" spans="2:11" s="14" customFormat="1" ht="12" x14ac:dyDescent="0.2">
      <c r="B40" s="86" t="s">
        <v>4</v>
      </c>
      <c r="C40" s="86"/>
      <c r="D40" s="87"/>
      <c r="E40" s="68" t="e">
        <f t="shared" ref="E40:G40" si="5">+E39+E38</f>
        <v>#REF!</v>
      </c>
      <c r="F40" s="68" t="e">
        <f t="shared" si="5"/>
        <v>#REF!</v>
      </c>
      <c r="G40" s="68" t="e">
        <f t="shared" si="5"/>
        <v>#REF!</v>
      </c>
      <c r="I40" s="32" t="e">
        <f t="shared" ref="I40:J40" si="6">+I39+I38</f>
        <v>#REF!</v>
      </c>
      <c r="J40" s="32" t="e">
        <f t="shared" si="6"/>
        <v>#REF!</v>
      </c>
      <c r="K40" s="32">
        <v>2025912.7672245621</v>
      </c>
    </row>
    <row r="41" spans="2:11" ht="15" thickBot="1" x14ac:dyDescent="0.25">
      <c r="B41" s="1"/>
      <c r="C41" s="1"/>
      <c r="D41" s="1"/>
    </row>
    <row r="42" spans="2:11" ht="42" customHeight="1" thickBot="1" x14ac:dyDescent="0.25">
      <c r="B42" s="2" t="s">
        <v>23</v>
      </c>
      <c r="C42" s="80" t="s">
        <v>24</v>
      </c>
      <c r="D42" s="81"/>
    </row>
  </sheetData>
  <sheetProtection algorithmName="SHA-512" hashValue="C1GyDYurJAyNW8/gN3qQ62g/27mel0i47xOBRK0SkuXuH37PREfnvU3yTRqbCZMtoAXT4H1DBHi65kKxah8pCw==" saltValue="gr3Jq3CrX3Kalxoz2h2trQ==" spinCount="100000" sheet="1" objects="1" scenarios="1" selectLockedCells="1" selectUnlockedCells="1"/>
  <mergeCells count="16">
    <mergeCell ref="B2:D3"/>
    <mergeCell ref="B4:D5"/>
    <mergeCell ref="B7:D7"/>
    <mergeCell ref="B9:D9"/>
    <mergeCell ref="E6:G6"/>
    <mergeCell ref="B24:D24"/>
    <mergeCell ref="B27:D27"/>
    <mergeCell ref="B16:D16"/>
    <mergeCell ref="B21:D21"/>
    <mergeCell ref="C42:D42"/>
    <mergeCell ref="B38:D38"/>
    <mergeCell ref="B39:D39"/>
    <mergeCell ref="B40:D40"/>
    <mergeCell ref="B29:D29"/>
    <mergeCell ref="B32:D32"/>
    <mergeCell ref="B36:D3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M40"/>
  <sheetViews>
    <sheetView topLeftCell="A4" workbookViewId="0">
      <pane xSplit="2" ySplit="7" topLeftCell="AE29" activePane="bottomRight" state="frozen"/>
      <selection activeCell="A4" sqref="A4"/>
      <selection pane="topRight" activeCell="C4" sqref="C4"/>
      <selection pane="bottomLeft" activeCell="A11" sqref="A11"/>
      <selection pane="bottomRight" activeCell="AQ10" sqref="AQ10"/>
    </sheetView>
  </sheetViews>
  <sheetFormatPr baseColWidth="10" defaultRowHeight="14.25" x14ac:dyDescent="0.2"/>
  <cols>
    <col min="1" max="1" width="4.140625" style="3" customWidth="1"/>
    <col min="2" max="2" width="73.42578125" style="3" customWidth="1"/>
    <col min="3" max="10" width="0" style="3" hidden="1" customWidth="1"/>
    <col min="11" max="11" width="13.28515625" style="3" hidden="1" customWidth="1"/>
    <col min="12" max="19" width="0" style="3" hidden="1" customWidth="1"/>
    <col min="20" max="20" width="13.28515625" style="3" hidden="1" customWidth="1"/>
    <col min="21" max="29" width="0" style="3" hidden="1" customWidth="1"/>
    <col min="30" max="30" width="13.28515625" style="3" hidden="1" customWidth="1"/>
    <col min="31" max="38" width="11.42578125" style="3"/>
    <col min="39" max="39" width="13.28515625" style="3" customWidth="1"/>
    <col min="40" max="16384" width="11.42578125" style="3"/>
  </cols>
  <sheetData>
    <row r="1" spans="1:39" ht="15" thickBot="1" x14ac:dyDescent="0.25"/>
    <row r="2" spans="1:39" ht="14.25" customHeight="1" x14ac:dyDescent="0.2">
      <c r="B2" s="88" t="s">
        <v>165</v>
      </c>
      <c r="F2" s="44"/>
      <c r="Y2" s="44"/>
    </row>
    <row r="3" spans="1:39" ht="15" customHeight="1" thickBot="1" x14ac:dyDescent="0.25">
      <c r="B3" s="90"/>
      <c r="AF3" s="51"/>
      <c r="AG3" s="51"/>
    </row>
    <row r="4" spans="1:39" ht="15" thickBot="1" x14ac:dyDescent="0.25">
      <c r="AF4" s="51"/>
      <c r="AG4" s="51"/>
    </row>
    <row r="5" spans="1:39" ht="14.25" customHeight="1" thickBot="1" x14ac:dyDescent="0.25">
      <c r="B5" s="88" t="s">
        <v>25</v>
      </c>
    </row>
    <row r="6" spans="1:39" ht="29.25" customHeight="1" thickBot="1" x14ac:dyDescent="0.25">
      <c r="B6" s="90"/>
      <c r="C6" s="102" t="s">
        <v>169</v>
      </c>
      <c r="D6" s="103"/>
      <c r="E6" s="103"/>
      <c r="F6" s="103"/>
      <c r="G6" s="103"/>
      <c r="H6" s="103"/>
      <c r="I6" s="103"/>
      <c r="J6" s="103"/>
      <c r="K6" s="104"/>
      <c r="L6" s="102" t="s">
        <v>169</v>
      </c>
      <c r="M6" s="103"/>
      <c r="N6" s="103"/>
      <c r="O6" s="103"/>
      <c r="P6" s="103"/>
      <c r="Q6" s="103"/>
      <c r="R6" s="103"/>
      <c r="S6" s="103"/>
      <c r="T6" s="104"/>
      <c r="V6" s="99" t="s">
        <v>170</v>
      </c>
      <c r="W6" s="100"/>
      <c r="X6" s="100"/>
      <c r="Y6" s="100"/>
      <c r="Z6" s="100"/>
      <c r="AA6" s="100"/>
      <c r="AB6" s="100"/>
      <c r="AC6" s="100"/>
      <c r="AD6" s="101"/>
    </row>
    <row r="7" spans="1:39" ht="15" customHeight="1" x14ac:dyDescent="0.2">
      <c r="B7" s="105" t="s">
        <v>61</v>
      </c>
    </row>
    <row r="8" spans="1:39" ht="27" customHeight="1" thickBot="1" x14ac:dyDescent="0.25">
      <c r="B8" s="106"/>
    </row>
    <row r="9" spans="1:39" s="36" customFormat="1" ht="38.25" customHeight="1" thickBot="1" x14ac:dyDescent="0.25">
      <c r="A9" s="34"/>
      <c r="B9" s="35"/>
      <c r="C9" s="102" t="s">
        <v>167</v>
      </c>
      <c r="D9" s="103"/>
      <c r="E9" s="103"/>
      <c r="F9" s="103"/>
      <c r="G9" s="103"/>
      <c r="H9" s="103"/>
      <c r="I9" s="103"/>
      <c r="J9" s="103"/>
      <c r="K9" s="104"/>
      <c r="L9" s="102" t="s">
        <v>168</v>
      </c>
      <c r="M9" s="103"/>
      <c r="N9" s="103"/>
      <c r="O9" s="103"/>
      <c r="P9" s="103"/>
      <c r="Q9" s="103"/>
      <c r="R9" s="103"/>
      <c r="S9" s="103"/>
      <c r="T9" s="104"/>
      <c r="V9" s="99" t="s">
        <v>167</v>
      </c>
      <c r="W9" s="100"/>
      <c r="X9" s="100"/>
      <c r="Y9" s="100"/>
      <c r="Z9" s="100"/>
      <c r="AA9" s="100"/>
      <c r="AB9" s="100"/>
      <c r="AC9" s="100"/>
      <c r="AD9" s="101"/>
      <c r="AE9" s="3"/>
      <c r="AF9" s="3"/>
      <c r="AG9" s="3"/>
      <c r="AH9" s="3"/>
      <c r="AI9" s="3"/>
      <c r="AJ9" s="3"/>
      <c r="AK9" s="3"/>
      <c r="AL9" s="3"/>
      <c r="AM9" s="3"/>
    </row>
    <row r="10" spans="1:39" s="39" customFormat="1" ht="100.5" customHeight="1" x14ac:dyDescent="0.2">
      <c r="A10" s="37" t="s">
        <v>1</v>
      </c>
      <c r="B10" s="38" t="s">
        <v>6</v>
      </c>
      <c r="C10" s="59" t="s">
        <v>26</v>
      </c>
      <c r="D10" s="59" t="s">
        <v>27</v>
      </c>
      <c r="E10" s="59" t="s">
        <v>28</v>
      </c>
      <c r="F10" s="59" t="s">
        <v>29</v>
      </c>
      <c r="G10" s="59" t="s">
        <v>30</v>
      </c>
      <c r="H10" s="59" t="s">
        <v>31</v>
      </c>
      <c r="I10" s="59" t="s">
        <v>32</v>
      </c>
      <c r="J10" s="59" t="s">
        <v>33</v>
      </c>
      <c r="K10" s="59" t="s">
        <v>4</v>
      </c>
      <c r="L10" s="59" t="s">
        <v>26</v>
      </c>
      <c r="M10" s="59" t="s">
        <v>27</v>
      </c>
      <c r="N10" s="59" t="s">
        <v>28</v>
      </c>
      <c r="O10" s="59" t="s">
        <v>29</v>
      </c>
      <c r="P10" s="59" t="s">
        <v>30</v>
      </c>
      <c r="Q10" s="59" t="s">
        <v>31</v>
      </c>
      <c r="R10" s="59" t="s">
        <v>32</v>
      </c>
      <c r="S10" s="59" t="s">
        <v>33</v>
      </c>
      <c r="T10" s="59" t="s">
        <v>4</v>
      </c>
      <c r="V10" s="50" t="s">
        <v>26</v>
      </c>
      <c r="W10" s="50" t="s">
        <v>27</v>
      </c>
      <c r="X10" s="50" t="s">
        <v>28</v>
      </c>
      <c r="Y10" s="50" t="s">
        <v>29</v>
      </c>
      <c r="Z10" s="50" t="s">
        <v>30</v>
      </c>
      <c r="AA10" s="50" t="s">
        <v>31</v>
      </c>
      <c r="AB10" s="50" t="s">
        <v>32</v>
      </c>
      <c r="AC10" s="50" t="s">
        <v>33</v>
      </c>
      <c r="AD10" s="50" t="s">
        <v>4</v>
      </c>
      <c r="AE10" s="50" t="s">
        <v>26</v>
      </c>
      <c r="AF10" s="50" t="s">
        <v>27</v>
      </c>
      <c r="AG10" s="50" t="s">
        <v>28</v>
      </c>
      <c r="AH10" s="50" t="s">
        <v>29</v>
      </c>
      <c r="AI10" s="50" t="s">
        <v>30</v>
      </c>
      <c r="AJ10" s="50" t="s">
        <v>31</v>
      </c>
      <c r="AK10" s="50" t="s">
        <v>32</v>
      </c>
      <c r="AL10" s="50" t="s">
        <v>33</v>
      </c>
      <c r="AM10" s="50" t="s">
        <v>4</v>
      </c>
    </row>
    <row r="11" spans="1:39" s="42" customFormat="1" ht="12" x14ac:dyDescent="0.2">
      <c r="A11" s="40">
        <v>1</v>
      </c>
      <c r="B11" s="41" t="s">
        <v>34</v>
      </c>
      <c r="C11" s="60" t="e">
        <f>+AVERAGE(#REF!,#REF!,#REF!)</f>
        <v>#REF!</v>
      </c>
      <c r="D11" s="60" t="e">
        <f>+AVERAGE(#REF!,#REF!,#REF!)</f>
        <v>#REF!</v>
      </c>
      <c r="E11" s="60" t="e">
        <f>+AVERAGE(#REF!,#REF!,#REF!)</f>
        <v>#REF!</v>
      </c>
      <c r="F11" s="60" t="e">
        <f>+AVERAGE(#REF!,#REF!,#REF!)</f>
        <v>#REF!</v>
      </c>
      <c r="G11" s="60" t="e">
        <f>+AVERAGE(#REF!,#REF!,#REF!)</f>
        <v>#REF!</v>
      </c>
      <c r="H11" s="60" t="e">
        <f>+AVERAGE(#REF!,#REF!,#REF!)</f>
        <v>#REF!</v>
      </c>
      <c r="I11" s="60" t="e">
        <f>+AVERAGE(#REF!,#REF!,#REF!)</f>
        <v>#REF!</v>
      </c>
      <c r="J11" s="60" t="e">
        <f>+AVERAGE(#REF!,#REF!,#REF!)</f>
        <v>#REF!</v>
      </c>
      <c r="K11" s="57" t="e">
        <f>SUM(C11:J11)</f>
        <v>#REF!</v>
      </c>
      <c r="L11" s="60" t="e">
        <f>+((MIN(#REF!,#REF!,#REF!))+C11)/2</f>
        <v>#REF!</v>
      </c>
      <c r="M11" s="60" t="e">
        <f>+((MIN(#REF!,#REF!,#REF!))+D11)/2</f>
        <v>#REF!</v>
      </c>
      <c r="N11" s="60" t="e">
        <f>+((MIN(#REF!,#REF!,#REF!))+E11)/2</f>
        <v>#REF!</v>
      </c>
      <c r="O11" s="60" t="e">
        <f>+((MIN(#REF!,#REF!,#REF!))+F11)/2</f>
        <v>#REF!</v>
      </c>
      <c r="P11" s="60" t="e">
        <f>+((MIN(#REF!,#REF!,#REF!))+G11)/2</f>
        <v>#REF!</v>
      </c>
      <c r="Q11" s="60" t="e">
        <f>+((MIN(#REF!,#REF!,#REF!))+H11)/2</f>
        <v>#REF!</v>
      </c>
      <c r="R11" s="60" t="e">
        <f>+((MIN(#REF!,#REF!,#REF!))+I11)/2</f>
        <v>#REF!</v>
      </c>
      <c r="S11" s="60" t="e">
        <f>+((MIN(#REF!,#REF!,#REF!))+J11)/2</f>
        <v>#REF!</v>
      </c>
      <c r="T11" s="57" t="e">
        <f>SUM(L11:S11)</f>
        <v>#REF!</v>
      </c>
      <c r="V11" s="48" t="e">
        <f>+AVERAGE(#REF!,#REF!,#REF!,#REF!)</f>
        <v>#REF!</v>
      </c>
      <c r="W11" s="48" t="e">
        <f>+AVERAGE(#REF!,#REF!,#REF!,#REF!)</f>
        <v>#REF!</v>
      </c>
      <c r="X11" s="48" t="e">
        <f>+AVERAGE(#REF!,#REF!,#REF!,#REF!)</f>
        <v>#REF!</v>
      </c>
      <c r="Y11" s="48" t="e">
        <f>+AVERAGE(#REF!,#REF!,#REF!,#REF!)</f>
        <v>#REF!</v>
      </c>
      <c r="Z11" s="48" t="e">
        <f>+AVERAGE(#REF!,#REF!,#REF!,#REF!)</f>
        <v>#REF!</v>
      </c>
      <c r="AA11" s="48" t="e">
        <f>+AVERAGE(#REF!,#REF!,#REF!,#REF!)</f>
        <v>#REF!</v>
      </c>
      <c r="AB11" s="48" t="e">
        <f>+AVERAGE(#REF!,#REF!,#REF!,#REF!)</f>
        <v>#REF!</v>
      </c>
      <c r="AC11" s="48" t="e">
        <f>+AVERAGE(#REF!,#REF!,#REF!,#REF!)</f>
        <v>#REF!</v>
      </c>
      <c r="AD11" s="57" t="e">
        <f>SUM(V11:AC11)</f>
        <v>#REF!</v>
      </c>
      <c r="AE11" s="48">
        <v>82199.663382612169</v>
      </c>
      <c r="AF11" s="48">
        <v>91300.686176494957</v>
      </c>
      <c r="AG11" s="48">
        <v>99345.020325869962</v>
      </c>
      <c r="AH11" s="48">
        <v>103447.10725378663</v>
      </c>
      <c r="AI11" s="48">
        <v>110155.02705316163</v>
      </c>
      <c r="AJ11" s="48">
        <v>111496.20807461996</v>
      </c>
      <c r="AK11" s="48">
        <v>113364.78546379808</v>
      </c>
      <c r="AL11" s="48">
        <v>113806.45213046475</v>
      </c>
      <c r="AM11" s="48">
        <v>825114.94986080821</v>
      </c>
    </row>
    <row r="12" spans="1:39" s="42" customFormat="1" ht="12" x14ac:dyDescent="0.2">
      <c r="A12" s="40">
        <v>2</v>
      </c>
      <c r="B12" s="43" t="s">
        <v>35</v>
      </c>
      <c r="C12" s="60" t="e">
        <f>+AVERAGE(#REF!,#REF!,#REF!)</f>
        <v>#REF!</v>
      </c>
      <c r="D12" s="60" t="e">
        <f>+AVERAGE(#REF!,#REF!,#REF!)</f>
        <v>#REF!</v>
      </c>
      <c r="E12" s="60" t="e">
        <f>+AVERAGE(#REF!,#REF!,#REF!)</f>
        <v>#REF!</v>
      </c>
      <c r="F12" s="60" t="e">
        <f>+AVERAGE(#REF!,#REF!,#REF!)</f>
        <v>#REF!</v>
      </c>
      <c r="G12" s="60" t="e">
        <f>+AVERAGE(#REF!,#REF!,#REF!)</f>
        <v>#REF!</v>
      </c>
      <c r="H12" s="60" t="e">
        <f>+AVERAGE(#REF!,#REF!,#REF!)</f>
        <v>#REF!</v>
      </c>
      <c r="I12" s="60" t="e">
        <f>+AVERAGE(#REF!,#REF!,#REF!)</f>
        <v>#REF!</v>
      </c>
      <c r="J12" s="60" t="e">
        <f>+AVERAGE(#REF!,#REF!,#REF!)</f>
        <v>#REF!</v>
      </c>
      <c r="K12" s="57" t="e">
        <f t="shared" ref="K12:K35" si="0">SUM(C12:J12)</f>
        <v>#REF!</v>
      </c>
      <c r="L12" s="60" t="e">
        <f>+((MIN(#REF!,#REF!,#REF!))+C12)/2</f>
        <v>#REF!</v>
      </c>
      <c r="M12" s="60" t="e">
        <f>+((MIN(#REF!,#REF!,#REF!))+D12)/2</f>
        <v>#REF!</v>
      </c>
      <c r="N12" s="60" t="e">
        <f>+((MIN(#REF!,#REF!,#REF!))+E12)/2</f>
        <v>#REF!</v>
      </c>
      <c r="O12" s="60" t="e">
        <f>+((MIN(#REF!,#REF!,#REF!))+F12)/2</f>
        <v>#REF!</v>
      </c>
      <c r="P12" s="60" t="e">
        <f>+((MIN(#REF!,#REF!,#REF!))+G12)/2</f>
        <v>#REF!</v>
      </c>
      <c r="Q12" s="60" t="e">
        <f>+((MIN(#REF!,#REF!,#REF!))+H12)/2</f>
        <v>#REF!</v>
      </c>
      <c r="R12" s="60" t="e">
        <f>+((MIN(#REF!,#REF!,#REF!))+I12)/2</f>
        <v>#REF!</v>
      </c>
      <c r="S12" s="60" t="e">
        <f>+((MIN(#REF!,#REF!,#REF!))+J12)/2</f>
        <v>#REF!</v>
      </c>
      <c r="T12" s="57" t="e">
        <f t="shared" ref="T12:T34" si="1">SUM(L12:S12)</f>
        <v>#REF!</v>
      </c>
      <c r="V12" s="48" t="e">
        <f>+AVERAGE(#REF!,#REF!,#REF!,#REF!)</f>
        <v>#REF!</v>
      </c>
      <c r="W12" s="48" t="e">
        <f>+AVERAGE(#REF!,#REF!,#REF!,#REF!)</f>
        <v>#REF!</v>
      </c>
      <c r="X12" s="48" t="e">
        <f>+AVERAGE(#REF!,#REF!,#REF!,#REF!)</f>
        <v>#REF!</v>
      </c>
      <c r="Y12" s="48" t="e">
        <f>+AVERAGE(#REF!,#REF!,#REF!,#REF!)</f>
        <v>#REF!</v>
      </c>
      <c r="Z12" s="48" t="e">
        <f>+AVERAGE(#REF!,#REF!,#REF!,#REF!)</f>
        <v>#REF!</v>
      </c>
      <c r="AA12" s="48" t="e">
        <f>+AVERAGE(#REF!,#REF!,#REF!,#REF!)</f>
        <v>#REF!</v>
      </c>
      <c r="AB12" s="48" t="e">
        <f>+AVERAGE(#REF!,#REF!,#REF!,#REF!)</f>
        <v>#REF!</v>
      </c>
      <c r="AC12" s="48" t="e">
        <f>+AVERAGE(#REF!,#REF!,#REF!,#REF!)</f>
        <v>#REF!</v>
      </c>
      <c r="AD12" s="57" t="e">
        <f t="shared" ref="AD12:AD35" si="2">SUM(V12:AC12)</f>
        <v>#REF!</v>
      </c>
      <c r="AE12" s="48">
        <v>80036.418141563656</v>
      </c>
      <c r="AF12" s="48">
        <v>84366.218332813645</v>
      </c>
      <c r="AG12" s="48">
        <v>90789.409414688649</v>
      </c>
      <c r="AH12" s="48">
        <v>98644.220487396989</v>
      </c>
      <c r="AI12" s="48">
        <v>104669.29259302198</v>
      </c>
      <c r="AJ12" s="48">
        <v>104898.75964843864</v>
      </c>
      <c r="AK12" s="48">
        <v>105735.18239468864</v>
      </c>
      <c r="AL12" s="48">
        <v>106176.84906135531</v>
      </c>
      <c r="AM12" s="48">
        <v>775316.35007396748</v>
      </c>
    </row>
    <row r="13" spans="1:39" s="42" customFormat="1" ht="48" x14ac:dyDescent="0.2">
      <c r="A13" s="40">
        <v>3</v>
      </c>
      <c r="B13" s="41" t="s">
        <v>36</v>
      </c>
      <c r="C13" s="60" t="e">
        <f>+AVERAGE(#REF!,#REF!,#REF!)</f>
        <v>#REF!</v>
      </c>
      <c r="D13" s="60" t="e">
        <f>+AVERAGE(#REF!,#REF!,#REF!)</f>
        <v>#REF!</v>
      </c>
      <c r="E13" s="60" t="e">
        <f>+AVERAGE(#REF!,#REF!,#REF!)</f>
        <v>#REF!</v>
      </c>
      <c r="F13" s="60" t="e">
        <f>+AVERAGE(#REF!,#REF!,#REF!)</f>
        <v>#REF!</v>
      </c>
      <c r="G13" s="60" t="e">
        <f>+AVERAGE(#REF!,#REF!,#REF!)</f>
        <v>#REF!</v>
      </c>
      <c r="H13" s="60" t="e">
        <f>+AVERAGE(#REF!,#REF!,#REF!)</f>
        <v>#REF!</v>
      </c>
      <c r="I13" s="60" t="e">
        <f>+AVERAGE(#REF!,#REF!,#REF!)</f>
        <v>#REF!</v>
      </c>
      <c r="J13" s="60" t="e">
        <f>+AVERAGE(#REF!,#REF!,#REF!)</f>
        <v>#REF!</v>
      </c>
      <c r="K13" s="57" t="e">
        <f t="shared" si="0"/>
        <v>#REF!</v>
      </c>
      <c r="L13" s="60" t="e">
        <f>+((MIN(#REF!,#REF!,#REF!))+C13)/2</f>
        <v>#REF!</v>
      </c>
      <c r="M13" s="60" t="e">
        <f>+((MIN(#REF!,#REF!,#REF!))+D13)/2</f>
        <v>#REF!</v>
      </c>
      <c r="N13" s="60" t="e">
        <f>+((MIN(#REF!,#REF!,#REF!))+E13)/2</f>
        <v>#REF!</v>
      </c>
      <c r="O13" s="60" t="e">
        <f>+((MIN(#REF!,#REF!,#REF!))+F13)/2</f>
        <v>#REF!</v>
      </c>
      <c r="P13" s="60" t="e">
        <f>+((MIN(#REF!,#REF!,#REF!))+G13)/2</f>
        <v>#REF!</v>
      </c>
      <c r="Q13" s="60" t="e">
        <f>+((MIN(#REF!,#REF!,#REF!))+H13)/2</f>
        <v>#REF!</v>
      </c>
      <c r="R13" s="60" t="e">
        <f>+((MIN(#REF!,#REF!,#REF!))+I13)/2</f>
        <v>#REF!</v>
      </c>
      <c r="S13" s="60" t="e">
        <f>+((MIN(#REF!,#REF!,#REF!))+J13)/2</f>
        <v>#REF!</v>
      </c>
      <c r="T13" s="57" t="e">
        <f t="shared" si="1"/>
        <v>#REF!</v>
      </c>
      <c r="V13" s="48" t="e">
        <f>+AVERAGE(#REF!,#REF!,#REF!,#REF!)</f>
        <v>#REF!</v>
      </c>
      <c r="W13" s="48" t="e">
        <f>+AVERAGE(#REF!,#REF!,#REF!,#REF!)</f>
        <v>#REF!</v>
      </c>
      <c r="X13" s="48" t="e">
        <f>+AVERAGE(#REF!,#REF!,#REF!,#REF!)</f>
        <v>#REF!</v>
      </c>
      <c r="Y13" s="48" t="e">
        <f>+AVERAGE(#REF!,#REF!,#REF!,#REF!)</f>
        <v>#REF!</v>
      </c>
      <c r="Z13" s="48" t="e">
        <f>+AVERAGE(#REF!,#REF!,#REF!,#REF!)</f>
        <v>#REF!</v>
      </c>
      <c r="AA13" s="48" t="e">
        <f>+AVERAGE(#REF!,#REF!,#REF!,#REF!)</f>
        <v>#REF!</v>
      </c>
      <c r="AB13" s="48" t="e">
        <f>+AVERAGE(#REF!,#REF!,#REF!,#REF!)</f>
        <v>#REF!</v>
      </c>
      <c r="AC13" s="48" t="e">
        <f>+AVERAGE(#REF!,#REF!,#REF!,#REF!)</f>
        <v>#REF!</v>
      </c>
      <c r="AD13" s="57" t="e">
        <f t="shared" si="2"/>
        <v>#REF!</v>
      </c>
      <c r="AE13" s="48">
        <v>380316.64463549224</v>
      </c>
      <c r="AF13" s="48">
        <v>393738.95562632557</v>
      </c>
      <c r="AG13" s="48">
        <v>405051.09585236723</v>
      </c>
      <c r="AH13" s="48">
        <v>419099.95992445055</v>
      </c>
      <c r="AI13" s="48">
        <v>420424.95992445055</v>
      </c>
      <c r="AJ13" s="48">
        <v>420645.79325778387</v>
      </c>
      <c r="AK13" s="48">
        <v>421529.12659111724</v>
      </c>
      <c r="AL13" s="48">
        <v>421749.95992445055</v>
      </c>
      <c r="AM13" s="48">
        <v>3282556.4957364378</v>
      </c>
    </row>
    <row r="14" spans="1:39" s="42" customFormat="1" ht="36" x14ac:dyDescent="0.2">
      <c r="A14" s="40">
        <v>4</v>
      </c>
      <c r="B14" s="41" t="s">
        <v>37</v>
      </c>
      <c r="C14" s="60" t="e">
        <f>+AVERAGE(#REF!,#REF!,#REF!)</f>
        <v>#REF!</v>
      </c>
      <c r="D14" s="60" t="e">
        <f>+AVERAGE(#REF!,#REF!,#REF!)</f>
        <v>#REF!</v>
      </c>
      <c r="E14" s="60" t="e">
        <f>+AVERAGE(#REF!,#REF!,#REF!)</f>
        <v>#REF!</v>
      </c>
      <c r="F14" s="60" t="s">
        <v>38</v>
      </c>
      <c r="G14" s="60" t="s">
        <v>38</v>
      </c>
      <c r="H14" s="60" t="s">
        <v>38</v>
      </c>
      <c r="I14" s="60" t="s">
        <v>38</v>
      </c>
      <c r="J14" s="60" t="s">
        <v>38</v>
      </c>
      <c r="K14" s="57" t="e">
        <f t="shared" si="0"/>
        <v>#REF!</v>
      </c>
      <c r="L14" s="60" t="e">
        <f>+((MIN(#REF!,#REF!,#REF!))+C14)/2</f>
        <v>#REF!</v>
      </c>
      <c r="M14" s="60" t="e">
        <f>+((MIN(#REF!,#REF!,#REF!))+D14)/2</f>
        <v>#REF!</v>
      </c>
      <c r="N14" s="60" t="e">
        <f>+((MIN(#REF!,#REF!,#REF!))+E14)/2</f>
        <v>#REF!</v>
      </c>
      <c r="O14" s="60" t="s">
        <v>38</v>
      </c>
      <c r="P14" s="60" t="s">
        <v>38</v>
      </c>
      <c r="Q14" s="60" t="s">
        <v>38</v>
      </c>
      <c r="R14" s="60" t="s">
        <v>38</v>
      </c>
      <c r="S14" s="60" t="s">
        <v>38</v>
      </c>
      <c r="T14" s="57" t="e">
        <f t="shared" si="1"/>
        <v>#REF!</v>
      </c>
      <c r="V14" s="48" t="e">
        <f>+AVERAGE(#REF!,#REF!,#REF!,#REF!)</f>
        <v>#REF!</v>
      </c>
      <c r="W14" s="48" t="e">
        <f>+AVERAGE(#REF!,#REF!,#REF!,#REF!)</f>
        <v>#REF!</v>
      </c>
      <c r="X14" s="48" t="e">
        <f>+AVERAGE(#REF!,#REF!,#REF!,#REF!)</f>
        <v>#REF!</v>
      </c>
      <c r="Y14" s="48" t="s">
        <v>38</v>
      </c>
      <c r="Z14" s="48" t="s">
        <v>38</v>
      </c>
      <c r="AA14" s="48" t="s">
        <v>38</v>
      </c>
      <c r="AB14" s="48" t="s">
        <v>38</v>
      </c>
      <c r="AC14" s="48" t="s">
        <v>38</v>
      </c>
      <c r="AD14" s="57" t="e">
        <f t="shared" si="2"/>
        <v>#REF!</v>
      </c>
      <c r="AE14" s="48">
        <v>566848.32735937508</v>
      </c>
      <c r="AF14" s="48">
        <v>582099.47987332649</v>
      </c>
      <c r="AG14" s="48">
        <v>310735.82504207647</v>
      </c>
      <c r="AH14" s="48" t="s">
        <v>38</v>
      </c>
      <c r="AI14" s="48" t="s">
        <v>38</v>
      </c>
      <c r="AJ14" s="48" t="s">
        <v>38</v>
      </c>
      <c r="AK14" s="48" t="s">
        <v>38</v>
      </c>
      <c r="AL14" s="48" t="s">
        <v>38</v>
      </c>
      <c r="AM14" s="48">
        <v>1459683.6322747781</v>
      </c>
    </row>
    <row r="15" spans="1:39" s="42" customFormat="1" ht="12" x14ac:dyDescent="0.2">
      <c r="A15" s="40">
        <v>5</v>
      </c>
      <c r="B15" s="43" t="s">
        <v>39</v>
      </c>
      <c r="C15" s="60" t="e">
        <f>+AVERAGE(#REF!,#REF!,#REF!)</f>
        <v>#REF!</v>
      </c>
      <c r="D15" s="60" t="e">
        <f>+AVERAGE(#REF!,#REF!,#REF!)</f>
        <v>#REF!</v>
      </c>
      <c r="E15" s="60" t="e">
        <f>+AVERAGE(#REF!,#REF!,#REF!)</f>
        <v>#REF!</v>
      </c>
      <c r="F15" s="60" t="e">
        <f>+AVERAGE(#REF!,#REF!,#REF!)</f>
        <v>#REF!</v>
      </c>
      <c r="G15" s="60" t="e">
        <f>+AVERAGE(#REF!,#REF!,#REF!)</f>
        <v>#REF!</v>
      </c>
      <c r="H15" s="60" t="e">
        <f>+AVERAGE(#REF!,#REF!,#REF!)</f>
        <v>#REF!</v>
      </c>
      <c r="I15" s="60" t="e">
        <f>+AVERAGE(#REF!,#REF!,#REF!)</f>
        <v>#REF!</v>
      </c>
      <c r="J15" s="60" t="e">
        <f>+AVERAGE(#REF!,#REF!,#REF!)</f>
        <v>#REF!</v>
      </c>
      <c r="K15" s="57" t="e">
        <f t="shared" si="0"/>
        <v>#REF!</v>
      </c>
      <c r="L15" s="60" t="e">
        <f>+((MIN(#REF!,#REF!,#REF!))+C15)/2</f>
        <v>#REF!</v>
      </c>
      <c r="M15" s="60" t="e">
        <f>+((MIN(#REF!,#REF!,#REF!))+D15)/2</f>
        <v>#REF!</v>
      </c>
      <c r="N15" s="60" t="e">
        <f>+((MIN(#REF!,#REF!,#REF!))+E15)/2</f>
        <v>#REF!</v>
      </c>
      <c r="O15" s="60" t="e">
        <f>+((MIN(#REF!,#REF!,#REF!))+F15)/2</f>
        <v>#REF!</v>
      </c>
      <c r="P15" s="60" t="e">
        <f>+((MIN(#REF!,#REF!,#REF!))+G15)/2</f>
        <v>#REF!</v>
      </c>
      <c r="Q15" s="60" t="e">
        <f>+((MIN(#REF!,#REF!,#REF!))+H15)/2</f>
        <v>#REF!</v>
      </c>
      <c r="R15" s="60" t="e">
        <f>+((MIN(#REF!,#REF!,#REF!))+I15)/2</f>
        <v>#REF!</v>
      </c>
      <c r="S15" s="60" t="e">
        <f>+((MIN(#REF!,#REF!,#REF!))+J15)/2</f>
        <v>#REF!</v>
      </c>
      <c r="T15" s="57" t="e">
        <f t="shared" si="1"/>
        <v>#REF!</v>
      </c>
      <c r="V15" s="48" t="e">
        <f>+AVERAGE(#REF!,#REF!,#REF!,#REF!)</f>
        <v>#REF!</v>
      </c>
      <c r="W15" s="48" t="e">
        <f>+AVERAGE(#REF!,#REF!,#REF!,#REF!)</f>
        <v>#REF!</v>
      </c>
      <c r="X15" s="48" t="e">
        <f>+AVERAGE(#REF!,#REF!,#REF!,#REF!)</f>
        <v>#REF!</v>
      </c>
      <c r="Y15" s="48" t="e">
        <f>+AVERAGE(#REF!,#REF!,#REF!,#REF!)</f>
        <v>#REF!</v>
      </c>
      <c r="Z15" s="48" t="e">
        <f>+AVERAGE(#REF!,#REF!,#REF!,#REF!)</f>
        <v>#REF!</v>
      </c>
      <c r="AA15" s="48" t="e">
        <f>+AVERAGE(#REF!,#REF!,#REF!,#REF!)</f>
        <v>#REF!</v>
      </c>
      <c r="AB15" s="48" t="e">
        <f>+AVERAGE(#REF!,#REF!,#REF!,#REF!)</f>
        <v>#REF!</v>
      </c>
      <c r="AC15" s="48" t="e">
        <f>+AVERAGE(#REF!,#REF!,#REF!,#REF!)</f>
        <v>#REF!</v>
      </c>
      <c r="AD15" s="57" t="e">
        <f t="shared" si="2"/>
        <v>#REF!</v>
      </c>
      <c r="AE15" s="48">
        <v>107600.09521583334</v>
      </c>
      <c r="AF15" s="48">
        <v>111797.33789868589</v>
      </c>
      <c r="AG15" s="48">
        <v>118226.62216972756</v>
      </c>
      <c r="AH15" s="48">
        <v>124861.79911764423</v>
      </c>
      <c r="AI15" s="48">
        <v>126027.42026701923</v>
      </c>
      <c r="AJ15" s="48">
        <v>126383.43218722756</v>
      </c>
      <c r="AK15" s="48">
        <v>127159.8570343109</v>
      </c>
      <c r="AL15" s="48">
        <v>127601.52370097756</v>
      </c>
      <c r="AM15" s="48">
        <v>969658.08759142621</v>
      </c>
    </row>
    <row r="16" spans="1:39" s="42" customFormat="1" ht="60" x14ac:dyDescent="0.2">
      <c r="A16" s="40">
        <v>6</v>
      </c>
      <c r="B16" s="41" t="s">
        <v>40</v>
      </c>
      <c r="C16" s="60" t="e">
        <f>+AVERAGE(#REF!,#REF!)</f>
        <v>#REF!</v>
      </c>
      <c r="D16" s="60" t="e">
        <f>+AVERAGE(#REF!,#REF!)</f>
        <v>#REF!</v>
      </c>
      <c r="E16" s="60" t="e">
        <f>+AVERAGE(#REF!,#REF!)</f>
        <v>#REF!</v>
      </c>
      <c r="F16" s="60" t="e">
        <f>+AVERAGE(#REF!,#REF!)</f>
        <v>#REF!</v>
      </c>
      <c r="G16" s="60" t="e">
        <f>+AVERAGE(#REF!,#REF!)</f>
        <v>#REF!</v>
      </c>
      <c r="H16" s="60" t="e">
        <f>+AVERAGE(#REF!,#REF!)</f>
        <v>#REF!</v>
      </c>
      <c r="I16" s="60" t="e">
        <f>+AVERAGE(#REF!,#REF!)</f>
        <v>#REF!</v>
      </c>
      <c r="J16" s="60" t="e">
        <f>+AVERAGE(#REF!,#REF!)</f>
        <v>#REF!</v>
      </c>
      <c r="K16" s="57" t="e">
        <f t="shared" si="0"/>
        <v>#REF!</v>
      </c>
      <c r="L16" s="60" t="e">
        <f>+((MIN(#REF!,#REF!))+C16)/2</f>
        <v>#REF!</v>
      </c>
      <c r="M16" s="60" t="e">
        <f>+((MIN(#REF!,#REF!))+D16)/2</f>
        <v>#REF!</v>
      </c>
      <c r="N16" s="60" t="e">
        <f>+((MIN(#REF!,#REF!))+E16)/2</f>
        <v>#REF!</v>
      </c>
      <c r="O16" s="60" t="e">
        <f>+((MIN(#REF!,#REF!))+F16)/2</f>
        <v>#REF!</v>
      </c>
      <c r="P16" s="60" t="e">
        <f>+((MIN(#REF!,#REF!))+G16)/2</f>
        <v>#REF!</v>
      </c>
      <c r="Q16" s="60" t="e">
        <f>+((MIN(#REF!,#REF!))+H16)/2</f>
        <v>#REF!</v>
      </c>
      <c r="R16" s="60" t="e">
        <f>+((MIN(#REF!,#REF!))+I16)/2</f>
        <v>#REF!</v>
      </c>
      <c r="S16" s="60" t="e">
        <f>+((MIN(#REF!,#REF!))+J16)/2</f>
        <v>#REF!</v>
      </c>
      <c r="T16" s="57" t="e">
        <f t="shared" si="1"/>
        <v>#REF!</v>
      </c>
      <c r="V16" s="48" t="e">
        <f>+AVERAGE(#REF!,#REF!,#REF!)</f>
        <v>#REF!</v>
      </c>
      <c r="W16" s="48" t="e">
        <f>+AVERAGE(#REF!,#REF!,#REF!)</f>
        <v>#REF!</v>
      </c>
      <c r="X16" s="48" t="e">
        <f>+AVERAGE(#REF!,#REF!,#REF!)</f>
        <v>#REF!</v>
      </c>
      <c r="Y16" s="48" t="e">
        <f>+AVERAGE(#REF!,#REF!,#REF!)</f>
        <v>#REF!</v>
      </c>
      <c r="Z16" s="48" t="e">
        <f>+AVERAGE(#REF!,#REF!,#REF!)</f>
        <v>#REF!</v>
      </c>
      <c r="AA16" s="48" t="e">
        <f>+AVERAGE(#REF!,#REF!,#REF!)</f>
        <v>#REF!</v>
      </c>
      <c r="AB16" s="48" t="e">
        <f>+AVERAGE(#REF!,#REF!,#REF!)</f>
        <v>#REF!</v>
      </c>
      <c r="AC16" s="48" t="e">
        <f>+AVERAGE(#REF!,#REF!,#REF!)</f>
        <v>#REF!</v>
      </c>
      <c r="AD16" s="57" t="e">
        <f t="shared" si="2"/>
        <v>#REF!</v>
      </c>
      <c r="AE16" s="48">
        <v>355746.52639000001</v>
      </c>
      <c r="AF16" s="48">
        <v>366773.1221145055</v>
      </c>
      <c r="AG16" s="48">
        <v>394449.20214894996</v>
      </c>
      <c r="AH16" s="48">
        <v>396333.64082228334</v>
      </c>
      <c r="AI16" s="48">
        <v>402989.33689117216</v>
      </c>
      <c r="AJ16" s="48">
        <v>408127.51976450544</v>
      </c>
      <c r="AK16" s="48">
        <v>420874.28882783884</v>
      </c>
      <c r="AL16" s="48">
        <v>423229.84438339435</v>
      </c>
      <c r="AM16" s="70">
        <v>3168523.48134265</v>
      </c>
    </row>
    <row r="17" spans="1:39" s="42" customFormat="1" ht="12" x14ac:dyDescent="0.2">
      <c r="A17" s="40">
        <v>7</v>
      </c>
      <c r="B17" s="43" t="s">
        <v>41</v>
      </c>
      <c r="C17" s="60" t="e">
        <f>+AVERAGE(#REF!,#REF!,#REF!)</f>
        <v>#REF!</v>
      </c>
      <c r="D17" s="60" t="e">
        <f>+AVERAGE(#REF!,#REF!,#REF!)</f>
        <v>#REF!</v>
      </c>
      <c r="E17" s="60" t="e">
        <f>+AVERAGE(#REF!,#REF!,#REF!)</f>
        <v>#REF!</v>
      </c>
      <c r="F17" s="60" t="s">
        <v>38</v>
      </c>
      <c r="G17" s="60" t="s">
        <v>38</v>
      </c>
      <c r="H17" s="60" t="s">
        <v>38</v>
      </c>
      <c r="I17" s="60" t="s">
        <v>38</v>
      </c>
      <c r="J17" s="60" t="s">
        <v>38</v>
      </c>
      <c r="K17" s="57" t="e">
        <f t="shared" si="0"/>
        <v>#REF!</v>
      </c>
      <c r="L17" s="60" t="e">
        <f>+((MIN(#REF!,#REF!,#REF!))+C17)/2</f>
        <v>#REF!</v>
      </c>
      <c r="M17" s="60" t="e">
        <f>+((MIN(#REF!,#REF!,#REF!))+D17)/2</f>
        <v>#REF!</v>
      </c>
      <c r="N17" s="60" t="e">
        <f>+((MIN(#REF!,#REF!,#REF!))+E17)/2</f>
        <v>#REF!</v>
      </c>
      <c r="O17" s="60" t="s">
        <v>38</v>
      </c>
      <c r="P17" s="60" t="s">
        <v>38</v>
      </c>
      <c r="Q17" s="60" t="s">
        <v>38</v>
      </c>
      <c r="R17" s="60" t="s">
        <v>38</v>
      </c>
      <c r="S17" s="60" t="s">
        <v>38</v>
      </c>
      <c r="T17" s="57" t="e">
        <f t="shared" si="1"/>
        <v>#REF!</v>
      </c>
      <c r="V17" s="48" t="e">
        <f>+AVERAGE(#REF!,#REF!,#REF!,#REF!)</f>
        <v>#REF!</v>
      </c>
      <c r="W17" s="48" t="e">
        <f>+AVERAGE(#REF!,#REF!,#REF!,#REF!)</f>
        <v>#REF!</v>
      </c>
      <c r="X17" s="48" t="e">
        <f>+AVERAGE(#REF!,#REF!,#REF!,#REF!)</f>
        <v>#REF!</v>
      </c>
      <c r="Y17" s="48" t="s">
        <v>38</v>
      </c>
      <c r="Z17" s="48" t="s">
        <v>38</v>
      </c>
      <c r="AA17" s="48" t="s">
        <v>38</v>
      </c>
      <c r="AB17" s="48" t="s">
        <v>38</v>
      </c>
      <c r="AC17" s="48" t="s">
        <v>38</v>
      </c>
      <c r="AD17" s="57" t="e">
        <f t="shared" si="2"/>
        <v>#REF!</v>
      </c>
      <c r="AE17" s="48">
        <v>149077.518499375</v>
      </c>
      <c r="AF17" s="48">
        <v>175236.2916826763</v>
      </c>
      <c r="AG17" s="48">
        <v>183263.84055538464</v>
      </c>
      <c r="AH17" s="48" t="s">
        <v>38</v>
      </c>
      <c r="AI17" s="48" t="s">
        <v>38</v>
      </c>
      <c r="AJ17" s="48" t="s">
        <v>38</v>
      </c>
      <c r="AK17" s="48" t="s">
        <v>38</v>
      </c>
      <c r="AL17" s="48" t="s">
        <v>38</v>
      </c>
      <c r="AM17" s="48">
        <v>507577.65073743591</v>
      </c>
    </row>
    <row r="18" spans="1:39" s="42" customFormat="1" ht="12" x14ac:dyDescent="0.2">
      <c r="A18" s="40">
        <v>8</v>
      </c>
      <c r="B18" s="43" t="s">
        <v>42</v>
      </c>
      <c r="C18" s="60" t="e">
        <f>+AVERAGE(#REF!,#REF!,#REF!)</f>
        <v>#REF!</v>
      </c>
      <c r="D18" s="60" t="e">
        <f>+AVERAGE(#REF!,#REF!,#REF!)</f>
        <v>#REF!</v>
      </c>
      <c r="E18" s="60" t="e">
        <f>+AVERAGE(#REF!,#REF!,#REF!)</f>
        <v>#REF!</v>
      </c>
      <c r="F18" s="60" t="e">
        <f>+AVERAGE(#REF!,#REF!,#REF!)</f>
        <v>#REF!</v>
      </c>
      <c r="G18" s="60" t="e">
        <f>+AVERAGE(#REF!,#REF!,#REF!)</f>
        <v>#REF!</v>
      </c>
      <c r="H18" s="60" t="e">
        <f>+AVERAGE(#REF!,#REF!,#REF!)</f>
        <v>#REF!</v>
      </c>
      <c r="I18" s="60" t="e">
        <f>+AVERAGE(#REF!,#REF!,#REF!)</f>
        <v>#REF!</v>
      </c>
      <c r="J18" s="60" t="e">
        <f>+AVERAGE(#REF!,#REF!,#REF!)</f>
        <v>#REF!</v>
      </c>
      <c r="K18" s="57" t="e">
        <f t="shared" si="0"/>
        <v>#REF!</v>
      </c>
      <c r="L18" s="60" t="e">
        <f>+((MIN(#REF!,#REF!,#REF!))+C18)/2</f>
        <v>#REF!</v>
      </c>
      <c r="M18" s="60" t="e">
        <f>+((MIN(#REF!,#REF!,#REF!))+D18)/2</f>
        <v>#REF!</v>
      </c>
      <c r="N18" s="60" t="e">
        <f>+((MIN(#REF!,#REF!,#REF!))+E18)/2</f>
        <v>#REF!</v>
      </c>
      <c r="O18" s="60" t="e">
        <f>+((MIN(#REF!,#REF!,#REF!))+F18)/2</f>
        <v>#REF!</v>
      </c>
      <c r="P18" s="60" t="e">
        <f>+((MIN(#REF!,#REF!,#REF!))+G18)/2</f>
        <v>#REF!</v>
      </c>
      <c r="Q18" s="60" t="e">
        <f>+((MIN(#REF!,#REF!,#REF!))+H18)/2</f>
        <v>#REF!</v>
      </c>
      <c r="R18" s="60" t="e">
        <f>+((MIN(#REF!,#REF!,#REF!))+I18)/2</f>
        <v>#REF!</v>
      </c>
      <c r="S18" s="60" t="e">
        <f>+((MIN(#REF!,#REF!,#REF!))+J18)/2</f>
        <v>#REF!</v>
      </c>
      <c r="T18" s="57" t="e">
        <f t="shared" si="1"/>
        <v>#REF!</v>
      </c>
      <c r="V18" s="48" t="e">
        <f>+AVERAGE(#REF!,#REF!,#REF!,#REF!)</f>
        <v>#REF!</v>
      </c>
      <c r="W18" s="48" t="e">
        <f>+AVERAGE(#REF!,#REF!,#REF!,#REF!)</f>
        <v>#REF!</v>
      </c>
      <c r="X18" s="48" t="e">
        <f>+AVERAGE(#REF!,#REF!,#REF!,#REF!)</f>
        <v>#REF!</v>
      </c>
      <c r="Y18" s="48" t="e">
        <f>+AVERAGE(#REF!,#REF!,#REF!,#REF!)</f>
        <v>#REF!</v>
      </c>
      <c r="Z18" s="48" t="e">
        <f>+AVERAGE(#REF!,#REF!,#REF!,#REF!)</f>
        <v>#REF!</v>
      </c>
      <c r="AA18" s="48" t="e">
        <f>+AVERAGE(#REF!,#REF!,#REF!,#REF!)</f>
        <v>#REF!</v>
      </c>
      <c r="AB18" s="48" t="e">
        <f>+AVERAGE(#REF!,#REF!,#REF!,#REF!)</f>
        <v>#REF!</v>
      </c>
      <c r="AC18" s="48" t="e">
        <f>+AVERAGE(#REF!,#REF!,#REF!,#REF!)</f>
        <v>#REF!</v>
      </c>
      <c r="AD18" s="57" t="e">
        <f t="shared" si="2"/>
        <v>#REF!</v>
      </c>
      <c r="AE18" s="48">
        <v>107760.613975</v>
      </c>
      <c r="AF18" s="48">
        <v>114506.9175025</v>
      </c>
      <c r="AG18" s="48">
        <v>122577.14093729167</v>
      </c>
      <c r="AH18" s="48">
        <v>127947.65197916667</v>
      </c>
      <c r="AI18" s="48">
        <v>129077.37001208334</v>
      </c>
      <c r="AJ18" s="48">
        <v>129390.75184604166</v>
      </c>
      <c r="AK18" s="48">
        <v>130329.10208333333</v>
      </c>
      <c r="AL18" s="48">
        <v>130733.709261875</v>
      </c>
      <c r="AM18" s="48">
        <v>992323.25759729161</v>
      </c>
    </row>
    <row r="19" spans="1:39" s="42" customFormat="1" ht="60" x14ac:dyDescent="0.2">
      <c r="A19" s="40">
        <v>9</v>
      </c>
      <c r="B19" s="43" t="s">
        <v>43</v>
      </c>
      <c r="C19" s="60" t="e">
        <f>+AVERAGE(#REF!,#REF!,#REF!)</f>
        <v>#REF!</v>
      </c>
      <c r="D19" s="60" t="e">
        <f>+AVERAGE(#REF!,#REF!,#REF!)</f>
        <v>#REF!</v>
      </c>
      <c r="E19" s="60" t="e">
        <f>+AVERAGE(#REF!,#REF!,#REF!)</f>
        <v>#REF!</v>
      </c>
      <c r="F19" s="60" t="e">
        <f>+AVERAGE(#REF!,#REF!,#REF!)</f>
        <v>#REF!</v>
      </c>
      <c r="G19" s="60" t="s">
        <v>38</v>
      </c>
      <c r="H19" s="60" t="s">
        <v>38</v>
      </c>
      <c r="I19" s="60" t="s">
        <v>38</v>
      </c>
      <c r="J19" s="60" t="s">
        <v>38</v>
      </c>
      <c r="K19" s="57" t="e">
        <f t="shared" si="0"/>
        <v>#REF!</v>
      </c>
      <c r="L19" s="60" t="e">
        <f>+((MIN(#REF!,#REF!,#REF!))+C19)/2</f>
        <v>#REF!</v>
      </c>
      <c r="M19" s="60" t="e">
        <f>+((MIN(#REF!,#REF!,#REF!))+D19)/2</f>
        <v>#REF!</v>
      </c>
      <c r="N19" s="60" t="e">
        <f>+((MIN(#REF!,#REF!,#REF!))+E19)/2</f>
        <v>#REF!</v>
      </c>
      <c r="O19" s="60" t="e">
        <f>+((MIN(#REF!,#REF!,#REF!))+F19)/2</f>
        <v>#REF!</v>
      </c>
      <c r="P19" s="60" t="s">
        <v>38</v>
      </c>
      <c r="Q19" s="60" t="s">
        <v>38</v>
      </c>
      <c r="R19" s="60" t="s">
        <v>38</v>
      </c>
      <c r="S19" s="60" t="s">
        <v>38</v>
      </c>
      <c r="T19" s="57" t="e">
        <f t="shared" si="1"/>
        <v>#REF!</v>
      </c>
      <c r="V19" s="48" t="e">
        <f>+AVERAGE(#REF!,#REF!,#REF!,#REF!)</f>
        <v>#REF!</v>
      </c>
      <c r="W19" s="48" t="e">
        <f>+AVERAGE(#REF!,#REF!,#REF!,#REF!)</f>
        <v>#REF!</v>
      </c>
      <c r="X19" s="48" t="e">
        <f>+AVERAGE(#REF!,#REF!,#REF!,#REF!)</f>
        <v>#REF!</v>
      </c>
      <c r="Y19" s="48" t="e">
        <f>+AVERAGE(#REF!,#REF!,#REF!,#REF!)</f>
        <v>#REF!</v>
      </c>
      <c r="Z19" s="48" t="s">
        <v>38</v>
      </c>
      <c r="AA19" s="48" t="s">
        <v>38</v>
      </c>
      <c r="AB19" s="48" t="s">
        <v>38</v>
      </c>
      <c r="AC19" s="48" t="s">
        <v>38</v>
      </c>
      <c r="AD19" s="69" t="e">
        <f t="shared" si="2"/>
        <v>#REF!</v>
      </c>
      <c r="AE19" s="48">
        <v>511931.11884270835</v>
      </c>
      <c r="AF19" s="48">
        <v>526780.0401251649</v>
      </c>
      <c r="AG19" s="48">
        <v>544223.8014595398</v>
      </c>
      <c r="AH19" s="48">
        <v>565726.625</v>
      </c>
      <c r="AI19" s="48" t="s">
        <v>38</v>
      </c>
      <c r="AJ19" s="48" t="s">
        <v>38</v>
      </c>
      <c r="AK19" s="48" t="s">
        <v>38</v>
      </c>
      <c r="AL19" s="48" t="s">
        <v>38</v>
      </c>
      <c r="AM19" s="70">
        <v>2148661.5854274132</v>
      </c>
    </row>
    <row r="20" spans="1:39" s="42" customFormat="1" ht="60" x14ac:dyDescent="0.2">
      <c r="A20" s="40">
        <v>10</v>
      </c>
      <c r="B20" s="41" t="s">
        <v>44</v>
      </c>
      <c r="C20" s="60" t="e">
        <f>+AVERAGE(#REF!,#REF!,#REF!)</f>
        <v>#REF!</v>
      </c>
      <c r="D20" s="60" t="e">
        <f>+AVERAGE(#REF!,#REF!,#REF!)</f>
        <v>#REF!</v>
      </c>
      <c r="E20" s="60" t="e">
        <f>+AVERAGE(#REF!,#REF!,#REF!)</f>
        <v>#REF!</v>
      </c>
      <c r="F20" s="60" t="e">
        <f>+AVERAGE(#REF!,#REF!,#REF!)</f>
        <v>#REF!</v>
      </c>
      <c r="G20" s="60" t="e">
        <f>+AVERAGE(#REF!,#REF!,#REF!)</f>
        <v>#REF!</v>
      </c>
      <c r="H20" s="60" t="e">
        <f>+AVERAGE(#REF!,#REF!,#REF!)</f>
        <v>#REF!</v>
      </c>
      <c r="I20" s="60" t="e">
        <f>+AVERAGE(#REF!,#REF!,#REF!)</f>
        <v>#REF!</v>
      </c>
      <c r="J20" s="60" t="e">
        <f>+AVERAGE(#REF!,#REF!,#REF!)</f>
        <v>#REF!</v>
      </c>
      <c r="K20" s="57" t="e">
        <f t="shared" si="0"/>
        <v>#REF!</v>
      </c>
      <c r="L20" s="60" t="e">
        <f>+((MIN(#REF!,#REF!,#REF!))+C20)/2</f>
        <v>#REF!</v>
      </c>
      <c r="M20" s="60" t="e">
        <f>+((MIN(#REF!,#REF!,#REF!))+D20)/2</f>
        <v>#REF!</v>
      </c>
      <c r="N20" s="60" t="e">
        <f>+((MIN(#REF!,#REF!,#REF!))+E20)/2</f>
        <v>#REF!</v>
      </c>
      <c r="O20" s="60" t="e">
        <f>+((MIN(#REF!,#REF!,#REF!))+F20)/2</f>
        <v>#REF!</v>
      </c>
      <c r="P20" s="60" t="e">
        <f>+((MIN(#REF!,#REF!,#REF!))+G20)/2</f>
        <v>#REF!</v>
      </c>
      <c r="Q20" s="60" t="e">
        <f>+((MIN(#REF!,#REF!,#REF!))+H20)/2</f>
        <v>#REF!</v>
      </c>
      <c r="R20" s="60" t="e">
        <f>+((MIN(#REF!,#REF!,#REF!))+I20)/2</f>
        <v>#REF!</v>
      </c>
      <c r="S20" s="60" t="e">
        <f>+((MIN(#REF!,#REF!,#REF!))+J20)/2</f>
        <v>#REF!</v>
      </c>
      <c r="T20" s="57" t="e">
        <f t="shared" si="1"/>
        <v>#REF!</v>
      </c>
      <c r="V20" s="48" t="e">
        <f>+AVERAGE(#REF!,#REF!,#REF!,#REF!)</f>
        <v>#REF!</v>
      </c>
      <c r="W20" s="48" t="e">
        <f>+AVERAGE(#REF!,#REF!,#REF!,#REF!)</f>
        <v>#REF!</v>
      </c>
      <c r="X20" s="48" t="e">
        <f>+AVERAGE(#REF!,#REF!,#REF!,#REF!)</f>
        <v>#REF!</v>
      </c>
      <c r="Y20" s="48" t="e">
        <f>+AVERAGE(#REF!,#REF!,#REF!,#REF!)</f>
        <v>#REF!</v>
      </c>
      <c r="Z20" s="48" t="e">
        <f>+AVERAGE(#REF!,#REF!,#REF!,#REF!)</f>
        <v>#REF!</v>
      </c>
      <c r="AA20" s="48" t="e">
        <f>+AVERAGE(#REF!,#REF!,#REF!,#REF!)</f>
        <v>#REF!</v>
      </c>
      <c r="AB20" s="48" t="e">
        <f>+AVERAGE(#REF!,#REF!,#REF!,#REF!)</f>
        <v>#REF!</v>
      </c>
      <c r="AC20" s="48" t="e">
        <f>+AVERAGE(#REF!,#REF!,#REF!,#REF!)</f>
        <v>#REF!</v>
      </c>
      <c r="AD20" s="57" t="e">
        <f t="shared" si="2"/>
        <v>#REF!</v>
      </c>
      <c r="AE20" s="48">
        <v>243880.15685395832</v>
      </c>
      <c r="AF20" s="48">
        <v>259973.57007859892</v>
      </c>
      <c r="AG20" s="48">
        <v>276518.55825214059</v>
      </c>
      <c r="AH20" s="48">
        <v>290813.86851484887</v>
      </c>
      <c r="AI20" s="48">
        <v>291985.77187568223</v>
      </c>
      <c r="AJ20" s="48">
        <v>292129.28938318224</v>
      </c>
      <c r="AK20" s="48">
        <v>293580.49045464059</v>
      </c>
      <c r="AL20" s="48">
        <v>294022.15712130722</v>
      </c>
      <c r="AM20" s="48">
        <v>2242903.8625343591</v>
      </c>
    </row>
    <row r="21" spans="1:39" s="42" customFormat="1" ht="12" x14ac:dyDescent="0.2">
      <c r="A21" s="40">
        <v>11</v>
      </c>
      <c r="B21" s="41" t="s">
        <v>45</v>
      </c>
      <c r="C21" s="60" t="e">
        <f>+AVERAGE(#REF!,#REF!,#REF!)</f>
        <v>#REF!</v>
      </c>
      <c r="D21" s="60" t="e">
        <f>+AVERAGE(#REF!,#REF!,#REF!)</f>
        <v>#REF!</v>
      </c>
      <c r="E21" s="60" t="e">
        <f>+AVERAGE(#REF!,#REF!,#REF!)</f>
        <v>#REF!</v>
      </c>
      <c r="F21" s="60" t="e">
        <f>+AVERAGE(#REF!,#REF!,#REF!)</f>
        <v>#REF!</v>
      </c>
      <c r="G21" s="60" t="e">
        <f>+AVERAGE(#REF!,#REF!,#REF!)</f>
        <v>#REF!</v>
      </c>
      <c r="H21" s="60" t="e">
        <f>+AVERAGE(#REF!,#REF!,#REF!)</f>
        <v>#REF!</v>
      </c>
      <c r="I21" s="60" t="e">
        <f>+AVERAGE(#REF!,#REF!,#REF!)</f>
        <v>#REF!</v>
      </c>
      <c r="J21" s="60" t="e">
        <f>+AVERAGE(#REF!,#REF!,#REF!)</f>
        <v>#REF!</v>
      </c>
      <c r="K21" s="57" t="e">
        <f t="shared" si="0"/>
        <v>#REF!</v>
      </c>
      <c r="L21" s="60" t="e">
        <f>+((MIN(#REF!,#REF!,#REF!))+C21)/2</f>
        <v>#REF!</v>
      </c>
      <c r="M21" s="60" t="e">
        <f>+((MIN(#REF!,#REF!,#REF!))+D21)/2</f>
        <v>#REF!</v>
      </c>
      <c r="N21" s="60" t="e">
        <f>+((MIN(#REF!,#REF!,#REF!))+E21)/2</f>
        <v>#REF!</v>
      </c>
      <c r="O21" s="60" t="e">
        <f>+((MIN(#REF!,#REF!,#REF!))+F21)/2</f>
        <v>#REF!</v>
      </c>
      <c r="P21" s="60" t="e">
        <f>+((MIN(#REF!,#REF!,#REF!))+G21)/2</f>
        <v>#REF!</v>
      </c>
      <c r="Q21" s="60" t="e">
        <f>+((MIN(#REF!,#REF!,#REF!))+H21)/2</f>
        <v>#REF!</v>
      </c>
      <c r="R21" s="60" t="e">
        <f>+((MIN(#REF!,#REF!,#REF!))+I21)/2</f>
        <v>#REF!</v>
      </c>
      <c r="S21" s="60" t="e">
        <f>+((MIN(#REF!,#REF!,#REF!))+J21)/2</f>
        <v>#REF!</v>
      </c>
      <c r="T21" s="57" t="e">
        <f t="shared" si="1"/>
        <v>#REF!</v>
      </c>
      <c r="V21" s="48" t="e">
        <f>+AVERAGE(#REF!,#REF!,#REF!,#REF!)</f>
        <v>#REF!</v>
      </c>
      <c r="W21" s="48" t="e">
        <f>+AVERAGE(#REF!,#REF!,#REF!,#REF!)</f>
        <v>#REF!</v>
      </c>
      <c r="X21" s="48" t="e">
        <f>+AVERAGE(#REF!,#REF!,#REF!,#REF!)</f>
        <v>#REF!</v>
      </c>
      <c r="Y21" s="48" t="e">
        <f>+AVERAGE(#REF!,#REF!,#REF!,#REF!)</f>
        <v>#REF!</v>
      </c>
      <c r="Z21" s="48" t="e">
        <f>+AVERAGE(#REF!,#REF!,#REF!,#REF!)</f>
        <v>#REF!</v>
      </c>
      <c r="AA21" s="48" t="e">
        <f>+AVERAGE(#REF!,#REF!,#REF!,#REF!)</f>
        <v>#REF!</v>
      </c>
      <c r="AB21" s="48" t="e">
        <f>+AVERAGE(#REF!,#REF!,#REF!,#REF!)</f>
        <v>#REF!</v>
      </c>
      <c r="AC21" s="48" t="e">
        <f>+AVERAGE(#REF!,#REF!,#REF!,#REF!)</f>
        <v>#REF!</v>
      </c>
      <c r="AD21" s="57" t="e">
        <f t="shared" si="2"/>
        <v>#REF!</v>
      </c>
      <c r="AE21" s="48">
        <v>136744.99702083331</v>
      </c>
      <c r="AF21" s="48">
        <v>141013.84737503892</v>
      </c>
      <c r="AG21" s="48">
        <v>146903.54292774724</v>
      </c>
      <c r="AH21" s="48">
        <v>159746.9125923306</v>
      </c>
      <c r="AI21" s="48">
        <v>161019.87616545559</v>
      </c>
      <c r="AJ21" s="48">
        <v>161222.74667253892</v>
      </c>
      <c r="AK21" s="48">
        <v>162242.14840753892</v>
      </c>
      <c r="AL21" s="48">
        <v>162683.81507420557</v>
      </c>
      <c r="AM21" s="48">
        <v>1231577.886235689</v>
      </c>
    </row>
    <row r="22" spans="1:39" s="42" customFormat="1" ht="60" x14ac:dyDescent="0.2">
      <c r="A22" s="40">
        <v>12</v>
      </c>
      <c r="B22" s="43" t="s">
        <v>46</v>
      </c>
      <c r="C22" s="60" t="e">
        <f>+AVERAGE(#REF!,#REF!,#REF!)</f>
        <v>#REF!</v>
      </c>
      <c r="D22" s="60" t="e">
        <f>+AVERAGE(#REF!,#REF!,#REF!)</f>
        <v>#REF!</v>
      </c>
      <c r="E22" s="60" t="e">
        <f>+AVERAGE(#REF!,#REF!,#REF!)</f>
        <v>#REF!</v>
      </c>
      <c r="F22" s="60" t="e">
        <f>+AVERAGE(#REF!,#REF!,#REF!)</f>
        <v>#REF!</v>
      </c>
      <c r="G22" s="60" t="e">
        <f>+AVERAGE(#REF!,#REF!,#REF!)</f>
        <v>#REF!</v>
      </c>
      <c r="H22" s="60" t="e">
        <f>+AVERAGE(#REF!,#REF!,#REF!)</f>
        <v>#REF!</v>
      </c>
      <c r="I22" s="60" t="e">
        <f>+AVERAGE(#REF!,#REF!,#REF!)</f>
        <v>#REF!</v>
      </c>
      <c r="J22" s="60" t="e">
        <f>+AVERAGE(#REF!,#REF!,#REF!)</f>
        <v>#REF!</v>
      </c>
      <c r="K22" s="57" t="e">
        <f t="shared" si="0"/>
        <v>#REF!</v>
      </c>
      <c r="L22" s="60" t="e">
        <f>+((MIN(#REF!,#REF!,#REF!))+C22)/2</f>
        <v>#REF!</v>
      </c>
      <c r="M22" s="60" t="e">
        <f>+((MIN(#REF!,#REF!,#REF!))+D22)/2</f>
        <v>#REF!</v>
      </c>
      <c r="N22" s="60" t="e">
        <f>+((MIN(#REF!,#REF!,#REF!))+E22)/2</f>
        <v>#REF!</v>
      </c>
      <c r="O22" s="60" t="e">
        <f>+((MIN(#REF!,#REF!,#REF!))+F22)/2</f>
        <v>#REF!</v>
      </c>
      <c r="P22" s="60" t="e">
        <f>+((MIN(#REF!,#REF!,#REF!))+G22)/2</f>
        <v>#REF!</v>
      </c>
      <c r="Q22" s="60" t="e">
        <f>+((MIN(#REF!,#REF!,#REF!))+H22)/2</f>
        <v>#REF!</v>
      </c>
      <c r="R22" s="60" t="e">
        <f>+((MIN(#REF!,#REF!,#REF!))+I22)/2</f>
        <v>#REF!</v>
      </c>
      <c r="S22" s="60" t="e">
        <f>+((MIN(#REF!,#REF!,#REF!))+J22)/2</f>
        <v>#REF!</v>
      </c>
      <c r="T22" s="57" t="e">
        <f t="shared" si="1"/>
        <v>#REF!</v>
      </c>
      <c r="V22" s="48" t="e">
        <f>+AVERAGE(#REF!,#REF!,#REF!,#REF!)</f>
        <v>#REF!</v>
      </c>
      <c r="W22" s="48" t="e">
        <f>+AVERAGE(#REF!,#REF!,#REF!,#REF!)</f>
        <v>#REF!</v>
      </c>
      <c r="X22" s="48" t="e">
        <f>+AVERAGE(#REF!,#REF!,#REF!,#REF!)</f>
        <v>#REF!</v>
      </c>
      <c r="Y22" s="48" t="e">
        <f>+AVERAGE(#REF!,#REF!,#REF!,#REF!)</f>
        <v>#REF!</v>
      </c>
      <c r="Z22" s="48" t="e">
        <f>+AVERAGE(#REF!,#REF!,#REF!,#REF!)</f>
        <v>#REF!</v>
      </c>
      <c r="AA22" s="48" t="e">
        <f>+AVERAGE(#REF!,#REF!,#REF!,#REF!)</f>
        <v>#REF!</v>
      </c>
      <c r="AB22" s="48" t="e">
        <f>+AVERAGE(#REF!,#REF!,#REF!,#REF!)</f>
        <v>#REF!</v>
      </c>
      <c r="AC22" s="48" t="e">
        <f>+AVERAGE(#REF!,#REF!,#REF!,#REF!)</f>
        <v>#REF!</v>
      </c>
      <c r="AD22" s="57" t="e">
        <f t="shared" si="2"/>
        <v>#REF!</v>
      </c>
      <c r="AE22" s="48">
        <v>188724.76082458335</v>
      </c>
      <c r="AF22" s="48">
        <v>203269.09649415981</v>
      </c>
      <c r="AG22" s="48">
        <v>214265.51419645146</v>
      </c>
      <c r="AH22" s="48">
        <v>227226.13637936814</v>
      </c>
      <c r="AI22" s="48">
        <v>229764.38002728479</v>
      </c>
      <c r="AJ22" s="48">
        <v>231327.72001145146</v>
      </c>
      <c r="AK22" s="48">
        <v>235460.3349116598</v>
      </c>
      <c r="AL22" s="48">
        <v>235902.00157832645</v>
      </c>
      <c r="AM22" s="48">
        <v>1765939.9444232853</v>
      </c>
    </row>
    <row r="23" spans="1:39" s="42" customFormat="1" ht="60" x14ac:dyDescent="0.2">
      <c r="A23" s="40">
        <v>13</v>
      </c>
      <c r="B23" s="43" t="s">
        <v>47</v>
      </c>
      <c r="C23" s="60" t="e">
        <f>+AVERAGE(#REF!,#REF!,#REF!)</f>
        <v>#REF!</v>
      </c>
      <c r="D23" s="60" t="e">
        <f>+AVERAGE(#REF!,#REF!,#REF!)</f>
        <v>#REF!</v>
      </c>
      <c r="E23" s="60" t="e">
        <f>+AVERAGE(#REF!,#REF!,#REF!)</f>
        <v>#REF!</v>
      </c>
      <c r="F23" s="60" t="s">
        <v>38</v>
      </c>
      <c r="G23" s="60" t="s">
        <v>38</v>
      </c>
      <c r="H23" s="60" t="s">
        <v>38</v>
      </c>
      <c r="I23" s="60" t="s">
        <v>38</v>
      </c>
      <c r="J23" s="60" t="s">
        <v>38</v>
      </c>
      <c r="K23" s="57" t="e">
        <f t="shared" si="0"/>
        <v>#REF!</v>
      </c>
      <c r="L23" s="60" t="e">
        <f>+((MIN(#REF!,#REF!,#REF!))+C23)/2</f>
        <v>#REF!</v>
      </c>
      <c r="M23" s="60" t="e">
        <f>+((MIN(#REF!,#REF!,#REF!))+D23)/2</f>
        <v>#REF!</v>
      </c>
      <c r="N23" s="60" t="e">
        <f>+((MIN(#REF!,#REF!,#REF!))+E23)/2</f>
        <v>#REF!</v>
      </c>
      <c r="O23" s="60" t="s">
        <v>38</v>
      </c>
      <c r="P23" s="60" t="s">
        <v>38</v>
      </c>
      <c r="Q23" s="60" t="s">
        <v>38</v>
      </c>
      <c r="R23" s="60" t="s">
        <v>38</v>
      </c>
      <c r="S23" s="60" t="s">
        <v>38</v>
      </c>
      <c r="T23" s="57" t="e">
        <f t="shared" si="1"/>
        <v>#REF!</v>
      </c>
      <c r="V23" s="48" t="e">
        <f>+AVERAGE(#REF!,#REF!,#REF!,#REF!)</f>
        <v>#REF!</v>
      </c>
      <c r="W23" s="48" t="e">
        <f>+AVERAGE(#REF!,#REF!,#REF!,#REF!)</f>
        <v>#REF!</v>
      </c>
      <c r="X23" s="48" t="e">
        <f>+AVERAGE(#REF!,#REF!,#REF!,#REF!)</f>
        <v>#REF!</v>
      </c>
      <c r="Y23" s="48" t="s">
        <v>38</v>
      </c>
      <c r="Z23" s="48" t="s">
        <v>38</v>
      </c>
      <c r="AA23" s="48" t="s">
        <v>38</v>
      </c>
      <c r="AB23" s="48" t="s">
        <v>38</v>
      </c>
      <c r="AC23" s="48" t="s">
        <v>38</v>
      </c>
      <c r="AD23" s="57" t="e">
        <f t="shared" si="2"/>
        <v>#REF!</v>
      </c>
      <c r="AE23" s="48">
        <v>346619.91771625</v>
      </c>
      <c r="AF23" s="48">
        <v>360114.13468192308</v>
      </c>
      <c r="AG23" s="48">
        <v>372115.98930379807</v>
      </c>
      <c r="AH23" s="48" t="s">
        <v>38</v>
      </c>
      <c r="AI23" s="48" t="s">
        <v>38</v>
      </c>
      <c r="AJ23" s="48" t="s">
        <v>38</v>
      </c>
      <c r="AK23" s="48" t="s">
        <v>38</v>
      </c>
      <c r="AL23" s="48" t="s">
        <v>38</v>
      </c>
      <c r="AM23" s="48">
        <v>1078850.0417019711</v>
      </c>
    </row>
    <row r="24" spans="1:39" s="42" customFormat="1" ht="60" x14ac:dyDescent="0.2">
      <c r="A24" s="40">
        <v>14</v>
      </c>
      <c r="B24" s="43" t="s">
        <v>48</v>
      </c>
      <c r="C24" s="60" t="e">
        <f>+AVERAGE(#REF!,#REF!,#REF!)</f>
        <v>#REF!</v>
      </c>
      <c r="D24" s="60" t="e">
        <f>+AVERAGE(#REF!,#REF!,#REF!)</f>
        <v>#REF!</v>
      </c>
      <c r="E24" s="60" t="e">
        <f>+AVERAGE(#REF!,#REF!,#REF!)</f>
        <v>#REF!</v>
      </c>
      <c r="F24" s="60" t="e">
        <f>+AVERAGE(#REF!,#REF!,#REF!)</f>
        <v>#REF!</v>
      </c>
      <c r="G24" s="60" t="e">
        <f>+AVERAGE(#REF!,#REF!,#REF!)</f>
        <v>#REF!</v>
      </c>
      <c r="H24" s="60" t="e">
        <f>+AVERAGE(#REF!,#REF!,#REF!)</f>
        <v>#REF!</v>
      </c>
      <c r="I24" s="60" t="e">
        <f>+AVERAGE(#REF!,#REF!,#REF!)</f>
        <v>#REF!</v>
      </c>
      <c r="J24" s="60" t="e">
        <f>+AVERAGE(#REF!,#REF!,#REF!)</f>
        <v>#REF!</v>
      </c>
      <c r="K24" s="57" t="e">
        <f t="shared" si="0"/>
        <v>#REF!</v>
      </c>
      <c r="L24" s="60" t="e">
        <f>+((MIN(#REF!,#REF!,#REF!))+C24)/2</f>
        <v>#REF!</v>
      </c>
      <c r="M24" s="60" t="e">
        <f>+((MIN(#REF!,#REF!,#REF!))+D24)/2</f>
        <v>#REF!</v>
      </c>
      <c r="N24" s="60" t="e">
        <f>+((MIN(#REF!,#REF!,#REF!))+E24)/2</f>
        <v>#REF!</v>
      </c>
      <c r="O24" s="60" t="e">
        <f>+((MIN(#REF!,#REF!,#REF!))+F24)/2</f>
        <v>#REF!</v>
      </c>
      <c r="P24" s="60" t="e">
        <f>+((MIN(#REF!,#REF!,#REF!))+G24)/2</f>
        <v>#REF!</v>
      </c>
      <c r="Q24" s="60" t="e">
        <f>+((MIN(#REF!,#REF!,#REF!))+H24)/2</f>
        <v>#REF!</v>
      </c>
      <c r="R24" s="60" t="e">
        <f>+((MIN(#REF!,#REF!,#REF!))+I24)/2</f>
        <v>#REF!</v>
      </c>
      <c r="S24" s="60" t="e">
        <f>+((MIN(#REF!,#REF!,#REF!))+J24)/2</f>
        <v>#REF!</v>
      </c>
      <c r="T24" s="57" t="e">
        <f t="shared" si="1"/>
        <v>#REF!</v>
      </c>
      <c r="V24" s="48" t="e">
        <f>+AVERAGE(#REF!,#REF!,#REF!,#REF!)</f>
        <v>#REF!</v>
      </c>
      <c r="W24" s="48" t="e">
        <f>+AVERAGE(#REF!,#REF!,#REF!,#REF!)</f>
        <v>#REF!</v>
      </c>
      <c r="X24" s="48" t="e">
        <f>+AVERAGE(#REF!,#REF!,#REF!,#REF!)</f>
        <v>#REF!</v>
      </c>
      <c r="Y24" s="48" t="e">
        <f>+AVERAGE(#REF!,#REF!,#REF!,#REF!)</f>
        <v>#REF!</v>
      </c>
      <c r="Z24" s="48" t="e">
        <f>+AVERAGE(#REF!,#REF!,#REF!,#REF!)</f>
        <v>#REF!</v>
      </c>
      <c r="AA24" s="48" t="e">
        <f>+AVERAGE(#REF!,#REF!,#REF!,#REF!)</f>
        <v>#REF!</v>
      </c>
      <c r="AB24" s="48" t="e">
        <f>+AVERAGE(#REF!,#REF!,#REF!,#REF!)</f>
        <v>#REF!</v>
      </c>
      <c r="AC24" s="48" t="e">
        <f>+AVERAGE(#REF!,#REF!,#REF!,#REF!)</f>
        <v>#REF!</v>
      </c>
      <c r="AD24" s="57" t="e">
        <f t="shared" si="2"/>
        <v>#REF!</v>
      </c>
      <c r="AE24" s="48">
        <v>163867.84319229168</v>
      </c>
      <c r="AF24" s="48">
        <v>178342.2850897848</v>
      </c>
      <c r="AG24" s="48">
        <v>186333.76406165981</v>
      </c>
      <c r="AH24" s="48">
        <v>199439.73312436813</v>
      </c>
      <c r="AI24" s="48">
        <v>201970.42699957645</v>
      </c>
      <c r="AJ24" s="48">
        <v>203668.16183311812</v>
      </c>
      <c r="AK24" s="48">
        <v>209117.39116165979</v>
      </c>
      <c r="AL24" s="48">
        <v>211645.93282832648</v>
      </c>
      <c r="AM24" s="48">
        <v>1554385.5382907852</v>
      </c>
    </row>
    <row r="25" spans="1:39" s="42" customFormat="1" ht="60" x14ac:dyDescent="0.2">
      <c r="A25" s="40">
        <v>15</v>
      </c>
      <c r="B25" s="41" t="s">
        <v>49</v>
      </c>
      <c r="C25" s="60" t="e">
        <f>+AVERAGE(#REF!,#REF!,#REF!)</f>
        <v>#REF!</v>
      </c>
      <c r="D25" s="60" t="e">
        <f>+AVERAGE(#REF!,#REF!,#REF!)</f>
        <v>#REF!</v>
      </c>
      <c r="E25" s="60" t="e">
        <f>+AVERAGE(#REF!,#REF!,#REF!)</f>
        <v>#REF!</v>
      </c>
      <c r="F25" s="60" t="e">
        <f>+AVERAGE(#REF!,#REF!,#REF!)</f>
        <v>#REF!</v>
      </c>
      <c r="G25" s="60" t="e">
        <f>+AVERAGE(#REF!,#REF!,#REF!)</f>
        <v>#REF!</v>
      </c>
      <c r="H25" s="60" t="e">
        <f>+AVERAGE(#REF!,#REF!,#REF!)</f>
        <v>#REF!</v>
      </c>
      <c r="I25" s="60" t="e">
        <f>+AVERAGE(#REF!,#REF!,#REF!)</f>
        <v>#REF!</v>
      </c>
      <c r="J25" s="60" t="e">
        <f>+AVERAGE(#REF!,#REF!,#REF!)</f>
        <v>#REF!</v>
      </c>
      <c r="K25" s="57" t="e">
        <f t="shared" si="0"/>
        <v>#REF!</v>
      </c>
      <c r="L25" s="60" t="e">
        <f>+((MIN(#REF!,#REF!,#REF!))+C25)/2</f>
        <v>#REF!</v>
      </c>
      <c r="M25" s="60" t="e">
        <f>+((MIN(#REF!,#REF!,#REF!))+D25)/2</f>
        <v>#REF!</v>
      </c>
      <c r="N25" s="60" t="e">
        <f>+((MIN(#REF!,#REF!,#REF!))+E25)/2</f>
        <v>#REF!</v>
      </c>
      <c r="O25" s="60" t="e">
        <f>+((MIN(#REF!,#REF!,#REF!))+F25)/2</f>
        <v>#REF!</v>
      </c>
      <c r="P25" s="60" t="e">
        <f>+((MIN(#REF!,#REF!,#REF!))+G25)/2</f>
        <v>#REF!</v>
      </c>
      <c r="Q25" s="60" t="e">
        <f>+((MIN(#REF!,#REF!,#REF!))+H25)/2</f>
        <v>#REF!</v>
      </c>
      <c r="R25" s="60" t="e">
        <f>+((MIN(#REF!,#REF!,#REF!))+I25)/2</f>
        <v>#REF!</v>
      </c>
      <c r="S25" s="60" t="e">
        <f>+((MIN(#REF!,#REF!,#REF!))+J25)/2</f>
        <v>#REF!</v>
      </c>
      <c r="T25" s="57" t="e">
        <f t="shared" si="1"/>
        <v>#REF!</v>
      </c>
      <c r="V25" s="48" t="e">
        <f>+AVERAGE(#REF!,#REF!,#REF!,#REF!)</f>
        <v>#REF!</v>
      </c>
      <c r="W25" s="48" t="e">
        <f>+AVERAGE(#REF!,#REF!,#REF!,#REF!)</f>
        <v>#REF!</v>
      </c>
      <c r="X25" s="48" t="e">
        <f>+AVERAGE(#REF!,#REF!,#REF!,#REF!)</f>
        <v>#REF!</v>
      </c>
      <c r="Y25" s="48" t="e">
        <f>+AVERAGE(#REF!,#REF!,#REF!,#REF!)</f>
        <v>#REF!</v>
      </c>
      <c r="Z25" s="48" t="e">
        <f>+AVERAGE(#REF!,#REF!,#REF!,#REF!)</f>
        <v>#REF!</v>
      </c>
      <c r="AA25" s="48" t="e">
        <f>+AVERAGE(#REF!,#REF!,#REF!,#REF!)</f>
        <v>#REF!</v>
      </c>
      <c r="AB25" s="48" t="e">
        <f>+AVERAGE(#REF!,#REF!,#REF!,#REF!)</f>
        <v>#REF!</v>
      </c>
      <c r="AC25" s="48" t="e">
        <f>+AVERAGE(#REF!,#REF!,#REF!,#REF!)</f>
        <v>#REF!</v>
      </c>
      <c r="AD25" s="57" t="e">
        <f t="shared" si="2"/>
        <v>#REF!</v>
      </c>
      <c r="AE25" s="48">
        <v>202856.6558622848</v>
      </c>
      <c r="AF25" s="48">
        <v>217276.13037332648</v>
      </c>
      <c r="AG25" s="48">
        <v>225380.60019978479</v>
      </c>
      <c r="AH25" s="48">
        <v>238239.95892645145</v>
      </c>
      <c r="AI25" s="48">
        <v>240585.71116770146</v>
      </c>
      <c r="AJ25" s="48">
        <v>242267.13448936812</v>
      </c>
      <c r="AK25" s="48">
        <v>248790.42635207647</v>
      </c>
      <c r="AL25" s="48">
        <v>252544.59301874315</v>
      </c>
      <c r="AM25" s="48">
        <v>1867941.2103897368</v>
      </c>
    </row>
    <row r="26" spans="1:39" s="42" customFormat="1" ht="60" x14ac:dyDescent="0.2">
      <c r="A26" s="40">
        <v>16</v>
      </c>
      <c r="B26" s="41" t="s">
        <v>50</v>
      </c>
      <c r="C26" s="60" t="e">
        <f>+AVERAGE(#REF!,#REF!,#REF!)</f>
        <v>#REF!</v>
      </c>
      <c r="D26" s="60" t="e">
        <f>+AVERAGE(#REF!,#REF!,#REF!)</f>
        <v>#REF!</v>
      </c>
      <c r="E26" s="60" t="e">
        <f>+AVERAGE(#REF!,#REF!,#REF!)</f>
        <v>#REF!</v>
      </c>
      <c r="F26" s="60" t="s">
        <v>38</v>
      </c>
      <c r="G26" s="60" t="s">
        <v>38</v>
      </c>
      <c r="H26" s="60" t="s">
        <v>38</v>
      </c>
      <c r="I26" s="60" t="s">
        <v>38</v>
      </c>
      <c r="J26" s="60" t="s">
        <v>38</v>
      </c>
      <c r="K26" s="57" t="e">
        <f t="shared" si="0"/>
        <v>#REF!</v>
      </c>
      <c r="L26" s="60" t="e">
        <f>+((MIN(#REF!,#REF!,#REF!))+C26)/2</f>
        <v>#REF!</v>
      </c>
      <c r="M26" s="60" t="e">
        <f>+((MIN(#REF!,#REF!,#REF!))+D26)/2</f>
        <v>#REF!</v>
      </c>
      <c r="N26" s="60" t="e">
        <f>+((MIN(#REF!,#REF!,#REF!))+E26)/2</f>
        <v>#REF!</v>
      </c>
      <c r="O26" s="60" t="s">
        <v>38</v>
      </c>
      <c r="P26" s="60" t="s">
        <v>38</v>
      </c>
      <c r="Q26" s="60" t="s">
        <v>38</v>
      </c>
      <c r="R26" s="60" t="s">
        <v>38</v>
      </c>
      <c r="S26" s="60" t="s">
        <v>38</v>
      </c>
      <c r="T26" s="57" t="e">
        <f t="shared" si="1"/>
        <v>#REF!</v>
      </c>
      <c r="V26" s="48" t="e">
        <f>+AVERAGE(#REF!,#REF!,#REF!,#REF!)</f>
        <v>#REF!</v>
      </c>
      <c r="W26" s="48" t="e">
        <f>+AVERAGE(#REF!,#REF!,#REF!,#REF!)</f>
        <v>#REF!</v>
      </c>
      <c r="X26" s="48" t="e">
        <f>+AVERAGE(#REF!,#REF!,#REF!,#REF!)</f>
        <v>#REF!</v>
      </c>
      <c r="Y26" s="48" t="s">
        <v>38</v>
      </c>
      <c r="Z26" s="48" t="s">
        <v>38</v>
      </c>
      <c r="AA26" s="48" t="s">
        <v>38</v>
      </c>
      <c r="AB26" s="48" t="s">
        <v>38</v>
      </c>
      <c r="AC26" s="48" t="s">
        <v>38</v>
      </c>
      <c r="AD26" s="57" t="e">
        <f t="shared" si="2"/>
        <v>#REF!</v>
      </c>
      <c r="AE26" s="48">
        <v>400706.46715136908</v>
      </c>
      <c r="AF26" s="48">
        <v>415111.07740386907</v>
      </c>
      <c r="AG26" s="48">
        <v>427364.33167366072</v>
      </c>
      <c r="AH26" s="48" t="s">
        <v>38</v>
      </c>
      <c r="AI26" s="48" t="s">
        <v>38</v>
      </c>
      <c r="AJ26" s="48" t="s">
        <v>38</v>
      </c>
      <c r="AK26" s="48" t="s">
        <v>38</v>
      </c>
      <c r="AL26" s="48" t="s">
        <v>38</v>
      </c>
      <c r="AM26" s="48">
        <v>1243181.876228899</v>
      </c>
    </row>
    <row r="27" spans="1:39" s="36" customFormat="1" ht="12" x14ac:dyDescent="0.2">
      <c r="A27" s="40">
        <v>17</v>
      </c>
      <c r="B27" s="43" t="s">
        <v>51</v>
      </c>
      <c r="C27" s="60" t="e">
        <f>+AVERAGE(#REF!,#REF!,#REF!)</f>
        <v>#REF!</v>
      </c>
      <c r="D27" s="60" t="e">
        <f>+AVERAGE(#REF!,#REF!,#REF!)</f>
        <v>#REF!</v>
      </c>
      <c r="E27" s="60" t="e">
        <f>+AVERAGE(#REF!,#REF!,#REF!)</f>
        <v>#REF!</v>
      </c>
      <c r="F27" s="60" t="e">
        <f>+AVERAGE(#REF!,#REF!,#REF!)</f>
        <v>#REF!</v>
      </c>
      <c r="G27" s="60" t="e">
        <f>+AVERAGE(#REF!,#REF!,#REF!)</f>
        <v>#REF!</v>
      </c>
      <c r="H27" s="60" t="e">
        <f>+AVERAGE(#REF!,#REF!,#REF!)</f>
        <v>#REF!</v>
      </c>
      <c r="I27" s="60" t="e">
        <f>+AVERAGE(#REF!,#REF!,#REF!)</f>
        <v>#REF!</v>
      </c>
      <c r="J27" s="60" t="e">
        <f>+AVERAGE(#REF!,#REF!,#REF!)</f>
        <v>#REF!</v>
      </c>
      <c r="K27" s="57" t="e">
        <f t="shared" si="0"/>
        <v>#REF!</v>
      </c>
      <c r="L27" s="60" t="e">
        <f>+((MIN(#REF!,#REF!,#REF!))+C27)/2</f>
        <v>#REF!</v>
      </c>
      <c r="M27" s="60" t="e">
        <f>+((MIN(#REF!,#REF!,#REF!))+D27)/2</f>
        <v>#REF!</v>
      </c>
      <c r="N27" s="60" t="e">
        <f>+((MIN(#REF!,#REF!,#REF!))+E27)/2</f>
        <v>#REF!</v>
      </c>
      <c r="O27" s="60" t="e">
        <f>+((MIN(#REF!,#REF!,#REF!))+F27)/2</f>
        <v>#REF!</v>
      </c>
      <c r="P27" s="60" t="e">
        <f>+((MIN(#REF!,#REF!,#REF!))+G27)/2</f>
        <v>#REF!</v>
      </c>
      <c r="Q27" s="60" t="e">
        <f>+((MIN(#REF!,#REF!,#REF!))+H27)/2</f>
        <v>#REF!</v>
      </c>
      <c r="R27" s="60" t="e">
        <f>+((MIN(#REF!,#REF!,#REF!))+I27)/2</f>
        <v>#REF!</v>
      </c>
      <c r="S27" s="60" t="e">
        <f>+((MIN(#REF!,#REF!,#REF!))+J27)/2</f>
        <v>#REF!</v>
      </c>
      <c r="T27" s="57" t="e">
        <f t="shared" si="1"/>
        <v>#REF!</v>
      </c>
      <c r="V27" s="48" t="e">
        <f>+AVERAGE(#REF!,#REF!,#REF!,#REF!)</f>
        <v>#REF!</v>
      </c>
      <c r="W27" s="48" t="e">
        <f>+AVERAGE(#REF!,#REF!,#REF!,#REF!)</f>
        <v>#REF!</v>
      </c>
      <c r="X27" s="48" t="e">
        <f>+AVERAGE(#REF!,#REF!,#REF!,#REF!)</f>
        <v>#REF!</v>
      </c>
      <c r="Y27" s="48" t="e">
        <f>+AVERAGE(#REF!,#REF!,#REF!,#REF!)</f>
        <v>#REF!</v>
      </c>
      <c r="Z27" s="48" t="e">
        <f>+AVERAGE(#REF!,#REF!,#REF!,#REF!)</f>
        <v>#REF!</v>
      </c>
      <c r="AA27" s="48" t="e">
        <f>+AVERAGE(#REF!,#REF!,#REF!,#REF!)</f>
        <v>#REF!</v>
      </c>
      <c r="AB27" s="48" t="e">
        <f>+AVERAGE(#REF!,#REF!,#REF!,#REF!)</f>
        <v>#REF!</v>
      </c>
      <c r="AC27" s="48" t="e">
        <f>+AVERAGE(#REF!,#REF!,#REF!,#REF!)</f>
        <v>#REF!</v>
      </c>
      <c r="AD27" s="57" t="e">
        <f t="shared" si="2"/>
        <v>#REF!</v>
      </c>
      <c r="AE27" s="48">
        <v>108909.90043580586</v>
      </c>
      <c r="AF27" s="48">
        <v>123207.27766538919</v>
      </c>
      <c r="AG27" s="48">
        <v>130036.43243872252</v>
      </c>
      <c r="AH27" s="48">
        <v>223775.45718540906</v>
      </c>
      <c r="AI27" s="48">
        <v>232646.35031551897</v>
      </c>
      <c r="AJ27" s="48">
        <v>234756.7478638523</v>
      </c>
      <c r="AK27" s="48">
        <v>240968.23559218564</v>
      </c>
      <c r="AL27" s="48">
        <v>241733.79114774114</v>
      </c>
      <c r="AM27" s="48">
        <v>1536034.1926446245</v>
      </c>
    </row>
    <row r="28" spans="1:39" s="42" customFormat="1" ht="12" x14ac:dyDescent="0.2">
      <c r="A28" s="40">
        <v>18</v>
      </c>
      <c r="B28" s="43" t="s">
        <v>52</v>
      </c>
      <c r="C28" s="60" t="e">
        <f>+AVERAGE(#REF!,#REF!,#REF!)</f>
        <v>#REF!</v>
      </c>
      <c r="D28" s="60" t="e">
        <f>+AVERAGE(#REF!,#REF!,#REF!)</f>
        <v>#REF!</v>
      </c>
      <c r="E28" s="60" t="e">
        <f>+AVERAGE(#REF!,#REF!,#REF!)</f>
        <v>#REF!</v>
      </c>
      <c r="F28" s="60" t="s">
        <v>38</v>
      </c>
      <c r="G28" s="60" t="s">
        <v>38</v>
      </c>
      <c r="H28" s="60" t="s">
        <v>38</v>
      </c>
      <c r="I28" s="60" t="s">
        <v>38</v>
      </c>
      <c r="J28" s="60" t="s">
        <v>38</v>
      </c>
      <c r="K28" s="57" t="e">
        <f t="shared" si="0"/>
        <v>#REF!</v>
      </c>
      <c r="L28" s="60" t="e">
        <f>+((MIN(#REF!,#REF!,#REF!))+C28)/2</f>
        <v>#REF!</v>
      </c>
      <c r="M28" s="60" t="e">
        <f>+((MIN(#REF!,#REF!,#REF!))+D28)/2</f>
        <v>#REF!</v>
      </c>
      <c r="N28" s="60" t="e">
        <f>+((MIN(#REF!,#REF!,#REF!))+E28)/2</f>
        <v>#REF!</v>
      </c>
      <c r="O28" s="60" t="s">
        <v>38</v>
      </c>
      <c r="P28" s="60" t="s">
        <v>38</v>
      </c>
      <c r="Q28" s="60" t="s">
        <v>38</v>
      </c>
      <c r="R28" s="60" t="s">
        <v>38</v>
      </c>
      <c r="S28" s="60" t="s">
        <v>38</v>
      </c>
      <c r="T28" s="57" t="e">
        <f t="shared" si="1"/>
        <v>#REF!</v>
      </c>
      <c r="V28" s="48" t="e">
        <f>+AVERAGE(#REF!,#REF!,#REF!,#REF!)</f>
        <v>#REF!</v>
      </c>
      <c r="W28" s="48" t="e">
        <f>+AVERAGE(#REF!,#REF!,#REF!,#REF!)</f>
        <v>#REF!</v>
      </c>
      <c r="X28" s="48" t="e">
        <f>+AVERAGE(#REF!,#REF!,#REF!,#REF!)</f>
        <v>#REF!</v>
      </c>
      <c r="Y28" s="48" t="e">
        <f>+AVERAGE(#REF!,#REF!,#REF!,#REF!)</f>
        <v>#REF!</v>
      </c>
      <c r="Z28" s="48" t="e">
        <f>+AVERAGE(#REF!,#REF!,#REF!,#REF!)</f>
        <v>#REF!</v>
      </c>
      <c r="AA28" s="48" t="e">
        <f>+AVERAGE(#REF!,#REF!,#REF!,#REF!)</f>
        <v>#REF!</v>
      </c>
      <c r="AB28" s="48" t="e">
        <f>+AVERAGE(#REF!,#REF!,#REF!,#REF!)</f>
        <v>#REF!</v>
      </c>
      <c r="AC28" s="48" t="e">
        <f>+AVERAGE(#REF!,#REF!,#REF!,#REF!)</f>
        <v>#REF!</v>
      </c>
      <c r="AD28" s="57" t="e">
        <f t="shared" si="2"/>
        <v>#REF!</v>
      </c>
      <c r="AE28" s="48">
        <v>95308.156557348906</v>
      </c>
      <c r="AF28" s="48">
        <v>108292.88424443224</v>
      </c>
      <c r="AG28" s="48">
        <v>116323.0544860989</v>
      </c>
      <c r="AH28" s="48" t="s">
        <v>38</v>
      </c>
      <c r="AI28" s="48" t="s">
        <v>38</v>
      </c>
      <c r="AJ28" s="48" t="s">
        <v>38</v>
      </c>
      <c r="AK28" s="48" t="s">
        <v>38</v>
      </c>
      <c r="AL28" s="48" t="s">
        <v>38</v>
      </c>
      <c r="AM28" s="48">
        <v>319924.09528788005</v>
      </c>
    </row>
    <row r="29" spans="1:39" s="36" customFormat="1" ht="12" x14ac:dyDescent="0.2">
      <c r="A29" s="40">
        <v>19</v>
      </c>
      <c r="B29" s="43" t="s">
        <v>53</v>
      </c>
      <c r="C29" s="60" t="e">
        <f>+AVERAGE(#REF!,#REF!,#REF!)</f>
        <v>#REF!</v>
      </c>
      <c r="D29" s="60" t="e">
        <f>+AVERAGE(#REF!,#REF!,#REF!)</f>
        <v>#REF!</v>
      </c>
      <c r="E29" s="60" t="e">
        <f>+AVERAGE(#REF!,#REF!,#REF!)</f>
        <v>#REF!</v>
      </c>
      <c r="F29" s="60" t="e">
        <f>+AVERAGE(#REF!,#REF!,#REF!)</f>
        <v>#REF!</v>
      </c>
      <c r="G29" s="60" t="e">
        <f>+AVERAGE(#REF!,#REF!,#REF!)</f>
        <v>#REF!</v>
      </c>
      <c r="H29" s="60" t="e">
        <f>+AVERAGE(#REF!,#REF!,#REF!)</f>
        <v>#REF!</v>
      </c>
      <c r="I29" s="60" t="e">
        <f>+AVERAGE(#REF!,#REF!,#REF!)</f>
        <v>#REF!</v>
      </c>
      <c r="J29" s="60" t="e">
        <f>+AVERAGE(#REF!,#REF!,#REF!)</f>
        <v>#REF!</v>
      </c>
      <c r="K29" s="57" t="e">
        <f t="shared" si="0"/>
        <v>#REF!</v>
      </c>
      <c r="L29" s="60" t="e">
        <f>+((MIN(#REF!,#REF!,#REF!))+C29)/2</f>
        <v>#REF!</v>
      </c>
      <c r="M29" s="60" t="e">
        <f>+((MIN(#REF!,#REF!,#REF!))+D29)/2</f>
        <v>#REF!</v>
      </c>
      <c r="N29" s="60" t="e">
        <f>+((MIN(#REF!,#REF!,#REF!))+E29)/2</f>
        <v>#REF!</v>
      </c>
      <c r="O29" s="60" t="e">
        <f>+((MIN(#REF!,#REF!,#REF!))+F29)/2</f>
        <v>#REF!</v>
      </c>
      <c r="P29" s="60" t="e">
        <f>+((MIN(#REF!,#REF!,#REF!))+G29)/2</f>
        <v>#REF!</v>
      </c>
      <c r="Q29" s="60" t="e">
        <f>+((MIN(#REF!,#REF!,#REF!))+H29)/2</f>
        <v>#REF!</v>
      </c>
      <c r="R29" s="60" t="e">
        <f>+((MIN(#REF!,#REF!,#REF!))+I29)/2</f>
        <v>#REF!</v>
      </c>
      <c r="S29" s="60" t="e">
        <f>+((MIN(#REF!,#REF!,#REF!))+J29)/2</f>
        <v>#REF!</v>
      </c>
      <c r="T29" s="57" t="e">
        <f t="shared" si="1"/>
        <v>#REF!</v>
      </c>
      <c r="V29" s="48" t="e">
        <f>+AVERAGE(#REF!,#REF!,#REF!,#REF!)</f>
        <v>#REF!</v>
      </c>
      <c r="W29" s="48" t="e">
        <f>+AVERAGE(#REF!,#REF!,#REF!,#REF!)</f>
        <v>#REF!</v>
      </c>
      <c r="X29" s="48" t="e">
        <f>+AVERAGE(#REF!,#REF!,#REF!,#REF!)</f>
        <v>#REF!</v>
      </c>
      <c r="Y29" s="48" t="e">
        <f>+AVERAGE(#REF!,#REF!,#REF!,#REF!)</f>
        <v>#REF!</v>
      </c>
      <c r="Z29" s="48" t="e">
        <f>+AVERAGE(#REF!,#REF!,#REF!,#REF!)</f>
        <v>#REF!</v>
      </c>
      <c r="AA29" s="48" t="e">
        <f>+AVERAGE(#REF!,#REF!,#REF!,#REF!)</f>
        <v>#REF!</v>
      </c>
      <c r="AB29" s="48" t="e">
        <f>+AVERAGE(#REF!,#REF!,#REF!,#REF!)</f>
        <v>#REF!</v>
      </c>
      <c r="AC29" s="48" t="e">
        <f>+AVERAGE(#REF!,#REF!,#REF!,#REF!)</f>
        <v>#REF!</v>
      </c>
      <c r="AD29" s="57" t="e">
        <f t="shared" si="2"/>
        <v>#REF!</v>
      </c>
      <c r="AE29" s="48">
        <v>102316.20354651558</v>
      </c>
      <c r="AF29" s="48">
        <v>115206.35066880724</v>
      </c>
      <c r="AG29" s="48">
        <v>121623.87108193223</v>
      </c>
      <c r="AH29" s="48">
        <v>122382.1499767239</v>
      </c>
      <c r="AI29" s="48">
        <v>123486.33888130724</v>
      </c>
      <c r="AJ29" s="48">
        <v>123817.48881068223</v>
      </c>
      <c r="AK29" s="48">
        <v>125407.91035943224</v>
      </c>
      <c r="AL29" s="48">
        <v>125849.57702609889</v>
      </c>
      <c r="AM29" s="48">
        <v>960089.89035149943</v>
      </c>
    </row>
    <row r="30" spans="1:39" s="36" customFormat="1" ht="12" x14ac:dyDescent="0.2">
      <c r="A30" s="40">
        <v>20</v>
      </c>
      <c r="B30" s="43" t="s">
        <v>54</v>
      </c>
      <c r="C30" s="60" t="e">
        <f>+AVERAGE(#REF!,#REF!,#REF!)</f>
        <v>#REF!</v>
      </c>
      <c r="D30" s="60" t="e">
        <f>+AVERAGE(#REF!,#REF!,#REF!)</f>
        <v>#REF!</v>
      </c>
      <c r="E30" s="60" t="e">
        <f>+AVERAGE(#REF!,#REF!,#REF!)</f>
        <v>#REF!</v>
      </c>
      <c r="F30" s="60" t="e">
        <f>+AVERAGE(#REF!,#REF!,#REF!)</f>
        <v>#REF!</v>
      </c>
      <c r="G30" s="60" t="e">
        <f>+AVERAGE(#REF!,#REF!,#REF!)</f>
        <v>#REF!</v>
      </c>
      <c r="H30" s="60" t="e">
        <f>+AVERAGE(#REF!,#REF!,#REF!)</f>
        <v>#REF!</v>
      </c>
      <c r="I30" s="60" t="e">
        <f>+AVERAGE(#REF!,#REF!,#REF!)</f>
        <v>#REF!</v>
      </c>
      <c r="J30" s="60" t="e">
        <f>+AVERAGE(#REF!,#REF!,#REF!)</f>
        <v>#REF!</v>
      </c>
      <c r="K30" s="57" t="e">
        <f t="shared" si="0"/>
        <v>#REF!</v>
      </c>
      <c r="L30" s="60" t="e">
        <f>+((MIN(#REF!,#REF!,#REF!))+C30)/2</f>
        <v>#REF!</v>
      </c>
      <c r="M30" s="60" t="e">
        <f>+((MIN(#REF!,#REF!,#REF!))+D30)/2</f>
        <v>#REF!</v>
      </c>
      <c r="N30" s="60" t="e">
        <f>+((MIN(#REF!,#REF!,#REF!))+E30)/2</f>
        <v>#REF!</v>
      </c>
      <c r="O30" s="60" t="e">
        <f>+((MIN(#REF!,#REF!,#REF!))+F30)/2</f>
        <v>#REF!</v>
      </c>
      <c r="P30" s="60" t="e">
        <f>+((MIN(#REF!,#REF!,#REF!))+G30)/2</f>
        <v>#REF!</v>
      </c>
      <c r="Q30" s="60" t="e">
        <f>+((MIN(#REF!,#REF!,#REF!))+H30)/2</f>
        <v>#REF!</v>
      </c>
      <c r="R30" s="60" t="e">
        <f>+((MIN(#REF!,#REF!,#REF!))+I30)/2</f>
        <v>#REF!</v>
      </c>
      <c r="S30" s="60" t="e">
        <f>+((MIN(#REF!,#REF!,#REF!))+J30)/2</f>
        <v>#REF!</v>
      </c>
      <c r="T30" s="57" t="e">
        <f t="shared" si="1"/>
        <v>#REF!</v>
      </c>
      <c r="V30" s="48" t="e">
        <f>+AVERAGE(#REF!,#REF!,#REF!,#REF!)</f>
        <v>#REF!</v>
      </c>
      <c r="W30" s="48" t="e">
        <f>+AVERAGE(#REF!,#REF!,#REF!,#REF!)</f>
        <v>#REF!</v>
      </c>
      <c r="X30" s="48" t="e">
        <f>+AVERAGE(#REF!,#REF!,#REF!,#REF!)</f>
        <v>#REF!</v>
      </c>
      <c r="Y30" s="48" t="e">
        <f>+AVERAGE(#REF!,#REF!,#REF!,#REF!)</f>
        <v>#REF!</v>
      </c>
      <c r="Z30" s="48" t="e">
        <f>+AVERAGE(#REF!,#REF!,#REF!,#REF!)</f>
        <v>#REF!</v>
      </c>
      <c r="AA30" s="48" t="e">
        <f>+AVERAGE(#REF!,#REF!,#REF!,#REF!)</f>
        <v>#REF!</v>
      </c>
      <c r="AB30" s="48" t="e">
        <f>+AVERAGE(#REF!,#REF!,#REF!,#REF!)</f>
        <v>#REF!</v>
      </c>
      <c r="AC30" s="48" t="e">
        <f>+AVERAGE(#REF!,#REF!,#REF!,#REF!)</f>
        <v>#REF!</v>
      </c>
      <c r="AD30" s="57" t="e">
        <f t="shared" si="2"/>
        <v>#REF!</v>
      </c>
      <c r="AE30" s="48">
        <v>95712.02340007326</v>
      </c>
      <c r="AF30" s="48">
        <v>108574.16186632327</v>
      </c>
      <c r="AG30" s="48">
        <v>114982.34235444826</v>
      </c>
      <c r="AH30" s="48">
        <v>116436.98467173992</v>
      </c>
      <c r="AI30" s="48">
        <v>117499.1883896566</v>
      </c>
      <c r="AJ30" s="48">
        <v>117797.30389382326</v>
      </c>
      <c r="AK30" s="48">
        <v>119282.95149819826</v>
      </c>
      <c r="AL30" s="48">
        <v>119724.61816486492</v>
      </c>
      <c r="AM30" s="48">
        <v>910009.57423912769</v>
      </c>
    </row>
    <row r="31" spans="1:39" s="42" customFormat="1" ht="12" x14ac:dyDescent="0.2">
      <c r="A31" s="40">
        <v>21</v>
      </c>
      <c r="B31" s="43" t="s">
        <v>55</v>
      </c>
      <c r="C31" s="60" t="e">
        <f>+AVERAGE(#REF!,#REF!,#REF!)</f>
        <v>#REF!</v>
      </c>
      <c r="D31" s="60" t="e">
        <f>+AVERAGE(#REF!,#REF!,#REF!)</f>
        <v>#REF!</v>
      </c>
      <c r="E31" s="60" t="e">
        <f>+AVERAGE(#REF!,#REF!,#REF!)</f>
        <v>#REF!</v>
      </c>
      <c r="F31" s="60" t="s">
        <v>38</v>
      </c>
      <c r="G31" s="60" t="s">
        <v>38</v>
      </c>
      <c r="H31" s="60" t="s">
        <v>38</v>
      </c>
      <c r="I31" s="60" t="s">
        <v>38</v>
      </c>
      <c r="J31" s="60" t="s">
        <v>38</v>
      </c>
      <c r="K31" s="57" t="e">
        <f t="shared" si="0"/>
        <v>#REF!</v>
      </c>
      <c r="L31" s="60" t="e">
        <f>+((MIN(#REF!,#REF!,#REF!))+C31)/2</f>
        <v>#REF!</v>
      </c>
      <c r="M31" s="60" t="e">
        <f>+((MIN(#REF!,#REF!,#REF!))+D31)/2</f>
        <v>#REF!</v>
      </c>
      <c r="N31" s="60" t="e">
        <f>+((MIN(#REF!,#REF!,#REF!))+E31)/2</f>
        <v>#REF!</v>
      </c>
      <c r="O31" s="60" t="s">
        <v>38</v>
      </c>
      <c r="P31" s="60" t="s">
        <v>38</v>
      </c>
      <c r="Q31" s="60" t="s">
        <v>38</v>
      </c>
      <c r="R31" s="60" t="s">
        <v>38</v>
      </c>
      <c r="S31" s="60" t="s">
        <v>38</v>
      </c>
      <c r="T31" s="57" t="e">
        <f t="shared" si="1"/>
        <v>#REF!</v>
      </c>
      <c r="V31" s="48" t="e">
        <f>+AVERAGE(#REF!,#REF!,#REF!,#REF!)</f>
        <v>#REF!</v>
      </c>
      <c r="W31" s="48" t="e">
        <f>+AVERAGE(#REF!,#REF!,#REF!,#REF!)</f>
        <v>#REF!</v>
      </c>
      <c r="X31" s="48" t="e">
        <f>+AVERAGE(#REF!,#REF!,#REF!,#REF!)</f>
        <v>#REF!</v>
      </c>
      <c r="Y31" s="48" t="s">
        <v>38</v>
      </c>
      <c r="Z31" s="48" t="s">
        <v>38</v>
      </c>
      <c r="AA31" s="48" t="s">
        <v>38</v>
      </c>
      <c r="AB31" s="48" t="s">
        <v>38</v>
      </c>
      <c r="AC31" s="48" t="s">
        <v>38</v>
      </c>
      <c r="AD31" s="57" t="e">
        <f t="shared" si="2"/>
        <v>#REF!</v>
      </c>
      <c r="AE31" s="48">
        <v>79824.74642527473</v>
      </c>
      <c r="AF31" s="48">
        <v>88090.986227358066</v>
      </c>
      <c r="AG31" s="48">
        <v>102645.61673881639</v>
      </c>
      <c r="AH31" s="48" t="s">
        <v>38</v>
      </c>
      <c r="AI31" s="48" t="s">
        <v>38</v>
      </c>
      <c r="AJ31" s="48" t="s">
        <v>38</v>
      </c>
      <c r="AK31" s="48" t="s">
        <v>38</v>
      </c>
      <c r="AL31" s="48" t="s">
        <v>38</v>
      </c>
      <c r="AM31" s="48">
        <v>270561.34939144918</v>
      </c>
    </row>
    <row r="32" spans="1:39" s="36" customFormat="1" ht="12" x14ac:dyDescent="0.2">
      <c r="A32" s="40">
        <v>22</v>
      </c>
      <c r="B32" s="71" t="s">
        <v>56</v>
      </c>
      <c r="C32" s="60" t="e">
        <f>+AVERAGE(#REF!,#REF!,#REF!)</f>
        <v>#REF!</v>
      </c>
      <c r="D32" s="60" t="e">
        <f>+AVERAGE(#REF!,#REF!,#REF!)</f>
        <v>#REF!</v>
      </c>
      <c r="E32" s="60" t="e">
        <f>+AVERAGE(#REF!,#REF!,#REF!)</f>
        <v>#REF!</v>
      </c>
      <c r="F32" s="60" t="e">
        <f>+AVERAGE(#REF!,#REF!,#REF!)</f>
        <v>#REF!</v>
      </c>
      <c r="G32" s="60" t="e">
        <f>+AVERAGE(#REF!,#REF!,#REF!)</f>
        <v>#REF!</v>
      </c>
      <c r="H32" s="60" t="e">
        <f>+AVERAGE(#REF!,#REF!,#REF!)</f>
        <v>#REF!</v>
      </c>
      <c r="I32" s="60" t="e">
        <f>+AVERAGE(#REF!,#REF!,#REF!)</f>
        <v>#REF!</v>
      </c>
      <c r="J32" s="60" t="e">
        <f>+AVERAGE(#REF!,#REF!,#REF!)</f>
        <v>#REF!</v>
      </c>
      <c r="K32" s="57" t="e">
        <f t="shared" si="0"/>
        <v>#REF!</v>
      </c>
      <c r="L32" s="60" t="e">
        <f>+((MIN(#REF!,#REF!,#REF!))+C32)/2</f>
        <v>#REF!</v>
      </c>
      <c r="M32" s="60" t="e">
        <f>+((MIN(#REF!,#REF!,#REF!))+D32)/2</f>
        <v>#REF!</v>
      </c>
      <c r="N32" s="60" t="e">
        <f>+((MIN(#REF!,#REF!,#REF!))+E32)/2</f>
        <v>#REF!</v>
      </c>
      <c r="O32" s="60" t="e">
        <f>+((MIN(#REF!,#REF!,#REF!))+F32)/2</f>
        <v>#REF!</v>
      </c>
      <c r="P32" s="60" t="e">
        <f>+((MIN(#REF!,#REF!,#REF!))+G32)/2</f>
        <v>#REF!</v>
      </c>
      <c r="Q32" s="60" t="e">
        <f>+((MIN(#REF!,#REF!,#REF!))+H32)/2</f>
        <v>#REF!</v>
      </c>
      <c r="R32" s="60" t="e">
        <f>+((MIN(#REF!,#REF!,#REF!))+I32)/2</f>
        <v>#REF!</v>
      </c>
      <c r="S32" s="60" t="e">
        <f>+((MIN(#REF!,#REF!,#REF!))+J32)/2</f>
        <v>#REF!</v>
      </c>
      <c r="T32" s="57" t="e">
        <f t="shared" si="1"/>
        <v>#REF!</v>
      </c>
      <c r="V32" s="48" t="e">
        <f>+AVERAGE(#REF!,#REF!,#REF!,#REF!)</f>
        <v>#REF!</v>
      </c>
      <c r="W32" s="48" t="e">
        <f>+AVERAGE(#REF!,#REF!,#REF!,#REF!)</f>
        <v>#REF!</v>
      </c>
      <c r="X32" s="48" t="e">
        <f>+AVERAGE(#REF!,#REF!,#REF!,#REF!)</f>
        <v>#REF!</v>
      </c>
      <c r="Y32" s="48" t="e">
        <f>+AVERAGE(#REF!,#REF!,#REF!,#REF!)</f>
        <v>#REF!</v>
      </c>
      <c r="Z32" s="48" t="e">
        <f>+AVERAGE(#REF!,#REF!,#REF!,#REF!)</f>
        <v>#REF!</v>
      </c>
      <c r="AA32" s="48" t="e">
        <f>+AVERAGE(#REF!,#REF!,#REF!,#REF!)</f>
        <v>#REF!</v>
      </c>
      <c r="AB32" s="48" t="e">
        <f>+AVERAGE(#REF!,#REF!,#REF!,#REF!)</f>
        <v>#REF!</v>
      </c>
      <c r="AC32" s="48" t="e">
        <f>+AVERAGE(#REF!,#REF!,#REF!,#REF!)</f>
        <v>#REF!</v>
      </c>
      <c r="AD32" s="57" t="e">
        <f t="shared" si="2"/>
        <v>#REF!</v>
      </c>
      <c r="AE32" s="48">
        <v>88443.595495888279</v>
      </c>
      <c r="AF32" s="48">
        <v>101570.79039609662</v>
      </c>
      <c r="AG32" s="48">
        <v>110095.85435422161</v>
      </c>
      <c r="AH32" s="48">
        <v>110803.11733456593</v>
      </c>
      <c r="AI32" s="48">
        <v>111159.34171631593</v>
      </c>
      <c r="AJ32" s="48">
        <v>111428.86490856594</v>
      </c>
      <c r="AK32" s="48">
        <v>112733.97843406594</v>
      </c>
      <c r="AL32" s="48">
        <v>113396.47843406594</v>
      </c>
      <c r="AM32" s="48">
        <v>859632.02107378631</v>
      </c>
    </row>
    <row r="33" spans="1:39" s="42" customFormat="1" ht="12" x14ac:dyDescent="0.2">
      <c r="A33" s="40">
        <v>23</v>
      </c>
      <c r="B33" s="71" t="s">
        <v>57</v>
      </c>
      <c r="C33" s="60" t="e">
        <f>+AVERAGE(#REF!,#REF!,#REF!)</f>
        <v>#REF!</v>
      </c>
      <c r="D33" s="60" t="e">
        <f>+AVERAGE(#REF!,#REF!,#REF!)</f>
        <v>#REF!</v>
      </c>
      <c r="E33" s="60" t="e">
        <f>+AVERAGE(#REF!,#REF!,#REF!)</f>
        <v>#REF!</v>
      </c>
      <c r="F33" s="60" t="s">
        <v>38</v>
      </c>
      <c r="G33" s="60" t="s">
        <v>38</v>
      </c>
      <c r="H33" s="60" t="s">
        <v>38</v>
      </c>
      <c r="I33" s="60" t="s">
        <v>38</v>
      </c>
      <c r="J33" s="60" t="s">
        <v>38</v>
      </c>
      <c r="K33" s="57" t="e">
        <f t="shared" si="0"/>
        <v>#REF!</v>
      </c>
      <c r="L33" s="60" t="e">
        <f>+((MIN(#REF!,#REF!,#REF!))+C33)/2</f>
        <v>#REF!</v>
      </c>
      <c r="M33" s="60" t="e">
        <f>+((MIN(#REF!,#REF!,#REF!))+D33)/2</f>
        <v>#REF!</v>
      </c>
      <c r="N33" s="60" t="e">
        <f>+((MIN(#REF!,#REF!,#REF!))+E33)/2</f>
        <v>#REF!</v>
      </c>
      <c r="O33" s="60" t="s">
        <v>38</v>
      </c>
      <c r="P33" s="60" t="s">
        <v>38</v>
      </c>
      <c r="Q33" s="60" t="s">
        <v>38</v>
      </c>
      <c r="R33" s="60" t="s">
        <v>38</v>
      </c>
      <c r="S33" s="60" t="s">
        <v>38</v>
      </c>
      <c r="T33" s="57" t="e">
        <f t="shared" si="1"/>
        <v>#REF!</v>
      </c>
      <c r="V33" s="48" t="e">
        <f>+AVERAGE(#REF!,#REF!,#REF!,#REF!)</f>
        <v>#REF!</v>
      </c>
      <c r="W33" s="48" t="e">
        <f>+AVERAGE(#REF!,#REF!,#REF!,#REF!)</f>
        <v>#REF!</v>
      </c>
      <c r="X33" s="48" t="e">
        <f>+AVERAGE(#REF!,#REF!,#REF!,#REF!)</f>
        <v>#REF!</v>
      </c>
      <c r="Y33" s="48" t="s">
        <v>38</v>
      </c>
      <c r="Z33" s="48" t="s">
        <v>38</v>
      </c>
      <c r="AA33" s="48" t="s">
        <v>38</v>
      </c>
      <c r="AB33" s="48" t="s">
        <v>38</v>
      </c>
      <c r="AC33" s="48" t="s">
        <v>38</v>
      </c>
      <c r="AD33" s="57" t="e">
        <f t="shared" si="2"/>
        <v>#REF!</v>
      </c>
      <c r="AE33" s="48">
        <v>82831.231421108052</v>
      </c>
      <c r="AF33" s="48">
        <v>97414.129378399724</v>
      </c>
      <c r="AG33" s="48">
        <v>109367.19106902473</v>
      </c>
      <c r="AH33" s="48" t="s">
        <v>38</v>
      </c>
      <c r="AI33" s="48" t="s">
        <v>38</v>
      </c>
      <c r="AJ33" s="48" t="s">
        <v>38</v>
      </c>
      <c r="AK33" s="48" t="s">
        <v>38</v>
      </c>
      <c r="AL33" s="48" t="s">
        <v>38</v>
      </c>
      <c r="AM33" s="48">
        <v>289612.55186853249</v>
      </c>
    </row>
    <row r="34" spans="1:39" s="42" customFormat="1" ht="24" x14ac:dyDescent="0.2">
      <c r="A34" s="40">
        <v>24</v>
      </c>
      <c r="B34" s="72" t="s">
        <v>58</v>
      </c>
      <c r="C34" s="60" t="e">
        <f>+AVERAGE(#REF!,#REF!,#REF!)</f>
        <v>#REF!</v>
      </c>
      <c r="D34" s="60" t="e">
        <f>+AVERAGE(#REF!,#REF!,#REF!)</f>
        <v>#REF!</v>
      </c>
      <c r="E34" s="60" t="s">
        <v>38</v>
      </c>
      <c r="F34" s="60" t="s">
        <v>38</v>
      </c>
      <c r="G34" s="60" t="s">
        <v>38</v>
      </c>
      <c r="H34" s="60" t="s">
        <v>38</v>
      </c>
      <c r="I34" s="60" t="s">
        <v>38</v>
      </c>
      <c r="J34" s="60" t="s">
        <v>38</v>
      </c>
      <c r="K34" s="57" t="e">
        <f t="shared" si="0"/>
        <v>#REF!</v>
      </c>
      <c r="L34" s="60" t="e">
        <f>+((MIN(#REF!,#REF!,#REF!))+C34)/2</f>
        <v>#REF!</v>
      </c>
      <c r="M34" s="60" t="e">
        <f>+((MIN(#REF!,#REF!,#REF!))+D34)/2</f>
        <v>#REF!</v>
      </c>
      <c r="N34" s="60" t="s">
        <v>38</v>
      </c>
      <c r="O34" s="60" t="s">
        <v>38</v>
      </c>
      <c r="P34" s="60" t="s">
        <v>38</v>
      </c>
      <c r="Q34" s="60" t="s">
        <v>38</v>
      </c>
      <c r="R34" s="60" t="s">
        <v>38</v>
      </c>
      <c r="S34" s="60" t="s">
        <v>38</v>
      </c>
      <c r="T34" s="57" t="e">
        <f t="shared" si="1"/>
        <v>#REF!</v>
      </c>
      <c r="V34" s="48" t="e">
        <f>+AVERAGE(#REF!,#REF!,#REF!,#REF!)</f>
        <v>#REF!</v>
      </c>
      <c r="W34" s="48" t="e">
        <f>+AVERAGE(#REF!,#REF!,#REF!,#REF!)</f>
        <v>#REF!</v>
      </c>
      <c r="X34" s="48" t="s">
        <v>38</v>
      </c>
      <c r="Y34" s="48" t="s">
        <v>38</v>
      </c>
      <c r="Z34" s="48" t="s">
        <v>38</v>
      </c>
      <c r="AA34" s="48" t="s">
        <v>38</v>
      </c>
      <c r="AB34" s="48" t="s">
        <v>38</v>
      </c>
      <c r="AC34" s="48" t="s">
        <v>38</v>
      </c>
      <c r="AD34" s="57" t="e">
        <f t="shared" si="2"/>
        <v>#REF!</v>
      </c>
      <c r="AE34" s="48">
        <v>61201.54371723214</v>
      </c>
      <c r="AF34" s="48">
        <v>82987.966008541669</v>
      </c>
      <c r="AG34" s="48" t="s">
        <v>38</v>
      </c>
      <c r="AH34" s="48" t="s">
        <v>38</v>
      </c>
      <c r="AI34" s="48" t="s">
        <v>38</v>
      </c>
      <c r="AJ34" s="48" t="s">
        <v>38</v>
      </c>
      <c r="AK34" s="48" t="s">
        <v>38</v>
      </c>
      <c r="AL34" s="48" t="s">
        <v>38</v>
      </c>
      <c r="AM34" s="48">
        <v>144189.50972577382</v>
      </c>
    </row>
    <row r="35" spans="1:39" s="42" customFormat="1" ht="24" x14ac:dyDescent="0.2">
      <c r="A35" s="40">
        <v>25</v>
      </c>
      <c r="B35" s="72" t="s">
        <v>105</v>
      </c>
      <c r="C35" s="60" t="e">
        <f>+AVERAGE(#REF!,#REF!,#REF!)</f>
        <v>#REF!</v>
      </c>
      <c r="D35" s="60" t="e">
        <f>+AVERAGE(#REF!,#REF!,#REF!)</f>
        <v>#REF!</v>
      </c>
      <c r="E35" s="60" t="s">
        <v>38</v>
      </c>
      <c r="F35" s="60" t="s">
        <v>38</v>
      </c>
      <c r="G35" s="60" t="s">
        <v>38</v>
      </c>
      <c r="H35" s="60" t="s">
        <v>38</v>
      </c>
      <c r="I35" s="60" t="s">
        <v>38</v>
      </c>
      <c r="J35" s="60" t="s">
        <v>38</v>
      </c>
      <c r="K35" s="57" t="e">
        <f t="shared" si="0"/>
        <v>#REF!</v>
      </c>
      <c r="L35" s="60" t="e">
        <f>+((MIN(#REF!,#REF!,#REF!))+C35)/2</f>
        <v>#REF!</v>
      </c>
      <c r="M35" s="60" t="e">
        <f>+((MIN(#REF!,#REF!,#REF!))+D35)/2</f>
        <v>#REF!</v>
      </c>
      <c r="N35" s="60" t="s">
        <v>38</v>
      </c>
      <c r="O35" s="60" t="s">
        <v>38</v>
      </c>
      <c r="P35" s="60" t="s">
        <v>38</v>
      </c>
      <c r="Q35" s="60" t="s">
        <v>38</v>
      </c>
      <c r="R35" s="60" t="s">
        <v>38</v>
      </c>
      <c r="S35" s="60" t="s">
        <v>38</v>
      </c>
      <c r="T35" s="61">
        <v>0</v>
      </c>
      <c r="V35" s="48" t="e">
        <f>+AVERAGE(#REF!,#REF!,#REF!,#REF!)</f>
        <v>#REF!</v>
      </c>
      <c r="W35" s="48" t="e">
        <f>+AVERAGE(#REF!,#REF!,#REF!,#REF!)</f>
        <v>#REF!</v>
      </c>
      <c r="X35" s="48" t="s">
        <v>38</v>
      </c>
      <c r="Y35" s="48" t="s">
        <v>38</v>
      </c>
      <c r="Z35" s="48" t="s">
        <v>38</v>
      </c>
      <c r="AA35" s="48" t="s">
        <v>38</v>
      </c>
      <c r="AB35" s="48" t="s">
        <v>38</v>
      </c>
      <c r="AC35" s="48" t="s">
        <v>38</v>
      </c>
      <c r="AD35" s="57" t="e">
        <f t="shared" si="2"/>
        <v>#REF!</v>
      </c>
      <c r="AE35" s="48">
        <v>107579.33333333334</v>
      </c>
      <c r="AF35" s="48">
        <v>110079.33333333334</v>
      </c>
      <c r="AG35" s="48" t="s">
        <v>38</v>
      </c>
      <c r="AH35" s="48" t="s">
        <v>38</v>
      </c>
      <c r="AI35" s="48" t="s">
        <v>38</v>
      </c>
      <c r="AJ35" s="48" t="s">
        <v>38</v>
      </c>
      <c r="AK35" s="48" t="s">
        <v>38</v>
      </c>
      <c r="AL35" s="48" t="s">
        <v>38</v>
      </c>
      <c r="AM35" s="48">
        <v>217658.66666666669</v>
      </c>
    </row>
    <row r="36" spans="1:39" s="42" customFormat="1" ht="24" x14ac:dyDescent="0.2">
      <c r="A36" s="40">
        <v>26</v>
      </c>
      <c r="B36" s="72" t="s">
        <v>59</v>
      </c>
      <c r="C36" s="60" t="e">
        <f>+AVERAGE(#REF!,#REF!,#REF!)</f>
        <v>#REF!</v>
      </c>
      <c r="D36" s="60" t="e">
        <f>+AVERAGE(#REF!,#REF!,#REF!)</f>
        <v>#REF!</v>
      </c>
      <c r="E36" s="60" t="e">
        <f>+AVERAGE(#REF!,#REF!,#REF!)</f>
        <v>#REF!</v>
      </c>
      <c r="F36" s="60" t="e">
        <f>+AVERAGE(#REF!,#REF!,#REF!)</f>
        <v>#REF!</v>
      </c>
      <c r="G36" s="60" t="e">
        <f>+AVERAGE(#REF!,#REF!,#REF!)</f>
        <v>#REF!</v>
      </c>
      <c r="H36" s="60" t="e">
        <f>+AVERAGE(#REF!,#REF!,#REF!)</f>
        <v>#REF!</v>
      </c>
      <c r="I36" s="60" t="e">
        <f>+AVERAGE(#REF!,#REF!,#REF!)</f>
        <v>#REF!</v>
      </c>
      <c r="J36" s="60" t="e">
        <f>+AVERAGE(#REF!,#REF!,#REF!)</f>
        <v>#REF!</v>
      </c>
      <c r="K36" s="57" t="e">
        <f>SUM(C36:J36)</f>
        <v>#REF!</v>
      </c>
      <c r="L36" s="60" t="e">
        <f>+((MIN(#REF!,#REF!,#REF!))+C36)/2</f>
        <v>#REF!</v>
      </c>
      <c r="M36" s="60" t="e">
        <f>+((MIN(#REF!,#REF!,#REF!))+D36)/2</f>
        <v>#REF!</v>
      </c>
      <c r="N36" s="60" t="e">
        <f>+((MIN(#REF!,#REF!,#REF!))+E36)/2</f>
        <v>#REF!</v>
      </c>
      <c r="O36" s="60" t="e">
        <f>+((MIN(#REF!,#REF!,#REF!))+F36)/2</f>
        <v>#REF!</v>
      </c>
      <c r="P36" s="60" t="e">
        <f>+((MIN(#REF!,#REF!,#REF!))+G36)/2</f>
        <v>#REF!</v>
      </c>
      <c r="Q36" s="60" t="e">
        <f>+((MIN(#REF!,#REF!,#REF!))+H36)/2</f>
        <v>#REF!</v>
      </c>
      <c r="R36" s="60" t="e">
        <f>+((MIN(#REF!,#REF!,#REF!))+I36)/2</f>
        <v>#REF!</v>
      </c>
      <c r="S36" s="60" t="e">
        <f>+((MIN(#REF!,#REF!,#REF!))+J36)/2</f>
        <v>#REF!</v>
      </c>
      <c r="T36" s="57" t="e">
        <f>SUM(L36:S36)</f>
        <v>#REF!</v>
      </c>
      <c r="V36" s="48" t="e">
        <f>+AVERAGE(#REF!,#REF!,#REF!,#REF!)</f>
        <v>#REF!</v>
      </c>
      <c r="W36" s="48" t="e">
        <f>+AVERAGE(#REF!,#REF!,#REF!,#REF!)</f>
        <v>#REF!</v>
      </c>
      <c r="X36" s="48" t="e">
        <f>+AVERAGE(#REF!,#REF!,#REF!,#REF!)</f>
        <v>#REF!</v>
      </c>
      <c r="Y36" s="48" t="e">
        <f>+AVERAGE(#REF!,#REF!,#REF!,#REF!)</f>
        <v>#REF!</v>
      </c>
      <c r="Z36" s="48" t="e">
        <f>+AVERAGE(#REF!,#REF!,#REF!,#REF!)</f>
        <v>#REF!</v>
      </c>
      <c r="AA36" s="48" t="e">
        <f>+AVERAGE(#REF!,#REF!,#REF!,#REF!)</f>
        <v>#REF!</v>
      </c>
      <c r="AB36" s="48" t="e">
        <f>+AVERAGE(#REF!,#REF!,#REF!,#REF!)</f>
        <v>#REF!</v>
      </c>
      <c r="AC36" s="48" t="e">
        <f>+AVERAGE(#REF!,#REF!,#REF!,#REF!)</f>
        <v>#REF!</v>
      </c>
      <c r="AD36" s="57" t="e">
        <f>SUM(V36:AC36)</f>
        <v>#REF!</v>
      </c>
      <c r="AE36" s="48">
        <v>105220.33901467262</v>
      </c>
      <c r="AF36" s="48">
        <v>108700.16897321428</v>
      </c>
      <c r="AG36" s="48">
        <v>113692.53330675595</v>
      </c>
      <c r="AH36" s="48">
        <v>114044.76247342263</v>
      </c>
      <c r="AI36" s="48">
        <v>114928.09580675594</v>
      </c>
      <c r="AJ36" s="48">
        <v>115518.84005633929</v>
      </c>
      <c r="AK36" s="48">
        <v>116181.34005633929</v>
      </c>
      <c r="AL36" s="48">
        <v>116623.00672300595</v>
      </c>
      <c r="AM36" s="48">
        <v>904909.08641050581</v>
      </c>
    </row>
    <row r="37" spans="1:39" s="42" customFormat="1" ht="36" x14ac:dyDescent="0.2">
      <c r="A37" s="40">
        <v>27</v>
      </c>
      <c r="B37" s="72" t="s">
        <v>60</v>
      </c>
      <c r="C37" s="60" t="e">
        <f>+AVERAGE(#REF!,#REF!,#REF!)</f>
        <v>#REF!</v>
      </c>
      <c r="D37" s="60" t="s">
        <v>38</v>
      </c>
      <c r="E37" s="60" t="s">
        <v>38</v>
      </c>
      <c r="F37" s="60" t="s">
        <v>38</v>
      </c>
      <c r="G37" s="60" t="s">
        <v>38</v>
      </c>
      <c r="H37" s="60" t="s">
        <v>38</v>
      </c>
      <c r="I37" s="60" t="s">
        <v>38</v>
      </c>
      <c r="J37" s="60" t="s">
        <v>38</v>
      </c>
      <c r="K37" s="57" t="e">
        <f>SUM(C37:J37)</f>
        <v>#REF!</v>
      </c>
      <c r="L37" s="60" t="e">
        <f>+((MIN(#REF!,#REF!,#REF!))+C37)/2</f>
        <v>#REF!</v>
      </c>
      <c r="M37" s="60" t="s">
        <v>38</v>
      </c>
      <c r="N37" s="60" t="s">
        <v>38</v>
      </c>
      <c r="O37" s="60" t="s">
        <v>38</v>
      </c>
      <c r="P37" s="60" t="s">
        <v>38</v>
      </c>
      <c r="Q37" s="60" t="s">
        <v>38</v>
      </c>
      <c r="R37" s="60" t="s">
        <v>38</v>
      </c>
      <c r="S37" s="60" t="s">
        <v>38</v>
      </c>
      <c r="T37" s="57" t="e">
        <f>SUM(L37:S37)</f>
        <v>#REF!</v>
      </c>
      <c r="V37" s="48" t="e">
        <f>+AVERAGE(#REF!,#REF!,#REF!,#REF!)</f>
        <v>#REF!</v>
      </c>
      <c r="W37" s="48" t="s">
        <v>38</v>
      </c>
      <c r="X37" s="48" t="s">
        <v>38</v>
      </c>
      <c r="Y37" s="48" t="s">
        <v>38</v>
      </c>
      <c r="Z37" s="48" t="s">
        <v>38</v>
      </c>
      <c r="AA37" s="48" t="s">
        <v>38</v>
      </c>
      <c r="AB37" s="48" t="s">
        <v>38</v>
      </c>
      <c r="AC37" s="48" t="s">
        <v>38</v>
      </c>
      <c r="AD37" s="57" t="e">
        <f>SUM(V37:AC37)</f>
        <v>#REF!</v>
      </c>
      <c r="AE37" s="48">
        <v>96602.368421052641</v>
      </c>
      <c r="AF37" s="48" t="s">
        <v>38</v>
      </c>
      <c r="AG37" s="48" t="s">
        <v>38</v>
      </c>
      <c r="AH37" s="48" t="s">
        <v>38</v>
      </c>
      <c r="AI37" s="48" t="s">
        <v>38</v>
      </c>
      <c r="AJ37" s="48" t="s">
        <v>38</v>
      </c>
      <c r="AK37" s="48" t="s">
        <v>38</v>
      </c>
      <c r="AL37" s="48" t="s">
        <v>38</v>
      </c>
      <c r="AM37" s="48">
        <v>96602.368421052641</v>
      </c>
    </row>
    <row r="38" spans="1:39" s="8" customFormat="1" ht="15.75" customHeight="1" thickBot="1" x14ac:dyDescent="0.25">
      <c r="A38" s="4"/>
      <c r="B38" s="5" t="s">
        <v>4</v>
      </c>
      <c r="C38" s="49" t="e">
        <f t="shared" ref="C38:K38" si="3">SUM(C11:C37)</f>
        <v>#REF!</v>
      </c>
      <c r="D38" s="49" t="e">
        <f t="shared" si="3"/>
        <v>#REF!</v>
      </c>
      <c r="E38" s="49" t="e">
        <f t="shared" si="3"/>
        <v>#REF!</v>
      </c>
      <c r="F38" s="49" t="e">
        <f t="shared" si="3"/>
        <v>#REF!</v>
      </c>
      <c r="G38" s="49" t="e">
        <f t="shared" si="3"/>
        <v>#REF!</v>
      </c>
      <c r="H38" s="49" t="e">
        <f t="shared" si="3"/>
        <v>#REF!</v>
      </c>
      <c r="I38" s="49" t="e">
        <f t="shared" si="3"/>
        <v>#REF!</v>
      </c>
      <c r="J38" s="49" t="e">
        <f t="shared" si="3"/>
        <v>#REF!</v>
      </c>
      <c r="K38" s="49" t="e">
        <f t="shared" si="3"/>
        <v>#REF!</v>
      </c>
      <c r="L38" s="49" t="e">
        <f t="shared" ref="L38:T38" si="4">SUM(L11:L37)</f>
        <v>#REF!</v>
      </c>
      <c r="M38" s="49" t="e">
        <f t="shared" si="4"/>
        <v>#REF!</v>
      </c>
      <c r="N38" s="49" t="e">
        <f t="shared" si="4"/>
        <v>#REF!</v>
      </c>
      <c r="O38" s="49" t="e">
        <f t="shared" si="4"/>
        <v>#REF!</v>
      </c>
      <c r="P38" s="49" t="e">
        <f t="shared" si="4"/>
        <v>#REF!</v>
      </c>
      <c r="Q38" s="49" t="e">
        <f t="shared" si="4"/>
        <v>#REF!</v>
      </c>
      <c r="R38" s="49" t="e">
        <f t="shared" si="4"/>
        <v>#REF!</v>
      </c>
      <c r="S38" s="49" t="e">
        <f t="shared" si="4"/>
        <v>#REF!</v>
      </c>
      <c r="T38" s="49" t="e">
        <f t="shared" si="4"/>
        <v>#REF!</v>
      </c>
      <c r="V38" s="49" t="e">
        <f t="shared" ref="V38:AD38" si="5">SUM(V11:V37)</f>
        <v>#REF!</v>
      </c>
      <c r="W38" s="49" t="e">
        <f t="shared" si="5"/>
        <v>#REF!</v>
      </c>
      <c r="X38" s="49" t="e">
        <f t="shared" si="5"/>
        <v>#REF!</v>
      </c>
      <c r="Y38" s="49" t="e">
        <f t="shared" si="5"/>
        <v>#REF!</v>
      </c>
      <c r="Z38" s="49" t="e">
        <f t="shared" si="5"/>
        <v>#REF!</v>
      </c>
      <c r="AA38" s="49" t="e">
        <f t="shared" si="5"/>
        <v>#REF!</v>
      </c>
      <c r="AB38" s="49" t="e">
        <f t="shared" si="5"/>
        <v>#REF!</v>
      </c>
      <c r="AC38" s="49" t="e">
        <f t="shared" si="5"/>
        <v>#REF!</v>
      </c>
      <c r="AD38" s="49" t="e">
        <f t="shared" si="5"/>
        <v>#REF!</v>
      </c>
      <c r="AE38" s="49">
        <v>5048867.1668318361</v>
      </c>
      <c r="AF38" s="49">
        <v>5265823.2395910891</v>
      </c>
      <c r="AG38" s="49">
        <v>5036311.154351159</v>
      </c>
      <c r="AH38" s="49">
        <v>3638970.0857639569</v>
      </c>
      <c r="AI38" s="49">
        <v>3118388.8880861648</v>
      </c>
      <c r="AJ38" s="49">
        <v>3134876.7627015389</v>
      </c>
      <c r="AK38" s="49">
        <v>3182757.549622884</v>
      </c>
      <c r="AL38" s="49">
        <v>3197424.3095792029</v>
      </c>
      <c r="AM38" s="49">
        <v>31623419.15652784</v>
      </c>
    </row>
    <row r="40" spans="1:39" x14ac:dyDescent="0.2">
      <c r="AM40" s="7"/>
    </row>
  </sheetData>
  <sheetProtection algorithmName="SHA-512" hashValue="emtdfmb9SAbhuA79sBHh+UoYQWtBoHtbKUJ9/BcF8Vy3hvQE+r/Swe9Nik2wnxNxX0fVsxiXL4xtwwi2g2r8Uw==" saltValue="PfluJ7mOxS3PtrQ5eNIrmQ==" spinCount="100000" sheet="1" objects="1" scenarios="1" selectLockedCells="1" selectUnlockedCells="1"/>
  <mergeCells count="9">
    <mergeCell ref="B2:B3"/>
    <mergeCell ref="B5:B6"/>
    <mergeCell ref="B7:B8"/>
    <mergeCell ref="V9:AD9"/>
    <mergeCell ref="C9:K9"/>
    <mergeCell ref="C6:K6"/>
    <mergeCell ref="L6:T6"/>
    <mergeCell ref="L9:T9"/>
    <mergeCell ref="V6:AD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L103"/>
  <sheetViews>
    <sheetView tabSelected="1" topLeftCell="A94" workbookViewId="0">
      <selection activeCell="N12" sqref="N12"/>
    </sheetView>
  </sheetViews>
  <sheetFormatPr baseColWidth="10" defaultRowHeight="14.25" x14ac:dyDescent="0.2"/>
  <cols>
    <col min="1" max="1" width="6.140625" style="3" customWidth="1"/>
    <col min="2" max="2" width="7" style="3" customWidth="1"/>
    <col min="3" max="3" width="40.140625" style="3" customWidth="1"/>
    <col min="4" max="4" width="13.28515625" style="3" customWidth="1"/>
    <col min="5" max="5" width="10.140625" style="3" customWidth="1"/>
    <col min="6" max="6" width="0" style="3" hidden="1" customWidth="1"/>
    <col min="7" max="7" width="13.42578125" style="3" hidden="1" customWidth="1"/>
    <col min="8" max="10" width="0" style="3" hidden="1" customWidth="1"/>
    <col min="11" max="11" width="13.42578125" style="3" hidden="1" customWidth="1"/>
    <col min="12" max="12" width="14.85546875" style="3" customWidth="1"/>
    <col min="13" max="16384" width="11.42578125" style="3"/>
  </cols>
  <sheetData>
    <row r="1" spans="2:12" ht="15" thickBot="1" x14ac:dyDescent="0.25"/>
    <row r="2" spans="2:12" ht="18.75" thickBot="1" x14ac:dyDescent="0.25">
      <c r="C2" s="110" t="s">
        <v>104</v>
      </c>
      <c r="D2" s="111"/>
      <c r="E2" s="111"/>
    </row>
    <row r="3" spans="2:12" ht="18.75" thickBot="1" x14ac:dyDescent="0.25">
      <c r="C3" s="110" t="s">
        <v>25</v>
      </c>
      <c r="D3" s="111"/>
      <c r="E3" s="111"/>
    </row>
    <row r="4" spans="2:12" ht="36.75" customHeight="1" thickBot="1" x14ac:dyDescent="0.25">
      <c r="C4" s="110" t="s">
        <v>62</v>
      </c>
      <c r="D4" s="111"/>
      <c r="E4" s="111"/>
    </row>
    <row r="5" spans="2:12" ht="46.5" customHeight="1" x14ac:dyDescent="0.2">
      <c r="F5" s="112" t="s">
        <v>172</v>
      </c>
      <c r="G5" s="112"/>
      <c r="H5" s="112"/>
    </row>
    <row r="6" spans="2:12" ht="40.5" customHeight="1" thickBot="1" x14ac:dyDescent="0.25">
      <c r="C6" s="108" t="s">
        <v>103</v>
      </c>
      <c r="D6" s="109"/>
      <c r="E6" s="109"/>
    </row>
    <row r="7" spans="2:12" ht="50.25" customHeight="1" thickBot="1" x14ac:dyDescent="0.25">
      <c r="F7" s="52" t="s">
        <v>166</v>
      </c>
      <c r="G7" s="54" t="s">
        <v>167</v>
      </c>
      <c r="H7" s="53" t="s">
        <v>168</v>
      </c>
    </row>
    <row r="8" spans="2:12" ht="34.5" customHeight="1" x14ac:dyDescent="0.2">
      <c r="B8" s="6" t="s">
        <v>1</v>
      </c>
      <c r="C8" s="6" t="s">
        <v>6</v>
      </c>
      <c r="D8" s="6" t="s">
        <v>63</v>
      </c>
      <c r="E8" s="6" t="s">
        <v>64</v>
      </c>
      <c r="F8" s="6" t="s">
        <v>65</v>
      </c>
      <c r="G8" s="6" t="s">
        <v>65</v>
      </c>
      <c r="H8" s="6" t="s">
        <v>65</v>
      </c>
      <c r="J8" s="6" t="s">
        <v>65</v>
      </c>
      <c r="K8" s="6" t="s">
        <v>65</v>
      </c>
      <c r="L8" s="6" t="s">
        <v>65</v>
      </c>
    </row>
    <row r="9" spans="2:12" x14ac:dyDescent="0.2">
      <c r="B9" s="10">
        <v>1</v>
      </c>
      <c r="C9" s="9" t="s">
        <v>106</v>
      </c>
      <c r="D9" s="10" t="s">
        <v>67</v>
      </c>
      <c r="E9" s="12">
        <v>1</v>
      </c>
      <c r="F9" s="76" t="e">
        <f>+MIN(#REF!,#REF!,#REF!)</f>
        <v>#REF!</v>
      </c>
      <c r="G9" s="76" t="e">
        <f>+AVERAGE(#REF!,#REF!,#REF!)</f>
        <v>#REF!</v>
      </c>
      <c r="H9" s="77" t="e">
        <f>+(F9+G9)/2</f>
        <v>#REF!</v>
      </c>
      <c r="I9" s="75"/>
      <c r="J9" s="76" t="e">
        <f>+MIN(#REF!,#REF!,#REF!)</f>
        <v>#REF!</v>
      </c>
      <c r="K9" s="76" t="e">
        <f>+AVERAGE(#REF!,#REF!,#REF!)</f>
        <v>#REF!</v>
      </c>
      <c r="L9" s="77">
        <v>8784</v>
      </c>
    </row>
    <row r="10" spans="2:12" x14ac:dyDescent="0.2">
      <c r="B10" s="10">
        <v>2</v>
      </c>
      <c r="C10" s="9" t="s">
        <v>66</v>
      </c>
      <c r="D10" s="10" t="s">
        <v>67</v>
      </c>
      <c r="E10" s="12">
        <v>1</v>
      </c>
      <c r="F10" s="76" t="e">
        <f>+MIN(#REF!,#REF!,#REF!)</f>
        <v>#REF!</v>
      </c>
      <c r="G10" s="76" t="e">
        <f>+AVERAGE(#REF!,#REF!,#REF!)</f>
        <v>#REF!</v>
      </c>
      <c r="H10" s="77" t="e">
        <f t="shared" ref="H10:H68" si="0">+(F10+G10)/2</f>
        <v>#REF!</v>
      </c>
      <c r="I10" s="75"/>
      <c r="J10" s="76" t="e">
        <f>+MIN(#REF!,#REF!,#REF!)</f>
        <v>#REF!</v>
      </c>
      <c r="K10" s="76" t="e">
        <f>+AVERAGE(#REF!,#REF!,#REF!)</f>
        <v>#REF!</v>
      </c>
      <c r="L10" s="77">
        <v>12369.590695371493</v>
      </c>
    </row>
    <row r="11" spans="2:12" x14ac:dyDescent="0.2">
      <c r="B11" s="10">
        <v>3</v>
      </c>
      <c r="C11" s="9" t="s">
        <v>68</v>
      </c>
      <c r="D11" s="10" t="s">
        <v>67</v>
      </c>
      <c r="E11" s="12">
        <v>1</v>
      </c>
      <c r="F11" s="76" t="e">
        <f>+MIN(#REF!,#REF!,#REF!)</f>
        <v>#REF!</v>
      </c>
      <c r="G11" s="76" t="e">
        <f>+AVERAGE(#REF!,#REF!,#REF!)</f>
        <v>#REF!</v>
      </c>
      <c r="H11" s="77" t="e">
        <f t="shared" si="0"/>
        <v>#REF!</v>
      </c>
      <c r="I11" s="75"/>
      <c r="J11" s="76" t="e">
        <f>+MIN(#REF!,#REF!,#REF!)</f>
        <v>#REF!</v>
      </c>
      <c r="K11" s="76" t="e">
        <f>+AVERAGE(#REF!,#REF!,#REF!)</f>
        <v>#REF!</v>
      </c>
      <c r="L11" s="77">
        <v>13394.667851515798</v>
      </c>
    </row>
    <row r="12" spans="2:12" x14ac:dyDescent="0.2">
      <c r="B12" s="10">
        <v>4</v>
      </c>
      <c r="C12" s="9" t="s">
        <v>69</v>
      </c>
      <c r="D12" s="10" t="s">
        <v>67</v>
      </c>
      <c r="E12" s="12">
        <v>1</v>
      </c>
      <c r="F12" s="76" t="e">
        <f>+MIN(#REF!,#REF!,#REF!)</f>
        <v>#REF!</v>
      </c>
      <c r="G12" s="76" t="e">
        <f>+AVERAGE(#REF!,#REF!,#REF!)</f>
        <v>#REF!</v>
      </c>
      <c r="H12" s="77" t="e">
        <f t="shared" si="0"/>
        <v>#REF!</v>
      </c>
      <c r="I12" s="75"/>
      <c r="J12" s="76" t="e">
        <f>+MIN(#REF!,#REF!,#REF!)</f>
        <v>#REF!</v>
      </c>
      <c r="K12" s="76" t="e">
        <f>+AVERAGE(#REF!,#REF!,#REF!)</f>
        <v>#REF!</v>
      </c>
      <c r="L12" s="77">
        <v>20781.341606482441</v>
      </c>
    </row>
    <row r="13" spans="2:12" x14ac:dyDescent="0.2">
      <c r="B13" s="10">
        <v>5</v>
      </c>
      <c r="C13" s="9" t="s">
        <v>70</v>
      </c>
      <c r="D13" s="10" t="s">
        <v>67</v>
      </c>
      <c r="E13" s="12">
        <v>1</v>
      </c>
      <c r="F13" s="76" t="e">
        <f>+MIN(#REF!,#REF!,#REF!)</f>
        <v>#REF!</v>
      </c>
      <c r="G13" s="76" t="e">
        <f>+AVERAGE(#REF!,#REF!,#REF!)</f>
        <v>#REF!</v>
      </c>
      <c r="H13" s="77" t="e">
        <f t="shared" si="0"/>
        <v>#REF!</v>
      </c>
      <c r="I13" s="75"/>
      <c r="J13" s="76" t="e">
        <f>+MIN(#REF!,#REF!,#REF!)</f>
        <v>#REF!</v>
      </c>
      <c r="K13" s="76" t="e">
        <f>+AVERAGE(#REF!,#REF!,#REF!)</f>
        <v>#REF!</v>
      </c>
      <c r="L13" s="77">
        <v>22904.564759592926</v>
      </c>
    </row>
    <row r="14" spans="2:12" x14ac:dyDescent="0.2">
      <c r="B14" s="10">
        <v>6</v>
      </c>
      <c r="C14" s="9" t="s">
        <v>71</v>
      </c>
      <c r="D14" s="10" t="s">
        <v>67</v>
      </c>
      <c r="E14" s="12">
        <v>1</v>
      </c>
      <c r="F14" s="76" t="e">
        <f>+MIN(#REF!,#REF!,#REF!)</f>
        <v>#REF!</v>
      </c>
      <c r="G14" s="76" t="e">
        <f>+AVERAGE(#REF!,#REF!,#REF!)</f>
        <v>#REF!</v>
      </c>
      <c r="H14" s="77" t="e">
        <f t="shared" si="0"/>
        <v>#REF!</v>
      </c>
      <c r="I14" s="75"/>
      <c r="J14" s="76" t="e">
        <f>+MIN(#REF!,#REF!,#REF!)</f>
        <v>#REF!</v>
      </c>
      <c r="K14" s="76" t="e">
        <f>+AVERAGE(#REF!,#REF!,#REF!)</f>
        <v>#REF!</v>
      </c>
      <c r="L14" s="77">
        <v>24420.49302735729</v>
      </c>
    </row>
    <row r="15" spans="2:12" x14ac:dyDescent="0.2">
      <c r="B15" s="10">
        <v>7</v>
      </c>
      <c r="C15" s="9" t="s">
        <v>72</v>
      </c>
      <c r="D15" s="10" t="s">
        <v>67</v>
      </c>
      <c r="E15" s="12">
        <v>1</v>
      </c>
      <c r="F15" s="76" t="e">
        <f>+MIN(#REF!,#REF!,#REF!)</f>
        <v>#REF!</v>
      </c>
      <c r="G15" s="76" t="e">
        <f>+AVERAGE(#REF!,#REF!,#REF!)</f>
        <v>#REF!</v>
      </c>
      <c r="H15" s="77" t="e">
        <f t="shared" si="0"/>
        <v>#REF!</v>
      </c>
      <c r="I15" s="75"/>
      <c r="J15" s="76" t="e">
        <f>+MIN(#REF!,#REF!,#REF!)</f>
        <v>#REF!</v>
      </c>
      <c r="K15" s="76" t="e">
        <f>+AVERAGE(#REF!,#REF!,#REF!)</f>
        <v>#REF!</v>
      </c>
      <c r="L15" s="77">
        <v>26594.256958887821</v>
      </c>
    </row>
    <row r="16" spans="2:12" x14ac:dyDescent="0.2">
      <c r="B16" s="10">
        <v>8</v>
      </c>
      <c r="C16" s="9" t="s">
        <v>73</v>
      </c>
      <c r="D16" s="10" t="s">
        <v>67</v>
      </c>
      <c r="E16" s="12">
        <v>1</v>
      </c>
      <c r="F16" s="76" t="e">
        <f>+MIN(#REF!,#REF!,#REF!)</f>
        <v>#REF!</v>
      </c>
      <c r="G16" s="76" t="e">
        <f>+AVERAGE(#REF!,#REF!,#REF!)</f>
        <v>#REF!</v>
      </c>
      <c r="H16" s="77" t="e">
        <f t="shared" si="0"/>
        <v>#REF!</v>
      </c>
      <c r="I16" s="75"/>
      <c r="J16" s="76" t="e">
        <f>+MIN(#REF!,#REF!,#REF!)</f>
        <v>#REF!</v>
      </c>
      <c r="K16" s="76" t="e">
        <f>+AVERAGE(#REF!,#REF!,#REF!)</f>
        <v>#REF!</v>
      </c>
      <c r="L16" s="77">
        <v>32491.371041190687</v>
      </c>
    </row>
    <row r="17" spans="2:12" x14ac:dyDescent="0.2">
      <c r="B17" s="10">
        <v>9</v>
      </c>
      <c r="C17" s="9" t="s">
        <v>74</v>
      </c>
      <c r="D17" s="10" t="s">
        <v>67</v>
      </c>
      <c r="E17" s="12">
        <v>1</v>
      </c>
      <c r="F17" s="76" t="e">
        <f>+MIN(#REF!,#REF!,#REF!)</f>
        <v>#REF!</v>
      </c>
      <c r="G17" s="76" t="e">
        <f>+AVERAGE(#REF!,#REF!,#REF!)</f>
        <v>#REF!</v>
      </c>
      <c r="H17" s="77" t="e">
        <f t="shared" si="0"/>
        <v>#REF!</v>
      </c>
      <c r="I17" s="75"/>
      <c r="J17" s="76" t="e">
        <f>+MIN(#REF!,#REF!,#REF!)</f>
        <v>#REF!</v>
      </c>
      <c r="K17" s="76" t="e">
        <f>+AVERAGE(#REF!,#REF!,#REF!)</f>
        <v>#REF!</v>
      </c>
      <c r="L17" s="77">
        <v>9731.8112573518192</v>
      </c>
    </row>
    <row r="18" spans="2:12" x14ac:dyDescent="0.2">
      <c r="B18" s="10">
        <v>10</v>
      </c>
      <c r="C18" s="9" t="s">
        <v>75</v>
      </c>
      <c r="D18" s="10" t="s">
        <v>67</v>
      </c>
      <c r="E18" s="12">
        <v>1</v>
      </c>
      <c r="F18" s="76" t="e">
        <f>+MIN(#REF!,#REF!,#REF!)</f>
        <v>#REF!</v>
      </c>
      <c r="G18" s="76" t="e">
        <f>+AVERAGE(#REF!,#REF!,#REF!)</f>
        <v>#REF!</v>
      </c>
      <c r="H18" s="77" t="e">
        <f t="shared" si="0"/>
        <v>#REF!</v>
      </c>
      <c r="I18" s="75"/>
      <c r="J18" s="76" t="e">
        <f>+MIN(#REF!,#REF!,#REF!)</f>
        <v>#REF!</v>
      </c>
      <c r="K18" s="76" t="e">
        <f>+AVERAGE(#REF!,#REF!,#REF!)</f>
        <v>#REF!</v>
      </c>
      <c r="L18" s="77">
        <v>28298.673021799514</v>
      </c>
    </row>
    <row r="19" spans="2:12" x14ac:dyDescent="0.2">
      <c r="B19" s="10">
        <v>11</v>
      </c>
      <c r="C19" s="9" t="s">
        <v>76</v>
      </c>
      <c r="D19" s="10" t="s">
        <v>67</v>
      </c>
      <c r="E19" s="12">
        <v>1</v>
      </c>
      <c r="F19" s="76" t="e">
        <f>+MIN(#REF!,#REF!,#REF!)</f>
        <v>#REF!</v>
      </c>
      <c r="G19" s="76" t="e">
        <f>+AVERAGE(#REF!,#REF!,#REF!)</f>
        <v>#REF!</v>
      </c>
      <c r="H19" s="77" t="e">
        <f t="shared" si="0"/>
        <v>#REF!</v>
      </c>
      <c r="I19" s="75"/>
      <c r="J19" s="76" t="e">
        <f>+MIN(#REF!,#REF!,#REF!)</f>
        <v>#REF!</v>
      </c>
      <c r="K19" s="76" t="e">
        <f>+AVERAGE(#REF!,#REF!,#REF!)</f>
        <v>#REF!</v>
      </c>
      <c r="L19" s="77">
        <v>29526.345027193118</v>
      </c>
    </row>
    <row r="20" spans="2:12" ht="25.5" x14ac:dyDescent="0.2">
      <c r="B20" s="10">
        <v>12</v>
      </c>
      <c r="C20" s="9" t="s">
        <v>77</v>
      </c>
      <c r="D20" s="10" t="s">
        <v>67</v>
      </c>
      <c r="E20" s="12">
        <v>1</v>
      </c>
      <c r="F20" s="76" t="e">
        <f>+MIN(#REF!,#REF!,#REF!)</f>
        <v>#REF!</v>
      </c>
      <c r="G20" s="76" t="e">
        <f>+AVERAGE(#REF!,#REF!,#REF!)</f>
        <v>#REF!</v>
      </c>
      <c r="H20" s="77" t="e">
        <f t="shared" si="0"/>
        <v>#REF!</v>
      </c>
      <c r="I20" s="75"/>
      <c r="J20" s="76" t="e">
        <f>+MIN(#REF!,#REF!,#REF!)</f>
        <v>#REF!</v>
      </c>
      <c r="K20" s="76" t="e">
        <f>+AVERAGE(#REF!,#REF!,#REF!)</f>
        <v>#REF!</v>
      </c>
      <c r="L20" s="77">
        <v>32052.307230706105</v>
      </c>
    </row>
    <row r="21" spans="2:12" x14ac:dyDescent="0.2">
      <c r="B21" s="10">
        <v>13</v>
      </c>
      <c r="C21" s="9" t="s">
        <v>78</v>
      </c>
      <c r="D21" s="10" t="s">
        <v>67</v>
      </c>
      <c r="E21" s="12">
        <v>1</v>
      </c>
      <c r="F21" s="76" t="e">
        <f>+MIN(#REF!,#REF!,#REF!)</f>
        <v>#REF!</v>
      </c>
      <c r="G21" s="76" t="e">
        <f>+AVERAGE(#REF!,#REF!,#REF!)</f>
        <v>#REF!</v>
      </c>
      <c r="H21" s="77" t="e">
        <f t="shared" si="0"/>
        <v>#REF!</v>
      </c>
      <c r="I21" s="75"/>
      <c r="J21" s="76" t="e">
        <f>+MIN(#REF!,#REF!,#REF!)</f>
        <v>#REF!</v>
      </c>
      <c r="K21" s="76" t="e">
        <f>+AVERAGE(#REF!,#REF!,#REF!)</f>
        <v>#REF!</v>
      </c>
      <c r="L21" s="77">
        <v>13588.540839405177</v>
      </c>
    </row>
    <row r="22" spans="2:12" x14ac:dyDescent="0.2">
      <c r="B22" s="10">
        <v>14</v>
      </c>
      <c r="C22" s="9" t="s">
        <v>79</v>
      </c>
      <c r="D22" s="10" t="s">
        <v>67</v>
      </c>
      <c r="E22" s="12">
        <v>1</v>
      </c>
      <c r="F22" s="76" t="e">
        <f>+MIN(#REF!,#REF!,#REF!)</f>
        <v>#REF!</v>
      </c>
      <c r="G22" s="76" t="e">
        <f>+AVERAGE(#REF!,#REF!,#REF!)</f>
        <v>#REF!</v>
      </c>
      <c r="H22" s="77" t="e">
        <f t="shared" si="0"/>
        <v>#REF!</v>
      </c>
      <c r="I22" s="75"/>
      <c r="J22" s="76" t="e">
        <f>+MIN(#REF!,#REF!,#REF!)</f>
        <v>#REF!</v>
      </c>
      <c r="K22" s="76" t="e">
        <f>+AVERAGE(#REF!,#REF!,#REF!)</f>
        <v>#REF!</v>
      </c>
      <c r="L22" s="77">
        <v>37818.373441639356</v>
      </c>
    </row>
    <row r="23" spans="2:12" x14ac:dyDescent="0.2">
      <c r="B23" s="10">
        <v>15</v>
      </c>
      <c r="C23" s="9" t="s">
        <v>80</v>
      </c>
      <c r="D23" s="10" t="s">
        <v>67</v>
      </c>
      <c r="E23" s="12">
        <v>1</v>
      </c>
      <c r="F23" s="76" t="e">
        <f>+MIN(#REF!,#REF!,#REF!)</f>
        <v>#REF!</v>
      </c>
      <c r="G23" s="76" t="e">
        <f>+AVERAGE(#REF!,#REF!,#REF!)</f>
        <v>#REF!</v>
      </c>
      <c r="H23" s="77" t="e">
        <f t="shared" si="0"/>
        <v>#REF!</v>
      </c>
      <c r="I23" s="75"/>
      <c r="J23" s="76" t="e">
        <f>+MIN(#REF!,#REF!,#REF!)</f>
        <v>#REF!</v>
      </c>
      <c r="K23" s="76" t="e">
        <f>+AVERAGE(#REF!,#REF!,#REF!)</f>
        <v>#REF!</v>
      </c>
      <c r="L23" s="77">
        <v>26203.613803300967</v>
      </c>
    </row>
    <row r="24" spans="2:12" x14ac:dyDescent="0.2">
      <c r="B24" s="10">
        <v>16</v>
      </c>
      <c r="C24" s="9" t="s">
        <v>81</v>
      </c>
      <c r="D24" s="10" t="s">
        <v>67</v>
      </c>
      <c r="E24" s="12">
        <v>1</v>
      </c>
      <c r="F24" s="76" t="e">
        <f>+MIN(#REF!,#REF!,#REF!)</f>
        <v>#REF!</v>
      </c>
      <c r="G24" s="76" t="e">
        <f>+AVERAGE(#REF!,#REF!,#REF!)</f>
        <v>#REF!</v>
      </c>
      <c r="H24" s="77" t="e">
        <f t="shared" si="0"/>
        <v>#REF!</v>
      </c>
      <c r="I24" s="75"/>
      <c r="J24" s="76" t="e">
        <f>+MIN(#REF!,#REF!,#REF!)</f>
        <v>#REF!</v>
      </c>
      <c r="K24" s="76" t="e">
        <f>+AVERAGE(#REF!,#REF!,#REF!)</f>
        <v>#REF!</v>
      </c>
      <c r="L24" s="77">
        <v>28916.072710398777</v>
      </c>
    </row>
    <row r="25" spans="2:12" ht="25.5" x14ac:dyDescent="0.2">
      <c r="B25" s="10">
        <v>17</v>
      </c>
      <c r="C25" s="73" t="s">
        <v>107</v>
      </c>
      <c r="D25" s="10" t="s">
        <v>67</v>
      </c>
      <c r="E25" s="12">
        <v>1</v>
      </c>
      <c r="F25" s="76" t="e">
        <f>+MIN(#REF!,#REF!,#REF!)</f>
        <v>#REF!</v>
      </c>
      <c r="G25" s="76" t="e">
        <f>+AVERAGE(#REF!,#REF!,#REF!)</f>
        <v>#REF!</v>
      </c>
      <c r="H25" s="77" t="e">
        <f t="shared" si="0"/>
        <v>#REF!</v>
      </c>
      <c r="I25" s="75"/>
      <c r="J25" s="76" t="e">
        <f>+MIN(#REF!,#REF!,#REF!,#REF!)</f>
        <v>#REF!</v>
      </c>
      <c r="K25" s="76" t="e">
        <f>+AVERAGE(#REF!,#REF!,#REF!,#REF!)</f>
        <v>#REF!</v>
      </c>
      <c r="L25" s="77">
        <v>60068.666666666664</v>
      </c>
    </row>
    <row r="26" spans="2:12" x14ac:dyDescent="0.2">
      <c r="B26" s="10">
        <v>18</v>
      </c>
      <c r="C26" s="73" t="s">
        <v>108</v>
      </c>
      <c r="D26" s="10" t="s">
        <v>67</v>
      </c>
      <c r="E26" s="12">
        <v>1</v>
      </c>
      <c r="F26" s="76" t="e">
        <f>+MIN(#REF!,#REF!,#REF!)</f>
        <v>#REF!</v>
      </c>
      <c r="G26" s="76" t="e">
        <f>+AVERAGE(#REF!,#REF!,#REF!)</f>
        <v>#REF!</v>
      </c>
      <c r="H26" s="77" t="e">
        <f t="shared" si="0"/>
        <v>#REF!</v>
      </c>
      <c r="I26" s="75"/>
      <c r="J26" s="76" t="e">
        <f>+MIN(#REF!,#REF!,#REF!,#REF!)</f>
        <v>#REF!</v>
      </c>
      <c r="K26" s="76" t="e">
        <f>+AVERAGE(#REF!,#REF!,#REF!,#REF!)</f>
        <v>#REF!</v>
      </c>
      <c r="L26" s="77">
        <v>90137.333333333343</v>
      </c>
    </row>
    <row r="27" spans="2:12" x14ac:dyDescent="0.2">
      <c r="B27" s="10">
        <v>19</v>
      </c>
      <c r="C27" s="9" t="s">
        <v>82</v>
      </c>
      <c r="D27" s="10" t="s">
        <v>67</v>
      </c>
      <c r="E27" s="12">
        <v>1</v>
      </c>
      <c r="F27" s="76" t="e">
        <f>+MIN(#REF!,#REF!,#REF!)</f>
        <v>#REF!</v>
      </c>
      <c r="G27" s="76" t="e">
        <f>+AVERAGE(#REF!,#REF!,#REF!)</f>
        <v>#REF!</v>
      </c>
      <c r="H27" s="77" t="e">
        <f t="shared" si="0"/>
        <v>#REF!</v>
      </c>
      <c r="I27" s="75"/>
      <c r="J27" s="76" t="e">
        <f>+MIN(#REF!,#REF!,#REF!,#REF!)</f>
        <v>#REF!</v>
      </c>
      <c r="K27" s="76" t="e">
        <f>+AVERAGE(#REF!,#REF!,#REF!,#REF!)</f>
        <v>#REF!</v>
      </c>
      <c r="L27" s="77">
        <v>59109.353557326067</v>
      </c>
    </row>
    <row r="28" spans="2:12" x14ac:dyDescent="0.2">
      <c r="B28" s="10">
        <v>20</v>
      </c>
      <c r="C28" s="9" t="s">
        <v>83</v>
      </c>
      <c r="D28" s="10" t="s">
        <v>67</v>
      </c>
      <c r="E28" s="12">
        <v>1</v>
      </c>
      <c r="F28" s="76" t="e">
        <f>+MIN(#REF!,#REF!,#REF!)</f>
        <v>#REF!</v>
      </c>
      <c r="G28" s="76" t="e">
        <f>+AVERAGE(#REF!,#REF!,#REF!)</f>
        <v>#REF!</v>
      </c>
      <c r="H28" s="77" t="e">
        <f t="shared" si="0"/>
        <v>#REF!</v>
      </c>
      <c r="I28" s="75"/>
      <c r="J28" s="76" t="e">
        <f>+MIN(#REF!,#REF!,#REF!,#REF!)</f>
        <v>#REF!</v>
      </c>
      <c r="K28" s="76" t="e">
        <f>+AVERAGE(#REF!,#REF!,#REF!,#REF!)</f>
        <v>#REF!</v>
      </c>
      <c r="L28" s="77">
        <v>53564.18529170283</v>
      </c>
    </row>
    <row r="29" spans="2:12" x14ac:dyDescent="0.2">
      <c r="B29" s="10">
        <v>21</v>
      </c>
      <c r="C29" s="9" t="s">
        <v>84</v>
      </c>
      <c r="D29" s="10" t="s">
        <v>67</v>
      </c>
      <c r="E29" s="12">
        <v>1</v>
      </c>
      <c r="F29" s="76" t="e">
        <f>+MIN(#REF!,#REF!,#REF!)</f>
        <v>#REF!</v>
      </c>
      <c r="G29" s="76" t="e">
        <f>+AVERAGE(#REF!,#REF!,#REF!)</f>
        <v>#REF!</v>
      </c>
      <c r="H29" s="77" t="e">
        <f t="shared" si="0"/>
        <v>#REF!</v>
      </c>
      <c r="I29" s="75"/>
      <c r="J29" s="76" t="e">
        <f>+MIN(#REF!,#REF!,#REF!,#REF!)</f>
        <v>#REF!</v>
      </c>
      <c r="K29" s="76" t="e">
        <f>+AVERAGE(#REF!,#REF!,#REF!,#REF!)</f>
        <v>#REF!</v>
      </c>
      <c r="L29" s="77">
        <v>73227.617878633639</v>
      </c>
    </row>
    <row r="30" spans="2:12" x14ac:dyDescent="0.2">
      <c r="B30" s="10">
        <v>22</v>
      </c>
      <c r="C30" s="9" t="s">
        <v>85</v>
      </c>
      <c r="D30" s="10" t="s">
        <v>67</v>
      </c>
      <c r="E30" s="12">
        <v>1</v>
      </c>
      <c r="F30" s="76" t="e">
        <f>+MIN(#REF!,#REF!,#REF!)</f>
        <v>#REF!</v>
      </c>
      <c r="G30" s="76" t="e">
        <f>+AVERAGE(#REF!,#REF!,#REF!)</f>
        <v>#REF!</v>
      </c>
      <c r="H30" s="77" t="e">
        <f t="shared" si="0"/>
        <v>#REF!</v>
      </c>
      <c r="I30" s="75"/>
      <c r="J30" s="76" t="e">
        <f>+MIN(#REF!,#REF!,#REF!,#REF!)</f>
        <v>#REF!</v>
      </c>
      <c r="K30" s="76" t="e">
        <f>+AVERAGE(#REF!,#REF!,#REF!,#REF!)</f>
        <v>#REF!</v>
      </c>
      <c r="L30" s="77">
        <v>71471.525814966997</v>
      </c>
    </row>
    <row r="31" spans="2:12" x14ac:dyDescent="0.2">
      <c r="B31" s="10">
        <v>23</v>
      </c>
      <c r="C31" s="9" t="s">
        <v>86</v>
      </c>
      <c r="D31" s="10" t="s">
        <v>67</v>
      </c>
      <c r="E31" s="12">
        <v>1</v>
      </c>
      <c r="F31" s="76" t="e">
        <f>+MIN(#REF!,#REF!,#REF!)</f>
        <v>#REF!</v>
      </c>
      <c r="G31" s="76" t="e">
        <f>+AVERAGE(#REF!,#REF!,#REF!)</f>
        <v>#REF!</v>
      </c>
      <c r="H31" s="76" t="e">
        <f t="shared" si="0"/>
        <v>#REF!</v>
      </c>
      <c r="I31" s="75"/>
      <c r="J31" s="76" t="e">
        <f>+MIN(#REF!,#REF!,#REF!)</f>
        <v>#REF!</v>
      </c>
      <c r="K31" s="76" t="e">
        <f>+AVERAGE(#REF!,#REF!,#REF!)</f>
        <v>#REF!</v>
      </c>
      <c r="L31" s="77">
        <v>69086.820670543733</v>
      </c>
    </row>
    <row r="32" spans="2:12" x14ac:dyDescent="0.2">
      <c r="B32" s="10">
        <v>24</v>
      </c>
      <c r="C32" s="9" t="s">
        <v>109</v>
      </c>
      <c r="D32" s="10" t="s">
        <v>67</v>
      </c>
      <c r="E32" s="12">
        <v>1</v>
      </c>
      <c r="F32" s="76" t="e">
        <f>+MIN(#REF!,#REF!,#REF!)</f>
        <v>#REF!</v>
      </c>
      <c r="G32" s="76" t="e">
        <f>+AVERAGE(#REF!,#REF!,#REF!)</f>
        <v>#REF!</v>
      </c>
      <c r="H32" s="76" t="e">
        <f t="shared" si="0"/>
        <v>#REF!</v>
      </c>
      <c r="I32" s="75"/>
      <c r="J32" s="76" t="e">
        <f>+MIN(#REF!,#REF!,#REF!)</f>
        <v>#REF!</v>
      </c>
      <c r="K32" s="76" t="e">
        <f>+AVERAGE(#REF!,#REF!,#REF!)</f>
        <v>#REF!</v>
      </c>
      <c r="L32" s="77">
        <v>86205</v>
      </c>
    </row>
    <row r="33" spans="2:12" x14ac:dyDescent="0.2">
      <c r="B33" s="10">
        <v>25</v>
      </c>
      <c r="C33" s="9" t="s">
        <v>87</v>
      </c>
      <c r="D33" s="10" t="s">
        <v>67</v>
      </c>
      <c r="E33" s="12">
        <v>1</v>
      </c>
      <c r="F33" s="76" t="e">
        <f>+MIN(#REF!,#REF!,#REF!)</f>
        <v>#REF!</v>
      </c>
      <c r="G33" s="76" t="e">
        <f>+AVERAGE(#REF!,#REF!,#REF!)</f>
        <v>#REF!</v>
      </c>
      <c r="H33" s="76" t="e">
        <f t="shared" si="0"/>
        <v>#REF!</v>
      </c>
      <c r="I33" s="75"/>
      <c r="J33" s="76" t="e">
        <f>+MIN(#REF!,#REF!,#REF!)</f>
        <v>#REF!</v>
      </c>
      <c r="K33" s="76" t="e">
        <f>+AVERAGE(#REF!,#REF!,#REF!)</f>
        <v>#REF!</v>
      </c>
      <c r="L33" s="77">
        <v>76268.517952422058</v>
      </c>
    </row>
    <row r="34" spans="2:12" x14ac:dyDescent="0.2">
      <c r="B34" s="10">
        <v>26</v>
      </c>
      <c r="C34" s="9" t="s">
        <v>88</v>
      </c>
      <c r="D34" s="10" t="s">
        <v>67</v>
      </c>
      <c r="E34" s="12">
        <v>1</v>
      </c>
      <c r="F34" s="76" t="e">
        <f>+MIN(#REF!,#REF!,#REF!)</f>
        <v>#REF!</v>
      </c>
      <c r="G34" s="76" t="e">
        <f>+AVERAGE(#REF!,#REF!,#REF!)</f>
        <v>#REF!</v>
      </c>
      <c r="H34" s="76" t="e">
        <f t="shared" si="0"/>
        <v>#REF!</v>
      </c>
      <c r="I34" s="75"/>
      <c r="J34" s="76" t="e">
        <f>+MIN(#REF!,#REF!,#REF!)</f>
        <v>#REF!</v>
      </c>
      <c r="K34" s="76" t="e">
        <f>+AVERAGE(#REF!,#REF!,#REF!)</f>
        <v>#REF!</v>
      </c>
      <c r="L34" s="77">
        <v>75972.094960209244</v>
      </c>
    </row>
    <row r="35" spans="2:12" x14ac:dyDescent="0.2">
      <c r="B35" s="10">
        <v>27</v>
      </c>
      <c r="C35" s="9" t="s">
        <v>89</v>
      </c>
      <c r="D35" s="10" t="s">
        <v>67</v>
      </c>
      <c r="E35" s="12">
        <v>1</v>
      </c>
      <c r="F35" s="76" t="e">
        <f>+MIN(#REF!,#REF!,#REF!)</f>
        <v>#REF!</v>
      </c>
      <c r="G35" s="76" t="e">
        <f>+AVERAGE(#REF!,#REF!,#REF!)</f>
        <v>#REF!</v>
      </c>
      <c r="H35" s="76" t="e">
        <f t="shared" si="0"/>
        <v>#REF!</v>
      </c>
      <c r="I35" s="75"/>
      <c r="J35" s="76" t="e">
        <f>+MIN(#REF!,#REF!,#REF!)</f>
        <v>#REF!</v>
      </c>
      <c r="K35" s="76" t="e">
        <f>+AVERAGE(#REF!,#REF!,#REF!)</f>
        <v>#REF!</v>
      </c>
      <c r="L35" s="77">
        <v>109106.40826419294</v>
      </c>
    </row>
    <row r="36" spans="2:12" x14ac:dyDescent="0.2">
      <c r="B36" s="10">
        <v>28</v>
      </c>
      <c r="C36" s="9" t="s">
        <v>90</v>
      </c>
      <c r="D36" s="10" t="s">
        <v>67</v>
      </c>
      <c r="E36" s="12">
        <v>1</v>
      </c>
      <c r="F36" s="76" t="e">
        <f>+MIN(#REF!,#REF!,#REF!)</f>
        <v>#REF!</v>
      </c>
      <c r="G36" s="76" t="e">
        <f>+AVERAGE(#REF!,#REF!,#REF!)</f>
        <v>#REF!</v>
      </c>
      <c r="H36" s="76" t="e">
        <f t="shared" si="0"/>
        <v>#REF!</v>
      </c>
      <c r="I36" s="75"/>
      <c r="J36" s="76" t="e">
        <f>+MIN(#REF!,#REF!,#REF!,#REF!)</f>
        <v>#REF!</v>
      </c>
      <c r="K36" s="76" t="e">
        <f>+AVERAGE(#REF!,#REF!,#REF!,#REF!)</f>
        <v>#REF!</v>
      </c>
      <c r="L36" s="77">
        <v>128398.33737731975</v>
      </c>
    </row>
    <row r="37" spans="2:12" x14ac:dyDescent="0.2">
      <c r="B37" s="10">
        <v>29</v>
      </c>
      <c r="C37" s="9" t="s">
        <v>91</v>
      </c>
      <c r="D37" s="10" t="s">
        <v>67</v>
      </c>
      <c r="E37" s="12">
        <v>1</v>
      </c>
      <c r="F37" s="76" t="e">
        <f>+MIN(#REF!,#REF!,#REF!)</f>
        <v>#REF!</v>
      </c>
      <c r="G37" s="76" t="e">
        <f>+AVERAGE(#REF!,#REF!,#REF!)</f>
        <v>#REF!</v>
      </c>
      <c r="H37" s="76" t="e">
        <f t="shared" si="0"/>
        <v>#REF!</v>
      </c>
      <c r="I37" s="75"/>
      <c r="J37" s="76" t="e">
        <f>+MIN(#REF!,#REF!,#REF!,#REF!)</f>
        <v>#REF!</v>
      </c>
      <c r="K37" s="76" t="e">
        <f>+AVERAGE(#REF!,#REF!,#REF!,#REF!)</f>
        <v>#REF!</v>
      </c>
      <c r="L37" s="77">
        <v>127535.13690213996</v>
      </c>
    </row>
    <row r="38" spans="2:12" x14ac:dyDescent="0.2">
      <c r="B38" s="10">
        <v>30</v>
      </c>
      <c r="C38" s="9" t="s">
        <v>92</v>
      </c>
      <c r="D38" s="10" t="s">
        <v>67</v>
      </c>
      <c r="E38" s="12">
        <v>1</v>
      </c>
      <c r="F38" s="76" t="e">
        <f>+MIN(#REF!,#REF!,#REF!)</f>
        <v>#REF!</v>
      </c>
      <c r="G38" s="76" t="e">
        <f>+AVERAGE(#REF!,#REF!,#REF!)</f>
        <v>#REF!</v>
      </c>
      <c r="H38" s="76" t="e">
        <f t="shared" si="0"/>
        <v>#REF!</v>
      </c>
      <c r="I38" s="75"/>
      <c r="J38" s="76" t="e">
        <f>+MIN(#REF!,#REF!,#REF!,#REF!)</f>
        <v>#REF!</v>
      </c>
      <c r="K38" s="76" t="e">
        <f>+AVERAGE(#REF!,#REF!,#REF!,#REF!)</f>
        <v>#REF!</v>
      </c>
      <c r="L38" s="77">
        <v>99626.503436504092</v>
      </c>
    </row>
    <row r="39" spans="2:12" x14ac:dyDescent="0.2">
      <c r="B39" s="10">
        <v>31</v>
      </c>
      <c r="C39" s="9" t="s">
        <v>93</v>
      </c>
      <c r="D39" s="10" t="s">
        <v>67</v>
      </c>
      <c r="E39" s="12">
        <v>1</v>
      </c>
      <c r="F39" s="76" t="e">
        <f>+MIN(#REF!,#REF!,#REF!)</f>
        <v>#REF!</v>
      </c>
      <c r="G39" s="76" t="e">
        <f>+AVERAGE(#REF!,#REF!,#REF!)</f>
        <v>#REF!</v>
      </c>
      <c r="H39" s="76" t="e">
        <f t="shared" si="0"/>
        <v>#REF!</v>
      </c>
      <c r="I39" s="75"/>
      <c r="J39" s="76" t="e">
        <f>+MIN(#REF!,#REF!,#REF!,#REF!)</f>
        <v>#REF!</v>
      </c>
      <c r="K39" s="76" t="e">
        <f>+AVERAGE(#REF!,#REF!,#REF!,#REF!)</f>
        <v>#REF!</v>
      </c>
      <c r="L39" s="77">
        <v>63673.46501339956</v>
      </c>
    </row>
    <row r="40" spans="2:12" x14ac:dyDescent="0.2">
      <c r="B40" s="10">
        <v>32</v>
      </c>
      <c r="C40" s="9" t="s">
        <v>110</v>
      </c>
      <c r="D40" s="10" t="s">
        <v>67</v>
      </c>
      <c r="E40" s="12">
        <v>1</v>
      </c>
      <c r="F40" s="76" t="e">
        <f>+MIN(#REF!,#REF!,#REF!)</f>
        <v>#REF!</v>
      </c>
      <c r="G40" s="76" t="e">
        <f>+AVERAGE(#REF!,#REF!,#REF!)</f>
        <v>#REF!</v>
      </c>
      <c r="H40" s="76" t="e">
        <f t="shared" si="0"/>
        <v>#REF!</v>
      </c>
      <c r="I40" s="75"/>
      <c r="J40" s="76" t="e">
        <f>+MIN(#REF!,#REF!,#REF!,#REF!)</f>
        <v>#REF!</v>
      </c>
      <c r="K40" s="76" t="e">
        <f>+AVERAGE(#REF!,#REF!,#REF!,#REF!)</f>
        <v>#REF!</v>
      </c>
      <c r="L40" s="77">
        <v>73370</v>
      </c>
    </row>
    <row r="41" spans="2:12" x14ac:dyDescent="0.2">
      <c r="B41" s="10">
        <v>33</v>
      </c>
      <c r="C41" s="9" t="s">
        <v>94</v>
      </c>
      <c r="D41" s="10" t="s">
        <v>67</v>
      </c>
      <c r="E41" s="12">
        <v>1</v>
      </c>
      <c r="F41" s="76" t="e">
        <f>+MIN(#REF!,#REF!,#REF!)</f>
        <v>#REF!</v>
      </c>
      <c r="G41" s="76" t="e">
        <f>+AVERAGE(#REF!,#REF!,#REF!)</f>
        <v>#REF!</v>
      </c>
      <c r="H41" s="76" t="e">
        <f t="shared" si="0"/>
        <v>#REF!</v>
      </c>
      <c r="I41" s="75"/>
      <c r="J41" s="76" t="e">
        <f>+MIN(#REF!,#REF!,#REF!,#REF!)</f>
        <v>#REF!</v>
      </c>
      <c r="K41" s="76" t="e">
        <f>+AVERAGE(#REF!,#REF!,#REF!,#REF!)</f>
        <v>#REF!</v>
      </c>
      <c r="L41" s="77">
        <v>54528.595589540186</v>
      </c>
    </row>
    <row r="42" spans="2:12" x14ac:dyDescent="0.2">
      <c r="B42" s="10">
        <v>34</v>
      </c>
      <c r="C42" s="9" t="s">
        <v>95</v>
      </c>
      <c r="D42" s="10" t="s">
        <v>67</v>
      </c>
      <c r="E42" s="12">
        <v>1</v>
      </c>
      <c r="F42" s="76" t="e">
        <f>+MIN(#REF!,#REF!,#REF!)</f>
        <v>#REF!</v>
      </c>
      <c r="G42" s="76" t="e">
        <f>+AVERAGE(#REF!,#REF!,#REF!)</f>
        <v>#REF!</v>
      </c>
      <c r="H42" s="76" t="e">
        <f t="shared" si="0"/>
        <v>#REF!</v>
      </c>
      <c r="I42" s="75"/>
      <c r="J42" s="76" t="e">
        <f>+MIN(#REF!,#REF!,#REF!,#REF!)</f>
        <v>#REF!</v>
      </c>
      <c r="K42" s="76" t="e">
        <f>+AVERAGE(#REF!,#REF!,#REF!,#REF!)</f>
        <v>#REF!</v>
      </c>
      <c r="L42" s="77">
        <v>65830.27056045174</v>
      </c>
    </row>
    <row r="43" spans="2:12" x14ac:dyDescent="0.2">
      <c r="B43" s="10">
        <v>35</v>
      </c>
      <c r="C43" s="9" t="s">
        <v>96</v>
      </c>
      <c r="D43" s="10" t="s">
        <v>67</v>
      </c>
      <c r="E43" s="12">
        <v>1</v>
      </c>
      <c r="F43" s="76" t="e">
        <f>+MIN(#REF!,#REF!,#REF!)</f>
        <v>#REF!</v>
      </c>
      <c r="G43" s="76" t="e">
        <f>+AVERAGE(#REF!,#REF!,#REF!)</f>
        <v>#REF!</v>
      </c>
      <c r="H43" s="76" t="e">
        <f t="shared" si="0"/>
        <v>#REF!</v>
      </c>
      <c r="I43" s="75"/>
      <c r="J43" s="76" t="e">
        <f>+MIN(#REF!,#REF!,#REF!,#REF!)</f>
        <v>#REF!</v>
      </c>
      <c r="K43" s="76" t="e">
        <f>+AVERAGE(#REF!,#REF!,#REF!,#REF!)</f>
        <v>#REF!</v>
      </c>
      <c r="L43" s="77">
        <v>149834.31882318418</v>
      </c>
    </row>
    <row r="44" spans="2:12" x14ac:dyDescent="0.2">
      <c r="B44" s="10">
        <v>36</v>
      </c>
      <c r="C44" s="9" t="s">
        <v>97</v>
      </c>
      <c r="D44" s="10" t="s">
        <v>67</v>
      </c>
      <c r="E44" s="12">
        <v>1</v>
      </c>
      <c r="F44" s="76" t="e">
        <f>+MIN(#REF!,#REF!,#REF!)</f>
        <v>#REF!</v>
      </c>
      <c r="G44" s="76" t="e">
        <f>+AVERAGE(#REF!,#REF!,#REF!)</f>
        <v>#REF!</v>
      </c>
      <c r="H44" s="76" t="e">
        <f t="shared" si="0"/>
        <v>#REF!</v>
      </c>
      <c r="I44" s="75"/>
      <c r="J44" s="76" t="e">
        <f>+MIN(#REF!,#REF!,#REF!,#REF!)</f>
        <v>#REF!</v>
      </c>
      <c r="K44" s="76" t="e">
        <f>+AVERAGE(#REF!,#REF!,#REF!,#REF!)</f>
        <v>#REF!</v>
      </c>
      <c r="L44" s="77">
        <v>166157.5229713298</v>
      </c>
    </row>
    <row r="45" spans="2:12" x14ac:dyDescent="0.2">
      <c r="B45" s="10">
        <v>37</v>
      </c>
      <c r="C45" s="9" t="s">
        <v>98</v>
      </c>
      <c r="D45" s="10" t="s">
        <v>67</v>
      </c>
      <c r="E45" s="12">
        <v>1</v>
      </c>
      <c r="F45" s="76" t="e">
        <f>+MIN(#REF!,#REF!)</f>
        <v>#REF!</v>
      </c>
      <c r="G45" s="76" t="e">
        <f>+AVERAGE(#REF!,#REF!)</f>
        <v>#REF!</v>
      </c>
      <c r="H45" s="76" t="e">
        <f t="shared" si="0"/>
        <v>#REF!</v>
      </c>
      <c r="I45" s="75"/>
      <c r="J45" s="76" t="e">
        <f>+MIN(#REF!,#REF!,#REF!)</f>
        <v>#REF!</v>
      </c>
      <c r="K45" s="76" t="e">
        <f>+AVERAGE(#REF!,#REF!,#REF!)</f>
        <v>#REF!</v>
      </c>
      <c r="L45" s="77">
        <v>10466.312364760099</v>
      </c>
    </row>
    <row r="46" spans="2:12" x14ac:dyDescent="0.2">
      <c r="B46" s="10">
        <v>38</v>
      </c>
      <c r="C46" s="9" t="s">
        <v>99</v>
      </c>
      <c r="D46" s="10" t="s">
        <v>67</v>
      </c>
      <c r="E46" s="12">
        <v>1</v>
      </c>
      <c r="F46" s="76" t="e">
        <f>+MIN(#REF!,#REF!,#REF!)</f>
        <v>#REF!</v>
      </c>
      <c r="G46" s="76" t="e">
        <f>+AVERAGE(#REF!,#REF!,#REF!)</f>
        <v>#REF!</v>
      </c>
      <c r="H46" s="76" t="e">
        <f t="shared" si="0"/>
        <v>#REF!</v>
      </c>
      <c r="I46" s="75"/>
      <c r="J46" s="76" t="e">
        <f>+MIN(#REF!,#REF!,#REF!,#REF!)</f>
        <v>#REF!</v>
      </c>
      <c r="K46" s="76" t="e">
        <f>+AVERAGE(#REF!,#REF!,#REF!,#REF!)</f>
        <v>#REF!</v>
      </c>
      <c r="L46" s="77">
        <v>13919.395320148931</v>
      </c>
    </row>
    <row r="47" spans="2:12" x14ac:dyDescent="0.2">
      <c r="B47" s="10">
        <v>39</v>
      </c>
      <c r="C47" s="9" t="s">
        <v>100</v>
      </c>
      <c r="D47" s="10" t="s">
        <v>67</v>
      </c>
      <c r="E47" s="12">
        <v>1</v>
      </c>
      <c r="F47" s="76" t="e">
        <f>+MIN(#REF!,#REF!,#REF!)</f>
        <v>#REF!</v>
      </c>
      <c r="G47" s="76" t="e">
        <f>+AVERAGE(#REF!,#REF!,#REF!)</f>
        <v>#REF!</v>
      </c>
      <c r="H47" s="76" t="e">
        <f t="shared" si="0"/>
        <v>#REF!</v>
      </c>
      <c r="I47" s="75"/>
      <c r="J47" s="76" t="e">
        <f>+MIN(#REF!,#REF!,#REF!,#REF!)</f>
        <v>#REF!</v>
      </c>
      <c r="K47" s="76" t="e">
        <f>+AVERAGE(#REF!,#REF!,#REF!,#REF!)</f>
        <v>#REF!</v>
      </c>
      <c r="L47" s="77">
        <v>16102.981619170296</v>
      </c>
    </row>
    <row r="48" spans="2:12" x14ac:dyDescent="0.2">
      <c r="B48" s="10">
        <v>40</v>
      </c>
      <c r="C48" s="73" t="s">
        <v>111</v>
      </c>
      <c r="D48" s="10" t="s">
        <v>67</v>
      </c>
      <c r="E48" s="12">
        <v>1</v>
      </c>
      <c r="F48" s="76" t="e">
        <f>+MIN(#REF!,#REF!,#REF!)</f>
        <v>#REF!</v>
      </c>
      <c r="G48" s="76" t="e">
        <f>+AVERAGE(#REF!,#REF!,#REF!)</f>
        <v>#REF!</v>
      </c>
      <c r="H48" s="76" t="e">
        <f t="shared" si="0"/>
        <v>#REF!</v>
      </c>
      <c r="I48" s="75"/>
      <c r="J48" s="76" t="e">
        <f>+MIN(#REF!,#REF!,#REF!,#REF!)</f>
        <v>#REF!</v>
      </c>
      <c r="K48" s="76" t="e">
        <f>+AVERAGE(#REF!,#REF!,#REF!,#REF!)</f>
        <v>#REF!</v>
      </c>
      <c r="L48" s="77">
        <v>12093.333333333332</v>
      </c>
    </row>
    <row r="49" spans="2:12" x14ac:dyDescent="0.2">
      <c r="B49" s="10">
        <v>41</v>
      </c>
      <c r="C49" s="73" t="s">
        <v>112</v>
      </c>
      <c r="D49" s="10" t="s">
        <v>67</v>
      </c>
      <c r="E49" s="12">
        <v>1</v>
      </c>
      <c r="F49" s="76" t="e">
        <f>+MIN(#REF!,#REF!,#REF!)</f>
        <v>#REF!</v>
      </c>
      <c r="G49" s="76" t="e">
        <f>+AVERAGE(#REF!,#REF!,#REF!)</f>
        <v>#REF!</v>
      </c>
      <c r="H49" s="76" t="e">
        <f t="shared" si="0"/>
        <v>#REF!</v>
      </c>
      <c r="I49" s="75"/>
      <c r="J49" s="76" t="e">
        <f>+MIN(#REF!,#REF!,#REF!,#REF!)</f>
        <v>#REF!</v>
      </c>
      <c r="K49" s="76" t="e">
        <f>+AVERAGE(#REF!,#REF!,#REF!,#REF!)</f>
        <v>#REF!</v>
      </c>
      <c r="L49" s="77">
        <v>13193.333333333334</v>
      </c>
    </row>
    <row r="50" spans="2:12" x14ac:dyDescent="0.2">
      <c r="B50" s="10">
        <v>42</v>
      </c>
      <c r="C50" s="73" t="s">
        <v>113</v>
      </c>
      <c r="D50" s="10" t="s">
        <v>67</v>
      </c>
      <c r="E50" s="12">
        <v>1</v>
      </c>
      <c r="F50" s="76" t="e">
        <f>+MIN(#REF!,#REF!,#REF!)</f>
        <v>#REF!</v>
      </c>
      <c r="G50" s="76" t="e">
        <f>+AVERAGE(#REF!,#REF!,#REF!)</f>
        <v>#REF!</v>
      </c>
      <c r="H50" s="76" t="e">
        <f t="shared" si="0"/>
        <v>#REF!</v>
      </c>
      <c r="I50" s="75"/>
      <c r="J50" s="76" t="e">
        <f>+MIN(#REF!,#REF!,#REF!,#REF!)</f>
        <v>#REF!</v>
      </c>
      <c r="K50" s="76" t="e">
        <f>+AVERAGE(#REF!,#REF!,#REF!,#REF!)</f>
        <v>#REF!</v>
      </c>
      <c r="L50" s="77">
        <v>83406.666666666657</v>
      </c>
    </row>
    <row r="51" spans="2:12" x14ac:dyDescent="0.2">
      <c r="B51" s="10">
        <v>43</v>
      </c>
      <c r="C51" s="73" t="s">
        <v>114</v>
      </c>
      <c r="D51" s="10" t="s">
        <v>67</v>
      </c>
      <c r="E51" s="12">
        <v>1</v>
      </c>
      <c r="F51" s="76" t="e">
        <f>+MIN(#REF!,#REF!,#REF!)</f>
        <v>#REF!</v>
      </c>
      <c r="G51" s="76" t="e">
        <f>+AVERAGE(#REF!,#REF!,#REF!)</f>
        <v>#REF!</v>
      </c>
      <c r="H51" s="76" t="e">
        <f t="shared" si="0"/>
        <v>#REF!</v>
      </c>
      <c r="I51" s="75"/>
      <c r="J51" s="76" t="e">
        <f>+MIN(#REF!,#REF!,#REF!,#REF!)</f>
        <v>#REF!</v>
      </c>
      <c r="K51" s="76" t="e">
        <f>+AVERAGE(#REF!,#REF!,#REF!,#REF!)</f>
        <v>#REF!</v>
      </c>
      <c r="L51" s="77">
        <v>59303.333333333328</v>
      </c>
    </row>
    <row r="52" spans="2:12" x14ac:dyDescent="0.2">
      <c r="B52" s="10">
        <v>44</v>
      </c>
      <c r="C52" s="73" t="s">
        <v>115</v>
      </c>
      <c r="D52" s="10" t="s">
        <v>67</v>
      </c>
      <c r="E52" s="12">
        <v>1</v>
      </c>
      <c r="F52" s="76" t="e">
        <f>+MIN(#REF!,#REF!,#REF!)</f>
        <v>#REF!</v>
      </c>
      <c r="G52" s="76" t="e">
        <f>+AVERAGE(#REF!,#REF!,#REF!)</f>
        <v>#REF!</v>
      </c>
      <c r="H52" s="76" t="e">
        <f t="shared" si="0"/>
        <v>#REF!</v>
      </c>
      <c r="I52" s="75"/>
      <c r="J52" s="76" t="e">
        <f>+MIN(#REF!,#REF!,#REF!,#REF!)</f>
        <v>#REF!</v>
      </c>
      <c r="K52" s="76" t="e">
        <f>+AVERAGE(#REF!,#REF!,#REF!,#REF!)</f>
        <v>#REF!</v>
      </c>
      <c r="L52" s="77">
        <v>73493.333333333343</v>
      </c>
    </row>
    <row r="53" spans="2:12" x14ac:dyDescent="0.2">
      <c r="B53" s="10">
        <v>45</v>
      </c>
      <c r="C53" s="73" t="s">
        <v>116</v>
      </c>
      <c r="D53" s="10" t="s">
        <v>102</v>
      </c>
      <c r="E53" s="12">
        <v>1</v>
      </c>
      <c r="F53" s="76" t="e">
        <f>+MIN(#REF!,#REF!,#REF!)</f>
        <v>#REF!</v>
      </c>
      <c r="G53" s="76" t="e">
        <f>+AVERAGE(#REF!,#REF!,#REF!)</f>
        <v>#REF!</v>
      </c>
      <c r="H53" s="76" t="e">
        <f t="shared" si="0"/>
        <v>#REF!</v>
      </c>
      <c r="I53" s="75"/>
      <c r="J53" s="76" t="e">
        <f>+MIN(#REF!,#REF!,#REF!,#REF!)</f>
        <v>#REF!</v>
      </c>
      <c r="K53" s="76" t="e">
        <f>+AVERAGE(#REF!,#REF!,#REF!,#REF!)</f>
        <v>#REF!</v>
      </c>
      <c r="L53" s="77">
        <v>14116.333333333332</v>
      </c>
    </row>
    <row r="54" spans="2:12" x14ac:dyDescent="0.2">
      <c r="B54" s="10">
        <v>46</v>
      </c>
      <c r="C54" s="73" t="s">
        <v>117</v>
      </c>
      <c r="D54" s="10" t="s">
        <v>102</v>
      </c>
      <c r="E54" s="12">
        <v>1</v>
      </c>
      <c r="F54" s="76" t="e">
        <f>+MIN(#REF!,#REF!,#REF!)</f>
        <v>#REF!</v>
      </c>
      <c r="G54" s="76" t="e">
        <f>+AVERAGE(#REF!,#REF!,#REF!)</f>
        <v>#REF!</v>
      </c>
      <c r="H54" s="76" t="e">
        <f t="shared" si="0"/>
        <v>#REF!</v>
      </c>
      <c r="I54" s="75"/>
      <c r="J54" s="76" t="e">
        <f>+MIN(#REF!,#REF!,#REF!,#REF!)</f>
        <v>#REF!</v>
      </c>
      <c r="K54" s="76" t="e">
        <f>+AVERAGE(#REF!,#REF!,#REF!,#REF!)</f>
        <v>#REF!</v>
      </c>
      <c r="L54" s="77">
        <v>13225.333333333332</v>
      </c>
    </row>
    <row r="55" spans="2:12" ht="38.25" x14ac:dyDescent="0.2">
      <c r="B55" s="10">
        <v>47</v>
      </c>
      <c r="C55" s="73" t="s">
        <v>118</v>
      </c>
      <c r="D55" s="10" t="s">
        <v>67</v>
      </c>
      <c r="E55" s="12">
        <v>1</v>
      </c>
      <c r="F55" s="76" t="e">
        <f>+MIN(#REF!,#REF!)</f>
        <v>#REF!</v>
      </c>
      <c r="G55" s="76" t="e">
        <f>+AVERAGE(#REF!,#REF!)</f>
        <v>#REF!</v>
      </c>
      <c r="H55" s="76" t="e">
        <f t="shared" ref="H55:H56" si="1">+(F55+G55)/2</f>
        <v>#REF!</v>
      </c>
      <c r="I55" s="75"/>
      <c r="J55" s="76" t="e">
        <f>+MIN(#REF!,#REF!,#REF!)</f>
        <v>#REF!</v>
      </c>
      <c r="K55" s="76" t="e">
        <f>+AVERAGE(#REF!,#REF!,#REF!)</f>
        <v>#REF!</v>
      </c>
      <c r="L55" s="77">
        <v>125732.5</v>
      </c>
    </row>
    <row r="56" spans="2:12" ht="38.25" x14ac:dyDescent="0.2">
      <c r="B56" s="10">
        <v>48</v>
      </c>
      <c r="C56" s="73" t="s">
        <v>119</v>
      </c>
      <c r="D56" s="10" t="s">
        <v>67</v>
      </c>
      <c r="E56" s="12">
        <v>1</v>
      </c>
      <c r="F56" s="76" t="e">
        <f>+MIN(#REF!,#REF!)</f>
        <v>#REF!</v>
      </c>
      <c r="G56" s="76" t="e">
        <f>+AVERAGE(#REF!,#REF!)</f>
        <v>#REF!</v>
      </c>
      <c r="H56" s="76" t="e">
        <f t="shared" si="1"/>
        <v>#REF!</v>
      </c>
      <c r="I56" s="75"/>
      <c r="J56" s="76" t="e">
        <f>+MIN(#REF!,#REF!,#REF!)</f>
        <v>#REF!</v>
      </c>
      <c r="K56" s="76" t="e">
        <f>+AVERAGE(#REF!,#REF!,#REF!)</f>
        <v>#REF!</v>
      </c>
      <c r="L56" s="77">
        <v>191017.5</v>
      </c>
    </row>
    <row r="57" spans="2:12" x14ac:dyDescent="0.2">
      <c r="B57" s="10">
        <v>49</v>
      </c>
      <c r="C57" s="9" t="s">
        <v>101</v>
      </c>
      <c r="D57" s="10" t="s">
        <v>67</v>
      </c>
      <c r="E57" s="12">
        <v>1</v>
      </c>
      <c r="F57" s="76" t="e">
        <f>+MIN(#REF!,#REF!,#REF!)</f>
        <v>#REF!</v>
      </c>
      <c r="G57" s="76" t="e">
        <f>+AVERAGE(#REF!,#REF!,#REF!)</f>
        <v>#REF!</v>
      </c>
      <c r="H57" s="76" t="e">
        <f t="shared" si="0"/>
        <v>#REF!</v>
      </c>
      <c r="I57" s="75"/>
      <c r="J57" s="76" t="e">
        <f>+MIN(#REF!,#REF!,#REF!,#REF!)</f>
        <v>#REF!</v>
      </c>
      <c r="K57" s="76" t="e">
        <f>+AVERAGE(#REF!,#REF!,#REF!,#REF!)</f>
        <v>#REF!</v>
      </c>
      <c r="L57" s="77">
        <v>8592.2037523263953</v>
      </c>
    </row>
    <row r="58" spans="2:12" x14ac:dyDescent="0.2">
      <c r="B58" s="10">
        <v>50</v>
      </c>
      <c r="C58" s="11" t="s">
        <v>120</v>
      </c>
      <c r="D58" s="12" t="s">
        <v>67</v>
      </c>
      <c r="E58" s="12">
        <v>1</v>
      </c>
      <c r="F58" s="76" t="e">
        <f>+MIN(#REF!,#REF!,#REF!)</f>
        <v>#REF!</v>
      </c>
      <c r="G58" s="76" t="e">
        <f>+AVERAGE(#REF!,#REF!,#REF!)</f>
        <v>#REF!</v>
      </c>
      <c r="H58" s="76" t="e">
        <f t="shared" si="0"/>
        <v>#REF!</v>
      </c>
      <c r="I58" s="75"/>
      <c r="J58" s="76" t="e">
        <f>+MIN(#REF!,#REF!,#REF!)</f>
        <v>#REF!</v>
      </c>
      <c r="K58" s="76" t="e">
        <f>+AVERAGE(#REF!,#REF!,#REF!)</f>
        <v>#REF!</v>
      </c>
      <c r="L58" s="77">
        <v>396673.24860722048</v>
      </c>
    </row>
    <row r="59" spans="2:12" x14ac:dyDescent="0.2">
      <c r="B59" s="10">
        <v>51</v>
      </c>
      <c r="C59" s="9" t="s">
        <v>121</v>
      </c>
      <c r="D59" s="12" t="s">
        <v>67</v>
      </c>
      <c r="E59" s="12">
        <v>1</v>
      </c>
      <c r="F59" s="76" t="e">
        <f>+MIN(#REF!,#REF!,#REF!)</f>
        <v>#REF!</v>
      </c>
      <c r="G59" s="76" t="e">
        <f>+AVERAGE(#REF!,#REF!,#REF!)</f>
        <v>#REF!</v>
      </c>
      <c r="H59" s="76" t="e">
        <f t="shared" ref="H59" si="2">+(F59+G59)/2</f>
        <v>#REF!</v>
      </c>
      <c r="I59" s="75"/>
      <c r="J59" s="76" t="e">
        <f>+MIN(#REF!,#REF!,#REF!)</f>
        <v>#REF!</v>
      </c>
      <c r="K59" s="76" t="e">
        <f>+AVERAGE(#REF!,#REF!,#REF!)</f>
        <v>#REF!</v>
      </c>
      <c r="L59" s="77">
        <v>398401.17421488394</v>
      </c>
    </row>
    <row r="60" spans="2:12" x14ac:dyDescent="0.2">
      <c r="B60" s="10">
        <v>52</v>
      </c>
      <c r="C60" s="9" t="s">
        <v>122</v>
      </c>
      <c r="D60" s="10" t="s">
        <v>102</v>
      </c>
      <c r="E60" s="12">
        <v>1</v>
      </c>
      <c r="F60" s="76" t="e">
        <f>+MIN(#REF!,#REF!,#REF!)</f>
        <v>#REF!</v>
      </c>
      <c r="G60" s="76" t="e">
        <f>+AVERAGE(#REF!,#REF!,#REF!)</f>
        <v>#REF!</v>
      </c>
      <c r="H60" s="76" t="e">
        <f t="shared" si="0"/>
        <v>#REF!</v>
      </c>
      <c r="I60" s="75"/>
      <c r="J60" s="76" t="e">
        <f>+MIN(#REF!,#REF!,#REF!,#REF!)</f>
        <v>#REF!</v>
      </c>
      <c r="K60" s="76" t="e">
        <f>+AVERAGE(#REF!,#REF!,#REF!,#REF!)</f>
        <v>#REF!</v>
      </c>
      <c r="L60" s="77">
        <v>11151.754842057328</v>
      </c>
    </row>
    <row r="61" spans="2:12" x14ac:dyDescent="0.2">
      <c r="B61" s="10">
        <v>53</v>
      </c>
      <c r="C61" s="9" t="s">
        <v>123</v>
      </c>
      <c r="D61" s="10" t="s">
        <v>102</v>
      </c>
      <c r="E61" s="12">
        <v>1</v>
      </c>
      <c r="F61" s="76" t="e">
        <f>+MIN(#REF!,#REF!,#REF!)</f>
        <v>#REF!</v>
      </c>
      <c r="G61" s="76" t="e">
        <f>+AVERAGE(#REF!,#REF!,#REF!)</f>
        <v>#REF!</v>
      </c>
      <c r="H61" s="76" t="e">
        <f t="shared" si="0"/>
        <v>#REF!</v>
      </c>
      <c r="I61" s="75"/>
      <c r="J61" s="76" t="e">
        <f>+MIN(#REF!,#REF!,#REF!,#REF!)</f>
        <v>#REF!</v>
      </c>
      <c r="K61" s="76" t="e">
        <f>+AVERAGE(#REF!,#REF!,#REF!,#REF!)</f>
        <v>#REF!</v>
      </c>
      <c r="L61" s="77">
        <v>6075.4784714768484</v>
      </c>
    </row>
    <row r="62" spans="2:12" x14ac:dyDescent="0.2">
      <c r="B62" s="10">
        <v>54</v>
      </c>
      <c r="C62" s="9" t="s">
        <v>124</v>
      </c>
      <c r="D62" s="10" t="s">
        <v>102</v>
      </c>
      <c r="E62" s="12">
        <v>1</v>
      </c>
      <c r="F62" s="76" t="e">
        <f>+MIN(#REF!,#REF!,#REF!)</f>
        <v>#REF!</v>
      </c>
      <c r="G62" s="76" t="e">
        <f>+AVERAGE(#REF!,#REF!,#REF!)</f>
        <v>#REF!</v>
      </c>
      <c r="H62" s="76" t="e">
        <f t="shared" si="0"/>
        <v>#REF!</v>
      </c>
      <c r="I62" s="75"/>
      <c r="J62" s="76" t="e">
        <f>+MIN(#REF!,#REF!,#REF!,#REF!)</f>
        <v>#REF!</v>
      </c>
      <c r="K62" s="76" t="e">
        <f>+AVERAGE(#REF!,#REF!,#REF!,#REF!)</f>
        <v>#REF!</v>
      </c>
      <c r="L62" s="77">
        <v>14748.185600895838</v>
      </c>
    </row>
    <row r="63" spans="2:12" x14ac:dyDescent="0.2">
      <c r="B63" s="10">
        <v>55</v>
      </c>
      <c r="C63" s="9" t="s">
        <v>125</v>
      </c>
      <c r="D63" s="10" t="s">
        <v>102</v>
      </c>
      <c r="E63" s="12">
        <v>1</v>
      </c>
      <c r="F63" s="76" t="e">
        <f>+MIN(#REF!,#REF!,#REF!)</f>
        <v>#REF!</v>
      </c>
      <c r="G63" s="76" t="e">
        <f>+AVERAGE(#REF!,#REF!,#REF!)</f>
        <v>#REF!</v>
      </c>
      <c r="H63" s="76" t="e">
        <f t="shared" si="0"/>
        <v>#REF!</v>
      </c>
      <c r="I63" s="75"/>
      <c r="J63" s="76" t="e">
        <f>+MIN(#REF!,#REF!,#REF!,#REF!)</f>
        <v>#REF!</v>
      </c>
      <c r="K63" s="76" t="e">
        <f>+AVERAGE(#REF!,#REF!,#REF!,#REF!)</f>
        <v>#REF!</v>
      </c>
      <c r="L63" s="77">
        <v>8551.128740823473</v>
      </c>
    </row>
    <row r="64" spans="2:12" x14ac:dyDescent="0.2">
      <c r="B64" s="10">
        <v>56</v>
      </c>
      <c r="C64" s="9" t="s">
        <v>126</v>
      </c>
      <c r="D64" s="10" t="s">
        <v>102</v>
      </c>
      <c r="E64" s="12">
        <v>1</v>
      </c>
      <c r="F64" s="76" t="e">
        <f>+MIN(#REF!,#REF!,#REF!)</f>
        <v>#REF!</v>
      </c>
      <c r="G64" s="76" t="e">
        <f>+AVERAGE(#REF!,#REF!,#REF!)</f>
        <v>#REF!</v>
      </c>
      <c r="H64" s="76" t="e">
        <f t="shared" si="0"/>
        <v>#REF!</v>
      </c>
      <c r="I64" s="75"/>
      <c r="J64" s="76" t="e">
        <f>+MIN(#REF!,#REF!,#REF!,#REF!)</f>
        <v>#REF!</v>
      </c>
      <c r="K64" s="76" t="e">
        <f>+AVERAGE(#REF!,#REF!,#REF!,#REF!)</f>
        <v>#REF!</v>
      </c>
      <c r="L64" s="77">
        <v>13748.289452857081</v>
      </c>
    </row>
    <row r="65" spans="2:12" x14ac:dyDescent="0.2">
      <c r="B65" s="10">
        <v>57</v>
      </c>
      <c r="C65" s="9" t="s">
        <v>127</v>
      </c>
      <c r="D65" s="10" t="s">
        <v>102</v>
      </c>
      <c r="E65" s="12">
        <v>1</v>
      </c>
      <c r="F65" s="76" t="e">
        <f>+MIN(#REF!,#REF!,#REF!)</f>
        <v>#REF!</v>
      </c>
      <c r="G65" s="76" t="e">
        <f>+AVERAGE(#REF!,#REF!,#REF!)</f>
        <v>#REF!</v>
      </c>
      <c r="H65" s="76" t="e">
        <f t="shared" si="0"/>
        <v>#REF!</v>
      </c>
      <c r="I65" s="75"/>
      <c r="J65" s="76" t="e">
        <f>+MIN(#REF!,#REF!,#REF!,#REF!)</f>
        <v>#REF!</v>
      </c>
      <c r="K65" s="76" t="e">
        <f>+AVERAGE(#REF!,#REF!,#REF!,#REF!)</f>
        <v>#REF!</v>
      </c>
      <c r="L65" s="77">
        <v>21648.296291153452</v>
      </c>
    </row>
    <row r="66" spans="2:12" x14ac:dyDescent="0.2">
      <c r="B66" s="10">
        <v>58</v>
      </c>
      <c r="C66" s="9" t="s">
        <v>128</v>
      </c>
      <c r="D66" s="10" t="s">
        <v>102</v>
      </c>
      <c r="E66" s="12">
        <v>1</v>
      </c>
      <c r="F66" s="76" t="e">
        <f>+MIN(#REF!,#REF!,#REF!)</f>
        <v>#REF!</v>
      </c>
      <c r="G66" s="76" t="e">
        <f>+AVERAGE(#REF!,#REF!,#REF!)</f>
        <v>#REF!</v>
      </c>
      <c r="H66" s="76" t="e">
        <f t="shared" si="0"/>
        <v>#REF!</v>
      </c>
      <c r="I66" s="75"/>
      <c r="J66" s="76" t="e">
        <f>+MIN(#REF!,#REF!,#REF!,#REF!)</f>
        <v>#REF!</v>
      </c>
      <c r="K66" s="76" t="e">
        <f>+AVERAGE(#REF!,#REF!,#REF!,#REF!)</f>
        <v>#REF!</v>
      </c>
      <c r="L66" s="77">
        <v>34711.76713665737</v>
      </c>
    </row>
    <row r="67" spans="2:12" x14ac:dyDescent="0.2">
      <c r="B67" s="10">
        <v>59</v>
      </c>
      <c r="C67" s="9" t="s">
        <v>129</v>
      </c>
      <c r="D67" s="10" t="s">
        <v>102</v>
      </c>
      <c r="E67" s="12">
        <v>1</v>
      </c>
      <c r="F67" s="76" t="e">
        <f>+MIN(#REF!,#REF!,#REF!)</f>
        <v>#REF!</v>
      </c>
      <c r="G67" s="76" t="e">
        <f>+AVERAGE(#REF!,#REF!,#REF!)</f>
        <v>#REF!</v>
      </c>
      <c r="H67" s="76" t="e">
        <f t="shared" si="0"/>
        <v>#REF!</v>
      </c>
      <c r="I67" s="75"/>
      <c r="J67" s="76" t="e">
        <f>+MIN(#REF!,#REF!,#REF!,#REF!)</f>
        <v>#REF!</v>
      </c>
      <c r="K67" s="76" t="e">
        <f>+AVERAGE(#REF!,#REF!,#REF!,#REF!)</f>
        <v>#REF!</v>
      </c>
      <c r="L67" s="77">
        <v>10485.035517058222</v>
      </c>
    </row>
    <row r="68" spans="2:12" x14ac:dyDescent="0.2">
      <c r="B68" s="10">
        <v>60</v>
      </c>
      <c r="C68" s="9" t="s">
        <v>130</v>
      </c>
      <c r="D68" s="10" t="s">
        <v>102</v>
      </c>
      <c r="E68" s="12">
        <v>1</v>
      </c>
      <c r="F68" s="76" t="e">
        <f>+MIN(#REF!,#REF!,#REF!)</f>
        <v>#REF!</v>
      </c>
      <c r="G68" s="76" t="e">
        <f>+AVERAGE(#REF!,#REF!,#REF!)</f>
        <v>#REF!</v>
      </c>
      <c r="H68" s="76" t="e">
        <f t="shared" si="0"/>
        <v>#REF!</v>
      </c>
      <c r="I68" s="75"/>
      <c r="J68" s="76" t="e">
        <f>+MIN(#REF!,#REF!,#REF!,#REF!)</f>
        <v>#REF!</v>
      </c>
      <c r="K68" s="76" t="e">
        <f>+AVERAGE(#REF!,#REF!,#REF!,#REF!)</f>
        <v>#REF!</v>
      </c>
      <c r="L68" s="77">
        <v>21679.763646385392</v>
      </c>
    </row>
    <row r="69" spans="2:12" ht="38.25" x14ac:dyDescent="0.2">
      <c r="B69" s="10">
        <v>61</v>
      </c>
      <c r="C69" s="11" t="s">
        <v>131</v>
      </c>
      <c r="D69" s="10" t="s">
        <v>67</v>
      </c>
      <c r="E69" s="12">
        <v>1</v>
      </c>
      <c r="F69" s="76" t="e">
        <f>+MIN(#REF!,#REF!,#REF!)</f>
        <v>#REF!</v>
      </c>
      <c r="G69" s="76" t="e">
        <f>+AVERAGE(#REF!,#REF!,#REF!)</f>
        <v>#REF!</v>
      </c>
      <c r="H69" s="76" t="e">
        <f t="shared" ref="H69:H102" si="3">+(F69+G69)/2</f>
        <v>#REF!</v>
      </c>
      <c r="I69" s="75"/>
      <c r="J69" s="76" t="e">
        <f>+MIN(#REF!,#REF!,#REF!,#REF!)</f>
        <v>#REF!</v>
      </c>
      <c r="K69" s="76" t="e">
        <f>+AVERAGE(#REF!,#REF!,#REF!,#REF!)</f>
        <v>#REF!</v>
      </c>
      <c r="L69" s="77">
        <v>126718.66177662143</v>
      </c>
    </row>
    <row r="70" spans="2:12" ht="25.5" x14ac:dyDescent="0.2">
      <c r="B70" s="10">
        <v>62</v>
      </c>
      <c r="C70" s="73" t="s">
        <v>132</v>
      </c>
      <c r="D70" s="10" t="s">
        <v>67</v>
      </c>
      <c r="E70" s="12">
        <v>1</v>
      </c>
      <c r="F70" s="76" t="e">
        <f>+MIN(#REF!,#REF!,#REF!)</f>
        <v>#REF!</v>
      </c>
      <c r="G70" s="76" t="e">
        <f>+AVERAGE(#REF!,#REF!,#REF!)</f>
        <v>#REF!</v>
      </c>
      <c r="H70" s="76" t="e">
        <f t="shared" si="3"/>
        <v>#REF!</v>
      </c>
      <c r="I70" s="75"/>
      <c r="J70" s="76" t="e">
        <f>+MIN(#REF!,#REF!,#REF!,#REF!)</f>
        <v>#REF!</v>
      </c>
      <c r="K70" s="76" t="e">
        <f>+AVERAGE(#REF!,#REF!,#REF!,#REF!)</f>
        <v>#REF!</v>
      </c>
      <c r="L70" s="77">
        <v>492935</v>
      </c>
    </row>
    <row r="71" spans="2:12" ht="25.5" x14ac:dyDescent="0.2">
      <c r="B71" s="10">
        <v>63</v>
      </c>
      <c r="C71" s="73" t="s">
        <v>133</v>
      </c>
      <c r="D71" s="10" t="s">
        <v>67</v>
      </c>
      <c r="E71" s="12">
        <v>1</v>
      </c>
      <c r="F71" s="76" t="e">
        <f>+MIN(#REF!,#REF!,#REF!)</f>
        <v>#REF!</v>
      </c>
      <c r="G71" s="76" t="e">
        <f>+AVERAGE(#REF!,#REF!,#REF!)</f>
        <v>#REF!</v>
      </c>
      <c r="H71" s="76" t="e">
        <f t="shared" si="3"/>
        <v>#REF!</v>
      </c>
      <c r="I71" s="75"/>
      <c r="J71" s="76" t="e">
        <f>+MIN(#REF!,#REF!,#REF!,#REF!)</f>
        <v>#REF!</v>
      </c>
      <c r="K71" s="76" t="e">
        <f>+AVERAGE(#REF!,#REF!,#REF!,#REF!)</f>
        <v>#REF!</v>
      </c>
      <c r="L71" s="77">
        <v>514363.33333333331</v>
      </c>
    </row>
    <row r="72" spans="2:12" ht="25.5" x14ac:dyDescent="0.2">
      <c r="B72" s="10">
        <v>64</v>
      </c>
      <c r="C72" s="73" t="s">
        <v>134</v>
      </c>
      <c r="D72" s="10" t="s">
        <v>67</v>
      </c>
      <c r="E72" s="12">
        <v>1</v>
      </c>
      <c r="F72" s="76" t="e">
        <f>+MIN(#REF!,#REF!,#REF!)</f>
        <v>#REF!</v>
      </c>
      <c r="G72" s="76" t="e">
        <f>+AVERAGE(#REF!,#REF!,#REF!)</f>
        <v>#REF!</v>
      </c>
      <c r="H72" s="76" t="e">
        <f t="shared" si="3"/>
        <v>#REF!</v>
      </c>
      <c r="I72" s="75"/>
      <c r="J72" s="76" t="e">
        <f>+MIN(#REF!,#REF!,#REF!,#REF!)</f>
        <v>#REF!</v>
      </c>
      <c r="K72" s="76" t="e">
        <f>+AVERAGE(#REF!,#REF!,#REF!,#REF!)</f>
        <v>#REF!</v>
      </c>
      <c r="L72" s="77">
        <v>553620</v>
      </c>
    </row>
    <row r="73" spans="2:12" ht="25.5" x14ac:dyDescent="0.2">
      <c r="B73" s="10">
        <v>65</v>
      </c>
      <c r="C73" s="73" t="s">
        <v>135</v>
      </c>
      <c r="D73" s="10" t="s">
        <v>67</v>
      </c>
      <c r="E73" s="12">
        <v>1</v>
      </c>
      <c r="F73" s="76" t="e">
        <f>+MIN(#REF!,#REF!,#REF!)</f>
        <v>#REF!</v>
      </c>
      <c r="G73" s="76" t="e">
        <f>+AVERAGE(#REF!,#REF!,#REF!)</f>
        <v>#REF!</v>
      </c>
      <c r="H73" s="76" t="e">
        <f t="shared" si="3"/>
        <v>#REF!</v>
      </c>
      <c r="I73" s="75"/>
      <c r="J73" s="76" t="e">
        <f>+MIN(#REF!,#REF!,#REF!,#REF!)</f>
        <v>#REF!</v>
      </c>
      <c r="K73" s="76" t="e">
        <f>+AVERAGE(#REF!,#REF!,#REF!,#REF!)</f>
        <v>#REF!</v>
      </c>
      <c r="L73" s="77">
        <v>597600</v>
      </c>
    </row>
    <row r="74" spans="2:12" ht="25.5" x14ac:dyDescent="0.2">
      <c r="B74" s="10">
        <v>66</v>
      </c>
      <c r="C74" s="73" t="s">
        <v>136</v>
      </c>
      <c r="D74" s="10" t="s">
        <v>67</v>
      </c>
      <c r="E74" s="12">
        <v>1</v>
      </c>
      <c r="F74" s="76" t="e">
        <f>+MIN(#REF!,#REF!,#REF!)</f>
        <v>#REF!</v>
      </c>
      <c r="G74" s="76" t="e">
        <f>+AVERAGE(#REF!,#REF!,#REF!)</f>
        <v>#REF!</v>
      </c>
      <c r="H74" s="76" t="e">
        <f t="shared" si="3"/>
        <v>#REF!</v>
      </c>
      <c r="I74" s="75"/>
      <c r="J74" s="76" t="e">
        <f>+MIN(#REF!,#REF!,#REF!,#REF!)</f>
        <v>#REF!</v>
      </c>
      <c r="K74" s="76" t="e">
        <f>+AVERAGE(#REF!,#REF!,#REF!,#REF!)</f>
        <v>#REF!</v>
      </c>
      <c r="L74" s="77">
        <v>711453.33333333326</v>
      </c>
    </row>
    <row r="75" spans="2:12" ht="25.5" x14ac:dyDescent="0.2">
      <c r="B75" s="10">
        <v>67</v>
      </c>
      <c r="C75" s="73" t="s">
        <v>137</v>
      </c>
      <c r="D75" s="10" t="s">
        <v>67</v>
      </c>
      <c r="E75" s="12">
        <v>1</v>
      </c>
      <c r="F75" s="76" t="e">
        <f>+MIN(#REF!,#REF!,#REF!)</f>
        <v>#REF!</v>
      </c>
      <c r="G75" s="76" t="e">
        <f>+AVERAGE(#REF!,#REF!,#REF!)</f>
        <v>#REF!</v>
      </c>
      <c r="H75" s="76" t="e">
        <f t="shared" si="3"/>
        <v>#REF!</v>
      </c>
      <c r="I75" s="75"/>
      <c r="J75" s="76" t="e">
        <f>+MIN(#REF!,#REF!,#REF!,#REF!)</f>
        <v>#REF!</v>
      </c>
      <c r="K75" s="76" t="e">
        <f>+AVERAGE(#REF!,#REF!,#REF!,#REF!)</f>
        <v>#REF!</v>
      </c>
      <c r="L75" s="77">
        <v>814275</v>
      </c>
    </row>
    <row r="76" spans="2:12" ht="25.5" x14ac:dyDescent="0.2">
      <c r="B76" s="10">
        <v>68</v>
      </c>
      <c r="C76" s="73" t="s">
        <v>138</v>
      </c>
      <c r="D76" s="10" t="s">
        <v>67</v>
      </c>
      <c r="E76" s="12">
        <v>1</v>
      </c>
      <c r="F76" s="76" t="e">
        <f>+MIN(#REF!,#REF!,#REF!)</f>
        <v>#REF!</v>
      </c>
      <c r="G76" s="76" t="e">
        <f>+AVERAGE(#REF!,#REF!,#REF!)</f>
        <v>#REF!</v>
      </c>
      <c r="H76" s="76" t="e">
        <f t="shared" si="3"/>
        <v>#REF!</v>
      </c>
      <c r="I76" s="75"/>
      <c r="J76" s="76" t="e">
        <f>+MIN(#REF!,#REF!,#REF!,#REF!)</f>
        <v>#REF!</v>
      </c>
      <c r="K76" s="76" t="e">
        <f>+AVERAGE(#REF!,#REF!,#REF!,#REF!)</f>
        <v>#REF!</v>
      </c>
      <c r="L76" s="77">
        <v>861600</v>
      </c>
    </row>
    <row r="77" spans="2:12" ht="25.5" x14ac:dyDescent="0.2">
      <c r="B77" s="10">
        <v>69</v>
      </c>
      <c r="C77" s="73" t="s">
        <v>139</v>
      </c>
      <c r="D77" s="10" t="s">
        <v>67</v>
      </c>
      <c r="E77" s="12">
        <v>1</v>
      </c>
      <c r="F77" s="76" t="e">
        <f>+MIN(#REF!,#REF!,#REF!)</f>
        <v>#REF!</v>
      </c>
      <c r="G77" s="76" t="e">
        <f>+AVERAGE(#REF!,#REF!,#REF!)</f>
        <v>#REF!</v>
      </c>
      <c r="H77" s="76" t="e">
        <f t="shared" si="3"/>
        <v>#REF!</v>
      </c>
      <c r="I77" s="75"/>
      <c r="J77" s="76" t="e">
        <f>+MIN(#REF!,#REF!,#REF!,#REF!)</f>
        <v>#REF!</v>
      </c>
      <c r="K77" s="76" t="e">
        <f>+AVERAGE(#REF!,#REF!,#REF!,#REF!)</f>
        <v>#REF!</v>
      </c>
      <c r="L77" s="77">
        <v>989533.33333333326</v>
      </c>
    </row>
    <row r="78" spans="2:12" ht="25.5" x14ac:dyDescent="0.2">
      <c r="B78" s="10">
        <v>70</v>
      </c>
      <c r="C78" s="73" t="s">
        <v>140</v>
      </c>
      <c r="D78" s="10" t="s">
        <v>67</v>
      </c>
      <c r="E78" s="12">
        <v>1</v>
      </c>
      <c r="F78" s="76" t="e">
        <f>+MIN(#REF!,#REF!,#REF!)</f>
        <v>#REF!</v>
      </c>
      <c r="G78" s="76" t="e">
        <f>+AVERAGE(#REF!,#REF!,#REF!)</f>
        <v>#REF!</v>
      </c>
      <c r="H78" s="76" t="e">
        <f t="shared" si="3"/>
        <v>#REF!</v>
      </c>
      <c r="I78" s="75"/>
      <c r="J78" s="76" t="e">
        <f>+MIN(#REF!,#REF!,#REF!,#REF!)</f>
        <v>#REF!</v>
      </c>
      <c r="K78" s="76" t="e">
        <f>+AVERAGE(#REF!,#REF!,#REF!,#REF!)</f>
        <v>#REF!</v>
      </c>
      <c r="L78" s="77">
        <v>1326186.6666666665</v>
      </c>
    </row>
    <row r="79" spans="2:12" ht="25.5" x14ac:dyDescent="0.2">
      <c r="B79" s="10">
        <v>71</v>
      </c>
      <c r="C79" s="73" t="s">
        <v>141</v>
      </c>
      <c r="D79" s="10" t="s">
        <v>67</v>
      </c>
      <c r="E79" s="12">
        <v>1</v>
      </c>
      <c r="F79" s="76" t="e">
        <f>+MIN(#REF!,#REF!,#REF!)</f>
        <v>#REF!</v>
      </c>
      <c r="G79" s="76" t="e">
        <f>+AVERAGE(#REF!,#REF!,#REF!)</f>
        <v>#REF!</v>
      </c>
      <c r="H79" s="76" t="e">
        <f t="shared" si="3"/>
        <v>#REF!</v>
      </c>
      <c r="I79" s="75"/>
      <c r="J79" s="76" t="e">
        <f>+MIN(#REF!,#REF!,#REF!)</f>
        <v>#REF!</v>
      </c>
      <c r="K79" s="76" t="e">
        <f>+AVERAGE(#REF!,#REF!,#REF!)</f>
        <v>#REF!</v>
      </c>
      <c r="L79" s="77">
        <v>1243950</v>
      </c>
    </row>
    <row r="80" spans="2:12" ht="25.5" x14ac:dyDescent="0.2">
      <c r="B80" s="10">
        <v>72</v>
      </c>
      <c r="C80" s="73" t="s">
        <v>142</v>
      </c>
      <c r="D80" s="10" t="s">
        <v>67</v>
      </c>
      <c r="E80" s="12">
        <v>1</v>
      </c>
      <c r="F80" s="76" t="e">
        <f>+MIN(#REF!,#REF!,#REF!)</f>
        <v>#REF!</v>
      </c>
      <c r="G80" s="76" t="e">
        <f>+AVERAGE(#REF!,#REF!,#REF!)</f>
        <v>#REF!</v>
      </c>
      <c r="H80" s="76" t="e">
        <f t="shared" si="3"/>
        <v>#REF!</v>
      </c>
      <c r="I80" s="75"/>
      <c r="J80" s="76" t="e">
        <f>+MIN(#REF!,#REF!,#REF!,#REF!)</f>
        <v>#REF!</v>
      </c>
      <c r="K80" s="76" t="e">
        <f>+AVERAGE(#REF!,#REF!,#REF!,#REF!)</f>
        <v>#REF!</v>
      </c>
      <c r="L80" s="77">
        <v>1335080</v>
      </c>
    </row>
    <row r="81" spans="2:12" ht="25.5" x14ac:dyDescent="0.2">
      <c r="B81" s="10">
        <v>73</v>
      </c>
      <c r="C81" s="73" t="s">
        <v>143</v>
      </c>
      <c r="D81" s="10" t="s">
        <v>67</v>
      </c>
      <c r="E81" s="12">
        <v>1</v>
      </c>
      <c r="F81" s="76" t="e">
        <f>+MIN(#REF!,#REF!,#REF!)</f>
        <v>#REF!</v>
      </c>
      <c r="G81" s="76" t="e">
        <f>+AVERAGE(#REF!,#REF!,#REF!)</f>
        <v>#REF!</v>
      </c>
      <c r="H81" s="76" t="e">
        <f t="shared" si="3"/>
        <v>#REF!</v>
      </c>
      <c r="I81" s="75"/>
      <c r="J81" s="76" t="e">
        <f>+MIN(#REF!,#REF!,#REF!)</f>
        <v>#REF!</v>
      </c>
      <c r="K81" s="76" t="e">
        <f>+AVERAGE(#REF!,#REF!,#REF!)</f>
        <v>#REF!</v>
      </c>
      <c r="L81" s="77">
        <v>1243950</v>
      </c>
    </row>
    <row r="82" spans="2:12" ht="25.5" x14ac:dyDescent="0.2">
      <c r="B82" s="10">
        <v>74</v>
      </c>
      <c r="C82" s="73" t="s">
        <v>144</v>
      </c>
      <c r="D82" s="10" t="s">
        <v>67</v>
      </c>
      <c r="E82" s="12">
        <v>1</v>
      </c>
      <c r="F82" s="76" t="e">
        <f>+MIN(#REF!,#REF!,#REF!)</f>
        <v>#REF!</v>
      </c>
      <c r="G82" s="76" t="e">
        <f>+AVERAGE(#REF!,#REF!,#REF!)</f>
        <v>#REF!</v>
      </c>
      <c r="H82" s="76" t="e">
        <f t="shared" si="3"/>
        <v>#REF!</v>
      </c>
      <c r="I82" s="75"/>
      <c r="J82" s="76" t="e">
        <f>+MIN(#REF!,#REF!,#REF!)</f>
        <v>#REF!</v>
      </c>
      <c r="K82" s="76" t="e">
        <f>+AVERAGE(#REF!,#REF!,#REF!)</f>
        <v>#REF!</v>
      </c>
      <c r="L82" s="77">
        <v>2201310</v>
      </c>
    </row>
    <row r="83" spans="2:12" ht="25.5" x14ac:dyDescent="0.2">
      <c r="B83" s="10">
        <v>75</v>
      </c>
      <c r="C83" s="73" t="s">
        <v>145</v>
      </c>
      <c r="D83" s="10" t="s">
        <v>67</v>
      </c>
      <c r="E83" s="12">
        <v>1</v>
      </c>
      <c r="F83" s="76" t="e">
        <f>+MIN(#REF!,#REF!,#REF!)</f>
        <v>#REF!</v>
      </c>
      <c r="G83" s="76" t="e">
        <f>+AVERAGE(#REF!,#REF!,#REF!)</f>
        <v>#REF!</v>
      </c>
      <c r="H83" s="76" t="e">
        <f t="shared" si="3"/>
        <v>#REF!</v>
      </c>
      <c r="I83" s="75"/>
      <c r="J83" s="76" t="e">
        <f>+MIN(#REF!,#REF!,#REF!)</f>
        <v>#REF!</v>
      </c>
      <c r="K83" s="76" t="e">
        <f>+AVERAGE(#REF!,#REF!,#REF!)</f>
        <v>#REF!</v>
      </c>
      <c r="L83" s="77">
        <v>2297895</v>
      </c>
    </row>
    <row r="84" spans="2:12" ht="25.5" x14ac:dyDescent="0.2">
      <c r="B84" s="10">
        <v>76</v>
      </c>
      <c r="C84" s="73" t="s">
        <v>146</v>
      </c>
      <c r="D84" s="10" t="s">
        <v>67</v>
      </c>
      <c r="E84" s="12">
        <v>1</v>
      </c>
      <c r="F84" s="76" t="e">
        <f>+MIN(#REF!,#REF!,#REF!)</f>
        <v>#REF!</v>
      </c>
      <c r="G84" s="76" t="e">
        <f>+AVERAGE(#REF!,#REF!,#REF!)</f>
        <v>#REF!</v>
      </c>
      <c r="H84" s="76" t="e">
        <f t="shared" si="3"/>
        <v>#REF!</v>
      </c>
      <c r="I84" s="75"/>
      <c r="J84" s="76" t="e">
        <f>+MIN(#REF!,#REF!,#REF!,#REF!)</f>
        <v>#REF!</v>
      </c>
      <c r="K84" s="76" t="e">
        <f>+AVERAGE(#REF!,#REF!,#REF!,#REF!)</f>
        <v>#REF!</v>
      </c>
      <c r="L84" s="77">
        <v>278798.33333333337</v>
      </c>
    </row>
    <row r="85" spans="2:12" ht="25.5" x14ac:dyDescent="0.2">
      <c r="B85" s="10">
        <v>77</v>
      </c>
      <c r="C85" s="73" t="s">
        <v>147</v>
      </c>
      <c r="D85" s="10" t="s">
        <v>67</v>
      </c>
      <c r="E85" s="12">
        <v>1</v>
      </c>
      <c r="F85" s="76" t="e">
        <f>+MIN(#REF!,#REF!,#REF!)</f>
        <v>#REF!</v>
      </c>
      <c r="G85" s="76" t="e">
        <f>+AVERAGE(#REF!,#REF!,#REF!)</f>
        <v>#REF!</v>
      </c>
      <c r="H85" s="76" t="e">
        <f t="shared" si="3"/>
        <v>#REF!</v>
      </c>
      <c r="I85" s="75"/>
      <c r="J85" s="76" t="e">
        <f>+MIN(#REF!,#REF!,#REF!,#REF!)</f>
        <v>#REF!</v>
      </c>
      <c r="K85" s="76" t="e">
        <f>+AVERAGE(#REF!,#REF!,#REF!,#REF!)</f>
        <v>#REF!</v>
      </c>
      <c r="L85" s="77">
        <v>295613.33333333337</v>
      </c>
    </row>
    <row r="86" spans="2:12" ht="25.5" x14ac:dyDescent="0.2">
      <c r="B86" s="10">
        <v>78</v>
      </c>
      <c r="C86" s="11" t="s">
        <v>148</v>
      </c>
      <c r="D86" s="10" t="s">
        <v>67</v>
      </c>
      <c r="E86" s="12">
        <v>1</v>
      </c>
      <c r="F86" s="76" t="e">
        <f>+MIN(#REF!,#REF!,#REF!)</f>
        <v>#REF!</v>
      </c>
      <c r="G86" s="76" t="e">
        <f>+AVERAGE(#REF!,#REF!,#REF!)</f>
        <v>#REF!</v>
      </c>
      <c r="H86" s="76" t="e">
        <f t="shared" si="3"/>
        <v>#REF!</v>
      </c>
      <c r="I86" s="75"/>
      <c r="J86" s="76" t="e">
        <f>+MIN(#REF!,#REF!,#REF!,#REF!)</f>
        <v>#REF!</v>
      </c>
      <c r="K86" s="76" t="e">
        <f>+AVERAGE(#REF!,#REF!,#REF!,#REF!)</f>
        <v>#REF!</v>
      </c>
      <c r="L86" s="77">
        <v>242853.33333333334</v>
      </c>
    </row>
    <row r="87" spans="2:12" ht="38.25" x14ac:dyDescent="0.2">
      <c r="B87" s="10">
        <v>79</v>
      </c>
      <c r="C87" s="74" t="s">
        <v>149</v>
      </c>
      <c r="D87" s="10" t="s">
        <v>67</v>
      </c>
      <c r="E87" s="12">
        <v>1</v>
      </c>
      <c r="F87" s="76" t="e">
        <f>+MIN(#REF!,#REF!)</f>
        <v>#REF!</v>
      </c>
      <c r="G87" s="76" t="e">
        <f>+AVERAGE(#REF!,#REF!)</f>
        <v>#REF!</v>
      </c>
      <c r="H87" s="76" t="e">
        <f t="shared" si="3"/>
        <v>#REF!</v>
      </c>
      <c r="I87" s="75"/>
      <c r="J87" s="76" t="e">
        <f>+MIN(#REF!,#REF!,#REF!)</f>
        <v>#REF!</v>
      </c>
      <c r="K87" s="76" t="e">
        <f>+AVERAGE(#REF!,#REF!,#REF!)</f>
        <v>#REF!</v>
      </c>
      <c r="L87" s="77">
        <v>4585797.4600840341</v>
      </c>
    </row>
    <row r="88" spans="2:12" ht="38.25" x14ac:dyDescent="0.2">
      <c r="B88" s="10">
        <v>80</v>
      </c>
      <c r="C88" s="74" t="s">
        <v>150</v>
      </c>
      <c r="D88" s="10" t="s">
        <v>67</v>
      </c>
      <c r="E88" s="12">
        <v>1</v>
      </c>
      <c r="F88" s="76" t="e">
        <f>+MIN(#REF!,#REF!,#REF!)</f>
        <v>#REF!</v>
      </c>
      <c r="G88" s="76" t="e">
        <f>+AVERAGE(#REF!,#REF!,#REF!)</f>
        <v>#REF!</v>
      </c>
      <c r="H88" s="76" t="e">
        <f t="shared" si="3"/>
        <v>#REF!</v>
      </c>
      <c r="I88" s="75"/>
      <c r="J88" s="76" t="e">
        <f>+MIN(#REF!,#REF!,#REF!,#REF!)</f>
        <v>#REF!</v>
      </c>
      <c r="K88" s="76" t="e">
        <f>+AVERAGE(#REF!,#REF!,#REF!,#REF!)</f>
        <v>#REF!</v>
      </c>
      <c r="L88" s="77">
        <v>5393818.8067226894</v>
      </c>
    </row>
    <row r="89" spans="2:12" ht="25.5" x14ac:dyDescent="0.2">
      <c r="B89" s="10">
        <v>81</v>
      </c>
      <c r="C89" s="73" t="s">
        <v>151</v>
      </c>
      <c r="D89" s="10" t="s">
        <v>67</v>
      </c>
      <c r="E89" s="12">
        <v>1</v>
      </c>
      <c r="F89" s="76" t="e">
        <f>+MIN(#REF!,#REF!,#REF!)</f>
        <v>#REF!</v>
      </c>
      <c r="G89" s="76" t="e">
        <f>+AVERAGE(#REF!,#REF!,#REF!)</f>
        <v>#REF!</v>
      </c>
      <c r="H89" s="76" t="e">
        <f t="shared" si="3"/>
        <v>#REF!</v>
      </c>
      <c r="I89" s="75"/>
      <c r="J89" s="76" t="e">
        <f>+MIN(#REF!,#REF!,#REF!,#REF!)</f>
        <v>#REF!</v>
      </c>
      <c r="K89" s="76" t="e">
        <f>+AVERAGE(#REF!,#REF!,#REF!,#REF!)</f>
        <v>#REF!</v>
      </c>
      <c r="L89" s="77">
        <v>170684.66666666669</v>
      </c>
    </row>
    <row r="90" spans="2:12" ht="25.5" x14ac:dyDescent="0.2">
      <c r="B90" s="10">
        <v>82</v>
      </c>
      <c r="C90" s="73" t="s">
        <v>152</v>
      </c>
      <c r="D90" s="10" t="s">
        <v>67</v>
      </c>
      <c r="E90" s="12">
        <v>1</v>
      </c>
      <c r="F90" s="76" t="e">
        <f>+MIN(#REF!,#REF!,#REF!)</f>
        <v>#REF!</v>
      </c>
      <c r="G90" s="76" t="e">
        <f>+AVERAGE(#REF!,#REF!,#REF!)</f>
        <v>#REF!</v>
      </c>
      <c r="H90" s="76" t="e">
        <f t="shared" si="3"/>
        <v>#REF!</v>
      </c>
      <c r="I90" s="75"/>
      <c r="J90" s="76" t="e">
        <f>+MIN(#REF!,#REF!,#REF!,#REF!)</f>
        <v>#REF!</v>
      </c>
      <c r="K90" s="76" t="e">
        <f>+AVERAGE(#REF!,#REF!,#REF!,#REF!)</f>
        <v>#REF!</v>
      </c>
      <c r="L90" s="77">
        <v>191589</v>
      </c>
    </row>
    <row r="91" spans="2:12" ht="25.5" x14ac:dyDescent="0.2">
      <c r="B91" s="10">
        <v>83</v>
      </c>
      <c r="C91" s="73" t="s">
        <v>153</v>
      </c>
      <c r="D91" s="10" t="s">
        <v>67</v>
      </c>
      <c r="E91" s="12">
        <v>1</v>
      </c>
      <c r="F91" s="76" t="e">
        <f>+MIN(#REF!,#REF!,#REF!)</f>
        <v>#REF!</v>
      </c>
      <c r="G91" s="76" t="e">
        <f>+AVERAGE(#REF!,#REF!,#REF!)</f>
        <v>#REF!</v>
      </c>
      <c r="H91" s="76" t="e">
        <f t="shared" si="3"/>
        <v>#REF!</v>
      </c>
      <c r="I91" s="75"/>
      <c r="J91" s="76" t="e">
        <f>+MIN(#REF!,#REF!,#REF!,#REF!)</f>
        <v>#REF!</v>
      </c>
      <c r="K91" s="76" t="e">
        <f>+AVERAGE(#REF!,#REF!,#REF!,#REF!)</f>
        <v>#REF!</v>
      </c>
      <c r="L91" s="77">
        <v>223322.33333333331</v>
      </c>
    </row>
    <row r="92" spans="2:12" ht="25.5" x14ac:dyDescent="0.2">
      <c r="B92" s="10">
        <v>85</v>
      </c>
      <c r="C92" s="73" t="s">
        <v>154</v>
      </c>
      <c r="D92" s="10" t="s">
        <v>67</v>
      </c>
      <c r="E92" s="12">
        <v>1</v>
      </c>
      <c r="F92" s="76" t="e">
        <f>+MIN(#REF!,#REF!,#REF!)</f>
        <v>#REF!</v>
      </c>
      <c r="G92" s="76" t="e">
        <f>+AVERAGE(#REF!,#REF!,#REF!)</f>
        <v>#REF!</v>
      </c>
      <c r="H92" s="76" t="e">
        <f t="shared" si="3"/>
        <v>#REF!</v>
      </c>
      <c r="I92" s="75"/>
      <c r="J92" s="76" t="e">
        <f>+MIN(#REF!,#REF!,#REF!,#REF!)</f>
        <v>#REF!</v>
      </c>
      <c r="K92" s="76" t="e">
        <f>+AVERAGE(#REF!,#REF!,#REF!,#REF!)</f>
        <v>#REF!</v>
      </c>
      <c r="L92" s="77">
        <v>449971.66666666663</v>
      </c>
    </row>
    <row r="93" spans="2:12" ht="25.5" x14ac:dyDescent="0.2">
      <c r="B93" s="10">
        <v>86</v>
      </c>
      <c r="C93" s="73" t="s">
        <v>155</v>
      </c>
      <c r="D93" s="10" t="s">
        <v>67</v>
      </c>
      <c r="E93" s="12">
        <v>1</v>
      </c>
      <c r="F93" s="76" t="e">
        <f>+MIN(#REF!,#REF!,#REF!)</f>
        <v>#REF!</v>
      </c>
      <c r="G93" s="76" t="e">
        <f>+AVERAGE(#REF!,#REF!,#REF!)</f>
        <v>#REF!</v>
      </c>
      <c r="H93" s="76" t="e">
        <f t="shared" si="3"/>
        <v>#REF!</v>
      </c>
      <c r="I93" s="75"/>
      <c r="J93" s="76" t="e">
        <f>+MIN(#REF!,#REF!,#REF!,#REF!)</f>
        <v>#REF!</v>
      </c>
      <c r="K93" s="76" t="e">
        <f>+AVERAGE(#REF!,#REF!,#REF!,#REF!)</f>
        <v>#REF!</v>
      </c>
      <c r="L93" s="77">
        <v>420469.16666666663</v>
      </c>
    </row>
    <row r="94" spans="2:12" ht="25.5" x14ac:dyDescent="0.2">
      <c r="B94" s="10">
        <v>87</v>
      </c>
      <c r="C94" s="73" t="s">
        <v>156</v>
      </c>
      <c r="D94" s="10" t="s">
        <v>67</v>
      </c>
      <c r="E94" s="12">
        <v>1</v>
      </c>
      <c r="F94" s="76" t="e">
        <f>+MIN(#REF!,#REF!,#REF!)</f>
        <v>#REF!</v>
      </c>
      <c r="G94" s="76" t="e">
        <f>+AVERAGE(#REF!,#REF!,#REF!)</f>
        <v>#REF!</v>
      </c>
      <c r="H94" s="76" t="e">
        <f t="shared" si="3"/>
        <v>#REF!</v>
      </c>
      <c r="I94" s="75"/>
      <c r="J94" s="76" t="e">
        <f>+MIN(#REF!,#REF!,#REF!,#REF!)</f>
        <v>#REF!</v>
      </c>
      <c r="K94" s="76" t="e">
        <f>+AVERAGE(#REF!,#REF!,#REF!,#REF!)</f>
        <v>#REF!</v>
      </c>
      <c r="L94" s="77">
        <v>323636.66666666663</v>
      </c>
    </row>
    <row r="95" spans="2:12" ht="25.5" x14ac:dyDescent="0.2">
      <c r="B95" s="10">
        <v>88</v>
      </c>
      <c r="C95" s="73" t="s">
        <v>157</v>
      </c>
      <c r="D95" s="10" t="s">
        <v>67</v>
      </c>
      <c r="E95" s="12">
        <v>1</v>
      </c>
      <c r="F95" s="76" t="e">
        <f>+MIN(#REF!,#REF!,#REF!)</f>
        <v>#REF!</v>
      </c>
      <c r="G95" s="76" t="e">
        <f>+AVERAGE(#REF!,#REF!,#REF!)</f>
        <v>#REF!</v>
      </c>
      <c r="H95" s="76" t="e">
        <f t="shared" si="3"/>
        <v>#REF!</v>
      </c>
      <c r="I95" s="75"/>
      <c r="J95" s="76" t="e">
        <f>+MIN(#REF!,#REF!,#REF!,#REF!)</f>
        <v>#REF!</v>
      </c>
      <c r="K95" s="76" t="e">
        <f>+AVERAGE(#REF!,#REF!,#REF!,#REF!)</f>
        <v>#REF!</v>
      </c>
      <c r="L95" s="77">
        <v>400026.66666666663</v>
      </c>
    </row>
    <row r="96" spans="2:12" ht="25.5" x14ac:dyDescent="0.2">
      <c r="B96" s="10">
        <v>91</v>
      </c>
      <c r="C96" s="73" t="s">
        <v>158</v>
      </c>
      <c r="D96" s="10" t="s">
        <v>67</v>
      </c>
      <c r="E96" s="12">
        <v>1</v>
      </c>
      <c r="F96" s="76" t="e">
        <f>+MIN(#REF!,#REF!,#REF!)</f>
        <v>#REF!</v>
      </c>
      <c r="G96" s="76" t="e">
        <f>+AVERAGE(#REF!,#REF!,#REF!)</f>
        <v>#REF!</v>
      </c>
      <c r="H96" s="76" t="e">
        <f t="shared" si="3"/>
        <v>#REF!</v>
      </c>
      <c r="I96" s="75"/>
      <c r="J96" s="76" t="e">
        <f>+MIN(#REF!,#REF!,#REF!,#REF!)</f>
        <v>#REF!</v>
      </c>
      <c r="K96" s="76" t="e">
        <f>+AVERAGE(#REF!,#REF!,#REF!,#REF!)</f>
        <v>#REF!</v>
      </c>
      <c r="L96" s="77">
        <v>449438.66666666663</v>
      </c>
    </row>
    <row r="97" spans="2:12" ht="25.5" x14ac:dyDescent="0.2">
      <c r="B97" s="10">
        <v>92</v>
      </c>
      <c r="C97" s="73" t="s">
        <v>159</v>
      </c>
      <c r="D97" s="10" t="s">
        <v>67</v>
      </c>
      <c r="E97" s="12">
        <v>1</v>
      </c>
      <c r="F97" s="76" t="e">
        <f>+MIN(#REF!,#REF!,#REF!)</f>
        <v>#REF!</v>
      </c>
      <c r="G97" s="76" t="e">
        <f>+AVERAGE(#REF!,#REF!,#REF!)</f>
        <v>#REF!</v>
      </c>
      <c r="H97" s="76" t="e">
        <f t="shared" si="3"/>
        <v>#REF!</v>
      </c>
      <c r="I97" s="75"/>
      <c r="J97" s="76" t="e">
        <f>+MIN(#REF!,#REF!,#REF!,#REF!)</f>
        <v>#REF!</v>
      </c>
      <c r="K97" s="76" t="e">
        <f>+AVERAGE(#REF!,#REF!,#REF!,#REF!)</f>
        <v>#REF!</v>
      </c>
      <c r="L97" s="77">
        <v>441674.33333333337</v>
      </c>
    </row>
    <row r="98" spans="2:12" x14ac:dyDescent="0.2">
      <c r="B98" s="10">
        <v>93</v>
      </c>
      <c r="C98" s="73" t="s">
        <v>160</v>
      </c>
      <c r="D98" s="10" t="s">
        <v>67</v>
      </c>
      <c r="E98" s="12">
        <v>1</v>
      </c>
      <c r="F98" s="76" t="e">
        <f>+MIN(#REF!,#REF!,#REF!)</f>
        <v>#REF!</v>
      </c>
      <c r="G98" s="76" t="e">
        <f>+AVERAGE(#REF!,#REF!,#REF!)</f>
        <v>#REF!</v>
      </c>
      <c r="H98" s="76" t="e">
        <f t="shared" si="3"/>
        <v>#REF!</v>
      </c>
      <c r="I98" s="75"/>
      <c r="J98" s="76" t="e">
        <f>+MIN(#REF!,#REF!,#REF!,#REF!)</f>
        <v>#REF!</v>
      </c>
      <c r="K98" s="76" t="e">
        <f>+AVERAGE(#REF!,#REF!,#REF!,#REF!)</f>
        <v>#REF!</v>
      </c>
      <c r="L98" s="77">
        <v>29960.5</v>
      </c>
    </row>
    <row r="99" spans="2:12" ht="25.5" x14ac:dyDescent="0.2">
      <c r="B99" s="10">
        <v>94</v>
      </c>
      <c r="C99" s="73" t="s">
        <v>161</v>
      </c>
      <c r="D99" s="10" t="s">
        <v>67</v>
      </c>
      <c r="E99" s="12">
        <v>1</v>
      </c>
      <c r="F99" s="76" t="e">
        <f>+MIN(#REF!,#REF!,#REF!)</f>
        <v>#REF!</v>
      </c>
      <c r="G99" s="76" t="e">
        <f>+AVERAGE(#REF!,#REF!,#REF!)</f>
        <v>#REF!</v>
      </c>
      <c r="H99" s="76" t="e">
        <f t="shared" si="3"/>
        <v>#REF!</v>
      </c>
      <c r="I99" s="75"/>
      <c r="J99" s="76" t="e">
        <f>+MIN(#REF!,#REF!,#REF!,#REF!)</f>
        <v>#REF!</v>
      </c>
      <c r="K99" s="76" t="e">
        <f>+AVERAGE(#REF!,#REF!,#REF!,#REF!)</f>
        <v>#REF!</v>
      </c>
      <c r="L99" s="77">
        <v>159918.66666666669</v>
      </c>
    </row>
    <row r="100" spans="2:12" ht="25.5" x14ac:dyDescent="0.2">
      <c r="B100" s="10">
        <v>95</v>
      </c>
      <c r="C100" s="73" t="s">
        <v>162</v>
      </c>
      <c r="D100" s="10" t="s">
        <v>67</v>
      </c>
      <c r="E100" s="12">
        <v>1</v>
      </c>
      <c r="F100" s="76" t="e">
        <f>+MIN(#REF!,#REF!,#REF!)</f>
        <v>#REF!</v>
      </c>
      <c r="G100" s="76" t="e">
        <f>+AVERAGE(#REF!,#REF!,#REF!)</f>
        <v>#REF!</v>
      </c>
      <c r="H100" s="76" t="e">
        <f t="shared" si="3"/>
        <v>#REF!</v>
      </c>
      <c r="I100" s="75"/>
      <c r="J100" s="76" t="e">
        <f>+MIN(#REF!,#REF!,#REF!)</f>
        <v>#REF!</v>
      </c>
      <c r="K100" s="76" t="e">
        <f>+AVERAGE(#REF!,#REF!,#REF!)</f>
        <v>#REF!</v>
      </c>
      <c r="L100" s="77">
        <v>233790</v>
      </c>
    </row>
    <row r="101" spans="2:12" x14ac:dyDescent="0.2">
      <c r="B101" s="10">
        <v>96</v>
      </c>
      <c r="C101" s="73" t="s">
        <v>163</v>
      </c>
      <c r="D101" s="10" t="s">
        <v>67</v>
      </c>
      <c r="E101" s="12">
        <v>1</v>
      </c>
      <c r="F101" s="76" t="e">
        <f>+MIN(#REF!,#REF!,#REF!)</f>
        <v>#REF!</v>
      </c>
      <c r="G101" s="76" t="e">
        <f>+AVERAGE(#REF!,#REF!,#REF!)</f>
        <v>#REF!</v>
      </c>
      <c r="H101" s="76" t="e">
        <f t="shared" si="3"/>
        <v>#REF!</v>
      </c>
      <c r="I101" s="75"/>
      <c r="J101" s="76" t="e">
        <f>+MIN(#REF!,#REF!,#REF!,#REF!)</f>
        <v>#REF!</v>
      </c>
      <c r="K101" s="76" t="e">
        <f>+AVERAGE(#REF!,#REF!,#REF!,#REF!)</f>
        <v>#REF!</v>
      </c>
      <c r="L101" s="77">
        <v>131139.66666666669</v>
      </c>
    </row>
    <row r="102" spans="2:12" ht="25.5" x14ac:dyDescent="0.2">
      <c r="B102" s="10">
        <v>97</v>
      </c>
      <c r="C102" s="11" t="s">
        <v>164</v>
      </c>
      <c r="D102" s="10" t="s">
        <v>67</v>
      </c>
      <c r="E102" s="12">
        <v>1</v>
      </c>
      <c r="F102" s="76" t="e">
        <f>+MIN(#REF!,#REF!,#REF!)</f>
        <v>#REF!</v>
      </c>
      <c r="G102" s="76" t="e">
        <f>+AVERAGE(#REF!,#REF!,#REF!)</f>
        <v>#REF!</v>
      </c>
      <c r="H102" s="76" t="e">
        <f t="shared" si="3"/>
        <v>#REF!</v>
      </c>
      <c r="I102" s="75"/>
      <c r="J102" s="76" t="e">
        <f>+MIN(#REF!,#REF!,#REF!)</f>
        <v>#REF!</v>
      </c>
      <c r="K102" s="76" t="e">
        <f>+AVERAGE(#REF!,#REF!,#REF!)</f>
        <v>#REF!</v>
      </c>
      <c r="L102" s="77">
        <v>138516</v>
      </c>
    </row>
    <row r="103" spans="2:12" x14ac:dyDescent="0.2">
      <c r="B103" s="107" t="s">
        <v>4</v>
      </c>
      <c r="C103" s="107"/>
      <c r="D103" s="107"/>
      <c r="E103" s="107"/>
      <c r="F103" s="13" t="e">
        <f>SUM(F9:F102)</f>
        <v>#REF!</v>
      </c>
      <c r="G103" s="13" t="e">
        <f>SUM(G9:G102)</f>
        <v>#REF!</v>
      </c>
      <c r="H103" s="58" t="e">
        <f>SUM(H9:H102)</f>
        <v>#REF!</v>
      </c>
      <c r="J103" s="13" t="e">
        <f>SUM(J9:J102)</f>
        <v>#REF!</v>
      </c>
      <c r="K103" s="13" t="e">
        <f>SUM(K9:K102)</f>
        <v>#REF!</v>
      </c>
      <c r="L103" s="13">
        <v>33565073.975830615</v>
      </c>
    </row>
  </sheetData>
  <sheetProtection algorithmName="SHA-512" hashValue="zj22IIjgD/zj6CuiM1DeqDn2tIkKOBRb79dkP1Q6s4k8pO4BbR2FC9dlOo7ffQ01LaGlqznf8NdSzK86qHl5Zw==" saltValue="z5SPAEiKBcp6Eq1s9rsUWQ==" spinCount="100000" sheet="1" objects="1" scenarios="1" selectLockedCells="1" selectUnlockedCells="1"/>
  <mergeCells count="6">
    <mergeCell ref="F5:H5"/>
    <mergeCell ref="B103:E103"/>
    <mergeCell ref="C6:E6"/>
    <mergeCell ref="C2:E2"/>
    <mergeCell ref="C3:E3"/>
    <mergeCell ref="C4:E4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MTTO PREVENTIVO</vt:lpstr>
      <vt:lpstr>MTTO CORRECTIVO</vt:lpstr>
      <vt:lpstr>REPUESTOS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Eliana Maria Rodriguez Urbina</cp:lastModifiedBy>
  <dcterms:created xsi:type="dcterms:W3CDTF">2018-02-21T20:24:03Z</dcterms:created>
  <dcterms:modified xsi:type="dcterms:W3CDTF">2020-02-21T22:57:06Z</dcterms:modified>
</cp:coreProperties>
</file>