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ARPETA 2024\Contratación\Directa\Inv. xxx Mtto de Ascensores Atlántico\"/>
    </mc:Choice>
  </mc:AlternateContent>
  <bookViews>
    <workbookView xWindow="0" yWindow="0" windowWidth="28800" windowHeight="12135"/>
  </bookViews>
  <sheets>
    <sheet name="MATRZ DE RIESGO" sheetId="2" r:id="rId1"/>
  </sheets>
  <definedNames>
    <definedName name="_xlnm._FilterDatabase" localSheetId="0" hidden="1">'MATRZ DE RIESGO'!$A$2:$AB$7</definedName>
    <definedName name="_xlnm.Print_Area" localSheetId="0">'MATRZ DE RIESGO'!$A$1:$AB$7</definedName>
  </definedNames>
  <calcPr calcId="152511"/>
</workbook>
</file>

<file path=xl/calcChain.xml><?xml version="1.0" encoding="utf-8"?>
<calcChain xmlns="http://schemas.openxmlformats.org/spreadsheetml/2006/main">
  <c r="R4" i="2" l="1"/>
  <c r="R5" i="2"/>
  <c r="R6" i="2"/>
  <c r="R7" i="2"/>
  <c r="R8" i="2"/>
  <c r="T4" i="2"/>
  <c r="U4" i="2"/>
  <c r="V4" i="2" s="1"/>
  <c r="T5" i="2"/>
  <c r="U5" i="2"/>
  <c r="V5" i="2" s="1"/>
  <c r="T6" i="2"/>
  <c r="U6" i="2"/>
  <c r="V6" i="2" s="1"/>
  <c r="T7" i="2"/>
  <c r="U7" i="2"/>
  <c r="V7" i="2" s="1"/>
  <c r="T8" i="2"/>
  <c r="U8" i="2"/>
  <c r="V8" i="2" s="1"/>
  <c r="V3" i="2"/>
  <c r="U3" i="2"/>
  <c r="T3" i="2"/>
  <c r="R3" i="2"/>
  <c r="L4" i="2"/>
  <c r="M4" i="2"/>
  <c r="L5" i="2"/>
  <c r="M5" i="2"/>
  <c r="L6" i="2"/>
  <c r="M6" i="2"/>
  <c r="L7" i="2"/>
  <c r="M7" i="2"/>
  <c r="L8" i="2"/>
  <c r="M8" i="2" s="1"/>
  <c r="L3" i="2"/>
  <c r="M3" i="2"/>
  <c r="K4" i="2"/>
  <c r="K5" i="2"/>
  <c r="K6" i="2"/>
  <c r="K7" i="2"/>
  <c r="K8" i="2"/>
  <c r="K3" i="2"/>
  <c r="I4" i="2"/>
  <c r="I5" i="2"/>
  <c r="I6" i="2"/>
  <c r="I7" i="2"/>
  <c r="I8" i="2"/>
  <c r="I3" i="2"/>
</calcChain>
</file>

<file path=xl/sharedStrings.xml><?xml version="1.0" encoding="utf-8"?>
<sst xmlns="http://schemas.openxmlformats.org/spreadsheetml/2006/main" count="118" uniqueCount="77">
  <si>
    <t>N°</t>
  </si>
  <si>
    <t>Clase</t>
  </si>
  <si>
    <t>Fuente</t>
  </si>
  <si>
    <t>Etapa</t>
  </si>
  <si>
    <t>Tipo</t>
  </si>
  <si>
    <t>Consecuencia de la ocurrencia del evento</t>
  </si>
  <si>
    <t xml:space="preserve">Probabilidad </t>
  </si>
  <si>
    <t>Impacto</t>
  </si>
  <si>
    <t>¿A quién  se le asigna?</t>
  </si>
  <si>
    <t xml:space="preserve">Tratamiento/Controles a ser implementados </t>
  </si>
  <si>
    <t>Impacto después del tratamiento</t>
  </si>
  <si>
    <t>Probabilidad</t>
  </si>
  <si>
    <t>¿Afecta la ejecución del contrato?</t>
  </si>
  <si>
    <t>Persona responsable por implementar el tratamiento</t>
  </si>
  <si>
    <t>Fecha estimada en que se  inicia el tratamiento</t>
  </si>
  <si>
    <t>Fecha estimada en que se completa el tratamiento</t>
  </si>
  <si>
    <t xml:space="preserve">Monitoreo y revisión </t>
  </si>
  <si>
    <t>¿Cómo se realiza el monitoreo?</t>
  </si>
  <si>
    <t>General</t>
  </si>
  <si>
    <t>Externo</t>
  </si>
  <si>
    <t>Operacional</t>
  </si>
  <si>
    <t>Contratista</t>
  </si>
  <si>
    <t>Ejecución</t>
  </si>
  <si>
    <t>Regulatorio</t>
  </si>
  <si>
    <t xml:space="preserve">Estudio de las normas tributarias que se expidan sobre la materia </t>
  </si>
  <si>
    <t>Si</t>
  </si>
  <si>
    <t>Durante el término de ejecución del contrato</t>
  </si>
  <si>
    <t>Actualización sobre las normas tributarias que regulan el servicio requerido</t>
  </si>
  <si>
    <t>Especifico</t>
  </si>
  <si>
    <t>Interno</t>
  </si>
  <si>
    <t>Categoría</t>
  </si>
  <si>
    <t>Valoración del riesgo</t>
  </si>
  <si>
    <t xml:space="preserve">No cubrimiento de las necesidades establecidas </t>
  </si>
  <si>
    <t xml:space="preserve">Descripción </t>
  </si>
  <si>
    <t>Calificación 
(1-5)</t>
  </si>
  <si>
    <t>Nivel de Probabilidad</t>
  </si>
  <si>
    <t>Nivel de Impacto</t>
  </si>
  <si>
    <t>Nivel Riesgo</t>
  </si>
  <si>
    <t>Valoración -Categoría</t>
  </si>
  <si>
    <t>X</t>
  </si>
  <si>
    <t xml:space="preserve">FGN </t>
  </si>
  <si>
    <t>Sociales o Políticos</t>
  </si>
  <si>
    <t>Dada las disposiciones del Gobierno Nacional por la pandemia del COVID-19, se vuelva a decretar el confinamiento total para todos los sectores de la economía o se presenten alteraciones de orden público.</t>
  </si>
  <si>
    <t>Dar cumplimiento a las especificaciones técnicas y a los tiempos pactados a fin de mitigar el riesgo.
Informes periódicos de orden público y medidas regulatorias</t>
  </si>
  <si>
    <t>Modificación en la legislación tributaria - creación de un nuevo impuesto o gravamen</t>
  </si>
  <si>
    <t>SI</t>
  </si>
  <si>
    <t>financiero</t>
  </si>
  <si>
    <t>Retardo en el cumplimiento del cronograma  de pagos por  causas imputables al contratista</t>
  </si>
  <si>
    <t xml:space="preserve">Incumplimientos y efectos  negativos presupuestales </t>
  </si>
  <si>
    <t>Establecer obligaciones a cargo del contratista con relación a la presentación de la factura  de manera oportuna</t>
  </si>
  <si>
    <t>El contratista no puede  continuar prestando  el servicio a la Entidad</t>
  </si>
  <si>
    <t xml:space="preserve">Operacional </t>
  </si>
  <si>
    <t>Específico</t>
  </si>
  <si>
    <t>Aumento de los valores de la mano de obra y repuestos</t>
  </si>
  <si>
    <t>Supervisor del contrato - Contratista</t>
  </si>
  <si>
    <t>Durante el término de ejecución del contrato, mes a mes</t>
  </si>
  <si>
    <t>Imposibilidad de realizar el mantenimiento del ascensor</t>
  </si>
  <si>
    <t>Iniciar con los tramites para la cesión o Terminación del Contrato, con el fin de minimizar el tiempo sin cobertura de mantenimiento.</t>
  </si>
  <si>
    <t xml:space="preserve">Al momento de presentarse el evento </t>
  </si>
  <si>
    <t xml:space="preserve">Lesión, mutilación o muerte de funcionarios, usuarios o contratistas, daños a los bienes de la FGN o a terceros </t>
  </si>
  <si>
    <t>Dificultad de ejecutar el contrato</t>
  </si>
  <si>
    <t>Errores involuntarios que se presenten en los estudio previos, contratos , unidades, cantidades, especificaciones  técnicas, operaciones aritméticas, etc.</t>
  </si>
  <si>
    <t>Verificación de los estudios previos, estudio del sector y contrato.</t>
  </si>
  <si>
    <t>Establecer cronogramas de mantenimiento.</t>
  </si>
  <si>
    <t xml:space="preserve">Al momento de finalizar el evento </t>
  </si>
  <si>
    <t>Periodicidad ¿Cuándo?</t>
  </si>
  <si>
    <t>Verificando la generación de la factura mensualmente</t>
  </si>
  <si>
    <t>Al inicio de la cesión o nuevo contrato.</t>
  </si>
  <si>
    <t>Comunicación permanente con el contratista</t>
  </si>
  <si>
    <t>Siniestro en el ascensor durante su funcionamiento o en jornadas de mantenimiento.</t>
  </si>
  <si>
    <t xml:space="preserve">Realizar los mantenimientos preventivos mensuales y los correctivos a que haya lugar.                                                                          Solicitar   al contratista  la garantía de cumplimiento y de responsabilidad civil extracontractual  </t>
  </si>
  <si>
    <t>Verificando la ejecución de los mantenimiento preventivos y correctivas necesario.</t>
  </si>
  <si>
    <t xml:space="preserve">Estableciendo obligaciones a cargo del contratista. </t>
  </si>
  <si>
    <t>Encargado de realizar los estudios previos, Grupo de contratación y Contratista</t>
  </si>
  <si>
    <t>Durante el proceso precontractual y contractual</t>
  </si>
  <si>
    <t>Febrero o de 2024</t>
  </si>
  <si>
    <t>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</si>
</sst>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9" fontId="2" fillId="4" borderId="1" xfId="0" applyNumberFormat="1" applyFont="1" applyFill="1" applyBorder="1" applyAlignment="1">
      <alignment horizontal="center" vertical="center" textRotation="90" wrapText="1"/>
    </xf>
    <xf numFmtId="9" fontId="2" fillId="5" borderId="1" xfId="0" applyNumberFormat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3" fillId="0" borderId="8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8</xdr:row>
      <xdr:rowOff>328083</xdr:rowOff>
    </xdr:from>
    <xdr:to>
      <xdr:col>6</xdr:col>
      <xdr:colOff>105834</xdr:colOff>
      <xdr:row>24</xdr:row>
      <xdr:rowOff>21168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766983"/>
          <a:ext cx="3060701" cy="2817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161774</xdr:colOff>
      <xdr:row>8</xdr:row>
      <xdr:rowOff>210910</xdr:rowOff>
    </xdr:from>
    <xdr:to>
      <xdr:col>16</xdr:col>
      <xdr:colOff>10318</xdr:colOff>
      <xdr:row>24</xdr:row>
      <xdr:rowOff>3224</xdr:rowOff>
    </xdr:to>
    <xdr:pic>
      <xdr:nvPicPr>
        <xdr:cNvPr id="3" name="5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190724" y="6649810"/>
          <a:ext cx="5706419" cy="2916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59720</xdr:colOff>
      <xdr:row>8</xdr:row>
      <xdr:rowOff>207888</xdr:rowOff>
    </xdr:from>
    <xdr:to>
      <xdr:col>29</xdr:col>
      <xdr:colOff>443139</xdr:colOff>
      <xdr:row>31</xdr:row>
      <xdr:rowOff>63503</xdr:rowOff>
    </xdr:to>
    <xdr:pic>
      <xdr:nvPicPr>
        <xdr:cNvPr id="4" name="7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165620" y="6646788"/>
          <a:ext cx="7934407" cy="4246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50323</xdr:colOff>
      <xdr:row>31</xdr:row>
      <xdr:rowOff>42933</xdr:rowOff>
    </xdr:from>
    <xdr:to>
      <xdr:col>23</xdr:col>
      <xdr:colOff>345858</xdr:colOff>
      <xdr:row>40</xdr:row>
      <xdr:rowOff>21766</xdr:rowOff>
    </xdr:to>
    <xdr:pic>
      <xdr:nvPicPr>
        <xdr:cNvPr id="5" name="9 Imagen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9156223" y="10872858"/>
          <a:ext cx="2351138" cy="16076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"/>
  <sheetViews>
    <sheetView tabSelected="1" zoomScale="106" zoomScaleNormal="106" workbookViewId="0">
      <pane ySplit="2" topLeftCell="A3" activePane="bottomLeft" state="frozen"/>
      <selection pane="bottomLeft" activeCell="Y7" sqref="Y7:Z7"/>
    </sheetView>
  </sheetViews>
  <sheetFormatPr baseColWidth="10" defaultRowHeight="14.25" x14ac:dyDescent="0.2"/>
  <cols>
    <col min="1" max="2" width="3.85546875" style="3" bestFit="1" customWidth="1"/>
    <col min="3" max="4" width="3.28515625" style="3" bestFit="1" customWidth="1"/>
    <col min="5" max="5" width="3.140625" style="3" customWidth="1"/>
    <col min="6" max="6" width="28" style="3" customWidth="1"/>
    <col min="7" max="7" width="16.28515625" style="3" customWidth="1"/>
    <col min="8" max="8" width="5.85546875" style="3" customWidth="1"/>
    <col min="9" max="9" width="6.42578125" style="3" customWidth="1"/>
    <col min="10" max="10" width="7.28515625" style="3" customWidth="1"/>
    <col min="11" max="11" width="5" style="3" customWidth="1"/>
    <col min="12" max="12" width="5.140625" style="3" customWidth="1"/>
    <col min="13" max="13" width="6.28515625" style="3" customWidth="1"/>
    <col min="14" max="14" width="3.5703125" style="3" customWidth="1"/>
    <col min="15" max="15" width="5.85546875" style="3" customWidth="1"/>
    <col min="16" max="16" width="26.140625" style="3" customWidth="1"/>
    <col min="17" max="17" width="3.28515625" style="3" bestFit="1" customWidth="1"/>
    <col min="18" max="18" width="3.140625" style="3" bestFit="1" customWidth="1"/>
    <col min="19" max="19" width="4.42578125" style="3" customWidth="1"/>
    <col min="20" max="20" width="4.140625" style="3" customWidth="1"/>
    <col min="21" max="21" width="5.42578125" style="3" customWidth="1"/>
    <col min="22" max="22" width="8.42578125" style="3" bestFit="1" customWidth="1"/>
    <col min="23" max="23" width="5.140625" style="3" customWidth="1"/>
    <col min="24" max="24" width="13.42578125" style="3" customWidth="1"/>
    <col min="25" max="25" width="10.28515625" style="3" customWidth="1"/>
    <col min="26" max="26" width="9.85546875" style="3" customWidth="1"/>
    <col min="27" max="27" width="23.140625" style="3" bestFit="1" customWidth="1"/>
    <col min="28" max="28" width="14.28515625" style="3" bestFit="1" customWidth="1"/>
    <col min="29" max="16384" width="11.42578125" style="3"/>
  </cols>
  <sheetData>
    <row r="1" spans="1:28" ht="45.75" customHeight="1" x14ac:dyDescent="0.2">
      <c r="A1" s="37" t="s">
        <v>0</v>
      </c>
      <c r="B1" s="37" t="s">
        <v>1</v>
      </c>
      <c r="C1" s="38" t="s">
        <v>2</v>
      </c>
      <c r="D1" s="38" t="s">
        <v>3</v>
      </c>
      <c r="E1" s="38" t="s">
        <v>4</v>
      </c>
      <c r="F1" s="33" t="s">
        <v>33</v>
      </c>
      <c r="G1" s="33" t="s">
        <v>5</v>
      </c>
      <c r="H1" s="34" t="s">
        <v>6</v>
      </c>
      <c r="I1" s="35"/>
      <c r="J1" s="34" t="s">
        <v>7</v>
      </c>
      <c r="K1" s="35"/>
      <c r="L1" s="34" t="s">
        <v>38</v>
      </c>
      <c r="M1" s="35"/>
      <c r="N1" s="36" t="s">
        <v>8</v>
      </c>
      <c r="O1" s="36"/>
      <c r="P1" s="36" t="s">
        <v>9</v>
      </c>
      <c r="Q1" s="29" t="s">
        <v>10</v>
      </c>
      <c r="R1" s="30"/>
      <c r="S1" s="30"/>
      <c r="T1" s="30"/>
      <c r="U1" s="30"/>
      <c r="V1" s="31"/>
      <c r="W1" s="32" t="s">
        <v>12</v>
      </c>
      <c r="X1" s="32" t="s">
        <v>13</v>
      </c>
      <c r="Y1" s="32" t="s">
        <v>14</v>
      </c>
      <c r="Z1" s="32" t="s">
        <v>15</v>
      </c>
      <c r="AA1" s="29" t="s">
        <v>16</v>
      </c>
      <c r="AB1" s="31"/>
    </row>
    <row r="2" spans="1:28" ht="64.5" customHeight="1" x14ac:dyDescent="0.2">
      <c r="A2" s="37"/>
      <c r="B2" s="37"/>
      <c r="C2" s="38"/>
      <c r="D2" s="38"/>
      <c r="E2" s="38"/>
      <c r="F2" s="33"/>
      <c r="G2" s="33"/>
      <c r="H2" s="22" t="s">
        <v>34</v>
      </c>
      <c r="I2" s="22" t="s">
        <v>35</v>
      </c>
      <c r="J2" s="22" t="s">
        <v>34</v>
      </c>
      <c r="K2" s="22" t="s">
        <v>36</v>
      </c>
      <c r="L2" s="22" t="s">
        <v>34</v>
      </c>
      <c r="M2" s="22" t="s">
        <v>37</v>
      </c>
      <c r="N2" s="12" t="s">
        <v>40</v>
      </c>
      <c r="O2" s="12" t="s">
        <v>21</v>
      </c>
      <c r="P2" s="36"/>
      <c r="Q2" s="27" t="s">
        <v>11</v>
      </c>
      <c r="R2" s="28"/>
      <c r="S2" s="27" t="s">
        <v>7</v>
      </c>
      <c r="T2" s="28"/>
      <c r="U2" s="6" t="s">
        <v>31</v>
      </c>
      <c r="V2" s="7" t="s">
        <v>30</v>
      </c>
      <c r="W2" s="32"/>
      <c r="X2" s="32"/>
      <c r="Y2" s="32"/>
      <c r="Z2" s="32"/>
      <c r="AA2" s="7" t="s">
        <v>17</v>
      </c>
      <c r="AB2" s="23" t="s">
        <v>65</v>
      </c>
    </row>
    <row r="3" spans="1:28" s="2" customFormat="1" ht="97.5" customHeight="1" x14ac:dyDescent="0.25">
      <c r="A3" s="20">
        <v>1</v>
      </c>
      <c r="B3" s="13" t="s">
        <v>18</v>
      </c>
      <c r="C3" s="13" t="s">
        <v>19</v>
      </c>
      <c r="D3" s="13" t="s">
        <v>22</v>
      </c>
      <c r="E3" s="5" t="s">
        <v>23</v>
      </c>
      <c r="F3" s="24" t="s">
        <v>44</v>
      </c>
      <c r="G3" s="24" t="s">
        <v>53</v>
      </c>
      <c r="H3" s="9">
        <v>2</v>
      </c>
      <c r="I3" s="15" t="str">
        <f>IF(H3=1,"Raro",IF(H3=2,"Improbable",IF(H3=3,"Posible",IF(H3=4,"Probable",IF(H3=5,"Casi cierto")))))</f>
        <v>Improbable</v>
      </c>
      <c r="J3" s="9">
        <v>2</v>
      </c>
      <c r="K3" s="15" t="str">
        <f>IF(J3=1,"Insignificante",IF(J3=2,"Menor",IF(J3=3,"Moderado",IF(J3=4,"Mayor",IF(J3=5,"Catastrófico")))))</f>
        <v>Menor</v>
      </c>
      <c r="L3" s="9">
        <f>+J3+H3</f>
        <v>4</v>
      </c>
      <c r="M3" s="15" t="str">
        <f>IF(L3&lt;=4,"Riesgo bajo",IF(L3=5,"Riesgo medio",IF(6=L3,"Riesgo alto",IF(7=L3,"Riesgo alto",IF(8=L3,"Riesgo extremo",IF(9=L3,"Riesgo extremo",IF(10=L3,"Riesgo extremo")))))))</f>
        <v>Riesgo bajo</v>
      </c>
      <c r="N3" s="14" t="s">
        <v>39</v>
      </c>
      <c r="O3" s="15" t="s">
        <v>39</v>
      </c>
      <c r="P3" s="24" t="s">
        <v>24</v>
      </c>
      <c r="Q3" s="11">
        <v>1</v>
      </c>
      <c r="R3" s="17" t="str">
        <f>IF(Q3=1,"Raro",IF(Q3=2,"Improbable",IF(Q3=3,"Posible",IF(Q3=4,"Probable",IF(Q3=5,"Casi cierto")))))</f>
        <v>Raro</v>
      </c>
      <c r="S3" s="16">
        <v>2</v>
      </c>
      <c r="T3" s="16" t="str">
        <f>IF(S3=1,"Insignificante",IF(S3=2,"Menor",IF(S3=3,"Moderado",IF(S3=4,"Mayor",IF(S3=5,"Catastrófico")))))</f>
        <v>Menor</v>
      </c>
      <c r="U3" s="10">
        <f>+S3+Q3</f>
        <v>3</v>
      </c>
      <c r="V3" s="15" t="str">
        <f>IF(U3&lt;=4,"Riesgo bajo",IF(U3=5,"Riesgo medio",IF(6=U3,"Riesgo alto",IF(7=U3,"Riesgo alto",IF(8=U3,"Riesgo extremo",IF(9=U3,"Riesgo extremo",IF(10=U3,"Riesgo extremo")))))))</f>
        <v>Riesgo bajo</v>
      </c>
      <c r="W3" s="5" t="s">
        <v>45</v>
      </c>
      <c r="X3" s="5" t="s">
        <v>54</v>
      </c>
      <c r="Y3" s="8" t="s">
        <v>75</v>
      </c>
      <c r="Z3" s="8" t="s">
        <v>76</v>
      </c>
      <c r="AA3" s="24" t="s">
        <v>27</v>
      </c>
      <c r="AB3" s="24" t="s">
        <v>55</v>
      </c>
    </row>
    <row r="4" spans="1:28" s="4" customFormat="1" ht="107.25" customHeight="1" x14ac:dyDescent="0.2">
      <c r="A4" s="20">
        <v>2</v>
      </c>
      <c r="B4" s="13" t="s">
        <v>18</v>
      </c>
      <c r="C4" s="13" t="s">
        <v>19</v>
      </c>
      <c r="D4" s="13" t="s">
        <v>22</v>
      </c>
      <c r="E4" s="5" t="s">
        <v>46</v>
      </c>
      <c r="F4" s="24" t="s">
        <v>47</v>
      </c>
      <c r="G4" s="24" t="s">
        <v>48</v>
      </c>
      <c r="H4" s="9">
        <v>1</v>
      </c>
      <c r="I4" s="15" t="str">
        <f t="shared" ref="I4:I8" si="0">IF(H4=1,"Raro",IF(H4=2,"Improbable",IF(H4=3,"Posible",IF(H4=4,"Probable",IF(H4=5,"Casi cierto")))))</f>
        <v>Raro</v>
      </c>
      <c r="J4" s="9">
        <v>2</v>
      </c>
      <c r="K4" s="15" t="str">
        <f t="shared" ref="K4:K8" si="1">IF(J4=1,"Insignificante",IF(J4=2,"Menor",IF(J4=3,"Moderado",IF(J4=4,"Mayor",IF(J4=5,"Catastrófico")))))</f>
        <v>Menor</v>
      </c>
      <c r="L4" s="9">
        <f t="shared" ref="L4:L8" si="2">+J4+H4</f>
        <v>3</v>
      </c>
      <c r="M4" s="15" t="str">
        <f t="shared" ref="M4:M8" si="3">IF(L4&lt;=4,"Riesgo bajo",IF(L4=5,"Riesgo medio",IF(6=L4,"Riesgo alto",IF(7=L4,"Riesgo alto",IF(8=L4,"Riesgo extremo",IF(9=L4,"Riesgo extremo",IF(10=L4,"Riesgo extremo")))))))</f>
        <v>Riesgo bajo</v>
      </c>
      <c r="N4" s="14"/>
      <c r="O4" s="15" t="s">
        <v>39</v>
      </c>
      <c r="P4" s="24" t="s">
        <v>49</v>
      </c>
      <c r="Q4" s="11">
        <v>1</v>
      </c>
      <c r="R4" s="17" t="str">
        <f t="shared" ref="R4:R8" si="4">IF(Q4=1,"Raro",IF(Q4=2,"Improbable",IF(Q4=3,"Posible",IF(Q4=4,"Probable",IF(Q4=5,"Casi cierto")))))</f>
        <v>Raro</v>
      </c>
      <c r="S4" s="16">
        <v>2</v>
      </c>
      <c r="T4" s="16" t="str">
        <f t="shared" ref="T4:T8" si="5">IF(S4=1,"Insignificante",IF(S4=2,"Menor",IF(S4=3,"Moderado",IF(S4=4,"Mayor",IF(S4=5,"Catastrófico")))))</f>
        <v>Menor</v>
      </c>
      <c r="U4" s="10">
        <f t="shared" ref="U4:U8" si="6">+S4+Q4</f>
        <v>3</v>
      </c>
      <c r="V4" s="15" t="str">
        <f t="shared" ref="V4:V8" si="7">IF(U4&lt;=4,"Riesgo bajo",IF(U4=5,"Riesgo medio",IF(6=U4,"Riesgo alto",IF(7=U4,"Riesgo alto",IF(8=U4,"Riesgo extremo",IF(9=U4,"Riesgo extremo",IF(10=U4,"Riesgo extremo")))))))</f>
        <v>Riesgo bajo</v>
      </c>
      <c r="W4" s="5" t="s">
        <v>25</v>
      </c>
      <c r="X4" s="5" t="s">
        <v>54</v>
      </c>
      <c r="Y4" s="8" t="s">
        <v>75</v>
      </c>
      <c r="Z4" s="8" t="s">
        <v>76</v>
      </c>
      <c r="AA4" s="24" t="s">
        <v>66</v>
      </c>
      <c r="AB4" s="24" t="s">
        <v>55</v>
      </c>
    </row>
    <row r="5" spans="1:28" s="1" customFormat="1" ht="60" customHeight="1" x14ac:dyDescent="0.2">
      <c r="A5" s="20">
        <v>3</v>
      </c>
      <c r="B5" s="5" t="s">
        <v>18</v>
      </c>
      <c r="C5" s="5" t="s">
        <v>29</v>
      </c>
      <c r="D5" s="5" t="s">
        <v>22</v>
      </c>
      <c r="E5" s="5" t="s">
        <v>51</v>
      </c>
      <c r="F5" s="24" t="s">
        <v>50</v>
      </c>
      <c r="G5" s="24" t="s">
        <v>56</v>
      </c>
      <c r="H5" s="9">
        <v>1</v>
      </c>
      <c r="I5" s="15" t="str">
        <f t="shared" si="0"/>
        <v>Raro</v>
      </c>
      <c r="J5" s="9">
        <v>4</v>
      </c>
      <c r="K5" s="15" t="str">
        <f t="shared" si="1"/>
        <v>Mayor</v>
      </c>
      <c r="L5" s="9">
        <f t="shared" si="2"/>
        <v>5</v>
      </c>
      <c r="M5" s="15" t="str">
        <f t="shared" si="3"/>
        <v>Riesgo medio</v>
      </c>
      <c r="N5" s="18"/>
      <c r="O5" s="19" t="s">
        <v>39</v>
      </c>
      <c r="P5" s="24" t="s">
        <v>57</v>
      </c>
      <c r="Q5" s="11">
        <v>1</v>
      </c>
      <c r="R5" s="17" t="str">
        <f t="shared" si="4"/>
        <v>Raro</v>
      </c>
      <c r="S5" s="16">
        <v>2</v>
      </c>
      <c r="T5" s="16" t="str">
        <f t="shared" si="5"/>
        <v>Menor</v>
      </c>
      <c r="U5" s="10">
        <f t="shared" si="6"/>
        <v>3</v>
      </c>
      <c r="V5" s="15" t="str">
        <f t="shared" si="7"/>
        <v>Riesgo bajo</v>
      </c>
      <c r="W5" s="5" t="s">
        <v>25</v>
      </c>
      <c r="X5" s="5" t="s">
        <v>54</v>
      </c>
      <c r="Y5" s="8" t="s">
        <v>58</v>
      </c>
      <c r="Z5" s="8" t="s">
        <v>67</v>
      </c>
      <c r="AA5" s="24" t="s">
        <v>68</v>
      </c>
      <c r="AB5" s="24" t="s">
        <v>26</v>
      </c>
    </row>
    <row r="6" spans="1:28" s="1" customFormat="1" ht="99.75" customHeight="1" x14ac:dyDescent="0.2">
      <c r="A6" s="20">
        <v>4</v>
      </c>
      <c r="B6" s="5" t="s">
        <v>52</v>
      </c>
      <c r="C6" s="5" t="s">
        <v>19</v>
      </c>
      <c r="D6" s="5" t="s">
        <v>22</v>
      </c>
      <c r="E6" s="5" t="s">
        <v>20</v>
      </c>
      <c r="F6" s="24" t="s">
        <v>69</v>
      </c>
      <c r="G6" s="24" t="s">
        <v>59</v>
      </c>
      <c r="H6" s="9">
        <v>3</v>
      </c>
      <c r="I6" s="15" t="str">
        <f t="shared" si="0"/>
        <v>Posible</v>
      </c>
      <c r="J6" s="9">
        <v>5</v>
      </c>
      <c r="K6" s="15" t="str">
        <f t="shared" si="1"/>
        <v>Catastrófico</v>
      </c>
      <c r="L6" s="9">
        <f t="shared" si="2"/>
        <v>8</v>
      </c>
      <c r="M6" s="15" t="str">
        <f t="shared" si="3"/>
        <v>Riesgo extremo</v>
      </c>
      <c r="N6" s="18"/>
      <c r="O6" s="19" t="s">
        <v>39</v>
      </c>
      <c r="P6" s="24" t="s">
        <v>70</v>
      </c>
      <c r="Q6" s="11">
        <v>1</v>
      </c>
      <c r="R6" s="17" t="str">
        <f t="shared" si="4"/>
        <v>Raro</v>
      </c>
      <c r="S6" s="16">
        <v>2</v>
      </c>
      <c r="T6" s="16" t="str">
        <f t="shared" si="5"/>
        <v>Menor</v>
      </c>
      <c r="U6" s="10">
        <f t="shared" si="6"/>
        <v>3</v>
      </c>
      <c r="V6" s="15" t="str">
        <f t="shared" si="7"/>
        <v>Riesgo bajo</v>
      </c>
      <c r="W6" s="5" t="s">
        <v>25</v>
      </c>
      <c r="X6" s="5" t="s">
        <v>54</v>
      </c>
      <c r="Y6" s="8" t="s">
        <v>75</v>
      </c>
      <c r="Z6" s="8" t="s">
        <v>76</v>
      </c>
      <c r="AA6" s="24" t="s">
        <v>71</v>
      </c>
      <c r="AB6" s="24" t="s">
        <v>26</v>
      </c>
    </row>
    <row r="7" spans="1:28" s="1" customFormat="1" ht="60.75" x14ac:dyDescent="0.2">
      <c r="A7" s="20">
        <v>5</v>
      </c>
      <c r="B7" s="13" t="s">
        <v>28</v>
      </c>
      <c r="C7" s="13" t="s">
        <v>19</v>
      </c>
      <c r="D7" s="13" t="s">
        <v>22</v>
      </c>
      <c r="E7" s="13" t="s">
        <v>20</v>
      </c>
      <c r="F7" s="24" t="s">
        <v>61</v>
      </c>
      <c r="G7" s="24" t="s">
        <v>32</v>
      </c>
      <c r="H7" s="9">
        <v>1</v>
      </c>
      <c r="I7" s="15" t="str">
        <f t="shared" si="0"/>
        <v>Raro</v>
      </c>
      <c r="J7" s="9">
        <v>2</v>
      </c>
      <c r="K7" s="15" t="str">
        <f t="shared" si="1"/>
        <v>Menor</v>
      </c>
      <c r="L7" s="9">
        <f t="shared" si="2"/>
        <v>3</v>
      </c>
      <c r="M7" s="15" t="str">
        <f t="shared" si="3"/>
        <v>Riesgo bajo</v>
      </c>
      <c r="N7" s="14"/>
      <c r="O7" s="15" t="s">
        <v>39</v>
      </c>
      <c r="P7" s="24" t="s">
        <v>72</v>
      </c>
      <c r="Q7" s="11">
        <v>1</v>
      </c>
      <c r="R7" s="17" t="str">
        <f t="shared" si="4"/>
        <v>Raro</v>
      </c>
      <c r="S7" s="16">
        <v>2</v>
      </c>
      <c r="T7" s="16" t="str">
        <f t="shared" si="5"/>
        <v>Menor</v>
      </c>
      <c r="U7" s="10">
        <f t="shared" si="6"/>
        <v>3</v>
      </c>
      <c r="V7" s="15" t="str">
        <f t="shared" si="7"/>
        <v>Riesgo bajo</v>
      </c>
      <c r="W7" s="5" t="s">
        <v>25</v>
      </c>
      <c r="X7" s="5" t="s">
        <v>73</v>
      </c>
      <c r="Y7" s="8" t="s">
        <v>75</v>
      </c>
      <c r="Z7" s="8" t="s">
        <v>76</v>
      </c>
      <c r="AA7" s="24" t="s">
        <v>62</v>
      </c>
      <c r="AB7" s="24" t="s">
        <v>74</v>
      </c>
    </row>
    <row r="8" spans="1:28" s="1" customFormat="1" ht="78.75" x14ac:dyDescent="0.2">
      <c r="A8" s="20">
        <v>6</v>
      </c>
      <c r="B8" s="13" t="s">
        <v>18</v>
      </c>
      <c r="C8" s="13" t="s">
        <v>19</v>
      </c>
      <c r="D8" s="13" t="s">
        <v>22</v>
      </c>
      <c r="E8" s="21" t="s">
        <v>41</v>
      </c>
      <c r="F8" s="25" t="s">
        <v>42</v>
      </c>
      <c r="G8" s="24" t="s">
        <v>60</v>
      </c>
      <c r="H8" s="9">
        <v>2</v>
      </c>
      <c r="I8" s="15" t="str">
        <f t="shared" si="0"/>
        <v>Improbable</v>
      </c>
      <c r="J8" s="9">
        <v>2</v>
      </c>
      <c r="K8" s="15" t="str">
        <f t="shared" si="1"/>
        <v>Menor</v>
      </c>
      <c r="L8" s="9">
        <f t="shared" si="2"/>
        <v>4</v>
      </c>
      <c r="M8" s="15" t="str">
        <f t="shared" si="3"/>
        <v>Riesgo bajo</v>
      </c>
      <c r="N8" s="14" t="s">
        <v>39</v>
      </c>
      <c r="O8" s="15" t="s">
        <v>39</v>
      </c>
      <c r="P8" s="24" t="s">
        <v>63</v>
      </c>
      <c r="Q8" s="11">
        <v>1</v>
      </c>
      <c r="R8" s="17" t="str">
        <f t="shared" si="4"/>
        <v>Raro</v>
      </c>
      <c r="S8" s="16">
        <v>2</v>
      </c>
      <c r="T8" s="16" t="str">
        <f t="shared" si="5"/>
        <v>Menor</v>
      </c>
      <c r="U8" s="10">
        <f t="shared" si="6"/>
        <v>3</v>
      </c>
      <c r="V8" s="15" t="str">
        <f t="shared" si="7"/>
        <v>Riesgo bajo</v>
      </c>
      <c r="W8" s="5" t="s">
        <v>25</v>
      </c>
      <c r="X8" s="5" t="s">
        <v>21</v>
      </c>
      <c r="Y8" s="8" t="s">
        <v>58</v>
      </c>
      <c r="Z8" s="8" t="s">
        <v>64</v>
      </c>
      <c r="AA8" s="24" t="s">
        <v>43</v>
      </c>
      <c r="AB8" s="24" t="s">
        <v>55</v>
      </c>
    </row>
    <row r="9" spans="1:28" ht="32.25" customHeight="1" x14ac:dyDescent="0.2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</row>
  </sheetData>
  <autoFilter ref="A2:AB7"/>
  <mergeCells count="21">
    <mergeCell ref="B1:B2"/>
    <mergeCell ref="C1:C2"/>
    <mergeCell ref="D1:D2"/>
    <mergeCell ref="E1:E2"/>
    <mergeCell ref="F1:F2"/>
    <mergeCell ref="A9:AB9"/>
    <mergeCell ref="S2:T2"/>
    <mergeCell ref="Q1:V1"/>
    <mergeCell ref="W1:W2"/>
    <mergeCell ref="X1:X2"/>
    <mergeCell ref="Y1:Y2"/>
    <mergeCell ref="Z1:Z2"/>
    <mergeCell ref="AA1:AB1"/>
    <mergeCell ref="Q2:R2"/>
    <mergeCell ref="G1:G2"/>
    <mergeCell ref="H1:I1"/>
    <mergeCell ref="J1:K1"/>
    <mergeCell ref="L1:M1"/>
    <mergeCell ref="N1:O1"/>
    <mergeCell ref="P1:P2"/>
    <mergeCell ref="A1:A2"/>
  </mergeCells>
  <conditionalFormatting sqref="M3:M8">
    <cfRule type="containsText" dxfId="7" priority="5" operator="containsText" text="Riesgo extremo">
      <formula>NOT(ISERROR(SEARCH("Riesgo extremo",M3)))</formula>
    </cfRule>
    <cfRule type="containsText" dxfId="6" priority="6" operator="containsText" text="Riesgo alto">
      <formula>NOT(ISERROR(SEARCH("Riesgo alto",M3)))</formula>
    </cfRule>
    <cfRule type="containsText" dxfId="5" priority="7" operator="containsText" text="Riesgo medio">
      <formula>NOT(ISERROR(SEARCH("Riesgo medio",M3)))</formula>
    </cfRule>
    <cfRule type="containsText" dxfId="4" priority="8" operator="containsText" text="Riesgo bajo">
      <formula>NOT(ISERROR(SEARCH("Riesgo bajo",M3)))</formula>
    </cfRule>
  </conditionalFormatting>
  <conditionalFormatting sqref="V3:V8">
    <cfRule type="containsText" dxfId="3" priority="1" operator="containsText" text="Riesgo extremo">
      <formula>NOT(ISERROR(SEARCH("Riesgo extremo",V3)))</formula>
    </cfRule>
    <cfRule type="containsText" dxfId="2" priority="2" operator="containsText" text="Riesgo alto">
      <formula>NOT(ISERROR(SEARCH("Riesgo alto",V3)))</formula>
    </cfRule>
    <cfRule type="containsText" dxfId="1" priority="3" operator="containsText" text="Riesgo medio">
      <formula>NOT(ISERROR(SEARCH("Riesgo medio",V3)))</formula>
    </cfRule>
    <cfRule type="containsText" dxfId="0" priority="4" operator="containsText" text="Riesgo bajo">
      <formula>NOT(ISERROR(SEARCH("Riesgo bajo",V3)))</formula>
    </cfRule>
  </conditionalFormatting>
  <pageMargins left="2.4015748031496065" right="0.23622047244094491" top="0.74803149606299213" bottom="0.74803149606299213" header="0.31496062992125984" footer="0.31496062992125984"/>
  <pageSetup paperSize="14" scale="57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MATRZ DE RIESGO</vt:lpstr>
      <vt:lpstr>'MATRZ DE RIESGO'!Área_de_impresión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Mauricio Alfonso Fontalvo Toncel</cp:lastModifiedBy>
  <cp:lastPrinted>2023-02-07T13:29:53Z</cp:lastPrinted>
  <dcterms:created xsi:type="dcterms:W3CDTF">2014-07-16T15:59:37Z</dcterms:created>
  <dcterms:modified xsi:type="dcterms:W3CDTF">2024-02-22T21:47:47Z</dcterms:modified>
</cp:coreProperties>
</file>