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E:\1. TRABAJO EN CASA IGAC\ESTUDIOS ANALISIS FICHAS TECNICAS\20240207_ESTRUCTURAC_MANTTO_DRON_DJIMAVIC_2S\"/>
    </mc:Choice>
  </mc:AlternateContent>
  <xr:revisionPtr revIDLastSave="0" documentId="13_ncr:1_{5A12A4F1-38A6-46A2-92D4-8278998C2F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 MERCADO POE MTO DRIN DJI" sheetId="2" r:id="rId1"/>
    <sheet name="Precios_unit_inicial_cotizac" sheetId="1" r:id="rId2"/>
  </sheets>
  <definedNames>
    <definedName name="_xlnm.Print_Area" localSheetId="0">'EST MERCADO POE MTO DRIN DJI'!$B$1:$G$11</definedName>
    <definedName name="_xlnm.Print_Area" localSheetId="1">Precios_unit_inicial_cotizac!$B$1:$G$14</definedName>
    <definedName name="_xlnm.Print_Titles" localSheetId="0">'EST MERCADO POE MTO DRIN DJI'!$1:$2</definedName>
    <definedName name="_xlnm.Print_Titles" localSheetId="1">Precios_unit_inicial_cotizac!$1:$2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2" l="1"/>
  <c r="E11" i="2"/>
  <c r="H10" i="2"/>
  <c r="G10" i="2"/>
  <c r="H9" i="2"/>
  <c r="G9" i="2"/>
  <c r="H8" i="2"/>
  <c r="G8" i="2"/>
  <c r="H7" i="2"/>
  <c r="G7" i="2"/>
  <c r="H6" i="2"/>
  <c r="G6" i="2"/>
  <c r="H5" i="2"/>
  <c r="G5" i="2"/>
  <c r="H4" i="2"/>
  <c r="G4" i="2"/>
  <c r="H3" i="2"/>
  <c r="H11" i="2" s="1"/>
  <c r="H12" i="2" s="1"/>
  <c r="G3" i="2"/>
  <c r="G11" i="2" s="1"/>
  <c r="G3" i="1"/>
  <c r="G4" i="1"/>
  <c r="G5" i="1"/>
  <c r="G6" i="1"/>
  <c r="G7" i="1"/>
  <c r="G8" i="1"/>
  <c r="G9" i="1"/>
  <c r="G10" i="1"/>
  <c r="G11" i="1"/>
  <c r="G12" i="1"/>
  <c r="G13" i="1"/>
  <c r="H4" i="1" l="1"/>
  <c r="H5" i="1"/>
  <c r="H6" i="1"/>
  <c r="H7" i="1"/>
  <c r="H8" i="1"/>
  <c r="H9" i="1"/>
  <c r="H10" i="1"/>
  <c r="H11" i="1"/>
  <c r="H12" i="1"/>
  <c r="H13" i="1"/>
  <c r="H3" i="1"/>
</calcChain>
</file>

<file path=xl/sharedStrings.xml><?xml version="1.0" encoding="utf-8"?>
<sst xmlns="http://schemas.openxmlformats.org/spreadsheetml/2006/main" count="57" uniqueCount="21">
  <si>
    <t>ESTUDIO DE MERCADO 
MINIMA CUANTIA 
SERVICIO DE MANTENIMIENTO PREVENTIVO Y CORRECTIVO INCUIDO REPUESTOS DRON DJI MAVIC 2S</t>
  </si>
  <si>
    <t>DESCRIPCION DEL SERVICIO</t>
  </si>
  <si>
    <t>Unidad</t>
  </si>
  <si>
    <t>Cantidad</t>
  </si>
  <si>
    <t xml:space="preserve">COTIZACION GEOSYSTEM 4D SAS </t>
  </si>
  <si>
    <t>COTIZACION 
JM EQUIPOS</t>
  </si>
  <si>
    <t xml:space="preserve">PRECIO PROMEDIO  </t>
  </si>
  <si>
    <t>MEDIA ARMONICA</t>
  </si>
  <si>
    <t>VERIFICACION Y MANTENIMIENTO PREVENTIVO Y/O CORRECTIVO DE LA AERONAVE NO TRIPULADA (REVISION, CALIBRACIÓN Y LIMPIEZA DE SENSORES DE PROXIMIDAD, GIMBAL, ANTENAS, CÁMARA, BATERIAS, PROPELAS); SIN INCLUIR REPUESTOS INCLUYE PRUEBA DE VUELO</t>
  </si>
  <si>
    <t>KIT DE PROPELAS DE MOTOR MARCA DJI PARA AERONAVE MAVIC AIR 2S (EL KIT INCLUYE 4 PROPELAS PLASTICAS)</t>
  </si>
  <si>
    <t>CABLE RC TIPO "C" A  "C"</t>
  </si>
  <si>
    <t>CABLE RC TIPO C LIGHTNING (ENTRADA TIPO I PHONE)</t>
  </si>
  <si>
    <t>CABLE RC TIPO  "C" A  "B"</t>
  </si>
  <si>
    <t>CABLE USB A TIPO "C"</t>
  </si>
  <si>
    <t>KIT DE JOYSTICK (KIT INCLUYE DOS JOYSTICK)</t>
  </si>
  <si>
    <t>MICRO SD CAPACIDAD 64 GB CLASE 10</t>
  </si>
  <si>
    <t>VALORES TOTALES</t>
  </si>
  <si>
    <t>P.O.E. PROCESO</t>
  </si>
  <si>
    <t>BATERIA MARCA DJI PARA AERONAVE MAVIC AIR 2S</t>
  </si>
  <si>
    <t>CONTROL REMOTO RC-N1 PARA AERONAVE MAVIC AIR 2S</t>
  </si>
  <si>
    <t>CARGADOR DE BATERIAS INCLUYE MULTICARGADOR CON ESPACIO PARA CARGA DE TRES BATERIAS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</si>
</sst>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#,##0"/>
    <numFmt numFmtId="166" formatCode="_-&quot;$&quot;* #,##0_-;\-&quot;$&quot;* #,##0_-;_-&quot;$&quot;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justify" vertical="center" wrapText="1"/>
    </xf>
    <xf numFmtId="165" fontId="0" fillId="0" borderId="1" xfId="0" applyNumberFormat="1" applyBorder="1" applyAlignment="1" applyProtection="1">
      <alignment horizontal="center" vertical="center" wrapText="1"/>
      <protection locked="0"/>
    </xf>
    <xf numFmtId="165" fontId="0" fillId="0" borderId="1" xfId="0" applyNumberFormat="1" applyBorder="1"/>
    <xf numFmtId="0" fontId="3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66" fontId="0" fillId="0" borderId="0" xfId="1" applyNumberFormat="1" applyFont="1" applyAlignment="1">
      <alignment vertical="center"/>
    </xf>
    <xf numFmtId="166" fontId="0" fillId="0" borderId="1" xfId="1" applyNumberFormat="1" applyFont="1" applyBorder="1" applyAlignment="1">
      <alignment vertical="center"/>
    </xf>
    <xf numFmtId="165" fontId="0" fillId="3" borderId="1" xfId="0" applyNumberForma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 applyProtection="1">
      <alignment horizontal="center" vertical="center" wrapText="1"/>
      <protection locked="0"/>
    </xf>
    <xf numFmtId="166" fontId="1" fillId="0" borderId="6" xfId="1" applyNumberFormat="1" applyFont="1" applyBorder="1" applyAlignment="1">
      <alignment vertical="center"/>
    </xf>
    <xf numFmtId="0" fontId="1" fillId="4" borderId="7" xfId="0" applyFont="1" applyFill="1" applyBorder="1" applyAlignment="1">
      <alignment horizontal="center"/>
    </xf>
    <xf numFmtId="166" fontId="1" fillId="4" borderId="9" xfId="0" applyNumberFormat="1" applyFont="1" applyFill="1" applyBorder="1" applyAlignment="1">
      <alignment horizontal="center"/>
    </xf>
    <xf numFmtId="165" fontId="0" fillId="4" borderId="8" xfId="0" applyNumberForma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685800</xdr:colOff>
      <xdr:row>3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7CDA464C-C4A2-4CAC-B026-09D144FCF4D7}"/>
            </a:ext>
          </a:extLst>
        </xdr:cNvPr>
        <xdr:cNvSpPr txBox="1"/>
      </xdr:nvSpPr>
      <xdr:spPr>
        <a:xfrm>
          <a:off x="14887575" y="229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685800</xdr:colOff>
      <xdr:row>4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287250" y="56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0E4D-F597-44CE-AD4A-29F208F4B6FC}">
  <dimension ref="B1:H12"/>
  <sheetViews>
    <sheetView tabSelected="1" zoomScale="70" zoomScaleNormal="70" workbookViewId="0">
      <selection activeCell="E17" sqref="E17"/>
    </sheetView>
  </sheetViews>
  <sheetFormatPr defaultColWidth="11.42578125" defaultRowHeight="15"/>
  <cols>
    <col min="1" max="1" width="4.85546875" customWidth="1"/>
    <col min="2" max="2" width="67.140625" customWidth="1"/>
    <col min="3" max="3" width="10.140625" customWidth="1"/>
    <col min="4" max="4" width="13.7109375" customWidth="1"/>
    <col min="5" max="5" width="22.140625" customWidth="1"/>
    <col min="6" max="6" width="23.140625" customWidth="1"/>
    <col min="7" max="7" width="19.85546875" hidden="1" customWidth="1"/>
    <col min="8" max="8" width="26.42578125" customWidth="1"/>
  </cols>
  <sheetData>
    <row r="1" spans="2:8" ht="50.25" customHeight="1">
      <c r="B1" s="23" t="s">
        <v>0</v>
      </c>
      <c r="C1" s="24"/>
      <c r="D1" s="24"/>
      <c r="E1" s="24"/>
      <c r="F1" s="24"/>
      <c r="G1" s="24"/>
      <c r="H1" s="24"/>
    </row>
    <row r="2" spans="2:8" ht="30"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6" t="s">
        <v>6</v>
      </c>
      <c r="H2" s="9" t="s">
        <v>7</v>
      </c>
    </row>
    <row r="3" spans="2:8" ht="78" customHeight="1">
      <c r="B3" s="5" t="s">
        <v>8</v>
      </c>
      <c r="C3" s="3" t="s">
        <v>2</v>
      </c>
      <c r="D3" s="4">
        <v>1</v>
      </c>
      <c r="E3" s="6">
        <v>714000</v>
      </c>
      <c r="F3" s="6">
        <v>862750</v>
      </c>
      <c r="G3" s="6">
        <f t="shared" ref="G3:G10" si="0">+AVERAGE(E3:F3)</f>
        <v>788375</v>
      </c>
      <c r="H3" s="13">
        <f t="shared" ref="H3:H10" si="1">+HARMEAN(E3:F3)</f>
        <v>781358.49056603771</v>
      </c>
    </row>
    <row r="4" spans="2:8" ht="30">
      <c r="B4" s="5" t="s">
        <v>9</v>
      </c>
      <c r="C4" s="3" t="s">
        <v>2</v>
      </c>
      <c r="D4" s="4">
        <v>1</v>
      </c>
      <c r="E4" s="6">
        <v>299880</v>
      </c>
      <c r="F4" s="6">
        <v>725900</v>
      </c>
      <c r="G4" s="6">
        <f t="shared" si="0"/>
        <v>512890</v>
      </c>
      <c r="H4" s="13">
        <f t="shared" si="1"/>
        <v>424424.12993039447</v>
      </c>
    </row>
    <row r="5" spans="2:8">
      <c r="B5" s="5" t="s">
        <v>10</v>
      </c>
      <c r="C5" s="3" t="s">
        <v>2</v>
      </c>
      <c r="D5" s="4">
        <v>1</v>
      </c>
      <c r="E5" s="6">
        <v>149940</v>
      </c>
      <c r="F5" s="6">
        <v>458150</v>
      </c>
      <c r="G5" s="6">
        <f t="shared" si="0"/>
        <v>304045</v>
      </c>
      <c r="H5" s="13">
        <f t="shared" si="1"/>
        <v>225936.98630136982</v>
      </c>
    </row>
    <row r="6" spans="2:8">
      <c r="B6" s="5" t="s">
        <v>11</v>
      </c>
      <c r="C6" s="3" t="s">
        <v>2</v>
      </c>
      <c r="D6" s="4">
        <v>1</v>
      </c>
      <c r="E6" s="6">
        <v>149940</v>
      </c>
      <c r="F6" s="6">
        <v>458150</v>
      </c>
      <c r="G6" s="6">
        <f t="shared" si="0"/>
        <v>304045</v>
      </c>
      <c r="H6" s="13">
        <f t="shared" si="1"/>
        <v>225936.98630136982</v>
      </c>
    </row>
    <row r="7" spans="2:8">
      <c r="B7" s="5" t="s">
        <v>12</v>
      </c>
      <c r="C7" s="3" t="s">
        <v>2</v>
      </c>
      <c r="D7" s="4">
        <v>1</v>
      </c>
      <c r="E7" s="6">
        <v>149940</v>
      </c>
      <c r="F7" s="6">
        <v>458150</v>
      </c>
      <c r="G7" s="6">
        <f t="shared" si="0"/>
        <v>304045</v>
      </c>
      <c r="H7" s="13">
        <f t="shared" si="1"/>
        <v>225936.98630136982</v>
      </c>
    </row>
    <row r="8" spans="2:8">
      <c r="B8" s="5" t="s">
        <v>13</v>
      </c>
      <c r="C8" s="3" t="s">
        <v>2</v>
      </c>
      <c r="D8" s="4">
        <v>1</v>
      </c>
      <c r="E8" s="6">
        <v>321300</v>
      </c>
      <c r="F8" s="6">
        <v>458150</v>
      </c>
      <c r="G8" s="6">
        <f t="shared" si="0"/>
        <v>389725</v>
      </c>
      <c r="H8" s="13">
        <f t="shared" si="1"/>
        <v>377711.45038167934</v>
      </c>
    </row>
    <row r="9" spans="2:8">
      <c r="B9" s="5" t="s">
        <v>14</v>
      </c>
      <c r="C9" s="3" t="s">
        <v>2</v>
      </c>
      <c r="D9" s="4">
        <v>1</v>
      </c>
      <c r="E9" s="6">
        <v>142800</v>
      </c>
      <c r="F9" s="6">
        <v>315350</v>
      </c>
      <c r="G9" s="6">
        <f t="shared" si="0"/>
        <v>229075</v>
      </c>
      <c r="H9" s="13">
        <f t="shared" si="1"/>
        <v>196581.81818181818</v>
      </c>
    </row>
    <row r="10" spans="2:8">
      <c r="B10" s="5" t="s">
        <v>15</v>
      </c>
      <c r="C10" s="3" t="s">
        <v>2</v>
      </c>
      <c r="D10" s="4">
        <v>1</v>
      </c>
      <c r="E10" s="6">
        <v>342720</v>
      </c>
      <c r="F10" s="6">
        <v>523600</v>
      </c>
      <c r="G10" s="6">
        <f t="shared" si="0"/>
        <v>433160</v>
      </c>
      <c r="H10" s="13">
        <f t="shared" si="1"/>
        <v>414276.92307692312</v>
      </c>
    </row>
    <row r="11" spans="2:8" ht="15.75" thickBot="1">
      <c r="B11" s="2" t="s">
        <v>16</v>
      </c>
      <c r="C11" s="1"/>
      <c r="D11" s="1"/>
      <c r="E11" s="15">
        <f>SUM(E3:E10)</f>
        <v>2270520</v>
      </c>
      <c r="F11" s="17">
        <f>SUM(F3:F10)</f>
        <v>4260200</v>
      </c>
      <c r="G11" s="18">
        <f>SUM(G3:G10)</f>
        <v>3265360</v>
      </c>
      <c r="H11" s="19">
        <f>SUM(H3:H10)</f>
        <v>2872163.7710409621</v>
      </c>
    </row>
    <row r="12" spans="2:8" ht="15.75" thickBot="1">
      <c r="F12" s="20" t="s">
        <v>17</v>
      </c>
      <c r="G12" s="22"/>
      <c r="H12" s="21">
        <f>+H11</f>
        <v>2872163.7710409621</v>
      </c>
    </row>
  </sheetData>
  <mergeCells count="1">
    <mergeCell ref="B1:H1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H14"/>
  <sheetViews>
    <sheetView zoomScale="70" zoomScaleNormal="70" workbookViewId="0">
      <selection activeCell="E11" sqref="E11"/>
    </sheetView>
  </sheetViews>
  <sheetFormatPr defaultColWidth="11.42578125" defaultRowHeight="15"/>
  <cols>
    <col min="1" max="1" width="4.85546875" customWidth="1"/>
    <col min="2" max="2" width="67.140625" customWidth="1"/>
    <col min="3" max="3" width="10.140625" customWidth="1"/>
    <col min="4" max="4" width="13.7109375" customWidth="1"/>
    <col min="5" max="5" width="22.140625" customWidth="1"/>
    <col min="6" max="6" width="23.140625" customWidth="1"/>
    <col min="7" max="7" width="19.85546875" customWidth="1"/>
    <col min="8" max="8" width="26.42578125" customWidth="1"/>
  </cols>
  <sheetData>
    <row r="1" spans="2:8" ht="50.25" customHeight="1">
      <c r="B1" s="23" t="s">
        <v>0</v>
      </c>
      <c r="C1" s="24"/>
      <c r="D1" s="24"/>
      <c r="E1" s="24"/>
      <c r="F1" s="24"/>
      <c r="G1" s="24"/>
      <c r="H1" s="24"/>
    </row>
    <row r="2" spans="2:8" ht="30"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11" t="s">
        <v>7</v>
      </c>
    </row>
    <row r="3" spans="2:8" ht="78" customHeight="1">
      <c r="B3" s="5" t="s">
        <v>8</v>
      </c>
      <c r="C3" s="3" t="s">
        <v>2</v>
      </c>
      <c r="D3" s="4">
        <v>1</v>
      </c>
      <c r="E3" s="6">
        <v>714000</v>
      </c>
      <c r="F3" s="6">
        <v>862750</v>
      </c>
      <c r="G3" s="6">
        <f>+AVERAGE(E3:F3)</f>
        <v>788375</v>
      </c>
      <c r="H3" s="13">
        <f t="shared" ref="H3:H13" si="0">+HARMEAN(E3:F3)</f>
        <v>781358.49056603771</v>
      </c>
    </row>
    <row r="4" spans="2:8" ht="22.5" customHeight="1">
      <c r="B4" s="5" t="s">
        <v>18</v>
      </c>
      <c r="C4" s="3" t="s">
        <v>2</v>
      </c>
      <c r="D4" s="4">
        <v>1</v>
      </c>
      <c r="E4" s="6">
        <v>1116220</v>
      </c>
      <c r="F4" s="14">
        <v>1880200</v>
      </c>
      <c r="G4" s="6">
        <f t="shared" ref="G4:G13" si="1">+AVERAGE(E4:F4)</f>
        <v>1498210</v>
      </c>
      <c r="H4" s="13">
        <f t="shared" si="0"/>
        <v>1400816.2033359809</v>
      </c>
    </row>
    <row r="5" spans="2:8" ht="30">
      <c r="B5" s="5" t="s">
        <v>9</v>
      </c>
      <c r="C5" s="3" t="s">
        <v>2</v>
      </c>
      <c r="D5" s="4">
        <v>1</v>
      </c>
      <c r="E5" s="6">
        <v>299880</v>
      </c>
      <c r="F5" s="6">
        <v>725900</v>
      </c>
      <c r="G5" s="6">
        <f t="shared" si="1"/>
        <v>512890</v>
      </c>
      <c r="H5" s="13">
        <f t="shared" si="0"/>
        <v>424424.12993039447</v>
      </c>
    </row>
    <row r="6" spans="2:8">
      <c r="B6" s="5" t="s">
        <v>19</v>
      </c>
      <c r="C6" s="3" t="s">
        <v>2</v>
      </c>
      <c r="D6" s="4">
        <v>1</v>
      </c>
      <c r="E6" s="6">
        <v>2142000</v>
      </c>
      <c r="F6" s="14">
        <v>1683850</v>
      </c>
      <c r="G6" s="6">
        <f t="shared" si="1"/>
        <v>1912925</v>
      </c>
      <c r="H6" s="13">
        <f t="shared" si="0"/>
        <v>1885493.00155521</v>
      </c>
    </row>
    <row r="7" spans="2:8">
      <c r="B7" s="5" t="s">
        <v>10</v>
      </c>
      <c r="C7" s="3" t="s">
        <v>2</v>
      </c>
      <c r="D7" s="4">
        <v>1</v>
      </c>
      <c r="E7" s="6">
        <v>149940</v>
      </c>
      <c r="F7" s="6">
        <v>458150</v>
      </c>
      <c r="G7" s="6">
        <f t="shared" si="1"/>
        <v>304045</v>
      </c>
      <c r="H7" s="13">
        <f t="shared" si="0"/>
        <v>225936.98630136982</v>
      </c>
    </row>
    <row r="8" spans="2:8">
      <c r="B8" s="5" t="s">
        <v>11</v>
      </c>
      <c r="C8" s="3" t="s">
        <v>2</v>
      </c>
      <c r="D8" s="4">
        <v>1</v>
      </c>
      <c r="E8" s="6">
        <v>149940</v>
      </c>
      <c r="F8" s="6">
        <v>458150</v>
      </c>
      <c r="G8" s="6">
        <f t="shared" si="1"/>
        <v>304045</v>
      </c>
      <c r="H8" s="13">
        <f t="shared" si="0"/>
        <v>225936.98630136982</v>
      </c>
    </row>
    <row r="9" spans="2:8">
      <c r="B9" s="5" t="s">
        <v>12</v>
      </c>
      <c r="C9" s="3" t="s">
        <v>2</v>
      </c>
      <c r="D9" s="4">
        <v>1</v>
      </c>
      <c r="E9" s="6">
        <v>149940</v>
      </c>
      <c r="F9" s="6">
        <v>458150</v>
      </c>
      <c r="G9" s="6">
        <f t="shared" si="1"/>
        <v>304045</v>
      </c>
      <c r="H9" s="13">
        <f t="shared" si="0"/>
        <v>225936.98630136982</v>
      </c>
    </row>
    <row r="10" spans="2:8">
      <c r="B10" s="5" t="s">
        <v>13</v>
      </c>
      <c r="C10" s="3" t="s">
        <v>2</v>
      </c>
      <c r="D10" s="4">
        <v>1</v>
      </c>
      <c r="E10" s="6">
        <v>321300</v>
      </c>
      <c r="F10" s="6">
        <v>458150</v>
      </c>
      <c r="G10" s="6">
        <f t="shared" si="1"/>
        <v>389725</v>
      </c>
      <c r="H10" s="13">
        <f t="shared" si="0"/>
        <v>377711.45038167934</v>
      </c>
    </row>
    <row r="11" spans="2:8" ht="30">
      <c r="B11" s="5" t="s">
        <v>20</v>
      </c>
      <c r="C11" s="3" t="s">
        <v>2</v>
      </c>
      <c r="D11" s="4">
        <v>1</v>
      </c>
      <c r="E11" s="6">
        <v>0</v>
      </c>
      <c r="F11" s="14">
        <v>1082900</v>
      </c>
      <c r="G11" s="6">
        <f t="shared" si="1"/>
        <v>541450</v>
      </c>
      <c r="H11" s="13" t="e">
        <f t="shared" si="0"/>
        <v>#NUM!</v>
      </c>
    </row>
    <row r="12" spans="2:8">
      <c r="B12" s="5" t="s">
        <v>14</v>
      </c>
      <c r="C12" s="3" t="s">
        <v>2</v>
      </c>
      <c r="D12" s="4">
        <v>1</v>
      </c>
      <c r="E12" s="6">
        <v>142800</v>
      </c>
      <c r="F12" s="6">
        <v>315350</v>
      </c>
      <c r="G12" s="6">
        <f t="shared" si="1"/>
        <v>229075</v>
      </c>
      <c r="H12" s="13">
        <f t="shared" si="0"/>
        <v>196581.81818181818</v>
      </c>
    </row>
    <row r="13" spans="2:8">
      <c r="B13" s="5" t="s">
        <v>15</v>
      </c>
      <c r="C13" s="3" t="s">
        <v>2</v>
      </c>
      <c r="D13" s="4">
        <v>1</v>
      </c>
      <c r="E13" s="6">
        <v>342720</v>
      </c>
      <c r="F13" s="6">
        <v>523600</v>
      </c>
      <c r="G13" s="6">
        <f t="shared" si="1"/>
        <v>433160</v>
      </c>
      <c r="H13" s="13">
        <f t="shared" si="0"/>
        <v>414276.92307692312</v>
      </c>
    </row>
    <row r="14" spans="2:8">
      <c r="B14" s="2" t="s">
        <v>16</v>
      </c>
      <c r="C14" s="1"/>
      <c r="D14" s="1"/>
      <c r="E14" s="7"/>
      <c r="F14" s="7"/>
      <c r="G14" s="6"/>
      <c r="H14" s="12"/>
    </row>
  </sheetData>
  <mergeCells count="1">
    <mergeCell ref="B1:H1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e97146-1905-40ad-82c2-4d5ca2c954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76625CFD27D1498575AF34930493D1" ma:contentTypeVersion="14" ma:contentTypeDescription="Crear nuevo documento." ma:contentTypeScope="" ma:versionID="26064e18b072d76d15caacf6b3f0a526">
  <xsd:schema xmlns:xsd="http://www.w3.org/2001/XMLSchema" xmlns:xs="http://www.w3.org/2001/XMLSchema" xmlns:p="http://schemas.microsoft.com/office/2006/metadata/properties" xmlns:ns3="f4e97146-1905-40ad-82c2-4d5ca2c95475" xmlns:ns4="dc4206d7-6c95-46ef-806c-22280fad7814" targetNamespace="http://schemas.microsoft.com/office/2006/metadata/properties" ma:root="true" ma:fieldsID="bf06a9990b9100057672f1f522c4f48f" ns3:_="" ns4:_="">
    <xsd:import namespace="f4e97146-1905-40ad-82c2-4d5ca2c95475"/>
    <xsd:import namespace="dc4206d7-6c95-46ef-806c-22280fad78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97146-1905-40ad-82c2-4d5ca2c954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206d7-6c95-46ef-806c-22280fad781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178918-1B6A-4349-B76E-BF7C61502CD2}"/>
</file>

<file path=customXml/itemProps2.xml><?xml version="1.0" encoding="utf-8"?>
<ds:datastoreItem xmlns:ds="http://schemas.openxmlformats.org/officeDocument/2006/customXml" ds:itemID="{3264CD2B-2941-4A78-ABAD-C739E3C64D24}"/>
</file>

<file path=customXml/itemProps3.xml><?xml version="1.0" encoding="utf-8"?>
<ds:datastoreItem xmlns:ds="http://schemas.openxmlformats.org/officeDocument/2006/customXml" ds:itemID="{86E71788-9F97-4234-A582-E77B5B138C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Esteban Fuentes Rodriguez</dc:creator>
  <cp:keywords/>
  <dc:description/>
  <cp:lastModifiedBy>Gabriel Enrique Cadena Montenegro</cp:lastModifiedBy>
  <cp:revision/>
  <dcterms:created xsi:type="dcterms:W3CDTF">2020-10-23T13:27:25Z</dcterms:created>
  <dcterms:modified xsi:type="dcterms:W3CDTF">2024-03-05T20:18:31Z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0x010100F276625CFD27D1498575AF34930493D1</vt:lpwstr>
  </property>
</Properties>
</file>