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restituciondetierras-my.sharepoint.com/personal/paula_sanabria_urt_gov_co/Documents/Secretaría General/transporte especial/"/>
    </mc:Choice>
  </mc:AlternateContent>
  <xr:revisionPtr revIDLastSave="5" documentId="13_ncr:1_{4CC9EE44-723A-40DE-914F-F832D291543E}" xr6:coauthVersionLast="47" xr6:coauthVersionMax="47" xr10:uidLastSave="{F408C5F3-5961-4228-86ED-52AE5BA137E7}"/>
  <bookViews>
    <workbookView xWindow="-120" yWindow="-120" windowWidth="24240" windowHeight="13140" xr2:uid="{00000000-000D-0000-FFFF-FFFF00000000}"/>
  </bookViews>
  <sheets>
    <sheet name="LOTE 7" sheetId="9" r:id="rId1"/>
  </sheets>
  <definedNames>
    <definedName name="_xlnm.Print_Area" localSheetId="0">'LOTE 7'!$A$1:$G$516</definedName>
    <definedName name="_xlnm.Print_Titles" localSheetId="0">'LOTE 7'!#REF!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9" l="1"/>
  <c r="J21" i="9"/>
  <c r="F11" i="9"/>
  <c r="G31" i="9" s="1"/>
  <c r="G7" i="9"/>
  <c r="G18" i="9" l="1"/>
  <c r="G28" i="9"/>
  <c r="G15" i="9"/>
  <c r="G25" i="9"/>
  <c r="G29" i="9"/>
  <c r="G19" i="9"/>
  <c r="G16" i="9"/>
  <c r="G20" i="9"/>
  <c r="G26" i="9"/>
  <c r="G30" i="9"/>
  <c r="G17" i="9"/>
  <c r="G21" i="9"/>
  <c r="G27"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8D2BEFAE-8A82-431F-958A-DBCC1E696225}">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<sst xmlns="http://schemas.openxmlformats.org/spreadsheetml/2006/main" count="51" uniqueCount="31">
  <si>
    <t>PROCESO:</t>
  </si>
  <si>
    <t>OBJETO:</t>
  </si>
  <si>
    <t>UNIDAD DE MEDIDA</t>
  </si>
  <si>
    <t>ÍTEMS</t>
  </si>
  <si>
    <t>VALOR OFERTADO</t>
  </si>
  <si>
    <t>PORCENTAJE O TASA DE DESCUENTO OFERTADA</t>
  </si>
  <si>
    <t>Cantidades</t>
  </si>
  <si>
    <t>UND</t>
  </si>
  <si>
    <t>VALOR TOTAL - PRECIOS UNITARIOS ESTIMADOS</t>
  </si>
  <si>
    <t>PRECIOS UNITARIOS ESTIMADOS</t>
  </si>
  <si>
    <t xml:space="preserve">PRECIOS UNITARIOS OFERTADOS </t>
  </si>
  <si>
    <t xml:space="preserve">
Descripción</t>
  </si>
  <si>
    <t>VALOR TOTAL</t>
  </si>
  <si>
    <t>CAMIONETAS 4X4 PLATÓN - ZONA RURAL</t>
  </si>
  <si>
    <t>CAMIONETAS Y/O CAMPEROS 4X4 WAGON - ZONA RURAL</t>
  </si>
  <si>
    <t>CAMIONETAS 4X2 WAGON – ZONA RURAL</t>
  </si>
  <si>
    <t>BUSES - ZONA RURAL</t>
  </si>
  <si>
    <t>BUSETAS – ZONA RURAL</t>
  </si>
  <si>
    <t>CAMIONES – ZONA RURAL</t>
  </si>
  <si>
    <t>CAMIONETAS 4X4 PLATÓN - ZONA URBANA</t>
  </si>
  <si>
    <t>CAMIONETAS Y/O CAMPEROS 4X4 WAGON - ZONA URBANA</t>
  </si>
  <si>
    <t>CAMIONETAS 4X2 WAGON – ZONA URBANA</t>
  </si>
  <si>
    <t>BUSES - ZONA URBANA</t>
  </si>
  <si>
    <t>BUSETAS – ZONA URBANA</t>
  </si>
  <si>
    <t>Contratar la prestación de los servicios de transporte público terrestre especial automotor y fluvial en las diferentes modalidades requeridas con conductor para las Direcciones Territoriales con las que cuenta la Unidad Administrativa Especial de Gestión de Restitución de Tierras Despojadas, incluidos todos los costos operacionales, con una disponibilidad de los vehículos de 24 x 30; que garanticen el cumplimiento de los objetivos misionales de LA UNIDAD.</t>
  </si>
  <si>
    <t>LICITACIÓN PÚBLICA
ANEXO INFORMATIVO DE PRECIOS OFICIALES Y OFERTADOS</t>
  </si>
  <si>
    <t>VAN Y/O MICROBÚS – ZONA RURAL</t>
  </si>
  <si>
    <t>Nota: La propuesta económica ganadora por lote y/o región se colocará en el campo VALOR OFERTADO, del Anexo 14- con el fin de obtener valores unitarios de cada ítem requerido, con los cuales se ejecutará el contrato.</t>
  </si>
  <si>
    <t>LP- URT-2-2024</t>
  </si>
  <si>
    <t>CAMIONES – ZONA URBANA</t>
  </si>
  <si>
    <t>VAN Y/O MICROBÚS – ZONA URBANA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</si>
</sst>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 numFmtId="171" formatCode="_-&quot;$&quot;\ * #,##0.00_-;\-&quot;$&quot;\ * #,##0.00_-;_-&quot;$&quot;\ * &quot;-&quot;_-;_-@_-"/>
    <numFmt numFmtId="172" formatCode="0.0%"/>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
      <sz val="10"/>
      <color theme="1"/>
      <name val="Calibri"/>
      <family val="2"/>
      <scheme val="minor"/>
    </font>
    <font>
      <sz val="11"/>
      <color theme="1"/>
      <name val="Calibri"/>
      <family val="2"/>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8"/>
        <bgColor indexed="64"/>
      </patternFill>
    </fill>
    <fill>
      <patternFill patternType="solid">
        <fgColor theme="6"/>
        <bgColor indexed="64"/>
      </patternFill>
    </fill>
    <fill>
      <patternFill patternType="solid">
        <fgColor rgb="FFFF0000"/>
        <bgColor indexed="64"/>
      </patternFill>
    </fill>
  </fills>
  <borders count="21">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dashed">
        <color rgb="FF00B0F0"/>
      </left>
      <right style="dashed">
        <color rgb="FF00B0F0"/>
      </right>
      <top style="dashed">
        <color rgb="FF00B0F0"/>
      </top>
      <bottom style="dashed">
        <color rgb="FF00B0F0"/>
      </bottom>
      <diagonal/>
    </border>
    <border>
      <left style="dashed">
        <color rgb="FF00B0F0"/>
      </left>
      <right style="dashed">
        <color rgb="FF00B0F0"/>
      </right>
      <top/>
      <bottom style="dashed">
        <color rgb="FF00B0F0"/>
      </bottom>
      <diagonal/>
    </border>
    <border>
      <left style="thin">
        <color indexed="64"/>
      </left>
      <right style="thin">
        <color indexed="64"/>
      </right>
      <top style="thin">
        <color indexed="64"/>
      </top>
      <bottom style="thin">
        <color indexed="64"/>
      </bottom>
      <diagonal/>
    </border>
    <border>
      <left style="dashed">
        <color rgb="FF00B0F0"/>
      </left>
      <right style="dashed">
        <color rgb="FF00B0F0"/>
      </right>
      <top style="dashed">
        <color rgb="FF00B0F0"/>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top/>
      <bottom/>
      <diagonal/>
    </border>
    <border>
      <left/>
      <right style="dashed">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54">
    <xf numFmtId="0" fontId="0" fillId="0" borderId="0" xfId="0"/>
    <xf numFmtId="0" fontId="1" fillId="0" borderId="0" xfId="0" applyFont="1" applyAlignment="1">
      <alignment vertical="center" wrapText="1"/>
    </xf>
    <xf numFmtId="170" fontId="2" fillId="6" borderId="9"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70" fontId="1" fillId="7" borderId="10" xfId="51" applyNumberFormat="1" applyFont="1" applyFill="1" applyBorder="1" applyAlignment="1" applyProtection="1">
      <alignment vertical="center" wrapText="1"/>
    </xf>
    <xf numFmtId="170" fontId="1" fillId="3" borderId="0" xfId="51" applyNumberFormat="1" applyFont="1" applyFill="1" applyBorder="1" applyAlignment="1" applyProtection="1">
      <alignment vertical="center" wrapText="1"/>
    </xf>
    <xf numFmtId="170" fontId="1" fillId="7" borderId="11" xfId="51" applyNumberFormat="1" applyFont="1" applyFill="1" applyBorder="1" applyAlignment="1" applyProtection="1">
      <alignment vertical="center" wrapText="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41" fontId="6" fillId="0" borderId="5" xfId="49" applyFont="1" applyFill="1" applyBorder="1" applyAlignment="1" applyProtection="1">
      <alignment horizontal="center" wrapText="1"/>
    </xf>
    <xf numFmtId="41" fontId="6" fillId="0" borderId="0" xfId="49" applyFont="1" applyFill="1" applyBorder="1" applyAlignment="1" applyProtection="1">
      <alignment horizontal="center" wrapText="1"/>
    </xf>
    <xf numFmtId="0" fontId="1" fillId="0" borderId="12" xfId="0" applyFont="1" applyBorder="1" applyAlignment="1">
      <alignment horizontal="center" vertical="center" wrapText="1"/>
    </xf>
    <xf numFmtId="0" fontId="1" fillId="0" borderId="12"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1" fillId="0" borderId="16" xfId="0" applyFont="1" applyBorder="1" applyAlignment="1">
      <alignment horizontal="center" vertical="center" wrapText="1"/>
    </xf>
    <xf numFmtId="0" fontId="1" fillId="0" borderId="16" xfId="0" applyFont="1" applyBorder="1" applyAlignment="1" applyProtection="1">
      <alignment horizontal="center" vertical="center" wrapText="1"/>
      <protection hidden="1"/>
    </xf>
    <xf numFmtId="0" fontId="11" fillId="0" borderId="12" xfId="0" applyFont="1" applyBorder="1" applyAlignment="1">
      <alignment horizontal="center" vertical="center" wrapText="1"/>
    </xf>
    <xf numFmtId="41" fontId="5" fillId="10" borderId="12" xfId="49" applyFont="1" applyFill="1" applyBorder="1" applyAlignment="1" applyProtection="1">
      <alignment horizontal="center" vertical="center" wrapText="1"/>
    </xf>
    <xf numFmtId="0" fontId="5" fillId="10" borderId="12" xfId="0" applyFont="1" applyFill="1" applyBorder="1" applyAlignment="1" applyProtection="1">
      <alignment horizontal="center" vertical="center" wrapText="1"/>
      <protection hidden="1"/>
    </xf>
    <xf numFmtId="0" fontId="2" fillId="10" borderId="20" xfId="0" applyFont="1" applyFill="1" applyBorder="1" applyAlignment="1" applyProtection="1">
      <alignment horizontal="center" vertical="center" wrapText="1"/>
      <protection hidden="1"/>
    </xf>
    <xf numFmtId="0" fontId="2" fillId="10" borderId="14" xfId="0" applyFont="1" applyFill="1" applyBorder="1" applyAlignment="1" applyProtection="1">
      <alignment horizontal="center" vertical="center" wrapText="1"/>
      <protection hidden="1"/>
    </xf>
    <xf numFmtId="0" fontId="5" fillId="10" borderId="13" xfId="0" applyFont="1" applyFill="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9" fontId="10" fillId="0" borderId="0" xfId="50" applyFont="1" applyFill="1" applyBorder="1" applyAlignment="1" applyProtection="1">
      <alignment horizontal="center" vertical="center" wrapText="1"/>
      <protection hidden="1"/>
    </xf>
    <xf numFmtId="42" fontId="1" fillId="0" borderId="0" xfId="51" applyFont="1" applyAlignment="1">
      <alignment vertical="center" wrapText="1"/>
    </xf>
    <xf numFmtId="170" fontId="1" fillId="0" borderId="0" xfId="0" applyNumberFormat="1" applyFont="1" applyAlignment="1">
      <alignment vertical="center" wrapText="1"/>
    </xf>
    <xf numFmtId="172" fontId="2" fillId="5" borderId="8" xfId="50" applyNumberFormat="1" applyFont="1" applyFill="1" applyBorder="1" applyAlignment="1" applyProtection="1">
      <alignment horizontal="center" vertical="center" wrapText="1"/>
      <protection hidden="1"/>
    </xf>
    <xf numFmtId="0" fontId="1" fillId="9" borderId="0" xfId="0" applyFont="1" applyFill="1" applyAlignment="1">
      <alignment vertical="center" wrapText="1"/>
    </xf>
    <xf numFmtId="171" fontId="1" fillId="9" borderId="0" xfId="0" applyNumberFormat="1" applyFont="1" applyFill="1" applyAlignment="1">
      <alignment vertical="center" wrapText="1"/>
    </xf>
    <xf numFmtId="44" fontId="0" fillId="0" borderId="12" xfId="0" applyNumberFormat="1" applyBorder="1"/>
    <xf numFmtId="44" fontId="1" fillId="0" borderId="0" xfId="0" applyNumberFormat="1" applyFont="1" applyAlignment="1">
      <alignment vertical="center" wrapText="1"/>
    </xf>
    <xf numFmtId="44" fontId="2" fillId="11" borderId="8" xfId="50" applyNumberFormat="1" applyFont="1" applyFill="1" applyBorder="1" applyAlignment="1" applyProtection="1">
      <alignment horizontal="center" vertical="center" wrapText="1"/>
    </xf>
    <xf numFmtId="4" fontId="1" fillId="0" borderId="0" xfId="0" applyNumberFormat="1" applyFont="1" applyAlignment="1">
      <alignment vertical="center" wrapText="1"/>
    </xf>
    <xf numFmtId="0" fontId="12" fillId="0" borderId="15" xfId="0" applyFont="1" applyBorder="1" applyAlignment="1">
      <alignment horizontal="center" vertical="center" wrapText="1"/>
    </xf>
    <xf numFmtId="0" fontId="12" fillId="0" borderId="19" xfId="0" applyFont="1" applyBorder="1" applyAlignment="1">
      <alignment horizontal="center" vertical="center" wrapText="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1" fillId="8" borderId="0" xfId="0" applyFont="1" applyFill="1" applyAlignment="1">
      <alignment horizontal="center" vertical="center" wrapText="1"/>
    </xf>
    <xf numFmtId="41" fontId="5" fillId="0" borderId="17" xfId="49" applyFont="1" applyFill="1" applyBorder="1" applyAlignment="1" applyProtection="1">
      <alignment horizontal="center" vertical="center" wrapText="1"/>
    </xf>
    <xf numFmtId="41" fontId="5" fillId="0" borderId="18" xfId="49" applyFont="1" applyFill="1" applyBorder="1" applyAlignment="1" applyProtection="1">
      <alignment horizontal="center" vertical="center" wrapText="1"/>
    </xf>
    <xf numFmtId="0" fontId="5" fillId="2" borderId="1" xfId="0" applyFont="1" applyFill="1" applyBorder="1" applyAlignment="1">
      <alignment horizontal="center" wrapText="1"/>
    </xf>
    <xf numFmtId="0" fontId="5" fillId="2" borderId="6" xfId="0" applyFont="1" applyFill="1" applyBorder="1" applyAlignment="1">
      <alignment horizontal="center" wrapText="1"/>
    </xf>
    <xf numFmtId="0" fontId="5" fillId="2" borderId="7" xfId="0" applyFont="1" applyFill="1" applyBorder="1" applyAlignment="1">
      <alignment horizontal="center" wrapText="1"/>
    </xf>
    <xf numFmtId="0" fontId="7" fillId="5" borderId="8"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5" borderId="8" xfId="0" applyFont="1" applyFill="1" applyBorder="1" applyAlignment="1" applyProtection="1">
      <alignment horizontal="center" vertical="center" wrapText="1"/>
      <protection hidden="1"/>
    </xf>
    <xf numFmtId="41" fontId="5" fillId="10" borderId="12" xfId="49" applyFont="1" applyFill="1" applyBorder="1" applyAlignment="1" applyProtection="1">
      <alignment horizontal="center" vertical="center" wrapText="1"/>
    </xf>
    <xf numFmtId="0" fontId="0" fillId="0" borderId="12" xfId="0" applyBorder="1" applyAlignment="1">
      <alignment horizontal="justify" vertical="center" wrapText="1"/>
    </xf>
  </cellXfs>
  <cellStyles count="52">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D4450-E0A5-4CFC-BEAE-EE15AC9356A8}">
  <dimension ref="A1:Q516"/>
  <sheetViews>
    <sheetView showGridLines="0" tabSelected="1" topLeftCell="C4" zoomScale="80" zoomScaleNormal="80" zoomScaleSheetLayoutView="90" workbookViewId="0">
      <selection activeCell="F13" sqref="F13"/>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39"/>
      <c r="B1" s="13"/>
      <c r="C1" s="41" t="s">
        <v>25</v>
      </c>
      <c r="D1" s="41"/>
      <c r="H1" s="43" t="s">
        <v>27</v>
      </c>
      <c r="I1" s="43"/>
      <c r="J1" s="43"/>
      <c r="K1" s="43"/>
      <c r="L1" s="43"/>
      <c r="M1" s="43"/>
      <c r="N1" s="43"/>
      <c r="O1" s="43"/>
      <c r="P1" s="43"/>
      <c r="Q1" s="43"/>
    </row>
    <row r="2" spans="1:17" ht="51.75" customHeight="1" x14ac:dyDescent="0.25">
      <c r="A2" s="40"/>
      <c r="B2" s="14"/>
      <c r="C2" s="42"/>
      <c r="D2" s="42"/>
      <c r="E2" s="3" t="s">
        <v>0</v>
      </c>
      <c r="F2" s="4" t="s">
        <v>28</v>
      </c>
      <c r="H2" s="43"/>
      <c r="I2" s="43"/>
      <c r="J2" s="43"/>
      <c r="K2" s="43"/>
      <c r="L2" s="43"/>
      <c r="M2" s="43"/>
      <c r="N2" s="43"/>
      <c r="O2" s="43"/>
      <c r="P2" s="43"/>
      <c r="Q2" s="43"/>
    </row>
    <row r="3" spans="1:17" x14ac:dyDescent="0.25">
      <c r="A3" s="5"/>
      <c r="B3" s="5"/>
      <c r="C3" s="5"/>
      <c r="D3" s="5"/>
      <c r="E3" s="5"/>
      <c r="F3" s="5"/>
      <c r="H3" s="43"/>
      <c r="I3" s="43"/>
      <c r="J3" s="43"/>
      <c r="K3" s="43"/>
      <c r="L3" s="43"/>
      <c r="M3" s="43"/>
      <c r="N3" s="43"/>
      <c r="O3" s="43"/>
      <c r="P3" s="43"/>
      <c r="Q3" s="43"/>
    </row>
    <row r="4" spans="1:17" ht="75" customHeight="1" x14ac:dyDescent="0.25">
      <c r="A4" s="44" t="s">
        <v>1</v>
      </c>
      <c r="B4" s="45"/>
      <c r="C4" s="46" t="s">
        <v>24</v>
      </c>
      <c r="D4" s="47"/>
      <c r="E4" s="47"/>
      <c r="F4" s="48"/>
      <c r="H4" s="43"/>
      <c r="I4" s="43"/>
      <c r="J4" s="43"/>
      <c r="K4" s="43"/>
      <c r="L4" s="43"/>
      <c r="M4" s="43"/>
      <c r="N4" s="43"/>
      <c r="O4" s="43"/>
      <c r="P4" s="43"/>
      <c r="Q4" s="43"/>
    </row>
    <row r="5" spans="1:17" x14ac:dyDescent="0.25">
      <c r="A5" s="5"/>
      <c r="B5" s="5"/>
      <c r="C5" s="5"/>
      <c r="D5" s="5"/>
      <c r="E5" s="5"/>
      <c r="F5" s="5"/>
      <c r="H5" s="43"/>
      <c r="I5" s="43"/>
      <c r="J5" s="43"/>
      <c r="K5" s="43"/>
      <c r="L5" s="43"/>
      <c r="M5" s="43"/>
      <c r="N5" s="43"/>
      <c r="O5" s="43"/>
      <c r="P5" s="43"/>
      <c r="Q5" s="43"/>
    </row>
    <row r="6" spans="1:17" ht="15.75" thickBot="1" x14ac:dyDescent="0.3">
      <c r="A6" s="5"/>
      <c r="B6" s="5"/>
      <c r="C6" s="5"/>
      <c r="D6" s="5"/>
      <c r="E6" s="5"/>
      <c r="F6" s="5"/>
      <c r="H6" s="43"/>
      <c r="I6" s="43"/>
      <c r="J6" s="43"/>
      <c r="K6" s="43"/>
      <c r="L6" s="43"/>
      <c r="M6" s="43"/>
      <c r="N6" s="43"/>
      <c r="O6" s="43"/>
      <c r="P6" s="43"/>
      <c r="Q6" s="43"/>
    </row>
    <row r="7" spans="1:17" ht="15.75" thickBot="1" x14ac:dyDescent="0.3">
      <c r="A7" s="5"/>
      <c r="B7" s="5"/>
      <c r="C7" s="49" t="s">
        <v>8</v>
      </c>
      <c r="D7" s="49"/>
      <c r="E7" s="49"/>
      <c r="F7" s="35">
        <v>21761180</v>
      </c>
      <c r="G7" s="34">
        <f>J21+J31</f>
        <v>21761180</v>
      </c>
      <c r="H7" s="43"/>
      <c r="I7" s="43"/>
      <c r="J7" s="43"/>
      <c r="K7" s="43"/>
      <c r="L7" s="43"/>
      <c r="M7" s="43"/>
      <c r="N7" s="43"/>
      <c r="O7" s="43"/>
      <c r="P7" s="43"/>
      <c r="Q7" s="43"/>
    </row>
    <row r="8" spans="1:17" ht="15.75" thickBot="1" x14ac:dyDescent="0.3">
      <c r="A8" s="5"/>
      <c r="B8" s="5"/>
      <c r="C8" s="5"/>
      <c r="D8" s="5"/>
      <c r="E8" s="5"/>
      <c r="F8" s="5"/>
    </row>
    <row r="9" spans="1:17" ht="15.75" thickBot="1" x14ac:dyDescent="0.3">
      <c r="A9" s="5"/>
      <c r="B9" s="5"/>
      <c r="C9" s="50" t="s">
        <v>4</v>
      </c>
      <c r="D9" s="50"/>
      <c r="E9" s="50"/>
      <c r="F9" s="2">
        <v>19867958.25</v>
      </c>
    </row>
    <row r="10" spans="1:17" ht="15.75" thickBot="1" x14ac:dyDescent="0.3">
      <c r="A10" s="5"/>
      <c r="B10" s="5"/>
      <c r="C10" s="5"/>
      <c r="D10" s="5"/>
      <c r="E10" s="5"/>
      <c r="F10" s="5"/>
      <c r="G10" s="36"/>
    </row>
    <row r="11" spans="1:17" ht="15.75" thickBot="1" x14ac:dyDescent="0.3">
      <c r="A11" s="5"/>
      <c r="B11" s="5"/>
      <c r="C11" s="51" t="s">
        <v>5</v>
      </c>
      <c r="D11" s="51"/>
      <c r="E11" s="51"/>
      <c r="F11" s="30">
        <f>IF(F9=E3,"",ROUNDUP(1-(F9/F7),4))</f>
        <v>8.7000000000000008E-2</v>
      </c>
      <c r="G11" s="11"/>
      <c r="H11" s="28"/>
      <c r="I11" s="29"/>
    </row>
    <row r="12" spans="1:17" x14ac:dyDescent="0.25">
      <c r="A12" s="5"/>
      <c r="B12" s="5"/>
      <c r="C12" s="12"/>
      <c r="D12" s="12"/>
      <c r="E12" s="12"/>
      <c r="F12" s="12"/>
      <c r="G12" s="11"/>
    </row>
    <row r="13" spans="1:17" ht="15.75" thickBot="1" x14ac:dyDescent="0.3">
      <c r="A13" s="5"/>
      <c r="B13" s="5"/>
      <c r="C13" s="26"/>
      <c r="D13" s="26"/>
      <c r="E13" s="26"/>
      <c r="F13" s="27"/>
      <c r="G13" s="11"/>
    </row>
    <row r="14" spans="1:17" x14ac:dyDescent="0.25">
      <c r="A14" s="21" t="s">
        <v>3</v>
      </c>
      <c r="B14" s="52" t="s">
        <v>11</v>
      </c>
      <c r="C14" s="52"/>
      <c r="D14" s="22" t="s">
        <v>2</v>
      </c>
      <c r="E14" s="23" t="s">
        <v>6</v>
      </c>
      <c r="F14" s="24" t="s">
        <v>9</v>
      </c>
      <c r="G14" s="25" t="s">
        <v>10</v>
      </c>
      <c r="I14" s="34"/>
    </row>
    <row r="15" spans="1:17" ht="15" customHeight="1" x14ac:dyDescent="0.25">
      <c r="A15" s="18">
        <v>1</v>
      </c>
      <c r="B15" s="37" t="s">
        <v>13</v>
      </c>
      <c r="C15" s="38"/>
      <c r="D15" s="19" t="s">
        <v>7</v>
      </c>
      <c r="E15" s="20">
        <v>1</v>
      </c>
      <c r="F15" s="33">
        <v>1019583</v>
      </c>
      <c r="G15" s="17">
        <f t="shared" ref="G15:G21" si="0">IF($F$9=$E$3,"",ROUNDDOWN(F15-(F15*$F$11),0))</f>
        <v>930879</v>
      </c>
      <c r="H15" s="34"/>
      <c r="I15" s="34"/>
      <c r="J15" s="34"/>
    </row>
    <row r="16" spans="1:17" ht="15" customHeight="1" x14ac:dyDescent="0.25">
      <c r="A16" s="18">
        <v>2</v>
      </c>
      <c r="B16" s="37" t="s">
        <v>14</v>
      </c>
      <c r="C16" s="38"/>
      <c r="D16" s="19" t="s">
        <v>7</v>
      </c>
      <c r="E16" s="20">
        <v>1</v>
      </c>
      <c r="F16" s="33">
        <v>1082671</v>
      </c>
      <c r="G16" s="17">
        <f t="shared" si="0"/>
        <v>988478</v>
      </c>
    </row>
    <row r="17" spans="1:10" ht="15" customHeight="1" x14ac:dyDescent="0.25">
      <c r="A17" s="15">
        <v>3</v>
      </c>
      <c r="B17" s="37" t="s">
        <v>15</v>
      </c>
      <c r="C17" s="38"/>
      <c r="D17" s="16" t="s">
        <v>7</v>
      </c>
      <c r="E17" s="20">
        <v>1</v>
      </c>
      <c r="F17" s="33">
        <v>1063221</v>
      </c>
      <c r="G17" s="17">
        <f t="shared" si="0"/>
        <v>970720</v>
      </c>
    </row>
    <row r="18" spans="1:10" ht="15" customHeight="1" x14ac:dyDescent="0.25">
      <c r="A18" s="15">
        <v>4</v>
      </c>
      <c r="B18" s="37" t="s">
        <v>26</v>
      </c>
      <c r="C18" s="38"/>
      <c r="D18" s="16" t="s">
        <v>7</v>
      </c>
      <c r="E18" s="20">
        <v>1</v>
      </c>
      <c r="F18" s="33">
        <v>2407849</v>
      </c>
      <c r="G18" s="17">
        <f t="shared" si="0"/>
        <v>2198366</v>
      </c>
    </row>
    <row r="19" spans="1:10" x14ac:dyDescent="0.25">
      <c r="A19" s="15">
        <v>5</v>
      </c>
      <c r="B19" s="37" t="s">
        <v>16</v>
      </c>
      <c r="C19" s="38"/>
      <c r="D19" s="16" t="s">
        <v>7</v>
      </c>
      <c r="E19" s="20">
        <v>1</v>
      </c>
      <c r="F19" s="33">
        <v>2407849</v>
      </c>
      <c r="G19" s="17">
        <f t="shared" si="0"/>
        <v>2198366</v>
      </c>
    </row>
    <row r="20" spans="1:10" x14ac:dyDescent="0.25">
      <c r="A20" s="15">
        <v>6</v>
      </c>
      <c r="B20" s="37" t="s">
        <v>17</v>
      </c>
      <c r="C20" s="38"/>
      <c r="D20" s="16" t="s">
        <v>7</v>
      </c>
      <c r="E20" s="20">
        <v>1</v>
      </c>
      <c r="F20" s="33">
        <v>1998869</v>
      </c>
      <c r="G20" s="17">
        <f t="shared" si="0"/>
        <v>1824967</v>
      </c>
    </row>
    <row r="21" spans="1:10" ht="30" customHeight="1" x14ac:dyDescent="0.25">
      <c r="A21" s="15">
        <v>7</v>
      </c>
      <c r="B21" s="37" t="s">
        <v>18</v>
      </c>
      <c r="C21" s="38"/>
      <c r="D21" s="16" t="s">
        <v>7</v>
      </c>
      <c r="E21" s="20">
        <v>1</v>
      </c>
      <c r="F21" s="33">
        <v>1778458</v>
      </c>
      <c r="G21" s="17">
        <f t="shared" si="0"/>
        <v>1623732</v>
      </c>
      <c r="I21" s="31" t="s">
        <v>12</v>
      </c>
      <c r="J21" s="32">
        <f>SUM(F15:F21)</f>
        <v>11758500</v>
      </c>
    </row>
    <row r="22" spans="1:10" ht="14.25" customHeight="1" x14ac:dyDescent="0.25">
      <c r="A22" s="1"/>
      <c r="B22" s="1"/>
      <c r="D22" s="1"/>
    </row>
    <row r="23" spans="1:10" ht="14.25" customHeight="1" thickBot="1" x14ac:dyDescent="0.3">
      <c r="A23" s="1"/>
      <c r="B23" s="1"/>
      <c r="D23" s="1"/>
    </row>
    <row r="24" spans="1:10" x14ac:dyDescent="0.25">
      <c r="A24" s="21" t="s">
        <v>3</v>
      </c>
      <c r="B24" s="52" t="s">
        <v>11</v>
      </c>
      <c r="C24" s="52"/>
      <c r="D24" s="22" t="s">
        <v>2</v>
      </c>
      <c r="E24" s="23" t="s">
        <v>6</v>
      </c>
      <c r="F24" s="24" t="s">
        <v>9</v>
      </c>
      <c r="G24" s="25" t="s">
        <v>10</v>
      </c>
    </row>
    <row r="25" spans="1:10" ht="15" customHeight="1" x14ac:dyDescent="0.25">
      <c r="A25" s="18">
        <v>1</v>
      </c>
      <c r="B25" s="53" t="s">
        <v>19</v>
      </c>
      <c r="C25" s="53"/>
      <c r="D25" s="19" t="s">
        <v>7</v>
      </c>
      <c r="E25" s="20">
        <v>1</v>
      </c>
      <c r="F25" s="33">
        <v>1043947</v>
      </c>
      <c r="G25" s="17">
        <f t="shared" ref="G25:G31" si="1">IF($F$9=$E$3,"",ROUNDDOWN(F25-(F25*$F$11),0))</f>
        <v>953123</v>
      </c>
    </row>
    <row r="26" spans="1:10" ht="15" customHeight="1" x14ac:dyDescent="0.25">
      <c r="A26" s="18">
        <v>2</v>
      </c>
      <c r="B26" s="53" t="s">
        <v>20</v>
      </c>
      <c r="C26" s="53"/>
      <c r="D26" s="19" t="s">
        <v>7</v>
      </c>
      <c r="E26" s="20">
        <v>1</v>
      </c>
      <c r="F26" s="33">
        <v>972537</v>
      </c>
      <c r="G26" s="17">
        <f t="shared" si="1"/>
        <v>887926</v>
      </c>
    </row>
    <row r="27" spans="1:10" ht="15" customHeight="1" x14ac:dyDescent="0.25">
      <c r="A27" s="15">
        <v>3</v>
      </c>
      <c r="B27" s="53" t="s">
        <v>21</v>
      </c>
      <c r="C27" s="53"/>
      <c r="D27" s="16" t="s">
        <v>7</v>
      </c>
      <c r="E27" s="20">
        <v>1</v>
      </c>
      <c r="F27" s="33">
        <v>919227</v>
      </c>
      <c r="G27" s="17">
        <f t="shared" si="1"/>
        <v>839254</v>
      </c>
    </row>
    <row r="28" spans="1:10" x14ac:dyDescent="0.25">
      <c r="A28" s="15">
        <v>4</v>
      </c>
      <c r="B28" s="53" t="s">
        <v>30</v>
      </c>
      <c r="C28" s="53"/>
      <c r="D28" s="16" t="s">
        <v>7</v>
      </c>
      <c r="E28" s="20">
        <v>1</v>
      </c>
      <c r="F28" s="33">
        <v>1448696</v>
      </c>
      <c r="G28" s="17">
        <f t="shared" si="1"/>
        <v>1322659</v>
      </c>
    </row>
    <row r="29" spans="1:10" x14ac:dyDescent="0.25">
      <c r="A29" s="15">
        <v>5</v>
      </c>
      <c r="B29" s="53" t="s">
        <v>22</v>
      </c>
      <c r="C29" s="53"/>
      <c r="D29" s="16" t="s">
        <v>7</v>
      </c>
      <c r="E29" s="20">
        <v>1</v>
      </c>
      <c r="F29" s="33">
        <v>2144174</v>
      </c>
      <c r="G29" s="17">
        <f t="shared" si="1"/>
        <v>1957630</v>
      </c>
    </row>
    <row r="30" spans="1:10" x14ac:dyDescent="0.25">
      <c r="A30" s="15">
        <v>6</v>
      </c>
      <c r="B30" s="53" t="s">
        <v>23</v>
      </c>
      <c r="C30" s="53"/>
      <c r="D30" s="16" t="s">
        <v>7</v>
      </c>
      <c r="E30" s="20">
        <v>1</v>
      </c>
      <c r="F30" s="33">
        <v>1754133</v>
      </c>
      <c r="G30" s="17">
        <f t="shared" si="1"/>
        <v>1601523</v>
      </c>
    </row>
    <row r="31" spans="1:10" x14ac:dyDescent="0.25">
      <c r="A31" s="15">
        <v>7</v>
      </c>
      <c r="B31" s="53" t="s">
        <v>29</v>
      </c>
      <c r="C31" s="53"/>
      <c r="D31" s="16" t="s">
        <v>7</v>
      </c>
      <c r="E31" s="20">
        <v>1</v>
      </c>
      <c r="F31" s="33">
        <v>1719966</v>
      </c>
      <c r="G31" s="17">
        <f t="shared" si="1"/>
        <v>1570328</v>
      </c>
      <c r="I31" s="31" t="s">
        <v>12</v>
      </c>
      <c r="J31" s="32">
        <f>SUM(F25:F31)</f>
        <v>10002680</v>
      </c>
    </row>
    <row r="32" spans="1:10" x14ac:dyDescent="0.25">
      <c r="G32" s="9"/>
    </row>
    <row r="33" spans="7:7" x14ac:dyDescent="0.25">
      <c r="G33" s="9"/>
    </row>
    <row r="34" spans="7:7" x14ac:dyDescent="0.25">
      <c r="G34" s="9"/>
    </row>
    <row r="35" spans="7:7" x14ac:dyDescent="0.25">
      <c r="G35" s="9"/>
    </row>
    <row r="36" spans="7:7" x14ac:dyDescent="0.25">
      <c r="G36" s="9"/>
    </row>
    <row r="37" spans="7:7" x14ac:dyDescent="0.25">
      <c r="G37" s="9"/>
    </row>
    <row r="38" spans="7:7" x14ac:dyDescent="0.25">
      <c r="G38" s="9"/>
    </row>
    <row r="39" spans="7:7" x14ac:dyDescent="0.25">
      <c r="G39" s="9"/>
    </row>
    <row r="40" spans="7:7" x14ac:dyDescent="0.25">
      <c r="G40" s="9"/>
    </row>
    <row r="41" spans="7:7" x14ac:dyDescent="0.25">
      <c r="G41" s="9"/>
    </row>
    <row r="42" spans="7:7" x14ac:dyDescent="0.25">
      <c r="G42" s="9"/>
    </row>
    <row r="43" spans="7:7" x14ac:dyDescent="0.25">
      <c r="G43" s="9"/>
    </row>
    <row r="44" spans="7:7" x14ac:dyDescent="0.25">
      <c r="G44" s="9"/>
    </row>
    <row r="45" spans="7:7" x14ac:dyDescent="0.25">
      <c r="G45" s="9"/>
    </row>
    <row r="46" spans="7:7" x14ac:dyDescent="0.25">
      <c r="G46" s="9"/>
    </row>
    <row r="47" spans="7:7" x14ac:dyDescent="0.25">
      <c r="G47" s="9"/>
    </row>
    <row r="48" spans="7: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4">
    <mergeCell ref="B31:C31"/>
    <mergeCell ref="B18:C18"/>
    <mergeCell ref="B19:C19"/>
    <mergeCell ref="B20:C20"/>
    <mergeCell ref="B21:C21"/>
    <mergeCell ref="B24:C24"/>
    <mergeCell ref="B25:C25"/>
    <mergeCell ref="B26:C26"/>
    <mergeCell ref="B27:C27"/>
    <mergeCell ref="B28:C28"/>
    <mergeCell ref="B29:C29"/>
    <mergeCell ref="B30:C30"/>
    <mergeCell ref="B17:C17"/>
    <mergeCell ref="A1:A2"/>
    <mergeCell ref="C1:D2"/>
    <mergeCell ref="H1:Q7"/>
    <mergeCell ref="A4:B4"/>
    <mergeCell ref="C4:F4"/>
    <mergeCell ref="C7:E7"/>
    <mergeCell ref="C9:E9"/>
    <mergeCell ref="C11:E11"/>
    <mergeCell ref="B14:C14"/>
    <mergeCell ref="B15:C15"/>
    <mergeCell ref="B16:C16"/>
  </mergeCells>
  <dataValidations count="1">
    <dataValidation type="whole" allowBlank="1" showInputMessage="1" showErrorMessage="1" error="Valor ingresado es incorrecto_x000a__x000a_Requisitos:_x000a__x000a_- Numero entero_x000a_- Valor entre $1 y la medio geometrica." sqref="F15:F21 F25:F31" xr:uid="{811A768C-BCB3-4C88-9409-D4EFE077C1AC}">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7</vt:lpstr>
      <vt:lpstr>'LOTE 7'!Área_de_impresión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Paula Andrea Sanabria Parra</cp:lastModifiedBy>
  <cp:lastPrinted>2020-04-15T01:46:43Z</cp:lastPrinted>
  <dcterms:created xsi:type="dcterms:W3CDTF">2012-03-21T19:07:05Z</dcterms:created>
  <dcterms:modified xsi:type="dcterms:W3CDTF">2024-03-15T18:53:24Z</dcterms:modified>
</cp:coreProperties>
</file>