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vila\OneDrive\Escritorio\AVILA OSORIO\LICITACIONES\DIAN MONTERIA MANTT\PLIEGOS\"/>
    </mc:Choice>
  </mc:AlternateContent>
  <bookViews>
    <workbookView xWindow="0" yWindow="0" windowWidth="20490" windowHeight="7050"/>
  </bookViews>
  <sheets>
    <sheet name="Propuesta económica"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 i="1" l="1"/>
  <c r="F11" i="1"/>
  <c r="F12" i="1"/>
  <c r="F13" i="1"/>
  <c r="F14" i="1"/>
  <c r="F15" i="1"/>
  <c r="F16" i="1"/>
  <c r="F10" i="1"/>
  <c r="F18" i="1" s="1"/>
  <c r="F20" i="1" l="1"/>
  <c r="F21" i="1"/>
  <c r="F22" i="1" s="1"/>
  <c r="F19" i="1"/>
  <c r="F23" i="1" l="1"/>
</calcChain>
</file>

<file path=xl/sharedStrings.xml><?xml version="1.0" encoding="utf-8"?>
<sst xmlns="http://schemas.openxmlformats.org/spreadsheetml/2006/main" count="18" uniqueCount="18">
  <si>
    <t>DESCRIPCIÓN</t>
  </si>
  <si>
    <t>ITEMS</t>
  </si>
  <si>
    <t xml:space="preserve">VALOR TOTAL </t>
  </si>
  <si>
    <t xml:space="preserve"> FORMATO N.4</t>
  </si>
  <si>
    <t>PROPUESTA ECONÓMICA</t>
  </si>
  <si>
    <t>Inspeccionar, limpiar, controlar, calibrar, poner en marcha y realizar el reporte del estado de todos los equipos, el cual incluye: 
1. Equipos (eléctricos y electrónicos), revisar, calibrar y ajustar.
2. Instalaciones eléctricas, conexiones, claves y clavijas, protecciones), revisar, ajustar y cambiar piezas de ser necesario.
3. Cambio de refrigerantes para los equipos que aplique, medir la presión de gas en los compresores, suministrar gas si requiere, revisar unidades de condensación.
4. Cambio de piezas desgastadas y lubricación.
5. Inspección de la carga de las baterías y demás componentes.
6. Cambiar los componentes defectuosos o dañados, si los hay.
7. Realizar pruebas de funcionamiento.</t>
  </si>
  <si>
    <t>NÚMERO DE EQUIPOS</t>
  </si>
  <si>
    <t>NÚMERO DE RUTINAS POR EQUIPO</t>
  </si>
  <si>
    <t xml:space="preserve">VALOR UNITARIO </t>
  </si>
  <si>
    <t>TOTAL COSTOS</t>
  </si>
  <si>
    <t>ADMINISTRACIÓN 17%</t>
  </si>
  <si>
    <t>IMPREVISTOS 1%</t>
  </si>
  <si>
    <t>UTILIDAD 5%</t>
  </si>
  <si>
    <t>IVA/UTILIDAD 19%</t>
  </si>
  <si>
    <t>TOTAL</t>
  </si>
  <si>
    <t>FIRMA DEL OFERENTE Y/O REP. LEGAL</t>
  </si>
  <si>
    <t>RUTINAS DE MANTENIMIENTO PREVENTIVO Y/O CORRECTIVO</t>
  </si>
  <si>
    <r>
      <rPr>
        <b/>
        <sz val="10"/>
        <color theme="1"/>
        <rFont val="Arial"/>
        <family val="2"/>
      </rPr>
      <t>OBJETO DEL PROCESO IMC-12-006-2024:</t>
    </r>
    <r>
      <rPr>
        <sz val="10"/>
        <color theme="1"/>
        <rFont val="Arial"/>
        <family val="2"/>
      </rPr>
      <t xml:space="preserve"> ‘’Mantenimiento preventivo y/o correctivo con suministro de repuestos nuevos y originales, previa aprobación de la UAE-DIAN, para los equipos eléctricos y electrónicos, incluidas las puertas manuales y portones eléctricos de los inmuebles asignados a la Dirección Seccional de Impuestos y Aduanas de Montería’’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</si>
</sst>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0_-;\-&quot;$&quot;* #,##0_-;_-&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0"/>
      <color rgb="FF000000"/>
      <name val="Arial"/>
      <family val="2"/>
    </font>
    <font>
      <sz val="10"/>
      <color theme="1"/>
      <name val="Arial"/>
      <family val="2"/>
    </font>
    <font>
      <sz val="11"/>
      <color theme="1"/>
      <name val="Arial"/>
      <family val="2"/>
    </font>
    <font>
      <b/>
      <sz val="11"/>
      <color theme="1"/>
      <name val="Arial"/>
      <family val="2"/>
    </font>
    <font>
      <b/>
      <sz val="11"/>
      <color rgb="FFFF0000"/>
      <name val="Calibri"/>
      <family val="2"/>
      <scheme val="minor"/>
    </font>
  </fonts>
  <fills count="4">
    <fill>
      <patternFill patternType="none"/>
    </fill>
    <fill>
      <patternFill patternType="gray125"/>
    </fill>
    <fill>
      <patternFill patternType="solid">
        <fgColor rgb="FF9BC7CE"/>
        <bgColor indexed="64"/>
      </patternFill>
    </fill>
    <fill>
      <patternFill patternType="solid">
        <fgColor theme="0" tint="-0.14999847407452621"/>
        <bgColor indexed="64"/>
      </patternFill>
    </fill>
  </fills>
  <borders count="2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3">
    <xf numFmtId="0" fontId="0" fillId="0" borderId="0" xfId="0"/>
    <xf numFmtId="0" fontId="6" fillId="0" borderId="0" xfId="0" applyFont="1"/>
    <xf numFmtId="0" fontId="5" fillId="0" borderId="0" xfId="0" applyFont="1" applyAlignment="1">
      <alignment horizontal="justify" vertical="center" wrapText="1"/>
    </xf>
    <xf numFmtId="0" fontId="0" fillId="0" borderId="0" xfId="0" applyAlignment="1">
      <alignment vertical="center" wrapText="1"/>
    </xf>
    <xf numFmtId="0" fontId="8" fillId="0" borderId="0" xfId="0" applyFont="1"/>
    <xf numFmtId="0" fontId="2" fillId="0" borderId="0" xfId="0" applyFont="1" applyAlignment="1">
      <alignment horizontal="center"/>
    </xf>
    <xf numFmtId="0" fontId="2" fillId="0" borderId="6" xfId="0" applyFont="1" applyBorder="1" applyAlignment="1">
      <alignment horizont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1" fontId="5" fillId="0" borderId="5" xfId="0" applyNumberFormat="1" applyFont="1" applyBorder="1" applyAlignment="1">
      <alignment horizontal="center" vertical="center"/>
    </xf>
    <xf numFmtId="1" fontId="5" fillId="0" borderId="9" xfId="0" applyNumberFormat="1" applyFont="1" applyBorder="1" applyAlignment="1">
      <alignment horizontal="center" vertical="center"/>
    </xf>
    <xf numFmtId="0" fontId="5" fillId="0" borderId="5" xfId="0" applyFont="1" applyBorder="1" applyAlignment="1">
      <alignment horizontal="center" vertical="center"/>
    </xf>
    <xf numFmtId="0" fontId="5" fillId="0" borderId="11" xfId="0" applyFont="1" applyBorder="1" applyAlignment="1">
      <alignment horizontal="center" vertical="center"/>
    </xf>
    <xf numFmtId="0" fontId="5" fillId="0" borderId="9" xfId="0" applyFont="1" applyBorder="1" applyAlignment="1">
      <alignment horizontal="center" vertical="center"/>
    </xf>
    <xf numFmtId="1" fontId="5" fillId="0" borderId="11" xfId="0" applyNumberFormat="1" applyFont="1" applyBorder="1" applyAlignment="1">
      <alignment horizontal="center" vertical="center"/>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5" fillId="0" borderId="18" xfId="0" applyFont="1" applyBorder="1" applyAlignment="1">
      <alignment horizontal="center" vertical="center" wrapText="1"/>
    </xf>
    <xf numFmtId="0" fontId="4" fillId="2" borderId="19" xfId="0" applyFont="1" applyFill="1" applyBorder="1" applyAlignment="1">
      <alignment horizontal="center" vertical="center" wrapText="1"/>
    </xf>
    <xf numFmtId="164" fontId="5" fillId="0" borderId="12" xfId="1" applyNumberFormat="1" applyFont="1" applyBorder="1" applyAlignment="1">
      <alignment horizontal="right" vertical="center"/>
    </xf>
    <xf numFmtId="164" fontId="5" fillId="0" borderId="20" xfId="1" applyNumberFormat="1" applyFont="1" applyBorder="1" applyAlignment="1">
      <alignment horizontal="right" vertical="center"/>
    </xf>
    <xf numFmtId="164" fontId="5" fillId="0" borderId="21" xfId="1" applyNumberFormat="1" applyFont="1" applyBorder="1" applyAlignment="1">
      <alignment horizontal="right" vertical="center"/>
    </xf>
    <xf numFmtId="0" fontId="4" fillId="2" borderId="1" xfId="0" applyFont="1" applyFill="1" applyBorder="1" applyAlignment="1">
      <alignment horizontal="center" vertical="center" wrapText="1"/>
    </xf>
    <xf numFmtId="164" fontId="5" fillId="0" borderId="22" xfId="1" applyNumberFormat="1" applyFont="1" applyBorder="1" applyAlignment="1">
      <alignment horizontal="right" vertical="center"/>
    </xf>
    <xf numFmtId="164" fontId="5" fillId="0" borderId="23" xfId="1" applyNumberFormat="1" applyFont="1" applyBorder="1" applyAlignment="1">
      <alignment horizontal="right" vertical="center"/>
    </xf>
    <xf numFmtId="164" fontId="5" fillId="0" borderId="24" xfId="1" applyNumberFormat="1" applyFont="1" applyBorder="1" applyAlignment="1">
      <alignment horizontal="right" vertical="center"/>
    </xf>
    <xf numFmtId="44" fontId="5" fillId="0" borderId="1" xfId="1" applyFont="1" applyBorder="1" applyAlignment="1">
      <alignment horizontal="right" vertical="center"/>
    </xf>
    <xf numFmtId="164" fontId="5" fillId="0" borderId="1" xfId="1" applyNumberFormat="1" applyFont="1" applyBorder="1" applyAlignment="1">
      <alignment horizontal="right" vertical="center"/>
    </xf>
    <xf numFmtId="44" fontId="7" fillId="3" borderId="1" xfId="1" applyFont="1" applyFill="1" applyBorder="1" applyAlignment="1">
      <alignment horizontal="right"/>
    </xf>
    <xf numFmtId="0" fontId="5" fillId="0" borderId="10" xfId="0" applyFont="1" applyBorder="1" applyAlignment="1">
      <alignment horizontal="center" wrapText="1"/>
    </xf>
    <xf numFmtId="0" fontId="5" fillId="0" borderId="16" xfId="0" applyFont="1" applyBorder="1" applyAlignment="1">
      <alignment horizontal="center" wrapText="1"/>
    </xf>
    <xf numFmtId="0" fontId="5" fillId="0" borderId="17" xfId="0" applyFont="1" applyBorder="1" applyAlignment="1">
      <alignment horizontal="center" wrapText="1"/>
    </xf>
    <xf numFmtId="0" fontId="7" fillId="0" borderId="13" xfId="0" applyFont="1" applyBorder="1" applyAlignment="1">
      <alignment horizontal="center"/>
    </xf>
    <xf numFmtId="0" fontId="7" fillId="0" borderId="14" xfId="0" applyFont="1" applyBorder="1" applyAlignment="1">
      <alignment horizontal="center"/>
    </xf>
    <xf numFmtId="0" fontId="7" fillId="0" borderId="15"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5" fillId="0" borderId="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44" fontId="5" fillId="0" borderId="13" xfId="0" applyNumberFormat="1" applyFont="1" applyBorder="1" applyAlignment="1">
      <alignment horizontal="right" vertical="center"/>
    </xf>
    <xf numFmtId="44" fontId="5" fillId="0" borderId="14" xfId="0" applyNumberFormat="1" applyFont="1" applyBorder="1" applyAlignment="1">
      <alignment horizontal="right" vertical="center"/>
    </xf>
    <xf numFmtId="44" fontId="5" fillId="0" borderId="19" xfId="0" applyNumberFormat="1" applyFont="1" applyBorder="1" applyAlignment="1">
      <alignment horizontal="right" vertical="center"/>
    </xf>
    <xf numFmtId="44" fontId="5" fillId="0" borderId="3" xfId="0" applyNumberFormat="1" applyFont="1" applyBorder="1" applyAlignment="1">
      <alignment horizontal="right" vertical="center"/>
    </xf>
    <xf numFmtId="44" fontId="5" fillId="0" borderId="4" xfId="0" applyNumberFormat="1" applyFont="1" applyBorder="1" applyAlignment="1">
      <alignment horizontal="right" vertical="center"/>
    </xf>
    <xf numFmtId="0" fontId="0" fillId="0" borderId="0" xfId="0"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center"/>
    </xf>
    <xf numFmtId="0" fontId="7" fillId="3" borderId="13" xfId="0" applyFont="1" applyFill="1" applyBorder="1" applyAlignment="1">
      <alignment horizontal="right"/>
    </xf>
    <xf numFmtId="0" fontId="7" fillId="3" borderId="14" xfId="0" applyFont="1" applyFill="1" applyBorder="1" applyAlignment="1">
      <alignment horizontal="right"/>
    </xf>
    <xf numFmtId="0" fontId="7" fillId="3" borderId="19" xfId="0" applyFont="1" applyFill="1" applyBorder="1" applyAlignment="1">
      <alignment horizontal="righ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95250</xdr:rowOff>
    </xdr:from>
    <xdr:to>
      <xdr:col>1</xdr:col>
      <xdr:colOff>2228850</xdr:colOff>
      <xdr:row>3</xdr:row>
      <xdr:rowOff>76200</xdr:rowOff>
    </xdr:to>
    <xdr:pic>
      <xdr:nvPicPr>
        <xdr:cNvPr id="3" name="Imagen 2">
          <a:extLst>
            <a:ext uri="{FF2B5EF4-FFF2-40B4-BE49-F238E27FC236}">
              <a16:creationId xmlns:a16="http://schemas.microsoft.com/office/drawing/2014/main" id="{64EE3977-399F-4372-8F4C-D1F8C25661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95250"/>
          <a:ext cx="2571750" cy="5524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F32"/>
  <sheetViews>
    <sheetView tabSelected="1" topLeftCell="A14" workbookViewId="0">
      <selection activeCell="I17" sqref="I17"/>
    </sheetView>
  </sheetViews>
  <sheetFormatPr baseColWidth="10" defaultRowHeight="15" x14ac:dyDescent="0.25"/>
  <cols>
    <col min="1" max="1" width="6.7109375" bestFit="1" customWidth="1"/>
    <col min="2" max="2" width="40.7109375" customWidth="1"/>
    <col min="3" max="3" width="10.42578125" bestFit="1" customWidth="1"/>
    <col min="4" max="5" width="15.28515625" customWidth="1"/>
    <col min="6" max="6" width="20" customWidth="1"/>
    <col min="8" max="8" width="14.5703125" bestFit="1" customWidth="1"/>
    <col min="10" max="10" width="14.5703125" bestFit="1" customWidth="1"/>
  </cols>
  <sheetData>
    <row r="4" spans="1:6" ht="15.75" thickBot="1" x14ac:dyDescent="0.3"/>
    <row r="5" spans="1:6" ht="15.75" thickBot="1" x14ac:dyDescent="0.3">
      <c r="A5" s="32" t="s">
        <v>3</v>
      </c>
      <c r="B5" s="33"/>
      <c r="C5" s="33"/>
      <c r="D5" s="33"/>
      <c r="E5" s="33"/>
      <c r="F5" s="34"/>
    </row>
    <row r="6" spans="1:6" ht="15.75" thickBot="1" x14ac:dyDescent="0.3">
      <c r="A6" s="35" t="s">
        <v>4</v>
      </c>
      <c r="B6" s="36"/>
      <c r="C6" s="36"/>
      <c r="D6" s="36"/>
      <c r="E6" s="36"/>
      <c r="F6" s="37"/>
    </row>
    <row r="7" spans="1:6" ht="43.5" customHeight="1" thickBot="1" x14ac:dyDescent="0.3">
      <c r="A7" s="29" t="s">
        <v>17</v>
      </c>
      <c r="B7" s="30"/>
      <c r="C7" s="30"/>
      <c r="D7" s="30"/>
      <c r="E7" s="30"/>
      <c r="F7" s="31"/>
    </row>
    <row r="8" spans="1:6" ht="15.75" thickBot="1" x14ac:dyDescent="0.3">
      <c r="A8" s="47" t="s">
        <v>16</v>
      </c>
      <c r="B8" s="48"/>
      <c r="C8" s="48"/>
      <c r="D8" s="48"/>
      <c r="E8" s="48"/>
      <c r="F8" s="49"/>
    </row>
    <row r="9" spans="1:6" ht="49.5" customHeight="1" thickBot="1" x14ac:dyDescent="0.3">
      <c r="A9" s="15" t="s">
        <v>1</v>
      </c>
      <c r="B9" s="16" t="s">
        <v>0</v>
      </c>
      <c r="C9" s="16" t="s">
        <v>6</v>
      </c>
      <c r="D9" s="16" t="s">
        <v>7</v>
      </c>
      <c r="E9" s="18" t="s">
        <v>8</v>
      </c>
      <c r="F9" s="22" t="s">
        <v>2</v>
      </c>
    </row>
    <row r="10" spans="1:6" ht="76.5" customHeight="1" x14ac:dyDescent="0.25">
      <c r="A10" s="7">
        <v>1</v>
      </c>
      <c r="B10" s="38" t="s">
        <v>5</v>
      </c>
      <c r="C10" s="11">
        <v>5</v>
      </c>
      <c r="D10" s="9">
        <v>2</v>
      </c>
      <c r="E10" s="19">
        <v>1200000</v>
      </c>
      <c r="F10" s="23">
        <f>D10*E10</f>
        <v>2400000</v>
      </c>
    </row>
    <row r="11" spans="1:6" x14ac:dyDescent="0.25">
      <c r="A11" s="17">
        <v>2</v>
      </c>
      <c r="B11" s="39"/>
      <c r="C11" s="12">
        <v>1</v>
      </c>
      <c r="D11" s="14">
        <v>2</v>
      </c>
      <c r="E11" s="20">
        <v>190000</v>
      </c>
      <c r="F11" s="24">
        <f t="shared" ref="F11:F16" si="0">D11*E11</f>
        <v>380000</v>
      </c>
    </row>
    <row r="12" spans="1:6" x14ac:dyDescent="0.25">
      <c r="A12" s="17">
        <v>3</v>
      </c>
      <c r="B12" s="39"/>
      <c r="C12" s="12">
        <v>1</v>
      </c>
      <c r="D12" s="14">
        <v>2</v>
      </c>
      <c r="E12" s="20">
        <v>190000</v>
      </c>
      <c r="F12" s="24">
        <f t="shared" si="0"/>
        <v>380000</v>
      </c>
    </row>
    <row r="13" spans="1:6" x14ac:dyDescent="0.25">
      <c r="A13" s="17">
        <v>4</v>
      </c>
      <c r="B13" s="39"/>
      <c r="C13" s="12">
        <v>1</v>
      </c>
      <c r="D13" s="14">
        <v>2</v>
      </c>
      <c r="E13" s="20">
        <v>190000</v>
      </c>
      <c r="F13" s="24">
        <f t="shared" si="0"/>
        <v>380000</v>
      </c>
    </row>
    <row r="14" spans="1:6" x14ac:dyDescent="0.25">
      <c r="A14" s="17">
        <v>5</v>
      </c>
      <c r="B14" s="39"/>
      <c r="C14" s="12">
        <v>1</v>
      </c>
      <c r="D14" s="14">
        <v>2</v>
      </c>
      <c r="E14" s="20">
        <v>900000</v>
      </c>
      <c r="F14" s="24">
        <f t="shared" si="0"/>
        <v>1800000</v>
      </c>
    </row>
    <row r="15" spans="1:6" x14ac:dyDescent="0.25">
      <c r="A15" s="17">
        <v>6</v>
      </c>
      <c r="B15" s="39"/>
      <c r="C15" s="12">
        <v>1</v>
      </c>
      <c r="D15" s="14">
        <v>2</v>
      </c>
      <c r="E15" s="20">
        <v>180000</v>
      </c>
      <c r="F15" s="24">
        <f t="shared" si="0"/>
        <v>360000</v>
      </c>
    </row>
    <row r="16" spans="1:6" x14ac:dyDescent="0.25">
      <c r="A16" s="17">
        <v>7</v>
      </c>
      <c r="B16" s="39"/>
      <c r="C16" s="12">
        <v>5</v>
      </c>
      <c r="D16" s="14">
        <v>2</v>
      </c>
      <c r="E16" s="20">
        <v>1000000</v>
      </c>
      <c r="F16" s="24">
        <f t="shared" si="0"/>
        <v>2000000</v>
      </c>
    </row>
    <row r="17" spans="1:6" ht="79.5" customHeight="1" thickBot="1" x14ac:dyDescent="0.3">
      <c r="A17" s="8">
        <v>8</v>
      </c>
      <c r="B17" s="40"/>
      <c r="C17" s="13">
        <v>2</v>
      </c>
      <c r="D17" s="10">
        <v>2</v>
      </c>
      <c r="E17" s="21">
        <v>210000</v>
      </c>
      <c r="F17" s="25">
        <f>D17*E17</f>
        <v>420000</v>
      </c>
    </row>
    <row r="18" spans="1:6" ht="18" customHeight="1" thickBot="1" x14ac:dyDescent="0.3">
      <c r="A18" s="41" t="s">
        <v>9</v>
      </c>
      <c r="B18" s="42"/>
      <c r="C18" s="42"/>
      <c r="D18" s="42"/>
      <c r="E18" s="43"/>
      <c r="F18" s="26">
        <f>SUM(F10:F17)</f>
        <v>8120000</v>
      </c>
    </row>
    <row r="19" spans="1:6" ht="18" customHeight="1" thickBot="1" x14ac:dyDescent="0.3">
      <c r="A19" s="44" t="s">
        <v>10</v>
      </c>
      <c r="B19" s="45"/>
      <c r="C19" s="45"/>
      <c r="D19" s="45"/>
      <c r="E19" s="45"/>
      <c r="F19" s="26">
        <f>F18*17/100</f>
        <v>1380400</v>
      </c>
    </row>
    <row r="20" spans="1:6" ht="18" customHeight="1" thickBot="1" x14ac:dyDescent="0.3">
      <c r="A20" s="41" t="s">
        <v>11</v>
      </c>
      <c r="B20" s="42"/>
      <c r="C20" s="42"/>
      <c r="D20" s="42"/>
      <c r="E20" s="43"/>
      <c r="F20" s="26">
        <f>F18*1/100</f>
        <v>81200</v>
      </c>
    </row>
    <row r="21" spans="1:6" ht="18" customHeight="1" thickBot="1" x14ac:dyDescent="0.3">
      <c r="A21" s="41" t="s">
        <v>12</v>
      </c>
      <c r="B21" s="42"/>
      <c r="C21" s="42"/>
      <c r="D21" s="42"/>
      <c r="E21" s="43"/>
      <c r="F21" s="26">
        <f>F18*5/100</f>
        <v>406000</v>
      </c>
    </row>
    <row r="22" spans="1:6" ht="18" customHeight="1" thickBot="1" x14ac:dyDescent="0.3">
      <c r="A22" s="41" t="s">
        <v>13</v>
      </c>
      <c r="B22" s="42"/>
      <c r="C22" s="42"/>
      <c r="D22" s="42"/>
      <c r="E22" s="43"/>
      <c r="F22" s="27">
        <f>F21*19/100</f>
        <v>77140</v>
      </c>
    </row>
    <row r="23" spans="1:6" ht="18" customHeight="1" thickBot="1" x14ac:dyDescent="0.3">
      <c r="A23" s="50" t="s">
        <v>14</v>
      </c>
      <c r="B23" s="51"/>
      <c r="C23" s="51"/>
      <c r="D23" s="51"/>
      <c r="E23" s="52"/>
      <c r="F23" s="28">
        <f>SUM(F18:F22)</f>
        <v>10064740</v>
      </c>
    </row>
    <row r="24" spans="1:6" ht="26.25" customHeight="1" x14ac:dyDescent="0.25">
      <c r="A24" s="2"/>
      <c r="B24" s="2"/>
      <c r="C24" s="2"/>
      <c r="D24" s="1"/>
      <c r="E24" s="1"/>
      <c r="F24" s="1"/>
    </row>
    <row r="25" spans="1:6" x14ac:dyDescent="0.25">
      <c r="B25" s="4"/>
      <c r="C25" s="5"/>
      <c r="D25" s="5"/>
      <c r="E25" s="5"/>
    </row>
    <row r="26" spans="1:6" x14ac:dyDescent="0.25">
      <c r="B26" s="6"/>
      <c r="C26" s="5"/>
      <c r="D26" s="5"/>
      <c r="E26" s="5"/>
    </row>
    <row r="27" spans="1:6" x14ac:dyDescent="0.25">
      <c r="B27" s="5" t="s">
        <v>15</v>
      </c>
      <c r="C27" s="5"/>
      <c r="D27" s="5"/>
      <c r="E27" s="5"/>
    </row>
    <row r="28" spans="1:6" x14ac:dyDescent="0.25">
      <c r="B28" s="46"/>
      <c r="C28" s="46"/>
      <c r="D28" s="46"/>
      <c r="E28" s="46"/>
      <c r="F28" s="46"/>
    </row>
    <row r="29" spans="1:6" x14ac:dyDescent="0.25">
      <c r="B29" s="46"/>
      <c r="C29" s="46"/>
      <c r="D29" s="46"/>
      <c r="E29" s="46"/>
      <c r="F29" s="46"/>
    </row>
    <row r="30" spans="1:6" x14ac:dyDescent="0.25">
      <c r="B30" s="46"/>
      <c r="C30" s="46"/>
      <c r="D30" s="46"/>
      <c r="E30" s="46"/>
      <c r="F30" s="46"/>
    </row>
    <row r="31" spans="1:6" x14ac:dyDescent="0.25">
      <c r="B31" s="3"/>
      <c r="C31" s="3"/>
      <c r="D31" s="3"/>
      <c r="E31" s="3"/>
      <c r="F31" s="3"/>
    </row>
    <row r="32" spans="1:6" x14ac:dyDescent="0.25">
      <c r="B32" s="3"/>
      <c r="C32" s="3"/>
      <c r="D32" s="3"/>
      <c r="E32" s="3"/>
      <c r="F32" s="3"/>
    </row>
  </sheetData>
  <mergeCells count="12">
    <mergeCell ref="A20:E20"/>
    <mergeCell ref="A21:E21"/>
    <mergeCell ref="A22:E22"/>
    <mergeCell ref="A19:E19"/>
    <mergeCell ref="B28:F30"/>
    <mergeCell ref="A23:E23"/>
    <mergeCell ref="A7:F7"/>
    <mergeCell ref="A5:F5"/>
    <mergeCell ref="A6:F6"/>
    <mergeCell ref="B10:B17"/>
    <mergeCell ref="A18:E18"/>
    <mergeCell ref="A8:F8"/>
  </mergeCells>
  <pageMargins left="0.7" right="0.7" top="0.75" bottom="0.75" header="0.3" footer="0.3"/>
  <pageSetup orientation="portrait" horizontalDpi="4294967293"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Billyban Mendoza Bucheli</dc:creator>
  <cp:lastModifiedBy>Avila y Cia</cp:lastModifiedBy>
  <cp:lastPrinted>2024-02-20T14:36:50Z</cp:lastPrinted>
  <dcterms:created xsi:type="dcterms:W3CDTF">2023-06-14T15:25:58Z</dcterms:created>
  <dcterms:modified xsi:type="dcterms:W3CDTF">2024-03-18T16:51:26Z</dcterms:modified>
</cp:coreProperties>
</file>