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https://sistemasdesur-my.sharepoint.com/personal/laura_quintero_desur_gov_co/Documents/Escritorio/DESur/44. MICHIN Y PRIMAVERA/PRIMAVERA/"/>
    </mc:Choice>
  </mc:AlternateContent>
  <xr:revisionPtr revIDLastSave="1" documentId="8_{F05409D6-6C4A-4431-A811-146348DFFB20}" xr6:coauthVersionLast="47" xr6:coauthVersionMax="47" xr10:uidLastSave="{DDFD3D59-C0C4-47B0-90D9-CA01789AD71F}"/>
  <bookViews>
    <workbookView xWindow="-120" yWindow="-120" windowWidth="29040" windowHeight="15840"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_FilterDatabase" localSheetId="0" hidden="1">MATRIZ!$B$1:$AB$24</definedName>
    <definedName name="_xlnm._FilterDatabase" localSheetId="1" hidden="1">'TABLAS DE VALORACIÓN'!$C$15:$D$20</definedName>
    <definedName name="_xlnm.Print_Area" localSheetId="0">MATRIZ!$B$1:$AB$24</definedName>
    <definedName name="_xlnm.Print_Titles" localSheetId="0">MATRIZ!$1:$8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4" i="1" l="1"/>
  <c r="R24" i="1"/>
  <c r="L24" i="1"/>
  <c r="J24" i="1"/>
  <c r="V24" i="1" l="1"/>
  <c r="N24" i="1"/>
  <c r="U24" i="1"/>
  <c r="M24" i="1"/>
  <c r="T23" i="1" l="1"/>
  <c r="R23" i="1"/>
  <c r="T22" i="1"/>
  <c r="R22" i="1"/>
  <c r="T21" i="1"/>
  <c r="R21" i="1"/>
  <c r="T20" i="1"/>
  <c r="R20" i="1"/>
  <c r="T19" i="1"/>
  <c r="R19" i="1"/>
  <c r="T18" i="1"/>
  <c r="R18" i="1"/>
  <c r="T17" i="1"/>
  <c r="R17" i="1"/>
  <c r="T16" i="1"/>
  <c r="R16" i="1"/>
  <c r="T15" i="1"/>
  <c r="R15" i="1"/>
  <c r="T14" i="1"/>
  <c r="R14" i="1"/>
  <c r="T13" i="1"/>
  <c r="R13" i="1"/>
  <c r="T12" i="1"/>
  <c r="R12" i="1"/>
  <c r="T11" i="1"/>
  <c r="R11" i="1"/>
  <c r="U19" i="1" l="1"/>
  <c r="U15" i="1"/>
  <c r="U23" i="1"/>
  <c r="V12" i="1"/>
  <c r="V18" i="1"/>
  <c r="V22" i="1"/>
  <c r="V23" i="1"/>
  <c r="U16" i="1"/>
  <c r="U20" i="1"/>
  <c r="V11" i="1"/>
  <c r="V14" i="1"/>
  <c r="V17" i="1"/>
  <c r="V21" i="1"/>
  <c r="U12" i="1"/>
  <c r="U18" i="1"/>
  <c r="U22" i="1"/>
  <c r="U21" i="1"/>
  <c r="V13" i="1"/>
  <c r="V15" i="1"/>
  <c r="V19" i="1"/>
  <c r="U11" i="1"/>
  <c r="U17" i="1"/>
  <c r="V16" i="1"/>
  <c r="V20" i="1"/>
  <c r="U13" i="1"/>
  <c r="U14" i="1"/>
  <c r="L23" i="1"/>
  <c r="J23" i="1"/>
  <c r="L13" i="1"/>
  <c r="J13" i="1"/>
  <c r="L21" i="1"/>
  <c r="J21" i="1"/>
  <c r="L20" i="1"/>
  <c r="J20" i="1"/>
  <c r="L15" i="1"/>
  <c r="J15" i="1"/>
  <c r="L12" i="1"/>
  <c r="J12" i="1"/>
  <c r="L11" i="1"/>
  <c r="J11" i="1"/>
  <c r="N12" i="1" l="1"/>
  <c r="N15" i="1"/>
  <c r="N13" i="1"/>
  <c r="N23" i="1"/>
  <c r="N21" i="1"/>
  <c r="M23" i="1"/>
  <c r="M15" i="1"/>
  <c r="M13" i="1"/>
  <c r="N11" i="1"/>
  <c r="N20" i="1"/>
  <c r="M20" i="1"/>
  <c r="M12" i="1"/>
  <c r="M11" i="1"/>
  <c r="M21" i="1"/>
  <c r="T10" i="1" l="1"/>
  <c r="R10" i="1"/>
  <c r="L16" i="1"/>
  <c r="J16" i="1"/>
  <c r="N16" i="1" l="1"/>
  <c r="U10" i="1"/>
  <c r="M16" i="1"/>
  <c r="V10" i="1"/>
  <c r="L14" i="1"/>
  <c r="J14" i="1"/>
  <c r="N14" i="1" l="1"/>
  <c r="M14" i="1"/>
  <c r="J22" i="1" l="1"/>
  <c r="L22" i="1"/>
  <c r="J17" i="1"/>
  <c r="L17" i="1"/>
  <c r="J18" i="1"/>
  <c r="L18" i="1"/>
  <c r="J19" i="1"/>
  <c r="L19" i="1"/>
  <c r="N17" i="1" l="1"/>
  <c r="M18" i="1"/>
  <c r="N19" i="1"/>
  <c r="M22" i="1"/>
  <c r="N22" i="1"/>
  <c r="M19" i="1"/>
  <c r="N18" i="1"/>
  <c r="M17" i="1"/>
  <c r="J10" i="1" l="1"/>
  <c r="L10" i="1"/>
  <c r="N10" i="1" l="1"/>
  <c r="M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s>
  <commentList>
    <comment ref="AA9" authorId="0" shapeId="0" xr:uid="{00000000-0006-0000-0000-000001000000}">
      <text>
        <r>
          <rPr>
            <b/>
            <sz val="9"/>
            <color indexed="81"/>
            <rFont val="Tahoma"/>
            <family val="2"/>
          </rPr>
          <t xml:space="preserve">MONITOREAR RIESGOS.
</t>
        </r>
        <r>
          <rPr>
            <sz val="9"/>
            <color indexed="81"/>
            <rFont val="Tahoma"/>
            <family val="2"/>
          </rPr>
          <t xml:space="preserv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 ref="BG11" authorId="0" shapeId="0" xr:uid="{00000000-0006-0000-0000-000004000000}">
      <text>
        <r>
          <rPr>
            <b/>
            <sz val="9"/>
            <color indexed="81"/>
            <rFont val="Tahoma"/>
            <family val="2"/>
          </rPr>
          <t xml:space="preserve">CONTRATACIÓN. </t>
        </r>
        <r>
          <rPr>
            <sz val="9"/>
            <color indexed="81"/>
            <rFont val="Tahoma"/>
            <family val="2"/>
          </rPr>
          <t>Adjudicación del Contrato.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r>
      </text>
    </comment>
  </commentList>
</comments>
</file>

<file path=xl/sharedStrings.xml><?xml version="1.0" encoding="utf-8"?>
<sst xmlns="http://schemas.openxmlformats.org/spreadsheetml/2006/main" count="570" uniqueCount="273">
  <si>
    <r>
      <t>EMPRESA DE VIVIENDA Y DESARROLLO URBANO Y RURAL DEL MUNICIPIO DE ENVIGADO “</t>
    </r>
    <r>
      <rPr>
        <b/>
        <sz val="18"/>
        <color theme="1"/>
        <rFont val="Calibri"/>
        <family val="2"/>
        <scheme val="minor"/>
      </rPr>
      <t>DESur</t>
    </r>
    <r>
      <rPr>
        <sz val="18"/>
        <color theme="1"/>
        <rFont val="Calibri"/>
        <family val="2"/>
        <scheme val="minor"/>
      </rPr>
      <t>”</t>
    </r>
  </si>
  <si>
    <t xml:space="preserve">FORMATO. </t>
  </si>
  <si>
    <t>VERSIÓN.</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</si>
  <si>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</si>
  <si>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</si>
  <si>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</si>
  <si>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</si>
  <si>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</si>
  <si>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</si>
  <si>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</si>
  <si>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</si>
  <si>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</si>
  <si>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</si>
  <si>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</si>
  <si>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</si>
  <si>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</si>
  <si>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</si>
  <si>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</si>
  <si>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</si>
  <si>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</si>
  <si>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</si>
  <si>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</si>
  <si>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</si>
  <si>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 TRATAMIENTO</t>
  </si>
  <si>
    <t>MONITOREO Y REVISIÓN</t>
  </si>
  <si>
    <t>GENERAL</t>
  </si>
  <si>
    <t>INTERNO</t>
  </si>
  <si>
    <t>PLANEACIÓN</t>
  </si>
  <si>
    <t>ECONÓMICO</t>
  </si>
  <si>
    <t>1. RARO</t>
  </si>
  <si>
    <t>1. INSIGNIFICANTE</t>
  </si>
  <si>
    <t>PROBABILIDAD+IMPACTO</t>
  </si>
  <si>
    <t>BAJO</t>
  </si>
  <si>
    <t>(a) Evitar el Riesgo</t>
  </si>
  <si>
    <t>OPERACIONALES</t>
  </si>
  <si>
    <t xml:space="preserve">Que se describa de manera inadecuada la necesidad que se pretende satisfacer. </t>
  </si>
  <si>
    <t>Que se seleccione un contratista que no esté en capacidad de cumplir con el objeto del contrato. Recursos insuficientes para la ejecución del contrato.</t>
  </si>
  <si>
    <t>2. IMPROBABLE</t>
  </si>
  <si>
    <t>2. MENOR</t>
  </si>
  <si>
    <t>DESUR</t>
  </si>
  <si>
    <t>Comité de contratación.
Estudio de Mercado.
Diseños revisados y definitivos.</t>
  </si>
  <si>
    <t>SI</t>
  </si>
  <si>
    <t>CONTRATACIÓN</t>
  </si>
  <si>
    <t>Seguimiento al contrato desde la etapa de planeación.
Alerta de cualquier inconsistencia detectada en el proceso.</t>
  </si>
  <si>
    <t>Permanente durante la etapa de planeación y contratación.</t>
  </si>
  <si>
    <t>ESPECIFICO</t>
  </si>
  <si>
    <t>EXTERNO</t>
  </si>
  <si>
    <t>SELECCIÓN</t>
  </si>
  <si>
    <t>SOCIAL O POLÍTICO</t>
  </si>
  <si>
    <t>DESASTRES ECONÓMICOS</t>
  </si>
  <si>
    <t>VALOR ENTRE 2 Y 10</t>
  </si>
  <si>
    <t>MEDIO</t>
  </si>
  <si>
    <t>(b) Transferir el Riesgo</t>
  </si>
  <si>
    <t>Falta de conocimiento de los potenciales proponentes sobre la convocatoria de contratación.</t>
  </si>
  <si>
    <t>Declaratoria desierta del proceso de selección, lo que implica no contratación y por ende demoras en la prestación del servicio.</t>
  </si>
  <si>
    <t>3. POSIBLE</t>
  </si>
  <si>
    <t>Estudio de mercado.
Comité de contratación.</t>
  </si>
  <si>
    <t>Invitar a entidades identificadas y realizar la invitación del proceso vía correo electrónico y vía telefónica.</t>
  </si>
  <si>
    <t>Una vez durante la etapa de contratación.</t>
  </si>
  <si>
    <t>EXISTENCIA DE MONOPOLIOS</t>
  </si>
  <si>
    <t>3. MODERADO</t>
  </si>
  <si>
    <t>ALTO</t>
  </si>
  <si>
    <t>(c) Aceptar el Riesgo</t>
  </si>
  <si>
    <t>Inadecuada elaboración y formulación de la invitación a proceso de contratación.</t>
  </si>
  <si>
    <t>Afecta la obtención o cubrimiento de las necesidades requeridas en el objeto contractual.</t>
  </si>
  <si>
    <t>Identificación de la necesidad mediante el NECOP, socializado en Comité de Contratación.
Invitación apropiada a proponentes.
Buen manejo del Registro Provedores Interno.</t>
  </si>
  <si>
    <t>Verificación de especificaciones técnicas, jurídicas y financieras requeridas para cumplir con la necesidad.
Planeación, revisión, ajuste y seguimiento en la fase precontractual.</t>
  </si>
  <si>
    <t>REGULATORIOS</t>
  </si>
  <si>
    <t>5. CASI CIERTO</t>
  </si>
  <si>
    <t>4. MAYOR</t>
  </si>
  <si>
    <t>(e) Reducir las consecuencias o el impacto del Riesgo</t>
  </si>
  <si>
    <t>FINANCIEROS</t>
  </si>
  <si>
    <t>Que el contratista presente perdida de liquidez o se encuentre en proceso de insolvencia.</t>
  </si>
  <si>
    <t>Suspensión del contrato. 
Cesión del contrato.
Posible incumplimiento del contrato.</t>
  </si>
  <si>
    <t>CONTRATISTA</t>
  </si>
  <si>
    <t>Hacer efectivas las polizas de cumplimiento.</t>
  </si>
  <si>
    <t>Verificación de cumplimiento de las pólizas allegadas y aprobación de las mismas. Acompañamiento desde la dirección jurídica del respecto al proceder que se debe implementar en caso de la materialización del riesgo.</t>
  </si>
  <si>
    <t>AMBIENTALES</t>
  </si>
  <si>
    <t>5. CATASTRÓFICO</t>
  </si>
  <si>
    <t>Errores en la proyección de la propuesta económica por parte del proponente que conlleven a pérdidas o baja utilidad en la ejecución del contrato.</t>
  </si>
  <si>
    <t>Pérdidas económicas para el contratista.</t>
  </si>
  <si>
    <t>Buen análisis de la propuesta a presentar.</t>
  </si>
  <si>
    <t>NO</t>
  </si>
  <si>
    <t>Determinación de protocolos internos para atender estas situaciones que involucren a todas las áreas vinculadas.
Seguimiento por parte del supervisor del contrato.</t>
  </si>
  <si>
    <t>Los documentos requeridos, requisitos habilitantes y factores de verificación y evaluación no son los apropiados para el objeto a contratar.</t>
  </si>
  <si>
    <t>Declaratoria desierta del proceso de selección, contratación de entidad sin la idoneidad necesaria para ejecutar el contrato.</t>
  </si>
  <si>
    <t>Identificación de la necesidad mediante del NECOP, socializado en Comité de Contratación.</t>
  </si>
  <si>
    <t>Verificación de especificaciones técnicas, jurídicas y económica requeridas para cumplir con la necesidad.</t>
  </si>
  <si>
    <t>Adjudicar una propuesta artificialmente baja / Que el valor del contrato no corresponda a los precios del mercado.</t>
  </si>
  <si>
    <t>Reclamaciones del contratista por desequilibrio económico, con el propósito de evitar pérdidas.</t>
  </si>
  <si>
    <t>Comité de Contratación.
Estudio de Mercado.</t>
  </si>
  <si>
    <t>Identificación de posibles proveedores en la etapa de estudio de mercado.
Identificar proveedores que hayan participado en otros procesos en la entidad.</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</si>
  <si>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</si>
  <si>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</si>
  <si>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Comité de contratación.
Comité de evaluación.
Carta de Invitación y requisitos inhabilidades e incompatibilidades.</t>
  </si>
  <si>
    <t>Verificación de especificaciones técnicas, jurídicas y económica requeridas por desur para cumplir con la necesidad.</t>
  </si>
  <si>
    <t>Una vez durante la etapa de selección.</t>
  </si>
  <si>
    <t>Que ninguno de los proponentes cumplan los requisitos habilitantes establecidos en NECOP y/o Invitación.</t>
  </si>
  <si>
    <t>Declaratoria de desierta del proceso de selección.</t>
  </si>
  <si>
    <t>Estudio de Mercado.
Definición de los requisitos.
NECOP.
Registro de proveedores.
Manual de Contratación.</t>
  </si>
  <si>
    <t>El contratista no entrega los documentos que soportan los tramites para legalizar el contrato. El contratista no corrige los errores que existan en las pólizas de manera inmediata.</t>
  </si>
  <si>
    <t>Declaraciones de incumplimiento a contratista para aplicar multas o clausulas penales, incumplimiento al plan de contratación, retrasos en la prestación del servicio</t>
  </si>
  <si>
    <t xml:space="preserve">Carta de Invitación.
Registro de Proveedores.
</t>
  </si>
  <si>
    <t>Seguimiento estricto al cronograma del contrato. Respuesta oportuna a las inquietudes presentadas por los contratistas.</t>
  </si>
  <si>
    <t>Permanente durante la etapa de contratación.</t>
  </si>
  <si>
    <t>Manipulación de documentos por parte de los oferentes, presentando documentos alterados, inexistentes o modificados.</t>
  </si>
  <si>
    <t>Adjudicación de contrato sin cumplir correctamente con los requisitos solicitados para la ejecución del contrato</t>
  </si>
  <si>
    <t>Revisión en Comité de Contratación y al momento de la contratacion revisar la veracidad de los documentos aportados por el contratista</t>
  </si>
  <si>
    <t>Verificación de la información recibida por parte del contratista.
Verificación de los documentos aportados en la entidad que emite el documento.
Acompañamiento desde la dirección jurídica del proceso.</t>
  </si>
  <si>
    <t>Inadecuada formulación del documento contractual.</t>
  </si>
  <si>
    <t>Ejecución inadecuada del contrato</t>
  </si>
  <si>
    <t>Subsanación a través de otrosí y modificaciones a los que haya lugar en el contrato suscrito.</t>
  </si>
  <si>
    <t xml:space="preserve">Revision y entendimiento del contrato al momento de ser recibido por el supervisor. 
</t>
  </si>
  <si>
    <t>EJECUCIÓN</t>
  </si>
  <si>
    <t>Retraso en el cumplimiento del cronograma de trabajo por causas ajenas a las partes.</t>
  </si>
  <si>
    <t>Prórrogas al contrato. Insatisfacción de las necesidades de la entidad.</t>
  </si>
  <si>
    <t>DESUR
CONTRATISTA</t>
  </si>
  <si>
    <t>Supervisión constante del contrato.</t>
  </si>
  <si>
    <t>Seguimiento y control por parte del supervisor. Comunicación clara y efectiva acerca de todas las obligaciones del contrato.
Pago de los ítems a adquirir contra entrega de los mismos.
Exigir póliza de calidad dentro del proceso contractual.</t>
  </si>
  <si>
    <t>Permanente durante la etapa de ejecución.</t>
  </si>
  <si>
    <t>Entrega de elementos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</si>
  <si>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</si>
  <si>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</si>
  <si>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No liquidar los contratos en los plazos acordados en el contrato o los establecidos por la Ley.</t>
  </si>
  <si>
    <t>Detrimento patrimonial. Pérdida de competencia para liquidar en sede administrativa. Incertidumbre del estado del contrato. Falta de paz y salvo por las partes.</t>
  </si>
  <si>
    <t>Supervisión constante al contrato y acompañamiento desde la secretaria general</t>
  </si>
  <si>
    <t>Acompañamiento desde la dirección jurídica del proceso.</t>
  </si>
  <si>
    <t>Permanente durante la etapa de liquidación.</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</si>
  <si>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</si>
  <si>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</si>
  <si>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</si>
  <si>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</si>
  <si>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</si>
  <si>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</si>
  <si>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</si>
  <si>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</si>
  <si>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</si>
  <si>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</si>
  <si>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</si>
  <si>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</si>
  <si>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</si>
  <si>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</si>
  <si>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</si>
  <si>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</si>
  <si>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</si>
  <si>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</si>
  <si>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</si>
  <si>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</si>
  <si>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</si>
  <si>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</si>
  <si>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</si>
  <si>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</si>
  <si>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</si>
  <si>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</si>
  <si>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</si>
  <si>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</si>
  <si>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</si>
  <si>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</si>
  <si>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</si>
  <si>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</si>
  <si>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</si>
  <si>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</si>
  <si>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</si>
  <si>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</si>
  <si>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</si>
  <si>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</si>
  <si>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</si>
  <si>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</si>
  <si>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</si>
  <si>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</si>
  <si>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</si>
  <si>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</si>
  <si>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</si>
  <si>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</si>
  <si>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</si>
  <si>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</si>
  <si>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</si>
  <si>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</si>
  <si>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</si>
  <si>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</si>
  <si>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</si>
  <si>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</si>
  <si>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</si>
  <si>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</si>
  <si>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</si>
  <si>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</si>
  <si>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</si>
  <si>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</si>
  <si>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</si>
  <si>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</si>
  <si>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</si>
  <si>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</si>
  <si>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</si>
  <si>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</si>
  <si>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</si>
  <si>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</si>
  <si>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</si>
  <si>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</si>
  <si>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</si>
  <si>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</si>
  <si>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</si>
  <si>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</si>
  <si>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</si>
  <si>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4. PROBABLE</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</si>
  <si>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</si>
  <si>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</si>
  <si>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</si>
  <si>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</si>
  <si>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Falta de capacidad para promover y adelantar el proceso de selección.</t>
  </si>
  <si>
    <t xml:space="preserve">Revocatoria del Proceso de selección. Nulidad del acto administrativo de apertura. </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</si>
  <si>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</si>
  <si>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</si>
  <si>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</si>
  <si>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</si>
  <si>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</si>
  <si>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</si>
  <si>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</si>
  <si>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</si>
  <si>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</si>
  <si>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</si>
  <si>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</si>
  <si>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</si>
  <si>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</si>
  <si>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</si>
  <si>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</si>
  <si>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</si>
  <si>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</si>
  <si>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</si>
  <si>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</si>
  <si>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</si>
  <si>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</si>
  <si>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</si>
  <si>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</si>
  <si>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</si>
  <si>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</si>
  <si>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</si>
  <si>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</si>
  <si>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</si>
  <si>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</si>
  <si>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</si>
  <si>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</si>
  <si>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</si>
  <si>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</si>
  <si>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</si>
  <si>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</si>
  <si>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</si>
  <si>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</si>
  <si>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</si>
  <si>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</si>
  <si>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</si>
  <si>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</si>
  <si>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</si>
  <si>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</si>
  <si>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</si>
  <si>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</si>
  <si>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</si>
  <si>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</si>
  <si>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</si>
  <si>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</si>
  <si>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</si>
  <si>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</si>
  <si>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</si>
  <si>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</si>
  <si>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</si>
  <si>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</si>
  <si>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</si>
  <si>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</si>
  <si>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</si>
  <si>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</si>
  <si>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</si>
  <si>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</si>
  <si>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r>
      <t xml:space="preserve">CODIGO DEL CONTRAT: </t>
    </r>
    <r>
      <rPr>
        <sz val="18"/>
        <rFont val="Calibri"/>
        <family val="2"/>
        <scheme val="minor"/>
      </rPr>
      <t>DESur-CD-XX-2024</t>
    </r>
  </si>
  <si>
    <t>ESTUDIO DE VULNERABILIDAD Y REFORZAMIENTO DEL CDI PRIMAVERA UBICADO EN EL MUNICIPIO DE ENVIGADO,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</si>
</sst>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sz val="8"/>
      <color theme="9" tint="-0.249977111117893"/>
      <name val="Arial"/>
      <family val="2"/>
    </font>
    <font>
      <sz val="11"/>
      <color theme="9" tint="-0.249977111117893"/>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
      <sz val="18"/>
      <name val="Calibri"/>
      <family val="2"/>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4">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20" fillId="0" borderId="0" applyNumberFormat="0" applyFill="0" applyBorder="0" applyAlignment="0" applyProtection="0"/>
  </cellStyleXfs>
  <cellXfs count="193">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4" xfId="0" applyBorder="1" applyAlignment="1">
      <alignment textRotation="90"/>
    </xf>
    <xf numFmtId="0" fontId="0" fillId="0" borderId="2" xfId="0" applyBorder="1" applyAlignment="1">
      <alignment textRotation="90"/>
    </xf>
    <xf numFmtId="0" fontId="0" fillId="0" borderId="5" xfId="0" applyBorder="1" applyAlignment="1">
      <alignment textRotation="90"/>
    </xf>
    <xf numFmtId="0" fontId="0" fillId="0" borderId="0" xfId="0" applyAlignment="1">
      <alignment horizontal="center" vertical="center" textRotation="90"/>
    </xf>
    <xf numFmtId="0" fontId="0" fillId="0" borderId="4" xfId="0" applyBorder="1" applyAlignment="1">
      <alignment horizontal="center" vertical="center" textRotation="90"/>
    </xf>
    <xf numFmtId="0" fontId="0" fillId="0" borderId="4" xfId="0" applyBorder="1" applyAlignment="1">
      <alignment horizontal="center" vertical="center"/>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0" fillId="0" borderId="3" xfId="0" applyBorder="1" applyAlignment="1">
      <alignment horizontal="center" vertical="center" textRotation="90"/>
    </xf>
    <xf numFmtId="0" fontId="10" fillId="0" borderId="4" xfId="0" applyFont="1" applyBorder="1" applyAlignment="1">
      <alignment horizontal="left" vertical="center" wrapText="1" indent="1"/>
    </xf>
    <xf numFmtId="0" fontId="24" fillId="0" borderId="0" xfId="0" applyFont="1" applyAlignment="1">
      <alignment horizontal="left" vertical="center" wrapText="1" indent="1"/>
    </xf>
    <xf numFmtId="0" fontId="25" fillId="0" borderId="0" xfId="0" applyFont="1" applyAlignment="1">
      <alignment horizontal="center" vertical="center"/>
    </xf>
    <xf numFmtId="0" fontId="25" fillId="0" borderId="0" xfId="0" applyFont="1"/>
    <xf numFmtId="0" fontId="25" fillId="0" borderId="0" xfId="0" applyFont="1" applyAlignment="1">
      <alignment vertical="center" wrapText="1"/>
    </xf>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0" fillId="0" borderId="2" xfId="0" applyBorder="1" applyAlignment="1">
      <alignment horizontal="center" vertical="center" textRotation="90"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5" xfId="0" applyFill="1" applyBorder="1" applyAlignment="1">
      <alignment horizontal="center" vertical="center"/>
    </xf>
    <xf numFmtId="0" fontId="0" fillId="0" borderId="0" xfId="0" applyAlignment="1">
      <alignment horizontal="center" vertical="center" textRotation="90" wrapText="1"/>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0" fillId="3" borderId="48" xfId="0" applyFill="1" applyBorder="1" applyAlignment="1">
      <alignment horizontal="center" vertical="center"/>
    </xf>
    <xf numFmtId="0" fontId="0" fillId="3" borderId="49" xfId="0" applyFill="1" applyBorder="1" applyAlignment="1">
      <alignment textRotation="90"/>
    </xf>
    <xf numFmtId="0" fontId="0" fillId="3" borderId="50" xfId="0" applyFill="1" applyBorder="1" applyAlignment="1">
      <alignment textRotation="90"/>
    </xf>
    <xf numFmtId="0" fontId="0" fillId="3" borderId="49" xfId="0" applyFill="1" applyBorder="1"/>
    <xf numFmtId="0" fontId="0" fillId="3" borderId="50" xfId="0" applyFill="1" applyBorder="1"/>
    <xf numFmtId="0" fontId="0" fillId="3" borderId="50" xfId="0" applyFill="1" applyBorder="1" applyAlignment="1">
      <alignment vertical="center" wrapText="1"/>
    </xf>
    <xf numFmtId="0" fontId="0" fillId="0" borderId="32" xfId="0" applyBorder="1" applyAlignment="1">
      <alignment horizontal="center" vertical="center"/>
    </xf>
    <xf numFmtId="0" fontId="2" fillId="0" borderId="10" xfId="0" applyFont="1" applyBorder="1" applyAlignment="1">
      <alignment horizontal="center" vertical="center" wrapText="1"/>
    </xf>
    <xf numFmtId="14" fontId="2" fillId="0" borderId="41" xfId="0" applyNumberFormat="1" applyFont="1" applyBorder="1" applyAlignment="1">
      <alignment horizontal="center" vertical="center" wrapText="1"/>
    </xf>
    <xf numFmtId="0" fontId="9" fillId="0" borderId="31" xfId="0" applyFont="1" applyBorder="1" applyAlignment="1">
      <alignment horizontal="left" vertical="center" wrapText="1"/>
    </xf>
    <xf numFmtId="0" fontId="9" fillId="0" borderId="33" xfId="0" applyFont="1" applyBorder="1" applyAlignment="1">
      <alignment horizontal="left" vertical="center" wrapTex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2" fillId="0" borderId="1" xfId="0" applyFont="1" applyBorder="1" applyAlignment="1">
      <alignment horizontal="center" vertical="center"/>
    </xf>
    <xf numFmtId="0" fontId="2" fillId="0" borderId="31" xfId="0" applyFont="1" applyBorder="1" applyAlignment="1">
      <alignment horizontal="center" vertical="center"/>
    </xf>
    <xf numFmtId="0" fontId="0" fillId="0" borderId="32" xfId="0" applyBorder="1" applyAlignment="1">
      <alignment textRotation="90"/>
    </xf>
    <xf numFmtId="0" fontId="0" fillId="0" borderId="33" xfId="0" applyBorder="1" applyAlignment="1">
      <alignment textRotation="90"/>
    </xf>
    <xf numFmtId="0" fontId="10" fillId="0" borderId="32" xfId="0" applyFont="1" applyBorder="1" applyAlignment="1">
      <alignment horizontal="left" vertical="center" wrapText="1" indent="1"/>
    </xf>
    <xf numFmtId="0" fontId="0" fillId="0" borderId="31" xfId="0" applyBorder="1" applyAlignment="1">
      <alignment horizontal="center" vertical="center" textRotation="90"/>
    </xf>
    <xf numFmtId="0" fontId="0" fillId="0" borderId="32" xfId="0" applyBorder="1" applyAlignment="1">
      <alignment horizontal="center" vertical="center" textRotation="90"/>
    </xf>
    <xf numFmtId="0" fontId="0" fillId="0" borderId="33" xfId="0" applyBorder="1" applyAlignment="1">
      <alignment horizontal="center" vertical="center" textRotation="90"/>
    </xf>
    <xf numFmtId="0" fontId="0" fillId="0" borderId="32" xfId="0" applyBorder="1" applyAlignment="1">
      <alignment horizontal="center" vertical="center" textRotation="90" wrapText="1"/>
    </xf>
    <xf numFmtId="0" fontId="0" fillId="0" borderId="5" xfId="0" applyBorder="1" applyAlignment="1">
      <alignment horizontal="center" vertical="center" textRotation="90"/>
    </xf>
    <xf numFmtId="0" fontId="0" fillId="0" borderId="33" xfId="0" applyBorder="1" applyAlignment="1">
      <alignment horizontal="center" vertical="center" textRotation="90" wrapText="1"/>
    </xf>
    <xf numFmtId="0" fontId="0" fillId="0" borderId="31" xfId="0" applyBorder="1" applyAlignment="1">
      <alignment horizontal="center" vertical="center"/>
    </xf>
    <xf numFmtId="0" fontId="0" fillId="0" borderId="33" xfId="0" applyBorder="1" applyAlignment="1">
      <alignment horizontal="center" vertical="center"/>
    </xf>
    <xf numFmtId="0" fontId="0" fillId="0" borderId="2" xfId="0" applyBorder="1" applyAlignment="1">
      <alignment horizontal="center" vertical="center"/>
    </xf>
    <xf numFmtId="0" fontId="9" fillId="5" borderId="0" xfId="0" applyFont="1" applyFill="1" applyAlignment="1">
      <alignment horizontal="center" vertical="center" wrapText="1"/>
    </xf>
    <xf numFmtId="0" fontId="9" fillId="0" borderId="0" xfId="0" applyFont="1" applyAlignment="1">
      <alignment horizontal="left" vertical="top"/>
    </xf>
    <xf numFmtId="0" fontId="9" fillId="0" borderId="0" xfId="0" applyFont="1" applyAlignment="1">
      <alignment horizontal="left" vertical="top" wrapText="1"/>
    </xf>
    <xf numFmtId="0" fontId="9" fillId="0" borderId="0" xfId="0" applyFont="1" applyAlignment="1">
      <alignment horizontal="left" vertical="center"/>
    </xf>
    <xf numFmtId="0" fontId="9" fillId="2" borderId="0" xfId="0" applyFont="1" applyFill="1" applyAlignment="1">
      <alignment horizontal="center"/>
    </xf>
    <xf numFmtId="0" fontId="9" fillId="2" borderId="0" xfId="0" applyFont="1" applyFill="1" applyAlignment="1">
      <alignment horizontal="center" vertical="center"/>
    </xf>
    <xf numFmtId="0" fontId="0" fillId="3" borderId="31" xfId="0" applyFill="1" applyBorder="1"/>
    <xf numFmtId="0" fontId="0" fillId="0" borderId="1" xfId="0"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8" fillId="0" borderId="51" xfId="0" applyFont="1" applyBorder="1" applyAlignment="1">
      <alignment horizontal="center"/>
    </xf>
    <xf numFmtId="0" fontId="28" fillId="0" borderId="52" xfId="0" applyFont="1" applyBorder="1" applyAlignment="1">
      <alignment horizontal="center"/>
    </xf>
    <xf numFmtId="0" fontId="28" fillId="0" borderId="53" xfId="0" applyFont="1" applyBorder="1" applyAlignment="1">
      <alignment horizontal="center"/>
    </xf>
    <xf numFmtId="0" fontId="0" fillId="0" borderId="48" xfId="0" applyBorder="1" applyAlignment="1">
      <alignment horizontal="center"/>
    </xf>
    <xf numFmtId="0" fontId="0" fillId="0" borderId="50" xfId="0"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50" xfId="0" applyFont="1" applyBorder="1" applyAlignment="1">
      <alignment horizontal="center"/>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0" fillId="0" borderId="44" xfId="0"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7" fillId="0" borderId="32" xfId="0" applyFont="1" applyBorder="1" applyAlignment="1">
      <alignment horizontal="center" vertical="center" wrapText="1"/>
    </xf>
    <xf numFmtId="0" fontId="27" fillId="0" borderId="0" xfId="0" applyFont="1" applyAlignment="1">
      <alignment horizontal="center" vertical="center" wrapText="1"/>
    </xf>
    <xf numFmtId="0" fontId="27" fillId="0" borderId="28" xfId="0" applyFont="1" applyBorder="1" applyAlignment="1">
      <alignment horizontal="center" vertical="center" wrapTex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27" fillId="0" borderId="4" xfId="0" applyFont="1" applyBorder="1" applyAlignment="1">
      <alignment horizontal="center" vertical="center" wrapText="1"/>
    </xf>
    <xf numFmtId="0" fontId="9" fillId="5" borderId="6" xfId="0" applyFont="1" applyFill="1" applyBorder="1" applyAlignment="1">
      <alignment horizontal="center" vertical="center" wrapText="1"/>
    </xf>
    <xf numFmtId="0" fontId="9" fillId="0" borderId="6" xfId="0" applyFont="1" applyBorder="1" applyAlignment="1">
      <alignment horizontal="left" vertical="top" wrapText="1"/>
    </xf>
    <xf numFmtId="0" fontId="9" fillId="0" borderId="6" xfId="0" applyFont="1" applyBorder="1" applyAlignment="1">
      <alignment horizontal="left" vertical="top"/>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9" fillId="0" borderId="6" xfId="0" applyFont="1" applyBorder="1" applyAlignment="1">
      <alignment horizontal="left"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2" borderId="6" xfId="0" applyFont="1" applyFill="1" applyBorder="1" applyAlignment="1">
      <alignment horizontal="center"/>
    </xf>
    <xf numFmtId="0" fontId="9" fillId="2" borderId="6"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textRotation="90"/>
    </xf>
    <xf numFmtId="0" fontId="2" fillId="0" borderId="0" xfId="0" applyFont="1" applyAlignment="1">
      <alignment horizontal="center" vertical="center"/>
    </xf>
    <xf numFmtId="0" fontId="26" fillId="10" borderId="46" xfId="0" applyFont="1" applyFill="1" applyBorder="1" applyAlignment="1">
      <alignment horizontal="center" vertical="center"/>
    </xf>
    <xf numFmtId="0" fontId="26" fillId="10" borderId="47" xfId="0" applyFont="1" applyFill="1" applyBorder="1" applyAlignment="1">
      <alignment horizontal="center" vertical="center"/>
    </xf>
  </cellXfs>
  <cellStyles count="2">
    <cellStyle name="Hipervínculo" xfId="1" builtinId="8"/>
    <cellStyle name="Normal" xfId="0" builtinId="0"/>
  </cellStyles>
  <dxfs count="24">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27</xdr:col>
      <xdr:colOff>89076</xdr:colOff>
      <xdr:row>1</xdr:row>
      <xdr:rowOff>136071</xdr:rowOff>
    </xdr:from>
    <xdr:to>
      <xdr:col>27</xdr:col>
      <xdr:colOff>2169530</xdr:colOff>
      <xdr:row>4</xdr:row>
      <xdr:rowOff>128116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930532" y="345412"/>
          <a:ext cx="2080454" cy="1007347"/>
        </a:xfrm>
        <a:prstGeom prst="rect">
          <a:avLst/>
        </a:prstGeom>
      </xdr:spPr>
    </xdr:pic>
    <xdr:clientData/>
  </xdr:twoCellAnchor>
  <xdr:twoCellAnchor editAs="oneCell">
    <xdr:from>
      <xdr:col>3</xdr:col>
      <xdr:colOff>52336</xdr:colOff>
      <xdr:row>0</xdr:row>
      <xdr:rowOff>125604</xdr:rowOff>
    </xdr:from>
    <xdr:to>
      <xdr:col>6</xdr:col>
      <xdr:colOff>1716595</xdr:colOff>
      <xdr:row>3</xdr:row>
      <xdr:rowOff>65100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3627" y="125604"/>
          <a:ext cx="2386484" cy="86059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Z26"/>
  <sheetViews>
    <sheetView tabSelected="1" view="pageBreakPreview" zoomScale="80" zoomScaleNormal="91" zoomScaleSheetLayoutView="80" workbookViewId="0">
      <selection activeCell="B7" sqref="B7:AB7"/>
    </sheetView>
  </sheetViews>
  <sheetFormatPr baseColWidth="10" defaultColWidth="11.42578125" defaultRowHeight="15" x14ac:dyDescent="0.25"/>
  <cols>
    <col min="1" max="1" width="3.42578125" customWidth="1"/>
    <col min="2" max="2" width="3.42578125" style="1" bestFit="1" customWidth="1"/>
    <col min="3" max="6" width="3.42578125" bestFit="1" customWidth="1"/>
    <col min="7" max="8" width="33.42578125" customWidth="1"/>
    <col min="9" max="9" width="3.42578125" bestFit="1" customWidth="1"/>
    <col min="10" max="10" width="3.42578125" hidden="1" customWidth="1"/>
    <col min="11" max="11" width="3.42578125" customWidth="1"/>
    <col min="12" max="12" width="3.42578125" hidden="1" customWidth="1"/>
    <col min="13" max="13" width="6.42578125" customWidth="1"/>
    <col min="14" max="14" width="3.42578125" bestFit="1" customWidth="1"/>
    <col min="15" max="15" width="6.42578125" style="1" customWidth="1"/>
    <col min="16" max="16" width="33.42578125" style="52" customWidth="1"/>
    <col min="17" max="17" width="4" customWidth="1"/>
    <col min="18" max="18" width="6.42578125" hidden="1" customWidth="1"/>
    <col min="19" max="19" width="4.28515625" customWidth="1"/>
    <col min="20" max="20" width="6.42578125" hidden="1" customWidth="1"/>
    <col min="21" max="21" width="6.42578125" customWidth="1"/>
    <col min="22" max="22" width="4" customWidth="1"/>
    <col min="23" max="23" width="6.42578125" customWidth="1"/>
    <col min="24" max="24" width="18" bestFit="1" customWidth="1"/>
    <col min="25" max="26" width="15.42578125" bestFit="1" customWidth="1"/>
    <col min="27" max="28" width="33.42578125" customWidth="1"/>
    <col min="66" max="66" width="11.42578125" customWidth="1"/>
  </cols>
  <sheetData>
    <row r="1" spans="2:67" s="4" customFormat="1" ht="17.100000000000001" customHeight="1" x14ac:dyDescent="0.25">
      <c r="B1" s="153"/>
      <c r="C1" s="154"/>
      <c r="D1" s="154"/>
      <c r="E1" s="154"/>
      <c r="F1" s="154"/>
      <c r="G1" s="155"/>
      <c r="H1" s="150" t="s">
        <v>0</v>
      </c>
      <c r="I1" s="150"/>
      <c r="J1" s="150"/>
      <c r="K1" s="150"/>
      <c r="L1" s="150"/>
      <c r="M1" s="150"/>
      <c r="N1" s="150"/>
      <c r="O1" s="150"/>
      <c r="P1" s="150"/>
      <c r="Q1" s="150"/>
      <c r="R1" s="150"/>
      <c r="S1" s="150"/>
      <c r="T1" s="150"/>
      <c r="U1" s="150"/>
      <c r="V1" s="150"/>
      <c r="W1" s="150"/>
      <c r="X1" s="150"/>
      <c r="Y1" s="150"/>
      <c r="Z1" s="150"/>
      <c r="AA1" s="150"/>
      <c r="AB1" s="144"/>
    </row>
    <row r="2" spans="2:67" s="4" customFormat="1" ht="39.75" customHeight="1" x14ac:dyDescent="0.25">
      <c r="B2" s="156"/>
      <c r="C2" s="157"/>
      <c r="D2" s="157"/>
      <c r="E2" s="157"/>
      <c r="F2" s="157"/>
      <c r="G2" s="158"/>
      <c r="H2" s="151"/>
      <c r="I2" s="151"/>
      <c r="J2" s="151"/>
      <c r="K2" s="151"/>
      <c r="L2" s="151"/>
      <c r="M2" s="151"/>
      <c r="N2" s="151"/>
      <c r="O2" s="151"/>
      <c r="P2" s="151"/>
      <c r="Q2" s="151"/>
      <c r="R2" s="151"/>
      <c r="S2" s="151"/>
      <c r="T2" s="151"/>
      <c r="U2" s="151"/>
      <c r="V2" s="151"/>
      <c r="W2" s="151"/>
      <c r="X2" s="151"/>
      <c r="Y2" s="151"/>
      <c r="Z2" s="151"/>
      <c r="AA2" s="151"/>
      <c r="AB2" s="145"/>
    </row>
    <row r="3" spans="2:67" s="4" customFormat="1" ht="17.100000000000001" customHeight="1" x14ac:dyDescent="0.25">
      <c r="B3" s="156"/>
      <c r="C3" s="157"/>
      <c r="D3" s="157"/>
      <c r="E3" s="157"/>
      <c r="F3" s="157"/>
      <c r="G3" s="158"/>
      <c r="H3" s="152"/>
      <c r="I3" s="152"/>
      <c r="J3" s="152"/>
      <c r="K3" s="152"/>
      <c r="L3" s="152"/>
      <c r="M3" s="152"/>
      <c r="N3" s="152"/>
      <c r="O3" s="152"/>
      <c r="P3" s="152"/>
      <c r="Q3" s="152"/>
      <c r="R3" s="152"/>
      <c r="S3" s="152"/>
      <c r="T3" s="152"/>
      <c r="U3" s="152"/>
      <c r="V3" s="152"/>
      <c r="W3" s="152"/>
      <c r="X3" s="152"/>
      <c r="Y3" s="152"/>
      <c r="Z3" s="152"/>
      <c r="AA3" s="152"/>
      <c r="AB3" s="145"/>
    </row>
    <row r="4" spans="2:67" ht="24" thickBot="1" x14ac:dyDescent="0.4">
      <c r="B4" s="156"/>
      <c r="C4" s="157"/>
      <c r="D4" s="157"/>
      <c r="E4" s="157"/>
      <c r="F4" s="157"/>
      <c r="G4" s="158"/>
      <c r="H4" s="136" t="s">
        <v>271</v>
      </c>
      <c r="I4" s="137"/>
      <c r="J4" s="137"/>
      <c r="K4" s="137"/>
      <c r="L4" s="137"/>
      <c r="M4" s="137"/>
      <c r="N4" s="137"/>
      <c r="O4" s="137"/>
      <c r="P4" s="137"/>
      <c r="Q4" s="137"/>
      <c r="R4" s="137"/>
      <c r="S4" s="137"/>
      <c r="T4" s="137"/>
      <c r="U4" s="137"/>
      <c r="V4" s="137"/>
      <c r="W4" s="137"/>
      <c r="X4" s="137"/>
      <c r="Y4" s="137"/>
      <c r="Z4" s="137"/>
      <c r="AA4" s="138"/>
      <c r="AB4" s="145"/>
    </row>
    <row r="5" spans="2:67" ht="27" customHeight="1" x14ac:dyDescent="0.25">
      <c r="B5" s="132" t="s">
        <v>1</v>
      </c>
      <c r="C5" s="133"/>
      <c r="D5" s="133"/>
      <c r="E5" s="133"/>
      <c r="F5" s="133"/>
      <c r="G5" s="104"/>
      <c r="H5" s="150" t="s">
        <v>272</v>
      </c>
      <c r="I5" s="150"/>
      <c r="J5" s="150"/>
      <c r="K5" s="150"/>
      <c r="L5" s="150"/>
      <c r="M5" s="150"/>
      <c r="N5" s="150"/>
      <c r="O5" s="150"/>
      <c r="P5" s="150"/>
      <c r="Q5" s="150"/>
      <c r="R5" s="150"/>
      <c r="S5" s="150"/>
      <c r="T5" s="150"/>
      <c r="U5" s="150"/>
      <c r="V5" s="150"/>
      <c r="W5" s="150"/>
      <c r="X5" s="150"/>
      <c r="Y5" s="150"/>
      <c r="Z5" s="150"/>
      <c r="AA5" s="150"/>
      <c r="AB5" s="145"/>
    </row>
    <row r="6" spans="2:67" ht="27" customHeight="1" thickBot="1" x14ac:dyDescent="0.3">
      <c r="B6" s="134" t="s">
        <v>2</v>
      </c>
      <c r="C6" s="135"/>
      <c r="D6" s="135"/>
      <c r="E6" s="135"/>
      <c r="F6" s="135"/>
      <c r="G6" s="105"/>
      <c r="H6" s="159"/>
      <c r="I6" s="159"/>
      <c r="J6" s="159"/>
      <c r="K6" s="159"/>
      <c r="L6" s="159"/>
      <c r="M6" s="159"/>
      <c r="N6" s="159"/>
      <c r="O6" s="159"/>
      <c r="P6" s="159"/>
      <c r="Q6" s="159"/>
      <c r="R6" s="159"/>
      <c r="S6" s="159"/>
      <c r="T6" s="159"/>
      <c r="U6" s="159"/>
      <c r="V6" s="159"/>
      <c r="W6" s="159"/>
      <c r="X6" s="159"/>
      <c r="Y6" s="159"/>
      <c r="Z6" s="159"/>
      <c r="AA6" s="159"/>
      <c r="AB6" s="146"/>
    </row>
    <row r="7" spans="2:67" ht="27" customHeight="1" thickBot="1" x14ac:dyDescent="0.3">
      <c r="B7" s="147" t="s">
        <v>3</v>
      </c>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149"/>
    </row>
    <row r="8" spans="2:67" s="3" customFormat="1" ht="79.7" customHeight="1" thickBot="1" x14ac:dyDescent="0.3">
      <c r="B8" s="69" t="s">
        <v>4</v>
      </c>
      <c r="C8" s="70" t="s">
        <v>5</v>
      </c>
      <c r="D8" s="70" t="s">
        <v>6</v>
      </c>
      <c r="E8" s="70" t="s">
        <v>7</v>
      </c>
      <c r="F8" s="71" t="s">
        <v>8</v>
      </c>
      <c r="G8" s="72" t="s">
        <v>9</v>
      </c>
      <c r="H8" s="73" t="s">
        <v>10</v>
      </c>
      <c r="I8" s="74" t="s">
        <v>11</v>
      </c>
      <c r="J8" s="75" t="s">
        <v>11</v>
      </c>
      <c r="K8" s="76" t="s">
        <v>12</v>
      </c>
      <c r="L8" s="76" t="s">
        <v>12</v>
      </c>
      <c r="M8" s="76" t="s">
        <v>13</v>
      </c>
      <c r="N8" s="76" t="s">
        <v>14</v>
      </c>
      <c r="O8" s="77" t="s">
        <v>15</v>
      </c>
      <c r="P8" s="78" t="s">
        <v>16</v>
      </c>
      <c r="Q8" s="15" t="s">
        <v>11</v>
      </c>
      <c r="R8" s="15" t="s">
        <v>11</v>
      </c>
      <c r="S8" s="16" t="s">
        <v>12</v>
      </c>
      <c r="T8" s="16" t="s">
        <v>12</v>
      </c>
      <c r="U8" s="16" t="s">
        <v>13</v>
      </c>
      <c r="V8" s="20" t="s">
        <v>14</v>
      </c>
      <c r="W8" s="19" t="s">
        <v>17</v>
      </c>
      <c r="X8" s="17" t="s">
        <v>18</v>
      </c>
      <c r="Y8" s="17" t="s">
        <v>19</v>
      </c>
      <c r="Z8" s="21" t="s">
        <v>20</v>
      </c>
      <c r="AA8" s="22" t="s">
        <v>21</v>
      </c>
      <c r="AB8" s="18" t="s">
        <v>22</v>
      </c>
      <c r="BE8" s="2" t="s">
        <v>5</v>
      </c>
      <c r="BF8" s="2" t="s">
        <v>6</v>
      </c>
      <c r="BG8" s="2" t="s">
        <v>7</v>
      </c>
      <c r="BH8" s="2" t="s">
        <v>8</v>
      </c>
      <c r="BI8" s="2" t="s">
        <v>9</v>
      </c>
      <c r="BJ8" s="2" t="s">
        <v>10</v>
      </c>
      <c r="BK8" s="2" t="s">
        <v>11</v>
      </c>
      <c r="BL8" s="2" t="s">
        <v>12</v>
      </c>
      <c r="BM8" s="2" t="s">
        <v>13</v>
      </c>
      <c r="BN8" s="2" t="s">
        <v>14</v>
      </c>
      <c r="BO8" s="2"/>
    </row>
    <row r="9" spans="2:67" ht="15.75" thickBot="1" x14ac:dyDescent="0.3">
      <c r="B9" s="97"/>
      <c r="C9" s="98"/>
      <c r="D9" s="98"/>
      <c r="E9" s="98"/>
      <c r="F9" s="99"/>
      <c r="G9" s="100"/>
      <c r="H9" s="100"/>
      <c r="I9" s="130"/>
      <c r="J9" s="100"/>
      <c r="K9" s="100"/>
      <c r="L9" s="100"/>
      <c r="M9" s="100"/>
      <c r="N9" s="100"/>
      <c r="O9" s="101"/>
      <c r="P9" s="102"/>
      <c r="Q9" s="141" t="s">
        <v>23</v>
      </c>
      <c r="R9" s="142"/>
      <c r="S9" s="142"/>
      <c r="T9" s="142"/>
      <c r="U9" s="142"/>
      <c r="V9" s="143"/>
      <c r="W9" s="100"/>
      <c r="X9" s="100"/>
      <c r="Y9" s="100"/>
      <c r="Z9" s="101"/>
      <c r="AA9" s="139" t="s">
        <v>24</v>
      </c>
      <c r="AB9" s="140"/>
      <c r="BE9" t="s">
        <v>25</v>
      </c>
      <c r="BF9" t="s">
        <v>26</v>
      </c>
      <c r="BG9" t="s">
        <v>27</v>
      </c>
      <c r="BH9" t="s">
        <v>28</v>
      </c>
      <c r="BK9" t="s">
        <v>29</v>
      </c>
      <c r="BL9" t="s">
        <v>30</v>
      </c>
      <c r="BM9" t="s">
        <v>31</v>
      </c>
      <c r="BN9" t="s">
        <v>32</v>
      </c>
      <c r="BO9" t="s">
        <v>33</v>
      </c>
    </row>
    <row r="10" spans="2:67" ht="78" customHeight="1" x14ac:dyDescent="0.25">
      <c r="B10" s="111">
        <v>1</v>
      </c>
      <c r="C10" s="112" t="s">
        <v>25</v>
      </c>
      <c r="D10" s="112" t="s">
        <v>26</v>
      </c>
      <c r="E10" s="112" t="s">
        <v>27</v>
      </c>
      <c r="F10" s="113" t="s">
        <v>34</v>
      </c>
      <c r="G10" s="114" t="s">
        <v>35</v>
      </c>
      <c r="H10" s="114" t="s">
        <v>36</v>
      </c>
      <c r="I10" s="115" t="s">
        <v>37</v>
      </c>
      <c r="J10" s="116" t="str">
        <f>IF((I10="1. RARO"),"1",IF((I10="2. IMPROBABLE"),"2",IF((I10="3. POSIBLE"),"3",IF((I10="4. PROBABLE"),"4",IF((I10="5. CASI CIERTO"),"5","0")))))</f>
        <v>2</v>
      </c>
      <c r="K10" s="12" t="s">
        <v>38</v>
      </c>
      <c r="L10" s="103" t="str">
        <f>IF((K10="1. INSIGNIFICANTE"),"1",IF((K10="2. MENOR"),"2",IF((K10="3. MODERADO"),"3",IF((K10="4. MAYOR"),"4",IF((K10="5. CATASTRÓFICO"),"5","0")))))</f>
        <v>2</v>
      </c>
      <c r="M10" s="103">
        <f>+L10+J10</f>
        <v>4</v>
      </c>
      <c r="N10" s="116" t="str">
        <f>IF(((J10+L10)&lt;5),"BAJO",IF(GESTEP((J10+L10),8),"EXTREMO",IF((J10+L10)=5,"MEDIO","ALTO")))</f>
        <v>BAJO</v>
      </c>
      <c r="O10" s="117" t="s">
        <v>39</v>
      </c>
      <c r="P10" s="86" t="s">
        <v>40</v>
      </c>
      <c r="Q10" s="115" t="s">
        <v>29</v>
      </c>
      <c r="R10" s="116" t="str">
        <f t="shared" ref="R10:R23" si="0">IF((Q10="1. RARO"),"1",IF((Q10="2. IMPROBABLE"),"2",IF((Q10="3. POSIBLE"),"3",IF((Q10="4. PROBABLE"),"4",IF((Q10="5. CASI CIERTO"),"5","0")))))</f>
        <v>1</v>
      </c>
      <c r="S10" s="116" t="s">
        <v>38</v>
      </c>
      <c r="T10" s="103" t="str">
        <f t="shared" ref="T10:T23" si="1">IF((S10="1. INSIGNIFICANTE"),"1",IF((S10="2. MENOR"),"2",IF((S10="3. MODERADO"),"3",IF((S10="4. MAYOR"),"4",IF((S10="5. CATASTRÓFICO"),"5","0")))))</f>
        <v>2</v>
      </c>
      <c r="U10" s="103">
        <f t="shared" ref="U10:U24" si="2">+T10+R10</f>
        <v>3</v>
      </c>
      <c r="V10" s="116" t="str">
        <f t="shared" ref="V10:V24" si="3">IF(((R10+T10)&lt;5),"BAJO",IF(GESTEP((R10+T10),8),"EXTREMO",IF((R10+T10)=5,"MEDIO","ALTO")))</f>
        <v>BAJO</v>
      </c>
      <c r="W10" s="122" t="s">
        <v>41</v>
      </c>
      <c r="X10" s="103" t="s">
        <v>39</v>
      </c>
      <c r="Y10" s="118" t="s">
        <v>27</v>
      </c>
      <c r="Z10" s="118" t="s">
        <v>42</v>
      </c>
      <c r="AA10" s="106" t="s">
        <v>43</v>
      </c>
      <c r="AB10" s="107" t="s">
        <v>44</v>
      </c>
      <c r="BE10" t="s">
        <v>45</v>
      </c>
      <c r="BF10" t="s">
        <v>46</v>
      </c>
      <c r="BG10" t="s">
        <v>47</v>
      </c>
      <c r="BH10" t="s">
        <v>48</v>
      </c>
      <c r="BI10" t="s">
        <v>49</v>
      </c>
      <c r="BK10" t="s">
        <v>37</v>
      </c>
      <c r="BL10" t="s">
        <v>38</v>
      </c>
      <c r="BM10" t="s">
        <v>50</v>
      </c>
      <c r="BN10" t="s">
        <v>51</v>
      </c>
      <c r="BO10" t="s">
        <v>52</v>
      </c>
    </row>
    <row r="11" spans="2:67" ht="78" customHeight="1" x14ac:dyDescent="0.25">
      <c r="B11" s="110">
        <v>2</v>
      </c>
      <c r="C11" s="6" t="s">
        <v>25</v>
      </c>
      <c r="D11" s="6" t="s">
        <v>26</v>
      </c>
      <c r="E11" s="6" t="s">
        <v>27</v>
      </c>
      <c r="F11" s="10" t="s">
        <v>34</v>
      </c>
      <c r="G11" s="46" t="s">
        <v>53</v>
      </c>
      <c r="H11" s="46" t="s">
        <v>54</v>
      </c>
      <c r="I11" s="62" t="s">
        <v>55</v>
      </c>
      <c r="J11" s="12" t="str">
        <f>IF((I11="1. RARO"),"1",IF((I11="2. IMPROBABLE"),"2",IF((I11="3. POSIBLE"),"3",IF((I11="4. PROBABLE"),"4",IF((I11="5. CASI CIERTO"),"5","0")))))</f>
        <v>3</v>
      </c>
      <c r="K11" s="12" t="s">
        <v>38</v>
      </c>
      <c r="L11" s="1" t="str">
        <f>IF((K11="1. INSIGNIFICANTE"),"1",IF((K11="2. MENOR"),"2",IF((K11="3. MODERADO"),"3",IF((K11="4. MAYOR"),"4",IF((K11="5. CATASTRÓFICO"),"5","0")))))</f>
        <v>2</v>
      </c>
      <c r="M11" s="1">
        <f>+L11+J11</f>
        <v>5</v>
      </c>
      <c r="N11" s="12" t="str">
        <f>IF(((J11+L11)&lt;5),"BAJO",IF(GESTEP((J11+L11),8),"EXTREMO",IF((J11+L11)=5,"MEDIO","ALTO")))</f>
        <v>MEDIO</v>
      </c>
      <c r="O11" s="7" t="s">
        <v>39</v>
      </c>
      <c r="P11" s="88" t="s">
        <v>56</v>
      </c>
      <c r="Q11" s="62" t="s">
        <v>29</v>
      </c>
      <c r="R11" s="12" t="str">
        <f t="shared" si="0"/>
        <v>1</v>
      </c>
      <c r="S11" s="12" t="s">
        <v>38</v>
      </c>
      <c r="T11" s="1" t="str">
        <f t="shared" si="1"/>
        <v>2</v>
      </c>
      <c r="U11" s="1">
        <f t="shared" si="2"/>
        <v>3</v>
      </c>
      <c r="V11" s="12" t="str">
        <f t="shared" si="3"/>
        <v>BAJO</v>
      </c>
      <c r="W11" s="1" t="s">
        <v>41</v>
      </c>
      <c r="X11" s="5" t="s">
        <v>39</v>
      </c>
      <c r="Y11" s="92" t="s">
        <v>27</v>
      </c>
      <c r="Z11" s="92" t="s">
        <v>42</v>
      </c>
      <c r="AA11" s="108" t="s">
        <v>57</v>
      </c>
      <c r="AB11" s="95" t="s">
        <v>58</v>
      </c>
      <c r="BG11" t="s">
        <v>42</v>
      </c>
      <c r="BH11" t="s">
        <v>34</v>
      </c>
      <c r="BI11" t="s">
        <v>59</v>
      </c>
      <c r="BK11" t="s">
        <v>55</v>
      </c>
      <c r="BL11" t="s">
        <v>60</v>
      </c>
      <c r="BN11" t="s">
        <v>61</v>
      </c>
      <c r="BO11" t="s">
        <v>62</v>
      </c>
    </row>
    <row r="12" spans="2:67" ht="78" customHeight="1" thickBot="1" x14ac:dyDescent="0.3">
      <c r="B12" s="110">
        <v>3</v>
      </c>
      <c r="C12" s="6" t="s">
        <v>25</v>
      </c>
      <c r="D12" s="6" t="s">
        <v>26</v>
      </c>
      <c r="E12" s="6" t="s">
        <v>27</v>
      </c>
      <c r="F12" s="10" t="s">
        <v>34</v>
      </c>
      <c r="G12" s="46" t="s">
        <v>63</v>
      </c>
      <c r="H12" s="46" t="s">
        <v>64</v>
      </c>
      <c r="I12" s="62" t="s">
        <v>29</v>
      </c>
      <c r="J12" s="12" t="str">
        <f>IF((I12="1. RARO"),"1",IF((I12="2. IMPROBABLE"),"2",IF((I12="3. POSIBLE"),"3",IF((I12="4. PROBABLE"),"4",IF((I12="5. CASI CIERTO"),"5","0")))))</f>
        <v>1</v>
      </c>
      <c r="K12" s="12" t="s">
        <v>38</v>
      </c>
      <c r="L12" s="1" t="str">
        <f>IF((K12="1. INSIGNIFICANTE"),"1",IF((K12="2. MENOR"),"2",IF((K12="3. MODERADO"),"3",IF((K12="4. MAYOR"),"4",IF((K12="5. CATASTRÓFICO"),"5","0")))))</f>
        <v>2</v>
      </c>
      <c r="M12" s="1">
        <f>+L12+J12</f>
        <v>3</v>
      </c>
      <c r="N12" s="12" t="str">
        <f>IF(((J12+L12)&lt;5),"BAJO",IF(GESTEP((J12+L12),8),"EXTREMO",IF((J12+L12)=5,"MEDIO","ALTO")))</f>
        <v>BAJO</v>
      </c>
      <c r="O12" s="7" t="s">
        <v>39</v>
      </c>
      <c r="P12" s="88" t="s">
        <v>65</v>
      </c>
      <c r="Q12" s="62" t="s">
        <v>29</v>
      </c>
      <c r="R12" s="12" t="str">
        <f t="shared" si="0"/>
        <v>1</v>
      </c>
      <c r="S12" s="12" t="s">
        <v>38</v>
      </c>
      <c r="T12" s="1" t="str">
        <f t="shared" si="1"/>
        <v>2</v>
      </c>
      <c r="U12" s="1">
        <f t="shared" si="2"/>
        <v>3</v>
      </c>
      <c r="V12" s="12" t="str">
        <f t="shared" si="3"/>
        <v>BAJO</v>
      </c>
      <c r="W12" s="123" t="s">
        <v>41</v>
      </c>
      <c r="X12" s="1" t="s">
        <v>39</v>
      </c>
      <c r="Y12" s="92" t="s">
        <v>27</v>
      </c>
      <c r="Z12" s="92" t="s">
        <v>42</v>
      </c>
      <c r="AA12" s="108" t="s">
        <v>66</v>
      </c>
      <c r="AB12" s="95" t="s">
        <v>44</v>
      </c>
      <c r="BH12" t="s">
        <v>67</v>
      </c>
      <c r="BK12" t="s">
        <v>68</v>
      </c>
      <c r="BL12" t="s">
        <v>69</v>
      </c>
      <c r="BO12" t="s">
        <v>70</v>
      </c>
    </row>
    <row r="13" spans="2:67" ht="78" customHeight="1" x14ac:dyDescent="0.25">
      <c r="B13" s="111">
        <v>4</v>
      </c>
      <c r="C13" s="6" t="s">
        <v>25</v>
      </c>
      <c r="D13" s="6" t="s">
        <v>46</v>
      </c>
      <c r="E13" s="6" t="s">
        <v>42</v>
      </c>
      <c r="F13" s="10" t="s">
        <v>71</v>
      </c>
      <c r="G13" s="46" t="s">
        <v>72</v>
      </c>
      <c r="H13" s="46" t="s">
        <v>73</v>
      </c>
      <c r="I13" s="62" t="s">
        <v>37</v>
      </c>
      <c r="J13" s="12" t="str">
        <f t="shared" ref="J13" si="4">IF((I13="1. RARO"),"1",IF((I13="2. IMPROBABLE"),"2",IF((I13="3. POSIBLE"),"3",IF((I13="4. PROBABLE"),"4",IF((I13="5. CASI CIERTO"),"5","0")))))</f>
        <v>2</v>
      </c>
      <c r="K13" s="12" t="s">
        <v>38</v>
      </c>
      <c r="L13" s="1" t="str">
        <f t="shared" ref="L13" si="5">IF((K13="1. INSIGNIFICANTE"),"1",IF((K13="2. MENOR"),"2",IF((K13="3. MODERADO"),"3",IF((K13="4. MAYOR"),"4",IF((K13="5. CATASTRÓFICO"),"5","0")))))</f>
        <v>2</v>
      </c>
      <c r="M13" s="1">
        <f t="shared" ref="M13" si="6">+L13+J13</f>
        <v>4</v>
      </c>
      <c r="N13" s="12" t="str">
        <f t="shared" ref="N13" si="7">IF(((J13+L13)&lt;5),"BAJO",IF(GESTEP((J13+L13),8),"EXTREMO",IF((J13+L13)=5,"MEDIO","ALTO")))</f>
        <v>BAJO</v>
      </c>
      <c r="O13" s="7" t="s">
        <v>74</v>
      </c>
      <c r="P13" s="88" t="s">
        <v>75</v>
      </c>
      <c r="Q13" s="62" t="s">
        <v>29</v>
      </c>
      <c r="R13" s="12" t="str">
        <f t="shared" si="0"/>
        <v>1</v>
      </c>
      <c r="S13" s="12" t="s">
        <v>38</v>
      </c>
      <c r="T13" s="1" t="str">
        <f t="shared" si="1"/>
        <v>2</v>
      </c>
      <c r="U13" s="1">
        <f t="shared" si="2"/>
        <v>3</v>
      </c>
      <c r="V13" s="12" t="str">
        <f t="shared" si="3"/>
        <v>BAJO</v>
      </c>
      <c r="W13" s="123" t="s">
        <v>41</v>
      </c>
      <c r="X13" s="1" t="s">
        <v>39</v>
      </c>
      <c r="Y13" s="92" t="s">
        <v>27</v>
      </c>
      <c r="Z13" s="92" t="s">
        <v>42</v>
      </c>
      <c r="AA13" s="108" t="s">
        <v>76</v>
      </c>
      <c r="AB13" s="95" t="s">
        <v>44</v>
      </c>
      <c r="BH13" t="s">
        <v>77</v>
      </c>
      <c r="BL13" t="s">
        <v>78</v>
      </c>
    </row>
    <row r="14" spans="2:67" ht="78" customHeight="1" x14ac:dyDescent="0.25">
      <c r="B14" s="110">
        <v>5</v>
      </c>
      <c r="C14" s="6" t="s">
        <v>25</v>
      </c>
      <c r="D14" s="6" t="s">
        <v>46</v>
      </c>
      <c r="E14" s="6" t="s">
        <v>27</v>
      </c>
      <c r="F14" s="10" t="s">
        <v>71</v>
      </c>
      <c r="G14" s="46" t="s">
        <v>79</v>
      </c>
      <c r="H14" s="46" t="s">
        <v>80</v>
      </c>
      <c r="I14" s="62" t="s">
        <v>37</v>
      </c>
      <c r="J14" s="12" t="str">
        <f t="shared" ref="J14" si="8">IF((I14="1. RARO"),"1",IF((I14="2. IMPROBABLE"),"2",IF((I14="3. POSIBLE"),"3",IF((I14="4. PROBABLE"),"4",IF((I14="5. CASI CIERTO"),"5","0")))))</f>
        <v>2</v>
      </c>
      <c r="K14" s="12" t="s">
        <v>38</v>
      </c>
      <c r="L14" s="1" t="str">
        <f t="shared" ref="L14" si="9">IF((K14="1. INSIGNIFICANTE"),"1",IF((K14="2. MENOR"),"2",IF((K14="3. MODERADO"),"3",IF((K14="4. MAYOR"),"4",IF((K14="5. CATASTRÓFICO"),"5","0")))))</f>
        <v>2</v>
      </c>
      <c r="M14" s="1">
        <f t="shared" ref="M14" si="10">+L14+J14</f>
        <v>4</v>
      </c>
      <c r="N14" s="12" t="str">
        <f>IF(((J14+L14)&lt;5),"BAJO",IF(GESTEP((J14+L14),8),"EXTREMO",IF((J14+L14)=5,"MEDIO","ALTO")))</f>
        <v>BAJO</v>
      </c>
      <c r="O14" s="7" t="s">
        <v>74</v>
      </c>
      <c r="P14" s="88" t="s">
        <v>81</v>
      </c>
      <c r="Q14" s="62" t="s">
        <v>29</v>
      </c>
      <c r="R14" s="12" t="str">
        <f t="shared" si="0"/>
        <v>1</v>
      </c>
      <c r="S14" s="12" t="s">
        <v>38</v>
      </c>
      <c r="T14" s="1" t="str">
        <f t="shared" si="1"/>
        <v>2</v>
      </c>
      <c r="U14" s="1">
        <f t="shared" si="2"/>
        <v>3</v>
      </c>
      <c r="V14" s="12" t="str">
        <f t="shared" si="3"/>
        <v>BAJO</v>
      </c>
      <c r="W14" s="123" t="s">
        <v>82</v>
      </c>
      <c r="X14" s="1" t="s">
        <v>74</v>
      </c>
      <c r="Y14" s="92" t="s">
        <v>27</v>
      </c>
      <c r="Z14" s="92" t="s">
        <v>42</v>
      </c>
      <c r="AA14" s="108" t="s">
        <v>83</v>
      </c>
      <c r="AB14" s="95" t="s">
        <v>44</v>
      </c>
    </row>
    <row r="15" spans="2:67" ht="78" customHeight="1" thickBot="1" x14ac:dyDescent="0.3">
      <c r="B15" s="110">
        <v>6</v>
      </c>
      <c r="C15" s="6" t="s">
        <v>45</v>
      </c>
      <c r="D15" s="6" t="s">
        <v>26</v>
      </c>
      <c r="E15" s="6" t="s">
        <v>27</v>
      </c>
      <c r="F15" s="10" t="s">
        <v>34</v>
      </c>
      <c r="G15" s="46" t="s">
        <v>84</v>
      </c>
      <c r="H15" s="46" t="s">
        <v>85</v>
      </c>
      <c r="I15" s="62" t="s">
        <v>37</v>
      </c>
      <c r="J15" s="12" t="str">
        <f>IF((I15="1. RARO"),"1",IF((I15="2. IMPROBABLE"),"2",IF((I15="3. POSIBLE"),"3",IF((I15="4. PROBABLE"),"4",IF((I15="5. CASI CIERTO"),"5","0")))))</f>
        <v>2</v>
      </c>
      <c r="K15" s="12" t="s">
        <v>38</v>
      </c>
      <c r="L15" s="1" t="str">
        <f>IF((K15="1. INSIGNIFICANTE"),"1",IF((K15="2. MENOR"),"2",IF((K15="3. MODERADO"),"3",IF((K15="4. MAYOR"),"4",IF((K15="5. CATASTRÓFICO"),"5","0")))))</f>
        <v>2</v>
      </c>
      <c r="M15" s="1">
        <f>+L15+J15</f>
        <v>4</v>
      </c>
      <c r="N15" s="12" t="str">
        <f>IF(((J15+L15)&lt;5),"BAJO",IF(GESTEP((J15+L15),8),"EXTREMO",IF((J15+L15)=5,"MEDIO","ALTO")))</f>
        <v>BAJO</v>
      </c>
      <c r="O15" s="7" t="s">
        <v>39</v>
      </c>
      <c r="P15" s="88" t="s">
        <v>86</v>
      </c>
      <c r="Q15" s="62" t="s">
        <v>29</v>
      </c>
      <c r="R15" s="12" t="str">
        <f t="shared" si="0"/>
        <v>1</v>
      </c>
      <c r="S15" s="12" t="s">
        <v>38</v>
      </c>
      <c r="T15" s="1" t="str">
        <f t="shared" si="1"/>
        <v>2</v>
      </c>
      <c r="U15" s="1">
        <f t="shared" si="2"/>
        <v>3</v>
      </c>
      <c r="V15" s="12" t="str">
        <f t="shared" si="3"/>
        <v>BAJO</v>
      </c>
      <c r="W15" s="123" t="s">
        <v>41</v>
      </c>
      <c r="X15" s="1" t="s">
        <v>39</v>
      </c>
      <c r="Y15" s="92" t="s">
        <v>27</v>
      </c>
      <c r="Z15" s="92" t="s">
        <v>42</v>
      </c>
      <c r="AA15" s="108" t="s">
        <v>87</v>
      </c>
      <c r="AB15" s="95" t="s">
        <v>58</v>
      </c>
    </row>
    <row r="16" spans="2:67" ht="78" customHeight="1" x14ac:dyDescent="0.25">
      <c r="B16" s="111">
        <v>7</v>
      </c>
      <c r="C16" s="6" t="s">
        <v>25</v>
      </c>
      <c r="D16" s="6" t="s">
        <v>26</v>
      </c>
      <c r="E16" s="6" t="s">
        <v>47</v>
      </c>
      <c r="F16" s="10" t="s">
        <v>71</v>
      </c>
      <c r="G16" s="46" t="s">
        <v>88</v>
      </c>
      <c r="H16" s="88" t="s">
        <v>89</v>
      </c>
      <c r="I16" s="12" t="s">
        <v>37</v>
      </c>
      <c r="J16" s="12" t="str">
        <f>IF((I16="1. RARO"),"1",IF((I16="2. IMPROBABLE"),"2",IF((I16="3. POSIBLE"),"3",IF((I16="4. PROBABLE"),"4",IF((I16="5. CASI CIERTO"),"5","0")))))</f>
        <v>2</v>
      </c>
      <c r="K16" s="12" t="s">
        <v>38</v>
      </c>
      <c r="L16" s="1" t="str">
        <f>IF((K16="1. INSIGNIFICANTE"),"1",IF((K16="2. MENOR"),"2",IF((K16="3. MODERADO"),"3",IF((K16="4. MAYOR"),"4",IF((K16="5. CATASTRÓFICO"),"5","0")))))</f>
        <v>2</v>
      </c>
      <c r="M16" s="1">
        <f>+L16+J16</f>
        <v>4</v>
      </c>
      <c r="N16" s="12" t="str">
        <f>IF(((J16+L16)&lt;5),"BAJO",IF(GESTEP((J16+L16),8),"EXTREMO",IF((J16+L16)=5,"MEDIO","ALTO")))</f>
        <v>BAJO</v>
      </c>
      <c r="O16" s="7" t="s">
        <v>39</v>
      </c>
      <c r="P16" s="88" t="s">
        <v>90</v>
      </c>
      <c r="Q16" s="62" t="s">
        <v>29</v>
      </c>
      <c r="R16" s="12" t="str">
        <f t="shared" si="0"/>
        <v>1</v>
      </c>
      <c r="S16" s="12" t="s">
        <v>38</v>
      </c>
      <c r="T16" s="1" t="str">
        <f t="shared" si="1"/>
        <v>2</v>
      </c>
      <c r="U16" s="1">
        <f t="shared" si="2"/>
        <v>3</v>
      </c>
      <c r="V16" s="12" t="str">
        <f t="shared" si="3"/>
        <v>BAJO</v>
      </c>
      <c r="W16" s="1" t="s">
        <v>41</v>
      </c>
      <c r="X16" s="5" t="s">
        <v>39</v>
      </c>
      <c r="Y16" s="92" t="s">
        <v>47</v>
      </c>
      <c r="Z16" s="92" t="s">
        <v>42</v>
      </c>
      <c r="AA16" s="108" t="s">
        <v>91</v>
      </c>
      <c r="AB16" s="95" t="s">
        <v>58</v>
      </c>
    </row>
    <row r="17" spans="2:78" ht="78" customHeight="1" x14ac:dyDescent="0.25">
      <c r="B17" s="110">
        <v>8</v>
      </c>
      <c r="C17" s="6" t="s">
        <v>25</v>
      </c>
      <c r="D17" s="6" t="s">
        <v>26</v>
      </c>
      <c r="E17" s="6" t="s">
        <v>47</v>
      </c>
      <c r="F17" s="10" t="s">
        <v>34</v>
      </c>
      <c r="G17" s="46" t="s">
        <v>92</v>
      </c>
      <c r="H17" s="88" t="s">
        <v>93</v>
      </c>
      <c r="I17" s="12" t="s">
        <v>29</v>
      </c>
      <c r="J17" s="12" t="str">
        <f t="shared" ref="J17:J22" si="11">IF((I17="1. RARO"),"1",IF((I17="2. IMPROBABLE"),"2",IF((I17="3. POSIBLE"),"3",IF((I17="4. PROBABLE"),"4",IF((I17="5. CASI CIERTO"),"5","0")))))</f>
        <v>1</v>
      </c>
      <c r="K17" s="12" t="s">
        <v>60</v>
      </c>
      <c r="L17" s="1" t="str">
        <f t="shared" ref="L17:L22" si="12">IF((K17="1. INSIGNIFICANTE"),"1",IF((K17="2. MENOR"),"2",IF((K17="3. MODERADO"),"3",IF((K17="4. MAYOR"),"4",IF((K17="5. CATASTRÓFICO"),"5","0")))))</f>
        <v>3</v>
      </c>
      <c r="M17" s="1">
        <f t="shared" ref="M17:M18" si="13">+L17+J17</f>
        <v>4</v>
      </c>
      <c r="N17" s="12" t="str">
        <f t="shared" ref="N17:N18" si="14">IF(((J17+L17)&lt;5),"BAJO",IF(GESTEP((J17+L17),8),"EXTREMO",IF((J17+L17)=5,"MEDIO","ALTO")))</f>
        <v>BAJO</v>
      </c>
      <c r="O17" s="7" t="s">
        <v>39</v>
      </c>
      <c r="P17" s="88" t="s">
        <v>94</v>
      </c>
      <c r="Q17" s="62" t="s">
        <v>29</v>
      </c>
      <c r="R17" s="12" t="str">
        <f t="shared" si="0"/>
        <v>1</v>
      </c>
      <c r="S17" s="12" t="s">
        <v>38</v>
      </c>
      <c r="T17" s="1" t="str">
        <f t="shared" si="1"/>
        <v>2</v>
      </c>
      <c r="U17" s="1">
        <f t="shared" si="2"/>
        <v>3</v>
      </c>
      <c r="V17" s="12" t="str">
        <f t="shared" si="3"/>
        <v>BAJO</v>
      </c>
      <c r="W17" s="123" t="s">
        <v>41</v>
      </c>
      <c r="X17" s="1" t="s">
        <v>39</v>
      </c>
      <c r="Y17" s="92" t="s">
        <v>47</v>
      </c>
      <c r="Z17" s="92" t="s">
        <v>42</v>
      </c>
      <c r="AA17" s="108" t="s">
        <v>95</v>
      </c>
      <c r="AB17" s="95" t="s">
        <v>96</v>
      </c>
    </row>
    <row r="18" spans="2:78" ht="78" customHeight="1" thickBot="1" x14ac:dyDescent="0.3">
      <c r="B18" s="110">
        <v>9</v>
      </c>
      <c r="C18" s="9" t="s">
        <v>25</v>
      </c>
      <c r="D18" s="9" t="s">
        <v>26</v>
      </c>
      <c r="E18" s="9" t="s">
        <v>47</v>
      </c>
      <c r="F18" s="11" t="s">
        <v>34</v>
      </c>
      <c r="G18" s="64" t="s">
        <v>97</v>
      </c>
      <c r="H18" s="64" t="s">
        <v>98</v>
      </c>
      <c r="I18" s="62" t="s">
        <v>55</v>
      </c>
      <c r="J18" s="13" t="str">
        <f t="shared" si="11"/>
        <v>3</v>
      </c>
      <c r="K18" s="12" t="s">
        <v>30</v>
      </c>
      <c r="L18" s="14" t="str">
        <f t="shared" si="12"/>
        <v>1</v>
      </c>
      <c r="M18" s="14">
        <f t="shared" si="13"/>
        <v>4</v>
      </c>
      <c r="N18" s="13" t="str">
        <f t="shared" si="14"/>
        <v>BAJO</v>
      </c>
      <c r="O18" s="119" t="s">
        <v>39</v>
      </c>
      <c r="P18" s="90" t="s">
        <v>99</v>
      </c>
      <c r="Q18" s="63" t="s">
        <v>29</v>
      </c>
      <c r="R18" s="13" t="str">
        <f t="shared" si="0"/>
        <v>1</v>
      </c>
      <c r="S18" s="13" t="s">
        <v>38</v>
      </c>
      <c r="T18" s="14" t="str">
        <f t="shared" si="1"/>
        <v>2</v>
      </c>
      <c r="U18" s="14">
        <f t="shared" si="2"/>
        <v>3</v>
      </c>
      <c r="V18" s="13" t="str">
        <f t="shared" si="3"/>
        <v>BAJO</v>
      </c>
      <c r="W18" s="14" t="s">
        <v>82</v>
      </c>
      <c r="X18" s="8" t="s">
        <v>39</v>
      </c>
      <c r="Y18" s="93" t="s">
        <v>47</v>
      </c>
      <c r="Z18" s="93" t="s">
        <v>42</v>
      </c>
      <c r="AA18" s="109" t="s">
        <v>91</v>
      </c>
      <c r="AB18" s="96" t="s">
        <v>96</v>
      </c>
    </row>
    <row r="19" spans="2:78" ht="78" customHeight="1" x14ac:dyDescent="0.25">
      <c r="B19" s="111">
        <v>10</v>
      </c>
      <c r="C19" s="112" t="s">
        <v>25</v>
      </c>
      <c r="D19" s="112" t="s">
        <v>46</v>
      </c>
      <c r="E19" s="112" t="s">
        <v>42</v>
      </c>
      <c r="F19" s="113" t="s">
        <v>34</v>
      </c>
      <c r="G19" s="114" t="s">
        <v>100</v>
      </c>
      <c r="H19" s="114" t="s">
        <v>101</v>
      </c>
      <c r="I19" s="62" t="s">
        <v>55</v>
      </c>
      <c r="J19" s="116" t="str">
        <f>IF((I19="1. RARO"),"1",IF((I19="2. IMPROBABLE"),"2",IF((I19="3. POSIBLE"),"3",IF((I19="4. PROBABLE"),"4",IF((I19="5. CASI CIERTO"),"5","0")))))</f>
        <v>3</v>
      </c>
      <c r="K19" s="12" t="s">
        <v>38</v>
      </c>
      <c r="L19" s="103" t="str">
        <f>IF((K19="1. INSIGNIFICANTE"),"1",IF((K19="2. MENOR"),"2",IF((K19="3. MODERADO"),"3",IF((K19="4. MAYOR"),"4",IF((K19="5. CATASTRÓFICO"),"5","0")))))</f>
        <v>2</v>
      </c>
      <c r="M19" s="103">
        <f>+L19+J19</f>
        <v>5</v>
      </c>
      <c r="N19" s="116" t="str">
        <f>IF(((J19+L19)&lt;5),"BAJO",IF(GESTEP((J19+L19),8),"EXTREMO",IF((J19+L19)=5,"MEDIO","ALTO")))</f>
        <v>MEDIO</v>
      </c>
      <c r="O19" s="120" t="s">
        <v>74</v>
      </c>
      <c r="P19" s="86" t="s">
        <v>102</v>
      </c>
      <c r="Q19" s="115" t="s">
        <v>29</v>
      </c>
      <c r="R19" s="116" t="str">
        <f t="shared" si="0"/>
        <v>1</v>
      </c>
      <c r="S19" s="116" t="s">
        <v>38</v>
      </c>
      <c r="T19" s="103" t="str">
        <f t="shared" si="1"/>
        <v>2</v>
      </c>
      <c r="U19" s="103">
        <f t="shared" si="2"/>
        <v>3</v>
      </c>
      <c r="V19" s="116" t="str">
        <f t="shared" si="3"/>
        <v>BAJO</v>
      </c>
      <c r="W19" s="103" t="s">
        <v>41</v>
      </c>
      <c r="X19" s="121" t="s">
        <v>39</v>
      </c>
      <c r="Y19" s="118" t="s">
        <v>42</v>
      </c>
      <c r="Z19" s="118" t="s">
        <v>42</v>
      </c>
      <c r="AA19" s="106" t="s">
        <v>103</v>
      </c>
      <c r="AB19" s="107" t="s">
        <v>104</v>
      </c>
    </row>
    <row r="20" spans="2:78" ht="78" customHeight="1" x14ac:dyDescent="0.25">
      <c r="B20" s="110">
        <v>11</v>
      </c>
      <c r="C20" s="6" t="s">
        <v>25</v>
      </c>
      <c r="D20" s="6" t="s">
        <v>46</v>
      </c>
      <c r="E20" s="6" t="s">
        <v>42</v>
      </c>
      <c r="F20" s="10" t="s">
        <v>34</v>
      </c>
      <c r="G20" s="46" t="s">
        <v>105</v>
      </c>
      <c r="H20" s="46" t="s">
        <v>106</v>
      </c>
      <c r="I20" s="62" t="s">
        <v>37</v>
      </c>
      <c r="J20" s="12" t="str">
        <f>IF((I20="1. RARO"),"1",IF((I20="2. IMPROBABLE"),"2",IF((I20="3. POSIBLE"),"3",IF((I20="4. PROBABLE"),"4",IF((I20="5. CASI CIERTO"),"5","0")))))</f>
        <v>2</v>
      </c>
      <c r="K20" s="12" t="s">
        <v>60</v>
      </c>
      <c r="L20" s="1" t="str">
        <f>IF((K20="1. INSIGNIFICANTE"),"1",IF((K20="2. MENOR"),"2",IF((K20="3. MODERADO"),"3",IF((K20="4. MAYOR"),"4",IF((K20="5. CATASTRÓFICO"),"5","0")))))</f>
        <v>3</v>
      </c>
      <c r="M20" s="1">
        <f>+L20+J20</f>
        <v>5</v>
      </c>
      <c r="N20" s="12" t="str">
        <f>IF(((J20+L20)&lt;5),"BAJO",IF(GESTEP((J20+L20),8),"EXTREMO",IF((J20+L20)=5,"MEDIO","ALTO")))</f>
        <v>MEDIO</v>
      </c>
      <c r="O20" s="79" t="s">
        <v>74</v>
      </c>
      <c r="P20" s="88" t="s">
        <v>107</v>
      </c>
      <c r="Q20" s="62" t="s">
        <v>29</v>
      </c>
      <c r="R20" s="12" t="str">
        <f t="shared" si="0"/>
        <v>1</v>
      </c>
      <c r="S20" s="12" t="s">
        <v>38</v>
      </c>
      <c r="T20" s="1" t="str">
        <f t="shared" si="1"/>
        <v>2</v>
      </c>
      <c r="U20" s="1">
        <f t="shared" si="2"/>
        <v>3</v>
      </c>
      <c r="V20" s="12" t="str">
        <f t="shared" si="3"/>
        <v>BAJO</v>
      </c>
      <c r="W20" s="1" t="s">
        <v>41</v>
      </c>
      <c r="X20" s="5" t="s">
        <v>39</v>
      </c>
      <c r="Y20" s="92" t="s">
        <v>42</v>
      </c>
      <c r="Z20" s="92" t="s">
        <v>42</v>
      </c>
      <c r="AA20" s="108" t="s">
        <v>108</v>
      </c>
      <c r="AB20" s="95" t="s">
        <v>104</v>
      </c>
    </row>
    <row r="21" spans="2:78" ht="78" customHeight="1" thickBot="1" x14ac:dyDescent="0.3">
      <c r="B21" s="110">
        <v>12</v>
      </c>
      <c r="C21" s="6" t="s">
        <v>25</v>
      </c>
      <c r="D21" s="6" t="s">
        <v>26</v>
      </c>
      <c r="E21" s="6" t="s">
        <v>42</v>
      </c>
      <c r="F21" s="10" t="s">
        <v>34</v>
      </c>
      <c r="G21" s="46" t="s">
        <v>109</v>
      </c>
      <c r="H21" s="46" t="s">
        <v>110</v>
      </c>
      <c r="I21" s="62" t="s">
        <v>29</v>
      </c>
      <c r="J21" s="12" t="str">
        <f>IF((I21="1. RARO"),"1",IF((I21="2. IMPROBABLE"),"2",IF((I21="3. POSIBLE"),"3",IF((I21="4. PROBABLE"),"4",IF((I21="5. CASI CIERTO"),"5","0")))))</f>
        <v>1</v>
      </c>
      <c r="K21" s="12" t="s">
        <v>30</v>
      </c>
      <c r="L21" s="1" t="str">
        <f>IF((K21="1. INSIGNIFICANTE"),"1",IF((K21="2. MENOR"),"2",IF((K21="3. MODERADO"),"3",IF((K21="4. MAYOR"),"4",IF((K21="5. CATASTRÓFICO"),"5","0")))))</f>
        <v>1</v>
      </c>
      <c r="M21" s="1">
        <f>+L21+J21</f>
        <v>2</v>
      </c>
      <c r="N21" s="12" t="str">
        <f>IF(((J21+L21)&lt;5),"BAJO",IF(GESTEP((J21+L21),8),"EXTREMO",IF((J21+L21)=5,"MEDIO","ALTO")))</f>
        <v>BAJO</v>
      </c>
      <c r="O21" s="79" t="s">
        <v>39</v>
      </c>
      <c r="P21" s="88" t="s">
        <v>111</v>
      </c>
      <c r="Q21" s="62" t="s">
        <v>29</v>
      </c>
      <c r="R21" s="12" t="str">
        <f t="shared" si="0"/>
        <v>1</v>
      </c>
      <c r="S21" s="12" t="s">
        <v>38</v>
      </c>
      <c r="T21" s="1" t="str">
        <f t="shared" si="1"/>
        <v>2</v>
      </c>
      <c r="U21" s="1">
        <f t="shared" si="2"/>
        <v>3</v>
      </c>
      <c r="V21" s="12" t="str">
        <f t="shared" si="3"/>
        <v>BAJO</v>
      </c>
      <c r="W21" s="1" t="s">
        <v>41</v>
      </c>
      <c r="X21" s="5" t="s">
        <v>39</v>
      </c>
      <c r="Y21" s="92" t="s">
        <v>42</v>
      </c>
      <c r="Z21" s="92" t="s">
        <v>42</v>
      </c>
      <c r="AA21" s="108" t="s">
        <v>112</v>
      </c>
      <c r="AB21" s="95" t="s">
        <v>104</v>
      </c>
    </row>
    <row r="22" spans="2:78" ht="104.25" customHeight="1" x14ac:dyDescent="0.25">
      <c r="B22" s="111">
        <v>13</v>
      </c>
      <c r="C22" s="6" t="s">
        <v>25</v>
      </c>
      <c r="D22" s="6" t="s">
        <v>46</v>
      </c>
      <c r="E22" s="6" t="s">
        <v>113</v>
      </c>
      <c r="F22" s="10" t="s">
        <v>34</v>
      </c>
      <c r="G22" s="46" t="s">
        <v>114</v>
      </c>
      <c r="H22" s="88" t="s">
        <v>115</v>
      </c>
      <c r="I22" s="12" t="s">
        <v>55</v>
      </c>
      <c r="J22" s="12" t="str">
        <f t="shared" si="11"/>
        <v>3</v>
      </c>
      <c r="K22" s="12" t="s">
        <v>38</v>
      </c>
      <c r="L22" s="1" t="str">
        <f t="shared" si="12"/>
        <v>2</v>
      </c>
      <c r="M22" s="1">
        <f t="shared" ref="M22" si="15">+L22+J22</f>
        <v>5</v>
      </c>
      <c r="N22" s="12" t="str">
        <f t="shared" ref="N22" si="16">IF(((J22+L22)&lt;5),"BAJO",IF(GESTEP((J22+L22),8),"EXTREMO",IF((J22+L22)=5,"MEDIO","ALTO")))</f>
        <v>MEDIO</v>
      </c>
      <c r="O22" s="7" t="s">
        <v>116</v>
      </c>
      <c r="P22" s="88" t="s">
        <v>117</v>
      </c>
      <c r="Q22" s="62" t="s">
        <v>29</v>
      </c>
      <c r="R22" s="12" t="str">
        <f t="shared" si="0"/>
        <v>1</v>
      </c>
      <c r="S22" s="12" t="s">
        <v>38</v>
      </c>
      <c r="T22" s="1" t="str">
        <f t="shared" si="1"/>
        <v>2</v>
      </c>
      <c r="U22" s="1">
        <f t="shared" si="2"/>
        <v>3</v>
      </c>
      <c r="V22" s="12" t="str">
        <f t="shared" si="3"/>
        <v>BAJO</v>
      </c>
      <c r="W22" s="123" t="s">
        <v>41</v>
      </c>
      <c r="X22" s="3" t="s">
        <v>39</v>
      </c>
      <c r="Y22" s="92" t="s">
        <v>113</v>
      </c>
      <c r="Z22" s="92" t="s">
        <v>113</v>
      </c>
      <c r="AA22" s="108" t="s">
        <v>118</v>
      </c>
      <c r="AB22" s="95" t="s">
        <v>119</v>
      </c>
      <c r="BW22" s="67"/>
    </row>
    <row r="23" spans="2:78" ht="107.25" customHeight="1" x14ac:dyDescent="0.25">
      <c r="B23" s="110">
        <v>14</v>
      </c>
      <c r="C23" s="6" t="s">
        <v>25</v>
      </c>
      <c r="D23" s="6" t="s">
        <v>46</v>
      </c>
      <c r="E23" s="6" t="s">
        <v>113</v>
      </c>
      <c r="F23" s="10" t="s">
        <v>34</v>
      </c>
      <c r="G23" s="46" t="s">
        <v>120</v>
      </c>
      <c r="H23" s="88" t="s">
        <v>121</v>
      </c>
      <c r="I23" s="12" t="s">
        <v>37</v>
      </c>
      <c r="J23" s="12" t="str">
        <f t="shared" ref="J23" si="17">IF((I23="1. RARO"),"1",IF((I23="2. IMPROBABLE"),"2",IF((I23="3. POSIBLE"),"3",IF((I23="4. PROBABLE"),"4",IF((I23="5. CASI CIERTO"),"5","0")))))</f>
        <v>2</v>
      </c>
      <c r="K23" s="12" t="s">
        <v>60</v>
      </c>
      <c r="L23" s="1" t="str">
        <f t="shared" ref="L23" si="18">IF((K23="1. INSIGNIFICANTE"),"1",IF((K23="2. MENOR"),"2",IF((K23="3. MODERADO"),"3",IF((K23="4. MAYOR"),"4",IF((K23="5. CATASTRÓFICO"),"5","0")))))</f>
        <v>3</v>
      </c>
      <c r="M23" s="1">
        <f t="shared" ref="M23" si="19">+L23+J23</f>
        <v>5</v>
      </c>
      <c r="N23" s="12" t="str">
        <f t="shared" ref="N23" si="20">IF(((J23+L23)&lt;5),"BAJO",IF(GESTEP((J23+L23),8),"EXTREMO",IF((J23+L23)=5,"MEDIO","ALTO")))</f>
        <v>MEDIO</v>
      </c>
      <c r="O23" s="7" t="s">
        <v>74</v>
      </c>
      <c r="P23" s="88" t="s">
        <v>122</v>
      </c>
      <c r="Q23" s="62" t="s">
        <v>29</v>
      </c>
      <c r="R23" s="12" t="str">
        <f t="shared" si="0"/>
        <v>1</v>
      </c>
      <c r="S23" s="12" t="s">
        <v>38</v>
      </c>
      <c r="T23" s="1" t="str">
        <f t="shared" si="1"/>
        <v>2</v>
      </c>
      <c r="U23" s="1">
        <f t="shared" si="2"/>
        <v>3</v>
      </c>
      <c r="V23" s="12" t="str">
        <f t="shared" si="3"/>
        <v>BAJO</v>
      </c>
      <c r="W23" s="1" t="s">
        <v>41</v>
      </c>
      <c r="X23" s="131" t="s">
        <v>39</v>
      </c>
      <c r="Y23" s="92" t="s">
        <v>113</v>
      </c>
      <c r="Z23" s="92" t="s">
        <v>113</v>
      </c>
      <c r="AA23" s="108" t="s">
        <v>118</v>
      </c>
      <c r="AB23" s="95" t="s">
        <v>119</v>
      </c>
    </row>
    <row r="24" spans="2:78" ht="78" customHeight="1" thickBot="1" x14ac:dyDescent="0.3">
      <c r="B24" s="110">
        <v>15</v>
      </c>
      <c r="C24" s="9" t="s">
        <v>45</v>
      </c>
      <c r="D24" s="9" t="s">
        <v>46</v>
      </c>
      <c r="E24" s="9" t="s">
        <v>113</v>
      </c>
      <c r="F24" s="11" t="s">
        <v>28</v>
      </c>
      <c r="G24" s="64" t="s">
        <v>123</v>
      </c>
      <c r="H24" s="64" t="s">
        <v>124</v>
      </c>
      <c r="I24" s="62" t="s">
        <v>37</v>
      </c>
      <c r="J24" s="13" t="str">
        <f t="shared" ref="J24" si="21">IF((I24="1. RARO"),"1",IF((I24="2. IMPROBABLE"),"2",IF((I24="3. POSIBLE"),"3",IF((I24="4. PROBABLE"),"4",IF((I24="5. CASI CIERTO"),"5","0")))))</f>
        <v>2</v>
      </c>
      <c r="K24" s="12" t="s">
        <v>60</v>
      </c>
      <c r="L24" s="14" t="str">
        <f t="shared" ref="L24" si="22">IF((K24="1. INSIGNIFICANTE"),"1",IF((K24="2. MENOR"),"2",IF((K24="3. MODERADO"),"3",IF((K24="4. MAYOR"),"4",IF((K24="5. CATASTRÓFICO"),"5","0")))))</f>
        <v>3</v>
      </c>
      <c r="M24" s="14">
        <f t="shared" ref="M24" si="23">+L24+J24</f>
        <v>5</v>
      </c>
      <c r="N24" s="13" t="str">
        <f t="shared" ref="N24" si="24">IF(((J24+L24)&lt;5),"BAJO",IF(GESTEP((J24+L24),8),"EXTREMO",IF((J24+L24)=5,"MEDIO","ALTO")))</f>
        <v>MEDIO</v>
      </c>
      <c r="O24" s="94" t="s">
        <v>116</v>
      </c>
      <c r="P24" s="90" t="s">
        <v>125</v>
      </c>
      <c r="Q24" s="63" t="s">
        <v>29</v>
      </c>
      <c r="R24" s="13" t="str">
        <f t="shared" ref="R24" si="25">IF((Q24="1. RARO"),"1",IF((Q24="2. IMPROBABLE"),"2",IF((Q24="3. POSIBLE"),"3",IF((Q24="4. PROBABLE"),"4",IF((Q24="5. CASI CIERTO"),"5","0")))))</f>
        <v>1</v>
      </c>
      <c r="S24" s="13" t="s">
        <v>38</v>
      </c>
      <c r="T24" s="14" t="str">
        <f t="shared" ref="T24" si="26">IF((S24="1. INSIGNIFICANTE"),"1",IF((S24="2. MENOR"),"2",IF((S24="3. MODERADO"),"3",IF((S24="4. MAYOR"),"4",IF((S24="5. CATASTRÓFICO"),"5","0")))))</f>
        <v>2</v>
      </c>
      <c r="U24" s="14">
        <f t="shared" si="2"/>
        <v>3</v>
      </c>
      <c r="V24" s="13" t="str">
        <f t="shared" si="3"/>
        <v>BAJO</v>
      </c>
      <c r="W24" s="14" t="s">
        <v>82</v>
      </c>
      <c r="X24" s="8" t="s">
        <v>39</v>
      </c>
      <c r="Y24" s="93" t="s">
        <v>42</v>
      </c>
      <c r="Z24" s="13" t="s">
        <v>113</v>
      </c>
      <c r="AA24" s="109" t="s">
        <v>126</v>
      </c>
      <c r="AB24" s="96" t="s">
        <v>127</v>
      </c>
      <c r="BX24" s="67"/>
    </row>
    <row r="25" spans="2:78" x14ac:dyDescent="0.25">
      <c r="BY25" s="67"/>
      <c r="BZ25" s="67"/>
    </row>
    <row r="26" spans="2:78" s="67" customFormat="1" x14ac:dyDescent="0.25">
      <c r="B26" s="66"/>
      <c r="G26" s="65"/>
      <c r="O26" s="66"/>
      <c r="P26" s="68"/>
      <c r="BB26"/>
      <c r="BC26"/>
      <c r="BD26"/>
      <c r="BE26"/>
      <c r="BF26"/>
      <c r="BG26"/>
      <c r="BH26"/>
      <c r="BI26"/>
      <c r="BJ26"/>
      <c r="BK26"/>
      <c r="BL26"/>
      <c r="BM26"/>
      <c r="BN26"/>
      <c r="BO26"/>
      <c r="BP26"/>
      <c r="BQ26"/>
      <c r="BR26"/>
      <c r="BS26"/>
      <c r="BT26"/>
      <c r="BU26"/>
      <c r="BV26"/>
      <c r="BW26"/>
      <c r="BX26"/>
      <c r="BY26"/>
      <c r="BZ26"/>
    </row>
  </sheetData>
  <mergeCells count="10">
    <mergeCell ref="B5:F5"/>
    <mergeCell ref="B6:F6"/>
    <mergeCell ref="H4:AA4"/>
    <mergeCell ref="AA9:AB9"/>
    <mergeCell ref="Q9:V9"/>
    <mergeCell ref="AB1:AB6"/>
    <mergeCell ref="B7:AB7"/>
    <mergeCell ref="H1:AA3"/>
    <mergeCell ref="B1:G4"/>
    <mergeCell ref="H5:AA6"/>
  </mergeCells>
  <conditionalFormatting sqref="N10:N13">
    <cfRule type="containsText" dxfId="23" priority="197" operator="containsText" text="EXTREMO">
      <formula>NOT(ISERROR(SEARCH("EXTREMO",N10)))</formula>
    </cfRule>
    <cfRule type="containsText" dxfId="22" priority="198" operator="containsText" text="ALTO">
      <formula>NOT(ISERROR(SEARCH("ALTO",N10)))</formula>
    </cfRule>
    <cfRule type="containsText" dxfId="21" priority="199" operator="containsText" text="MEDIO">
      <formula>NOT(ISERROR(SEARCH("MEDIO",N10)))</formula>
    </cfRule>
    <cfRule type="containsText" dxfId="20" priority="200" operator="containsText" text="BAJO">
      <formula>NOT(ISERROR(SEARCH("BAJO",N10)))</formula>
    </cfRule>
  </conditionalFormatting>
  <conditionalFormatting sqref="N14:N16">
    <cfRule type="containsText" dxfId="19" priority="221" operator="containsText" text="EXTREMO">
      <formula>NOT(ISERROR(SEARCH("EXTREMO",N14)))</formula>
    </cfRule>
    <cfRule type="containsText" dxfId="18" priority="222" operator="containsText" text="ALTO">
      <formula>NOT(ISERROR(SEARCH("ALTO",N14)))</formula>
    </cfRule>
    <cfRule type="containsText" dxfId="17" priority="223" operator="containsText" text="MEDIO">
      <formula>NOT(ISERROR(SEARCH("MEDIO",N14)))</formula>
    </cfRule>
    <cfRule type="containsText" dxfId="16" priority="224" operator="containsText" text="BAJO">
      <formula>NOT(ISERROR(SEARCH("BAJO",N14)))</formula>
    </cfRule>
  </conditionalFormatting>
  <conditionalFormatting sqref="N15">
    <cfRule type="containsText" dxfId="15" priority="217" operator="containsText" text="EXTREMO">
      <formula>NOT(ISERROR(SEARCH("EXTREMO",N15)))</formula>
    </cfRule>
    <cfRule type="containsText" dxfId="14" priority="218" operator="containsText" text="ALTO">
      <formula>NOT(ISERROR(SEARCH("ALTO",N15)))</formula>
    </cfRule>
    <cfRule type="containsText" dxfId="13" priority="219" operator="containsText" text="MEDIO">
      <formula>NOT(ISERROR(SEARCH("MEDIO",N15)))</formula>
    </cfRule>
    <cfRule type="containsText" dxfId="12" priority="220" operator="containsText" text="BAJO">
      <formula>NOT(ISERROR(SEARCH("BAJO",N15)))</formula>
    </cfRule>
  </conditionalFormatting>
  <conditionalFormatting sqref="N16:N19">
    <cfRule type="containsText" dxfId="11" priority="249" operator="containsText" text="EXTREMO">
      <formula>NOT(ISERROR(SEARCH("EXTREMO",N16)))</formula>
    </cfRule>
    <cfRule type="containsText" dxfId="10" priority="251" operator="containsText" text="ALTO">
      <formula>NOT(ISERROR(SEARCH("ALTO",N16)))</formula>
    </cfRule>
    <cfRule type="containsText" dxfId="9" priority="252" operator="containsText" text="MEDIO">
      <formula>NOT(ISERROR(SEARCH("MEDIO",N16)))</formula>
    </cfRule>
    <cfRule type="containsText" dxfId="8" priority="253" operator="containsText" text="BAJO">
      <formula>NOT(ISERROR(SEARCH("BAJO",N16)))</formula>
    </cfRule>
  </conditionalFormatting>
  <conditionalFormatting sqref="N20:N24">
    <cfRule type="containsText" dxfId="7" priority="21" operator="containsText" text="EXTREMO">
      <formula>NOT(ISERROR(SEARCH("EXTREMO",N20)))</formula>
    </cfRule>
    <cfRule type="containsText" dxfId="6" priority="22" operator="containsText" text="ALTO">
      <formula>NOT(ISERROR(SEARCH("ALTO",N20)))</formula>
    </cfRule>
    <cfRule type="containsText" dxfId="5" priority="23" operator="containsText" text="MEDIO">
      <formula>NOT(ISERROR(SEARCH("MEDIO",N20)))</formula>
    </cfRule>
    <cfRule type="containsText" dxfId="4" priority="24" operator="containsText" text="BAJO">
      <formula>NOT(ISERROR(SEARCH("BAJO",N20)))</formula>
    </cfRule>
  </conditionalFormatting>
  <conditionalFormatting sqref="V10:V24">
    <cfRule type="containsText" dxfId="3" priority="17" operator="containsText" text="EXTREMO">
      <formula>NOT(ISERROR(SEARCH("EXTREMO",V10)))</formula>
    </cfRule>
    <cfRule type="containsText" dxfId="2" priority="18" operator="containsText" text="ALTO">
      <formula>NOT(ISERROR(SEARCH("ALTO",V10)))</formula>
    </cfRule>
    <cfRule type="containsText" dxfId="1" priority="19" operator="containsText" text="MEDIO">
      <formula>NOT(ISERROR(SEARCH("MEDIO",V10)))</formula>
    </cfRule>
    <cfRule type="containsText" dxfId="0" priority="20" operator="containsText" text="BAJO">
      <formula>NOT(ISERROR(SEARCH("BAJO",V10)))</formula>
    </cfRule>
  </conditionalFormatting>
  <dataValidations count="7">
    <dataValidation type="list" allowBlank="1" showInputMessage="1" showErrorMessage="1" sqref="C10:C24" xr:uid="{00000000-0002-0000-0000-000000000000}">
      <formula1>$BE$9:$BE$10</formula1>
    </dataValidation>
    <dataValidation type="list" allowBlank="1" showInputMessage="1" showErrorMessage="1" sqref="D10:D24" xr:uid="{00000000-0002-0000-0000-000001000000}">
      <formula1>$BF$9:$BF$10</formula1>
    </dataValidation>
    <dataValidation type="list" allowBlank="1" showInputMessage="1" showErrorMessage="1" sqref="E10:E24 Y10:Z24" xr:uid="{00000000-0002-0000-0000-000002000000}">
      <formula1>$BG$9:$BG$11</formula1>
    </dataValidation>
    <dataValidation type="list" allowBlank="1" showInputMessage="1" showErrorMessage="1" sqref="F10:F24" xr:uid="{00000000-0002-0000-0000-000003000000}">
      <formula1>$BH$9:$BH$13</formula1>
    </dataValidation>
    <dataValidation type="list" allowBlank="1" showInputMessage="1" showErrorMessage="1" sqref="Q10:Q24" xr:uid="{00000000-0002-0000-0000-000004000000}">
      <formula1>$BK$9:$BK$12</formula1>
    </dataValidation>
    <dataValidation type="list" allowBlank="1" showInputMessage="1" showErrorMessage="1" sqref="S10:S24" xr:uid="{00000000-0002-0000-0000-000005000000}">
      <formula1>$BL$9:$BL$12</formula1>
    </dataValidation>
    <dataValidation type="list" allowBlank="1" showInputMessage="1" showErrorMessage="1" sqref="K10:K24" xr:uid="{E054583A-6333-4937-88FF-8E9025C4B896}">
      <formula1>$BL$9:$BL$13</formula1>
    </dataValidation>
  </dataValidations>
  <pageMargins left="0.70866141732283505" right="0.70866141732283505" top="0.74803149606299202" bottom="0.74803149606299202" header="0.31496062992126" footer="0.31496062992126"/>
  <pageSetup scale="43" fitToHeight="0" orientation="landscape" r:id="rId1"/>
  <headerFooter>
    <oddHeader>&amp;C&amp;P</oddHeader>
  </headerFooter>
  <rowBreaks count="1" manualBreakCount="1">
    <brk id="18" min="1" max="27"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BC0A01F2-44EC-4321-B02E-40586C5B7645}">
          <x14:formula1>
            <xm:f>'TABLAS DE VALORACIÓN'!$E$16:$E$20</xm:f>
          </x14:formula1>
          <xm:sqref>I10:I24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23"/>
  <sheetViews>
    <sheetView workbookViewId="0">
      <selection activeCell="I19" sqref="I19"/>
    </sheetView>
  </sheetViews>
  <sheetFormatPr baseColWidth="10" defaultColWidth="11.42578125" defaultRowHeight="15" x14ac:dyDescent="0.25"/>
  <cols>
    <col min="1" max="1" width="1.42578125" customWidth="1"/>
    <col min="2" max="2" width="13.42578125" customWidth="1"/>
    <col min="3" max="3" width="20.42578125" customWidth="1"/>
    <col min="4" max="4" width="9.42578125" bestFit="1" customWidth="1"/>
    <col min="5" max="5" width="9.42578125" customWidth="1"/>
    <col min="6" max="6" width="6.42578125" customWidth="1"/>
    <col min="7" max="7" width="25.42578125" customWidth="1"/>
    <col min="8" max="12" width="21.42578125" customWidth="1"/>
    <col min="14" max="14" width="10.42578125" customWidth="1"/>
    <col min="15" max="15" width="16.42578125" customWidth="1"/>
    <col min="16" max="16" width="23" customWidth="1"/>
    <col min="17" max="17" width="24" customWidth="1"/>
    <col min="18" max="18" width="17" customWidth="1"/>
    <col min="19" max="19" width="24" customWidth="1"/>
    <col min="20" max="20" width="23.42578125" customWidth="1"/>
  </cols>
  <sheetData>
    <row r="1" spans="1:22" x14ac:dyDescent="0.25">
      <c r="B1" s="24" t="s">
        <v>128</v>
      </c>
      <c r="C1" s="25"/>
      <c r="D1" s="25"/>
      <c r="E1" s="25"/>
      <c r="F1" s="25"/>
      <c r="G1" s="25"/>
      <c r="H1" s="25"/>
      <c r="I1" s="25"/>
      <c r="J1" s="25"/>
      <c r="K1" s="25"/>
      <c r="L1" s="25"/>
      <c r="M1" s="25"/>
      <c r="N1" s="25"/>
      <c r="O1" s="25"/>
      <c r="P1" s="25"/>
      <c r="Q1" s="25"/>
      <c r="R1" s="25"/>
      <c r="S1" s="25"/>
      <c r="T1" s="25"/>
      <c r="U1" s="25"/>
      <c r="V1" s="25"/>
    </row>
    <row r="2" spans="1:22" x14ac:dyDescent="0.25">
      <c r="A2" s="26"/>
      <c r="B2" s="26"/>
      <c r="C2" s="26"/>
      <c r="D2" s="26"/>
      <c r="E2" s="26"/>
      <c r="F2" s="26"/>
      <c r="G2" s="26"/>
      <c r="H2" s="26"/>
      <c r="I2" s="26"/>
      <c r="J2" s="26"/>
      <c r="K2" s="26"/>
      <c r="L2" s="26"/>
      <c r="M2" s="26"/>
      <c r="N2" s="26"/>
      <c r="O2" s="26"/>
      <c r="P2" s="26"/>
      <c r="Q2" s="26"/>
      <c r="R2" s="26"/>
      <c r="S2" s="26"/>
      <c r="T2" s="26"/>
      <c r="U2" s="26"/>
      <c r="V2" s="26"/>
    </row>
    <row r="3" spans="1:22" x14ac:dyDescent="0.25">
      <c r="A3" s="26"/>
      <c r="B3" s="27" t="s">
        <v>129</v>
      </c>
      <c r="C3" s="160" t="s">
        <v>130</v>
      </c>
      <c r="D3" s="160"/>
      <c r="E3" s="124"/>
      <c r="F3" s="26"/>
      <c r="G3" s="27" t="s">
        <v>131</v>
      </c>
      <c r="H3" s="28" t="s">
        <v>132</v>
      </c>
      <c r="I3" s="28" t="s">
        <v>133</v>
      </c>
      <c r="J3" s="160" t="s">
        <v>134</v>
      </c>
      <c r="K3" s="160"/>
      <c r="L3" s="160"/>
      <c r="M3" s="160"/>
      <c r="N3" s="26"/>
      <c r="O3" s="27" t="s">
        <v>135</v>
      </c>
      <c r="P3" s="160" t="s">
        <v>130</v>
      </c>
      <c r="Q3" s="160"/>
      <c r="R3" s="160"/>
      <c r="S3" s="26"/>
      <c r="T3" s="26"/>
      <c r="U3" s="26"/>
      <c r="V3" s="26"/>
    </row>
    <row r="4" spans="1:22" ht="41.45" customHeight="1" x14ac:dyDescent="0.25">
      <c r="A4" s="26"/>
      <c r="B4" s="29" t="s">
        <v>136</v>
      </c>
      <c r="C4" s="161" t="s">
        <v>137</v>
      </c>
      <c r="D4" s="162"/>
      <c r="E4" s="125"/>
      <c r="F4" s="26"/>
      <c r="G4" s="163" t="s">
        <v>138</v>
      </c>
      <c r="H4" s="163" t="s">
        <v>139</v>
      </c>
      <c r="I4" s="166" t="s">
        <v>140</v>
      </c>
      <c r="J4" s="169" t="s">
        <v>141</v>
      </c>
      <c r="K4" s="170"/>
      <c r="L4" s="170"/>
      <c r="M4" s="171"/>
      <c r="N4" s="26"/>
      <c r="O4" s="30" t="s">
        <v>142</v>
      </c>
      <c r="P4" s="161" t="s">
        <v>143</v>
      </c>
      <c r="Q4" s="161"/>
      <c r="R4" s="161"/>
      <c r="S4" s="26"/>
      <c r="T4" s="26"/>
      <c r="U4" s="26"/>
      <c r="V4" s="26"/>
    </row>
    <row r="5" spans="1:22" ht="36" customHeight="1" x14ac:dyDescent="0.25">
      <c r="A5" s="26"/>
      <c r="B5" s="29" t="s">
        <v>144</v>
      </c>
      <c r="C5" s="161" t="s">
        <v>145</v>
      </c>
      <c r="D5" s="161"/>
      <c r="E5" s="126"/>
      <c r="F5" s="26"/>
      <c r="G5" s="164"/>
      <c r="H5" s="164"/>
      <c r="I5" s="167"/>
      <c r="J5" s="172"/>
      <c r="K5" s="173"/>
      <c r="L5" s="173"/>
      <c r="M5" s="174"/>
      <c r="N5" s="26"/>
      <c r="O5" s="30" t="s">
        <v>146</v>
      </c>
      <c r="P5" s="161" t="s">
        <v>147</v>
      </c>
      <c r="Q5" s="161"/>
      <c r="R5" s="161"/>
      <c r="S5" s="26"/>
      <c r="T5" s="26"/>
      <c r="U5" s="26"/>
      <c r="V5" s="26"/>
    </row>
    <row r="6" spans="1:22" ht="37.5" customHeight="1" x14ac:dyDescent="0.25">
      <c r="A6" s="26"/>
      <c r="B6" s="26"/>
      <c r="C6" s="26"/>
      <c r="D6" s="26"/>
      <c r="E6" s="26"/>
      <c r="F6" s="26"/>
      <c r="G6" s="165"/>
      <c r="H6" s="165"/>
      <c r="I6" s="168"/>
      <c r="J6" s="175"/>
      <c r="K6" s="176"/>
      <c r="L6" s="176"/>
      <c r="M6" s="177"/>
      <c r="N6" s="26"/>
      <c r="O6" s="30" t="s">
        <v>148</v>
      </c>
      <c r="P6" s="161" t="s">
        <v>149</v>
      </c>
      <c r="Q6" s="161"/>
      <c r="R6" s="161"/>
      <c r="S6" s="26"/>
      <c r="T6" s="26"/>
      <c r="U6" s="26"/>
      <c r="V6" s="26"/>
    </row>
    <row r="7" spans="1:22" ht="49.5" customHeight="1" x14ac:dyDescent="0.25">
      <c r="A7" s="26"/>
      <c r="B7" s="27" t="s">
        <v>150</v>
      </c>
      <c r="C7" s="160" t="s">
        <v>130</v>
      </c>
      <c r="D7" s="160"/>
      <c r="E7" s="124"/>
      <c r="F7" s="26"/>
      <c r="G7" s="31" t="s">
        <v>151</v>
      </c>
      <c r="H7" s="32" t="s">
        <v>140</v>
      </c>
      <c r="I7" s="32" t="s">
        <v>152</v>
      </c>
      <c r="J7" s="178" t="s">
        <v>153</v>
      </c>
      <c r="K7" s="178"/>
      <c r="L7" s="178"/>
      <c r="M7" s="178"/>
      <c r="N7" s="26"/>
      <c r="O7" s="33" t="s">
        <v>154</v>
      </c>
      <c r="P7" s="161" t="s">
        <v>155</v>
      </c>
      <c r="Q7" s="161"/>
      <c r="R7" s="161"/>
      <c r="S7" s="26"/>
      <c r="T7" s="26"/>
      <c r="U7" s="26"/>
      <c r="V7" s="26"/>
    </row>
    <row r="8" spans="1:22" ht="26.25" customHeight="1" x14ac:dyDescent="0.25">
      <c r="A8" s="26"/>
      <c r="B8" s="34" t="s">
        <v>156</v>
      </c>
      <c r="C8" s="179" t="s">
        <v>157</v>
      </c>
      <c r="D8" s="180"/>
      <c r="E8" s="125"/>
      <c r="F8" s="26"/>
      <c r="G8" s="31" t="s">
        <v>158</v>
      </c>
      <c r="H8" s="32" t="s">
        <v>159</v>
      </c>
      <c r="I8" s="31" t="s">
        <v>160</v>
      </c>
      <c r="J8" s="178" t="s">
        <v>161</v>
      </c>
      <c r="K8" s="178"/>
      <c r="L8" s="178"/>
      <c r="M8" s="178"/>
      <c r="N8" s="26"/>
      <c r="O8" s="33" t="s">
        <v>162</v>
      </c>
      <c r="P8" s="161" t="s">
        <v>163</v>
      </c>
      <c r="Q8" s="161"/>
      <c r="R8" s="161"/>
      <c r="S8" s="26"/>
      <c r="T8" s="26"/>
      <c r="U8" s="26"/>
      <c r="V8" s="26"/>
    </row>
    <row r="9" spans="1:22" ht="39" customHeight="1" x14ac:dyDescent="0.25">
      <c r="A9" s="26"/>
      <c r="B9" s="34" t="s">
        <v>164</v>
      </c>
      <c r="C9" s="181" t="s">
        <v>165</v>
      </c>
      <c r="D9" s="182"/>
      <c r="E9" s="127"/>
      <c r="F9" s="26"/>
      <c r="G9" s="163" t="s">
        <v>166</v>
      </c>
      <c r="H9" s="163" t="s">
        <v>160</v>
      </c>
      <c r="I9" s="166" t="s">
        <v>167</v>
      </c>
      <c r="J9" s="161" t="s">
        <v>168</v>
      </c>
      <c r="K9" s="161"/>
      <c r="L9" s="161"/>
      <c r="M9" s="161"/>
      <c r="N9" s="26"/>
      <c r="O9" s="33" t="s">
        <v>169</v>
      </c>
      <c r="P9" s="161" t="s">
        <v>170</v>
      </c>
      <c r="Q9" s="161"/>
      <c r="R9" s="161"/>
      <c r="S9" s="26"/>
      <c r="T9" s="26"/>
      <c r="U9" s="26"/>
      <c r="V9" s="26"/>
    </row>
    <row r="10" spans="1:22" ht="42" customHeight="1" x14ac:dyDescent="0.25">
      <c r="A10" s="26"/>
      <c r="B10" s="26"/>
      <c r="C10" s="26"/>
      <c r="D10" s="26"/>
      <c r="E10" s="26"/>
      <c r="F10" s="26"/>
      <c r="G10" s="165"/>
      <c r="H10" s="165"/>
      <c r="I10" s="168"/>
      <c r="J10" s="161"/>
      <c r="K10" s="161"/>
      <c r="L10" s="161"/>
      <c r="M10" s="161"/>
      <c r="N10" s="26"/>
      <c r="O10" s="178" t="s">
        <v>171</v>
      </c>
      <c r="P10" s="161" t="s">
        <v>172</v>
      </c>
      <c r="Q10" s="161"/>
      <c r="R10" s="161"/>
      <c r="S10" s="26"/>
      <c r="T10" s="26"/>
      <c r="U10" s="26"/>
      <c r="V10" s="26"/>
    </row>
    <row r="11" spans="1:22" x14ac:dyDescent="0.25">
      <c r="A11" s="26"/>
      <c r="B11" s="26"/>
      <c r="C11" s="26"/>
      <c r="D11" s="26"/>
      <c r="E11" s="26"/>
      <c r="F11" s="26"/>
      <c r="G11" s="26"/>
      <c r="H11" s="26"/>
      <c r="I11" s="26"/>
      <c r="J11" s="26"/>
      <c r="K11" s="26"/>
      <c r="L11" s="26"/>
      <c r="M11" s="26"/>
      <c r="N11" s="26"/>
      <c r="O11" s="178"/>
      <c r="P11" s="161"/>
      <c r="Q11" s="161"/>
      <c r="R11" s="161"/>
      <c r="S11" s="26"/>
      <c r="T11" s="26"/>
      <c r="U11" s="26"/>
      <c r="V11" s="26"/>
    </row>
    <row r="12" spans="1:22" ht="37.5" customHeight="1" x14ac:dyDescent="0.25">
      <c r="A12" s="26"/>
      <c r="B12" s="26"/>
      <c r="C12" s="26"/>
      <c r="D12" s="26"/>
      <c r="E12" s="26"/>
      <c r="F12" s="26"/>
      <c r="G12" s="26"/>
      <c r="H12" s="26"/>
      <c r="I12" s="35"/>
      <c r="J12" s="35"/>
      <c r="K12" s="26"/>
      <c r="L12" s="26"/>
      <c r="M12" s="26"/>
      <c r="N12" s="26"/>
      <c r="O12" s="33" t="s">
        <v>173</v>
      </c>
      <c r="P12" s="161" t="s">
        <v>174</v>
      </c>
      <c r="Q12" s="161"/>
      <c r="R12" s="161"/>
      <c r="S12" s="26"/>
      <c r="T12" s="26"/>
      <c r="U12" s="26"/>
      <c r="V12" s="26"/>
    </row>
    <row r="13" spans="1:22" x14ac:dyDescent="0.25">
      <c r="A13" s="26"/>
      <c r="B13" s="26"/>
      <c r="C13" s="26"/>
      <c r="D13" s="26"/>
      <c r="E13" s="26"/>
      <c r="F13" s="26"/>
      <c r="G13" s="35"/>
      <c r="H13" s="35"/>
      <c r="I13" s="35"/>
      <c r="J13" s="35"/>
      <c r="K13" s="26"/>
      <c r="L13" s="26"/>
      <c r="M13" s="26"/>
      <c r="N13" s="26"/>
      <c r="O13" s="26"/>
      <c r="P13" s="26"/>
      <c r="Q13" s="26"/>
      <c r="R13" s="26"/>
      <c r="S13" s="26"/>
      <c r="T13" s="26"/>
      <c r="U13" s="26"/>
      <c r="V13" s="26"/>
    </row>
    <row r="14" spans="1:22" x14ac:dyDescent="0.25">
      <c r="A14" s="26"/>
      <c r="B14" s="26"/>
      <c r="C14" s="183" t="s">
        <v>175</v>
      </c>
      <c r="D14" s="183"/>
      <c r="E14" s="128"/>
      <c r="F14" s="26"/>
      <c r="G14" s="184" t="s">
        <v>176</v>
      </c>
      <c r="H14" s="184"/>
      <c r="I14" s="184"/>
      <c r="J14" s="184"/>
      <c r="K14" s="184"/>
      <c r="L14" s="184"/>
      <c r="M14" s="184"/>
      <c r="N14" s="26"/>
      <c r="O14" s="26"/>
      <c r="P14" s="185" t="s">
        <v>177</v>
      </c>
      <c r="Q14" s="186"/>
      <c r="R14" s="186"/>
      <c r="S14" s="186"/>
      <c r="T14" s="186"/>
      <c r="U14" s="186"/>
      <c r="V14" s="187"/>
    </row>
    <row r="15" spans="1:22" ht="101.25" x14ac:dyDescent="0.25">
      <c r="A15" s="26"/>
      <c r="B15" s="26"/>
      <c r="C15" s="36" t="s">
        <v>178</v>
      </c>
      <c r="D15" s="36" t="s">
        <v>179</v>
      </c>
      <c r="E15" s="129"/>
      <c r="F15" s="26"/>
      <c r="G15" s="185" t="s">
        <v>177</v>
      </c>
      <c r="H15" s="186"/>
      <c r="I15" s="186"/>
      <c r="J15" s="186"/>
      <c r="K15" s="186"/>
      <c r="L15" s="186"/>
      <c r="M15" s="187"/>
      <c r="N15" s="26"/>
      <c r="O15" s="37"/>
      <c r="P15" s="188" t="s">
        <v>180</v>
      </c>
      <c r="Q15" s="188"/>
      <c r="R15" s="32" t="s">
        <v>181</v>
      </c>
      <c r="S15" s="32" t="s">
        <v>182</v>
      </c>
      <c r="T15" s="32" t="s">
        <v>183</v>
      </c>
      <c r="U15" s="32" t="s">
        <v>184</v>
      </c>
      <c r="V15" s="32" t="s">
        <v>185</v>
      </c>
    </row>
    <row r="16" spans="1:22" ht="90" x14ac:dyDescent="0.25">
      <c r="A16" s="26"/>
      <c r="B16" s="189" t="s">
        <v>186</v>
      </c>
      <c r="C16" s="38" t="s">
        <v>187</v>
      </c>
      <c r="D16" s="31">
        <v>1</v>
      </c>
      <c r="E16" s="35" t="s">
        <v>29</v>
      </c>
      <c r="F16" s="35"/>
      <c r="G16" s="188" t="s">
        <v>180</v>
      </c>
      <c r="H16" s="188"/>
      <c r="I16" s="32" t="s">
        <v>181</v>
      </c>
      <c r="J16" s="32" t="s">
        <v>182</v>
      </c>
      <c r="K16" s="32" t="s">
        <v>183</v>
      </c>
      <c r="L16" s="32" t="s">
        <v>184</v>
      </c>
      <c r="M16" s="32" t="s">
        <v>185</v>
      </c>
      <c r="N16" s="26"/>
      <c r="O16" s="26"/>
      <c r="P16" s="188" t="s">
        <v>188</v>
      </c>
      <c r="Q16" s="188"/>
      <c r="R16" s="32" t="s">
        <v>189</v>
      </c>
      <c r="S16" s="32" t="s">
        <v>190</v>
      </c>
      <c r="T16" s="32" t="s">
        <v>191</v>
      </c>
      <c r="U16" s="32" t="s">
        <v>192</v>
      </c>
      <c r="V16" s="32" t="s">
        <v>193</v>
      </c>
    </row>
    <row r="17" spans="1:22" ht="67.5" x14ac:dyDescent="0.25">
      <c r="A17" s="26"/>
      <c r="B17" s="189"/>
      <c r="C17" s="38" t="s">
        <v>194</v>
      </c>
      <c r="D17" s="31">
        <v>2</v>
      </c>
      <c r="E17" s="35" t="s">
        <v>37</v>
      </c>
      <c r="F17" s="35"/>
      <c r="G17" s="188" t="s">
        <v>188</v>
      </c>
      <c r="H17" s="188"/>
      <c r="I17" s="32" t="s">
        <v>189</v>
      </c>
      <c r="J17" s="32" t="s">
        <v>190</v>
      </c>
      <c r="K17" s="32" t="s">
        <v>191</v>
      </c>
      <c r="L17" s="32" t="s">
        <v>192</v>
      </c>
      <c r="M17" s="32" t="s">
        <v>193</v>
      </c>
      <c r="N17" s="26"/>
      <c r="O17" s="26"/>
      <c r="P17" s="184" t="s">
        <v>178</v>
      </c>
      <c r="Q17" s="184" t="s">
        <v>195</v>
      </c>
      <c r="R17" s="36" t="s">
        <v>196</v>
      </c>
      <c r="S17" s="36" t="s">
        <v>197</v>
      </c>
      <c r="T17" s="36" t="s">
        <v>198</v>
      </c>
      <c r="U17" s="36" t="s">
        <v>199</v>
      </c>
      <c r="V17" s="36" t="s">
        <v>200</v>
      </c>
    </row>
    <row r="18" spans="1:22" ht="22.5" x14ac:dyDescent="0.25">
      <c r="A18" s="26"/>
      <c r="B18" s="189"/>
      <c r="C18" s="38" t="s">
        <v>201</v>
      </c>
      <c r="D18" s="31">
        <v>3</v>
      </c>
      <c r="E18" s="35" t="s">
        <v>55</v>
      </c>
      <c r="F18" s="35"/>
      <c r="G18" s="184" t="s">
        <v>178</v>
      </c>
      <c r="H18" s="184" t="s">
        <v>195</v>
      </c>
      <c r="I18" s="36" t="s">
        <v>196</v>
      </c>
      <c r="J18" s="36" t="s">
        <v>197</v>
      </c>
      <c r="K18" s="36" t="s">
        <v>198</v>
      </c>
      <c r="L18" s="36" t="s">
        <v>199</v>
      </c>
      <c r="M18" s="36" t="s">
        <v>200</v>
      </c>
      <c r="N18" s="26"/>
      <c r="O18" s="26"/>
      <c r="P18" s="184"/>
      <c r="Q18" s="184"/>
      <c r="R18" s="31">
        <v>1</v>
      </c>
      <c r="S18" s="31">
        <v>2</v>
      </c>
      <c r="T18" s="31">
        <v>3</v>
      </c>
      <c r="U18" s="31">
        <v>4</v>
      </c>
      <c r="V18" s="31">
        <v>5</v>
      </c>
    </row>
    <row r="19" spans="1:22" ht="33.75" x14ac:dyDescent="0.25">
      <c r="A19" s="26"/>
      <c r="B19" s="189"/>
      <c r="C19" s="38" t="s">
        <v>202</v>
      </c>
      <c r="D19" s="31">
        <v>4</v>
      </c>
      <c r="E19" s="35" t="s">
        <v>203</v>
      </c>
      <c r="F19" s="35"/>
      <c r="G19" s="184"/>
      <c r="H19" s="184"/>
      <c r="I19" s="31">
        <v>1</v>
      </c>
      <c r="J19" s="31">
        <v>2</v>
      </c>
      <c r="K19" s="31">
        <v>3</v>
      </c>
      <c r="L19" s="31">
        <v>4</v>
      </c>
      <c r="M19" s="31">
        <v>5</v>
      </c>
      <c r="N19" s="26"/>
      <c r="O19" s="189" t="s">
        <v>186</v>
      </c>
      <c r="P19" s="38" t="s">
        <v>187</v>
      </c>
      <c r="Q19" s="31">
        <v>1</v>
      </c>
      <c r="R19" s="39">
        <v>2</v>
      </c>
      <c r="S19" s="39">
        <v>3</v>
      </c>
      <c r="T19" s="39">
        <v>4</v>
      </c>
      <c r="U19" s="40">
        <v>5</v>
      </c>
      <c r="V19" s="41">
        <v>6</v>
      </c>
    </row>
    <row r="20" spans="1:22" ht="33.75" x14ac:dyDescent="0.25">
      <c r="A20" s="26"/>
      <c r="B20" s="189"/>
      <c r="C20" s="38" t="s">
        <v>204</v>
      </c>
      <c r="D20" s="31">
        <v>5</v>
      </c>
      <c r="E20" s="35" t="s">
        <v>68</v>
      </c>
      <c r="F20" s="35"/>
      <c r="G20" s="35"/>
      <c r="H20" s="35"/>
      <c r="I20" s="35"/>
      <c r="J20" s="35"/>
      <c r="K20" s="35"/>
      <c r="L20" s="35"/>
      <c r="M20" s="26"/>
      <c r="N20" s="26"/>
      <c r="O20" s="189"/>
      <c r="P20" s="38" t="s">
        <v>194</v>
      </c>
      <c r="Q20" s="31">
        <v>2</v>
      </c>
      <c r="R20" s="39">
        <v>3</v>
      </c>
      <c r="S20" s="39">
        <v>4</v>
      </c>
      <c r="T20" s="40">
        <v>5</v>
      </c>
      <c r="U20" s="41">
        <v>6</v>
      </c>
      <c r="V20" s="41">
        <v>7</v>
      </c>
    </row>
    <row r="21" spans="1:22" ht="22.5" x14ac:dyDescent="0.25">
      <c r="A21" s="26"/>
      <c r="B21" s="26"/>
      <c r="C21" s="26"/>
      <c r="D21" s="26"/>
      <c r="E21" s="26"/>
      <c r="F21" s="26"/>
      <c r="G21" s="35"/>
      <c r="H21" s="35"/>
      <c r="I21" s="35"/>
      <c r="J21" s="35"/>
      <c r="K21" s="35"/>
      <c r="L21" s="35"/>
      <c r="M21" s="26"/>
      <c r="N21" s="26"/>
      <c r="O21" s="189"/>
      <c r="P21" s="38" t="s">
        <v>201</v>
      </c>
      <c r="Q21" s="31">
        <v>3</v>
      </c>
      <c r="R21" s="39">
        <v>4</v>
      </c>
      <c r="S21" s="40">
        <v>5</v>
      </c>
      <c r="T21" s="41">
        <v>6</v>
      </c>
      <c r="U21" s="41">
        <v>7</v>
      </c>
      <c r="V21" s="42">
        <v>8</v>
      </c>
    </row>
    <row r="22" spans="1:22" ht="22.5" x14ac:dyDescent="0.25">
      <c r="A22" s="26"/>
      <c r="B22" s="26" t="s">
        <v>205</v>
      </c>
      <c r="C22" s="26"/>
      <c r="D22" s="26"/>
      <c r="E22" s="26"/>
      <c r="F22" s="26"/>
      <c r="G22" s="26"/>
      <c r="H22" s="26"/>
      <c r="I22" s="26"/>
      <c r="J22" s="26"/>
      <c r="K22" s="26"/>
      <c r="L22" s="26"/>
      <c r="M22" s="26"/>
      <c r="N22" s="26"/>
      <c r="O22" s="189"/>
      <c r="P22" s="38" t="s">
        <v>202</v>
      </c>
      <c r="Q22" s="31">
        <v>4</v>
      </c>
      <c r="R22" s="40">
        <v>5</v>
      </c>
      <c r="S22" s="41">
        <v>6</v>
      </c>
      <c r="T22" s="41">
        <v>7</v>
      </c>
      <c r="U22" s="42">
        <v>8</v>
      </c>
      <c r="V22" s="42">
        <v>9</v>
      </c>
    </row>
    <row r="23" spans="1:22" ht="33.75" x14ac:dyDescent="0.25">
      <c r="A23" s="26"/>
      <c r="B23" s="26"/>
      <c r="C23" s="26"/>
      <c r="D23" s="26"/>
      <c r="E23" s="26"/>
      <c r="F23" s="26"/>
      <c r="G23" s="26"/>
      <c r="H23" s="26"/>
      <c r="I23" s="26"/>
      <c r="J23" s="26"/>
      <c r="K23" s="26"/>
      <c r="L23" s="26"/>
      <c r="M23" s="26"/>
      <c r="N23" s="26"/>
      <c r="O23" s="189"/>
      <c r="P23" s="38" t="s">
        <v>204</v>
      </c>
      <c r="Q23" s="31">
        <v>5</v>
      </c>
      <c r="R23" s="41">
        <v>6</v>
      </c>
      <c r="S23" s="41">
        <v>7</v>
      </c>
      <c r="T23" s="42">
        <v>8</v>
      </c>
      <c r="U23" s="42">
        <v>9</v>
      </c>
      <c r="V23" s="42">
        <v>10</v>
      </c>
    </row>
  </sheetData>
  <mergeCells count="41">
    <mergeCell ref="B16:B20"/>
    <mergeCell ref="G16:H16"/>
    <mergeCell ref="P16:Q16"/>
    <mergeCell ref="G17:H17"/>
    <mergeCell ref="P17:P18"/>
    <mergeCell ref="Q17:Q18"/>
    <mergeCell ref="G18:G19"/>
    <mergeCell ref="H18:H19"/>
    <mergeCell ref="O19:O23"/>
    <mergeCell ref="P12:R12"/>
    <mergeCell ref="C14:D14"/>
    <mergeCell ref="G14:M14"/>
    <mergeCell ref="P14:V14"/>
    <mergeCell ref="G15:M15"/>
    <mergeCell ref="P15:Q15"/>
    <mergeCell ref="C9:D9"/>
    <mergeCell ref="G9:G10"/>
    <mergeCell ref="H9:H10"/>
    <mergeCell ref="I9:I10"/>
    <mergeCell ref="J9:M10"/>
    <mergeCell ref="P9:R9"/>
    <mergeCell ref="O10:O11"/>
    <mergeCell ref="P10:R11"/>
    <mergeCell ref="P5:R5"/>
    <mergeCell ref="P6:R6"/>
    <mergeCell ref="C7:D7"/>
    <mergeCell ref="J7:M7"/>
    <mergeCell ref="P7:R7"/>
    <mergeCell ref="C8:D8"/>
    <mergeCell ref="J8:M8"/>
    <mergeCell ref="P8:R8"/>
    <mergeCell ref="C3:D3"/>
    <mergeCell ref="J3:M3"/>
    <mergeCell ref="P3:R3"/>
    <mergeCell ref="C4:D4"/>
    <mergeCell ref="G4:G6"/>
    <mergeCell ref="H4:H6"/>
    <mergeCell ref="I4:I6"/>
    <mergeCell ref="J4:M6"/>
    <mergeCell ref="P4:R4"/>
    <mergeCell ref="C5:D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topLeftCell="A4" workbookViewId="0">
      <selection activeCell="B29" sqref="B29"/>
    </sheetView>
  </sheetViews>
  <sheetFormatPr baseColWidth="10" defaultColWidth="11.42578125" defaultRowHeight="15" x14ac:dyDescent="0.25"/>
  <cols>
    <col min="1" max="1" width="7.42578125" style="1" customWidth="1"/>
    <col min="2" max="3" width="45.42578125" customWidth="1"/>
    <col min="4" max="4" width="22.42578125" customWidth="1"/>
  </cols>
  <sheetData>
    <row r="1" spans="1:4" ht="20.100000000000001" customHeight="1" x14ac:dyDescent="0.25">
      <c r="B1" s="190" t="s">
        <v>206</v>
      </c>
      <c r="C1" s="190"/>
      <c r="D1" s="190"/>
    </row>
    <row r="2" spans="1:4" ht="20.100000000000001" customHeight="1" x14ac:dyDescent="0.25">
      <c r="B2" s="43" t="s">
        <v>9</v>
      </c>
      <c r="C2" s="43" t="s">
        <v>10</v>
      </c>
      <c r="D2" s="43" t="s">
        <v>7</v>
      </c>
    </row>
    <row r="3" spans="1:4" ht="45" x14ac:dyDescent="0.25">
      <c r="A3" s="1">
        <v>1</v>
      </c>
      <c r="B3" s="46" t="s">
        <v>207</v>
      </c>
      <c r="C3" s="46" t="s">
        <v>36</v>
      </c>
      <c r="D3" s="49" t="s">
        <v>138</v>
      </c>
    </row>
    <row r="4" spans="1:4" ht="5.25" customHeight="1" x14ac:dyDescent="0.25">
      <c r="B4" s="47"/>
      <c r="C4" s="47"/>
      <c r="D4" s="45"/>
    </row>
    <row r="5" spans="1:4" ht="22.5" x14ac:dyDescent="0.25">
      <c r="A5" s="1">
        <v>2</v>
      </c>
      <c r="B5" s="46" t="s">
        <v>208</v>
      </c>
      <c r="C5" s="46" t="s">
        <v>209</v>
      </c>
      <c r="D5" s="50" t="s">
        <v>138</v>
      </c>
    </row>
    <row r="6" spans="1:4" ht="5.25" customHeight="1" x14ac:dyDescent="0.25">
      <c r="B6" s="47"/>
      <c r="C6" s="48"/>
      <c r="D6" s="51"/>
    </row>
    <row r="7" spans="1:4" ht="33.75" x14ac:dyDescent="0.25">
      <c r="A7" s="1">
        <v>3</v>
      </c>
      <c r="B7" s="46" t="s">
        <v>79</v>
      </c>
      <c r="C7" s="46" t="s">
        <v>80</v>
      </c>
      <c r="D7" s="50" t="s">
        <v>210</v>
      </c>
    </row>
    <row r="8" spans="1:4" ht="5.25" customHeight="1" x14ac:dyDescent="0.25">
      <c r="B8" s="46"/>
      <c r="C8" s="48"/>
      <c r="D8" s="51"/>
    </row>
    <row r="9" spans="1:4" ht="33.75" x14ac:dyDescent="0.25">
      <c r="A9" s="1">
        <v>4</v>
      </c>
      <c r="B9" s="46" t="s">
        <v>211</v>
      </c>
      <c r="C9" s="46" t="s">
        <v>212</v>
      </c>
      <c r="D9" s="50" t="s">
        <v>151</v>
      </c>
    </row>
    <row r="10" spans="1:4" ht="5.25" customHeight="1" x14ac:dyDescent="0.25">
      <c r="B10" s="47"/>
      <c r="C10" s="48"/>
      <c r="D10" s="51"/>
    </row>
    <row r="11" spans="1:4" ht="33.75" x14ac:dyDescent="0.25">
      <c r="A11" s="1">
        <v>5</v>
      </c>
      <c r="B11" s="46" t="s">
        <v>92</v>
      </c>
      <c r="C11" s="46" t="s">
        <v>93</v>
      </c>
      <c r="D11" s="50" t="s">
        <v>151</v>
      </c>
    </row>
    <row r="12" spans="1:4" ht="5.25" customHeight="1" x14ac:dyDescent="0.25">
      <c r="B12" s="44"/>
      <c r="C12" s="23"/>
      <c r="D12" s="51"/>
    </row>
    <row r="13" spans="1:4" ht="22.5" x14ac:dyDescent="0.25">
      <c r="A13" s="1">
        <v>6</v>
      </c>
      <c r="B13" s="46" t="s">
        <v>213</v>
      </c>
      <c r="C13" s="46" t="s">
        <v>214</v>
      </c>
      <c r="D13" s="50" t="s">
        <v>151</v>
      </c>
    </row>
    <row r="14" spans="1:4" ht="5.25" customHeight="1" x14ac:dyDescent="0.25">
      <c r="B14" s="47"/>
      <c r="C14" s="48"/>
      <c r="D14" s="51"/>
    </row>
    <row r="15" spans="1:4" ht="22.5" x14ac:dyDescent="0.25">
      <c r="A15" s="1">
        <v>7</v>
      </c>
      <c r="B15" s="46" t="s">
        <v>215</v>
      </c>
      <c r="C15" s="46" t="s">
        <v>216</v>
      </c>
      <c r="D15" s="50" t="s">
        <v>151</v>
      </c>
    </row>
    <row r="16" spans="1:4" ht="5.25" customHeight="1" x14ac:dyDescent="0.25">
      <c r="B16" s="46"/>
      <c r="C16" s="48"/>
      <c r="D16" s="51"/>
    </row>
    <row r="17" spans="1:4" ht="22.5" x14ac:dyDescent="0.25">
      <c r="A17" s="1">
        <v>8</v>
      </c>
      <c r="B17" s="46" t="s">
        <v>88</v>
      </c>
      <c r="C17" s="46" t="s">
        <v>89</v>
      </c>
      <c r="D17" s="50" t="s">
        <v>151</v>
      </c>
    </row>
    <row r="18" spans="1:4" ht="5.25" customHeight="1" x14ac:dyDescent="0.25">
      <c r="B18" s="47"/>
      <c r="C18" s="48"/>
      <c r="D18" s="51"/>
    </row>
    <row r="19" spans="1:4" ht="22.5" x14ac:dyDescent="0.25">
      <c r="A19" s="1">
        <v>9</v>
      </c>
      <c r="B19" s="46" t="s">
        <v>217</v>
      </c>
      <c r="C19" s="46" t="s">
        <v>218</v>
      </c>
      <c r="D19" s="50" t="s">
        <v>158</v>
      </c>
    </row>
    <row r="20" spans="1:4" ht="5.0999999999999996" customHeight="1" x14ac:dyDescent="0.25">
      <c r="B20" s="46"/>
      <c r="C20" s="47"/>
      <c r="D20" s="45"/>
    </row>
    <row r="21" spans="1:4" ht="22.5" x14ac:dyDescent="0.25">
      <c r="A21" s="1">
        <v>10</v>
      </c>
      <c r="B21" s="46" t="s">
        <v>219</v>
      </c>
      <c r="C21" s="46" t="s">
        <v>220</v>
      </c>
      <c r="D21" s="50" t="s">
        <v>166</v>
      </c>
    </row>
    <row r="22" spans="1:4" ht="5.25" customHeight="1" x14ac:dyDescent="0.25">
      <c r="B22" s="46"/>
      <c r="C22" s="47"/>
      <c r="D22" s="45"/>
    </row>
    <row r="23" spans="1:4" ht="22.5" x14ac:dyDescent="0.25">
      <c r="A23" s="1">
        <v>11</v>
      </c>
      <c r="B23" s="46" t="s">
        <v>221</v>
      </c>
      <c r="C23" s="46" t="s">
        <v>222</v>
      </c>
      <c r="D23" s="50" t="s">
        <v>166</v>
      </c>
    </row>
    <row r="24" spans="1:4" ht="5.25" customHeight="1" x14ac:dyDescent="0.25">
      <c r="B24" s="46"/>
      <c r="C24" s="47"/>
      <c r="D24" s="45"/>
    </row>
    <row r="25" spans="1:4" ht="22.5" x14ac:dyDescent="0.25">
      <c r="A25" s="1">
        <v>12</v>
      </c>
      <c r="B25" s="46" t="s">
        <v>223</v>
      </c>
      <c r="C25" s="46" t="s">
        <v>224</v>
      </c>
      <c r="D25" s="50" t="s">
        <v>166</v>
      </c>
    </row>
    <row r="26" spans="1:4" ht="5.25" customHeight="1" x14ac:dyDescent="0.25">
      <c r="B26" s="46"/>
      <c r="C26" s="47"/>
      <c r="D26" s="45"/>
    </row>
    <row r="27" spans="1:4" ht="33.75" x14ac:dyDescent="0.25">
      <c r="A27" s="1">
        <v>13</v>
      </c>
      <c r="B27" s="46" t="s">
        <v>123</v>
      </c>
      <c r="C27" s="46" t="s">
        <v>124</v>
      </c>
      <c r="D27" s="50" t="s">
        <v>166</v>
      </c>
    </row>
    <row r="28" spans="1:4" ht="5.25" customHeight="1" x14ac:dyDescent="0.25">
      <c r="B28" s="47"/>
      <c r="C28" s="47"/>
    </row>
    <row r="29" spans="1:4" ht="101.25" x14ac:dyDescent="0.25">
      <c r="A29" s="1">
        <v>14</v>
      </c>
      <c r="B29" s="46" t="s">
        <v>225</v>
      </c>
      <c r="C29" s="46" t="s">
        <v>101</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42578125" defaultRowHeight="15" x14ac:dyDescent="0.25"/>
  <cols>
    <col min="2" max="2" width="7.42578125" customWidth="1"/>
    <col min="3" max="4" width="45.42578125" customWidth="1"/>
    <col min="5" max="5" width="22.42578125" customWidth="1"/>
  </cols>
  <sheetData>
    <row r="1" spans="2:5" ht="30" customHeight="1" thickBot="1" x14ac:dyDescent="0.3"/>
    <row r="2" spans="2:5" ht="21" x14ac:dyDescent="0.25">
      <c r="B2" s="91"/>
      <c r="C2" s="191" t="s">
        <v>226</v>
      </c>
      <c r="D2" s="191"/>
      <c r="E2" s="192"/>
    </row>
    <row r="3" spans="2:5" ht="15.75" thickBot="1" x14ac:dyDescent="0.3">
      <c r="B3" s="82"/>
      <c r="C3" s="83" t="s">
        <v>9</v>
      </c>
      <c r="D3" s="83" t="s">
        <v>10</v>
      </c>
      <c r="E3" s="84" t="s">
        <v>7</v>
      </c>
    </row>
    <row r="4" spans="2:5" ht="45" x14ac:dyDescent="0.25">
      <c r="B4" s="5">
        <v>1</v>
      </c>
      <c r="C4" s="85" t="s">
        <v>227</v>
      </c>
      <c r="D4" s="86" t="s">
        <v>228</v>
      </c>
      <c r="E4" s="80" t="s">
        <v>229</v>
      </c>
    </row>
    <row r="5" spans="2:5" ht="45" x14ac:dyDescent="0.25">
      <c r="B5" s="5">
        <v>2</v>
      </c>
      <c r="C5" s="87" t="s">
        <v>230</v>
      </c>
      <c r="D5" s="88" t="s">
        <v>231</v>
      </c>
      <c r="E5" s="80" t="s">
        <v>158</v>
      </c>
    </row>
    <row r="6" spans="2:5" ht="33.75" x14ac:dyDescent="0.25">
      <c r="B6" s="5">
        <v>3</v>
      </c>
      <c r="C6" s="87" t="s">
        <v>232</v>
      </c>
      <c r="D6" s="88" t="s">
        <v>233</v>
      </c>
      <c r="E6" s="80" t="s">
        <v>234</v>
      </c>
    </row>
    <row r="7" spans="2:5" ht="33.75" x14ac:dyDescent="0.25">
      <c r="B7" s="5">
        <v>4</v>
      </c>
      <c r="C7" s="87" t="s">
        <v>235</v>
      </c>
      <c r="D7" s="88" t="s">
        <v>236</v>
      </c>
      <c r="E7" s="80" t="s">
        <v>166</v>
      </c>
    </row>
    <row r="8" spans="2:5" ht="22.5" x14ac:dyDescent="0.25">
      <c r="B8" s="5">
        <v>5</v>
      </c>
      <c r="C8" s="87" t="s">
        <v>237</v>
      </c>
      <c r="D8" s="88" t="s">
        <v>238</v>
      </c>
      <c r="E8" s="80" t="s">
        <v>166</v>
      </c>
    </row>
    <row r="9" spans="2:5" ht="33.75" x14ac:dyDescent="0.25">
      <c r="B9" s="5">
        <v>6</v>
      </c>
      <c r="C9" s="87" t="s">
        <v>239</v>
      </c>
      <c r="D9" s="88" t="s">
        <v>240</v>
      </c>
      <c r="E9" s="80" t="s">
        <v>166</v>
      </c>
    </row>
    <row r="10" spans="2:5" ht="33.75" x14ac:dyDescent="0.25">
      <c r="B10" s="5">
        <v>7</v>
      </c>
      <c r="C10" s="87" t="s">
        <v>241</v>
      </c>
      <c r="D10" s="88" t="s">
        <v>242</v>
      </c>
      <c r="E10" s="80" t="s">
        <v>166</v>
      </c>
    </row>
    <row r="11" spans="2:5" ht="33.75" x14ac:dyDescent="0.25">
      <c r="B11" s="5">
        <v>8</v>
      </c>
      <c r="C11" s="87" t="s">
        <v>243</v>
      </c>
      <c r="D11" s="88" t="s">
        <v>244</v>
      </c>
      <c r="E11" s="80" t="s">
        <v>166</v>
      </c>
    </row>
    <row r="12" spans="2:5" ht="22.5" x14ac:dyDescent="0.25">
      <c r="B12" s="5">
        <v>9</v>
      </c>
      <c r="C12" s="87" t="s">
        <v>114</v>
      </c>
      <c r="D12" s="88" t="s">
        <v>115</v>
      </c>
      <c r="E12" s="80" t="s">
        <v>166</v>
      </c>
    </row>
    <row r="13" spans="2:5" ht="22.5" x14ac:dyDescent="0.25">
      <c r="B13" s="5">
        <v>10</v>
      </c>
      <c r="C13" s="87" t="s">
        <v>245</v>
      </c>
      <c r="D13" s="88" t="s">
        <v>246</v>
      </c>
      <c r="E13" s="80" t="s">
        <v>166</v>
      </c>
    </row>
    <row r="14" spans="2:5" ht="33.75" x14ac:dyDescent="0.25">
      <c r="B14" s="5">
        <v>11</v>
      </c>
      <c r="C14" s="87" t="s">
        <v>247</v>
      </c>
      <c r="D14" s="88" t="s">
        <v>248</v>
      </c>
      <c r="E14" s="80" t="s">
        <v>166</v>
      </c>
    </row>
    <row r="15" spans="2:5" ht="33.75" x14ac:dyDescent="0.25">
      <c r="B15" s="5">
        <v>12</v>
      </c>
      <c r="C15" s="87" t="s">
        <v>249</v>
      </c>
      <c r="D15" s="88" t="s">
        <v>250</v>
      </c>
      <c r="E15" s="80" t="s">
        <v>166</v>
      </c>
    </row>
    <row r="16" spans="2:5" ht="33.75" x14ac:dyDescent="0.25">
      <c r="B16" s="5">
        <v>13</v>
      </c>
      <c r="C16" s="87" t="s">
        <v>251</v>
      </c>
      <c r="D16" s="88" t="s">
        <v>252</v>
      </c>
      <c r="E16" s="80" t="s">
        <v>166</v>
      </c>
    </row>
    <row r="17" spans="2:5" ht="33.75" x14ac:dyDescent="0.25">
      <c r="B17" s="5">
        <v>14</v>
      </c>
      <c r="C17" s="87" t="s">
        <v>72</v>
      </c>
      <c r="D17" s="88" t="s">
        <v>73</v>
      </c>
      <c r="E17" s="80" t="s">
        <v>166</v>
      </c>
    </row>
    <row r="18" spans="2:5" ht="34.5" thickBot="1" x14ac:dyDescent="0.3">
      <c r="B18" s="8">
        <v>15</v>
      </c>
      <c r="C18" s="89" t="s">
        <v>253</v>
      </c>
      <c r="D18" s="90" t="s">
        <v>254</v>
      </c>
      <c r="E18" s="81" t="s">
        <v>166</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42578125" defaultRowHeight="15" x14ac:dyDescent="0.25"/>
  <cols>
    <col min="1" max="1" width="11.42578125" style="48"/>
    <col min="2" max="2" width="102.42578125" style="48" customWidth="1"/>
    <col min="3" max="16384" width="11.42578125" style="48"/>
  </cols>
  <sheetData>
    <row r="2" spans="2:2" ht="15.75" x14ac:dyDescent="0.25">
      <c r="B2" s="55" t="s">
        <v>255</v>
      </c>
    </row>
    <row r="3" spans="2:2" ht="69.75" customHeight="1" x14ac:dyDescent="0.25">
      <c r="B3" s="53" t="s">
        <v>256</v>
      </c>
    </row>
    <row r="4" spans="2:2" ht="5.25" customHeight="1" x14ac:dyDescent="0.25">
      <c r="B4" s="53"/>
    </row>
    <row r="5" spans="2:2" x14ac:dyDescent="0.25">
      <c r="B5" s="56" t="s">
        <v>257</v>
      </c>
    </row>
    <row r="6" spans="2:2" ht="5.25" customHeight="1" x14ac:dyDescent="0.25">
      <c r="B6" s="54"/>
    </row>
    <row r="7" spans="2:2" ht="51" x14ac:dyDescent="0.25">
      <c r="B7" s="53" t="s">
        <v>258</v>
      </c>
    </row>
    <row r="8" spans="2:2" ht="25.5" x14ac:dyDescent="0.25">
      <c r="B8" s="53" t="s">
        <v>259</v>
      </c>
    </row>
    <row r="9" spans="2:2" ht="38.25" x14ac:dyDescent="0.25">
      <c r="B9" s="53" t="s">
        <v>260</v>
      </c>
    </row>
    <row r="10" spans="2:2" ht="63.75" x14ac:dyDescent="0.25">
      <c r="B10" s="53" t="s">
        <v>261</v>
      </c>
    </row>
    <row r="11" spans="2:2" ht="5.25" customHeight="1" x14ac:dyDescent="0.25">
      <c r="B11" s="53"/>
    </row>
    <row r="12" spans="2:2" ht="98.25" customHeight="1" x14ac:dyDescent="0.25">
      <c r="B12" s="53" t="s">
        <v>262</v>
      </c>
    </row>
    <row r="13" spans="2:2" ht="5.25" customHeight="1" x14ac:dyDescent="0.25">
      <c r="B13" s="53"/>
    </row>
    <row r="14" spans="2:2" ht="24" x14ac:dyDescent="0.25">
      <c r="B14" s="57" t="s">
        <v>263</v>
      </c>
    </row>
    <row r="15" spans="2:2" ht="16.5" customHeight="1" x14ac:dyDescent="0.25"/>
    <row r="16" spans="2:2" ht="15.75" x14ac:dyDescent="0.25">
      <c r="B16" s="55" t="s">
        <v>264</v>
      </c>
    </row>
    <row r="17" spans="2:2" ht="5.25" customHeight="1" x14ac:dyDescent="0.25"/>
    <row r="18" spans="2:2" ht="63.75" x14ac:dyDescent="0.25">
      <c r="B18" s="58" t="s">
        <v>265</v>
      </c>
    </row>
    <row r="19" spans="2:2" x14ac:dyDescent="0.25">
      <c r="B19" s="59" t="s">
        <v>266</v>
      </c>
    </row>
    <row r="20" spans="2:2" ht="5.25" customHeight="1" x14ac:dyDescent="0.25">
      <c r="B20" s="60"/>
    </row>
    <row r="21" spans="2:2" ht="38.25" x14ac:dyDescent="0.25">
      <c r="B21" s="58" t="s">
        <v>267</v>
      </c>
    </row>
    <row r="22" spans="2:2" ht="30" x14ac:dyDescent="0.25">
      <c r="B22" s="59" t="s">
        <v>268</v>
      </c>
    </row>
    <row r="23" spans="2:2" ht="5.25" customHeight="1" x14ac:dyDescent="0.25">
      <c r="B23" s="60"/>
    </row>
    <row r="24" spans="2:2" ht="38.25" x14ac:dyDescent="0.25">
      <c r="B24" s="61" t="s">
        <v>269</v>
      </c>
    </row>
    <row r="25" spans="2:2" x14ac:dyDescent="0.25">
      <c r="B25" s="59" t="s">
        <v>270</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LAURA QUINTERO</cp:lastModifiedBy>
  <cp:revision/>
  <dcterms:created xsi:type="dcterms:W3CDTF">2020-07-28T19:57:44Z</dcterms:created>
  <dcterms:modified xsi:type="dcterms:W3CDTF">2024-02-20T22:18:49Z</dcterms:modified>
  <cp:category/>
  <cp:contentStatus/>
</cp:coreProperties>
</file>