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F:\Unidades Moviles 2024\2024\"/>
    </mc:Choice>
  </mc:AlternateContent>
  <xr:revisionPtr revIDLastSave="0" documentId="13_ncr:1_{3AFCC663-2B00-4C43-86CD-145DB8D9F2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S OCJ-858" sheetId="2" r:id="rId1"/>
    <sheet name="VAN OBG-227" sheetId="3" r:id="rId2"/>
  </sheets>
  <definedNames>
    <definedName name="_xlnm.Print_Area" localSheetId="0">'BUS OCJ-858'!$A$1:$H$55</definedName>
    <definedName name="_xlnm.Print_Area" localSheetId="1">'VAN OBG-227'!$A$1:$H$53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3" l="1"/>
  <c r="G42" i="3"/>
  <c r="G41" i="3"/>
  <c r="G40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12" i="3"/>
  <c r="G44" i="2"/>
  <c r="G43" i="2"/>
  <c r="G42" i="2"/>
  <c r="G41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12" i="2"/>
</calcChain>
</file>

<file path=xl/sharedStrings.xml><?xml version="1.0" encoding="utf-8"?>
<sst xmlns="http://schemas.openxmlformats.org/spreadsheetml/2006/main" count="144" uniqueCount="58">
  <si>
    <t>ITEM</t>
  </si>
  <si>
    <t>Conductor</t>
  </si>
  <si>
    <t>Gestor de jornadas</t>
  </si>
  <si>
    <t>CANTIDAD</t>
  </si>
  <si>
    <t>Servicio de internet</t>
  </si>
  <si>
    <t>N°</t>
  </si>
  <si>
    <t xml:space="preserve">VALOR TOTAL </t>
  </si>
  <si>
    <t>SUBTOTAL</t>
  </si>
  <si>
    <t>Recarga de extintores</t>
  </si>
  <si>
    <t>Cambio de Branding</t>
  </si>
  <si>
    <t>UNIDAD</t>
  </si>
  <si>
    <t>Lavado externo</t>
  </si>
  <si>
    <t>IVA</t>
  </si>
  <si>
    <t>Peajes (doble eje)</t>
  </si>
  <si>
    <t>Parqueaderos nocturno</t>
  </si>
  <si>
    <t>Parqueaderos dominicales y festivos</t>
  </si>
  <si>
    <t>Combustible (ACPM)</t>
  </si>
  <si>
    <t>TOTAL</t>
  </si>
  <si>
    <t>Cambio Aceite y Filtros de Motor</t>
  </si>
  <si>
    <t xml:space="preserve">Cambio de Aceites Caja y Transmisión </t>
  </si>
  <si>
    <t>Revisión Sistema de Eléctrico y de Iluminación</t>
  </si>
  <si>
    <t xml:space="preserve">Mantenimiento Aires Acondicionados </t>
  </si>
  <si>
    <t xml:space="preserve">Mantenimiento Engrasado General </t>
  </si>
  <si>
    <t>Revisión Embrague</t>
  </si>
  <si>
    <t>Revisión y atención en los Frenos y dirección de los vehículos</t>
  </si>
  <si>
    <t>Kit</t>
  </si>
  <si>
    <t>kit</t>
  </si>
  <si>
    <t>Unidad</t>
  </si>
  <si>
    <t>Lavado general</t>
  </si>
  <si>
    <t>Lavado General</t>
  </si>
  <si>
    <t>VALOR UNITARIO</t>
  </si>
  <si>
    <t>Cambio de llanta</t>
  </si>
  <si>
    <t>El invitado a cotizar deberá tener en cuenta todos los requerimientos para cada una de las Unidades Móviles presentados en el Anexo Técnico N° 1, asimismo la propuesta deberá incluir todos los impuestos a que haya lugar</t>
  </si>
  <si>
    <t>Elementos de aseo</t>
  </si>
  <si>
    <t>Papelería</t>
  </si>
  <si>
    <t>Cambio Aceite y Filtros de Planta Eléctrica</t>
  </si>
  <si>
    <t>Mantenimiento mobiliario interno e infraestructura tecnologica</t>
  </si>
  <si>
    <t xml:space="preserve">Técnico Logistico de la jornada </t>
  </si>
  <si>
    <t>Cordinador general</t>
  </si>
  <si>
    <t>Gestor de jornada</t>
  </si>
  <si>
    <t>Grabación y distribución de perifoneo</t>
  </si>
  <si>
    <t xml:space="preserve">Técnico de la jornada </t>
  </si>
  <si>
    <t>Galon</t>
  </si>
  <si>
    <t>Mnatenimiento rampa Electica Hidráulica</t>
  </si>
  <si>
    <t xml:space="preserve">Mantenimiento engrasado General </t>
  </si>
  <si>
    <t>Galones</t>
  </si>
  <si>
    <t>Peritaje (test taller mecanico)</t>
  </si>
  <si>
    <t xml:space="preserve">Afiches a color tamaño pliego </t>
  </si>
  <si>
    <t xml:space="preserve">OBJETO: CONTRATAR LA PRESTACIÓN DEL SERVICIO DE LOGÍSTICA INTEGRAL PARA EL DESARROLLO DE JORNADAS DE ASESORÍA A NIVEL NACIONAL A TRAVÉS DE LAS UNIDADES MÓVILES </t>
  </si>
  <si>
    <t>TOTAL POR JORNADA</t>
  </si>
  <si>
    <t xml:space="preserve">NOMBRE Y FIRMA </t>
  </si>
  <si>
    <t xml:space="preserve">TOTAL </t>
  </si>
  <si>
    <t>NOMBRE Y FIRMA</t>
  </si>
  <si>
    <t>OBJETO:  CONTRATAR LA PRESTACIÓN DEL SERVICIO DE LOGÍSTICA INTEGRAL PARA EL DESARROLLO DE JORNADAS DE ASESORÍA A NIVEL NACIONAL A TRAVÉS DE LAS UNIDADES MÓVILES.</t>
  </si>
  <si>
    <t>Mantenimiento puerta corrediza</t>
  </si>
  <si>
    <t>ANEXO N° 2 FORMATO DE OFERTA ECONOMICA</t>
  </si>
  <si>
    <r>
      <t>Nota 1:</t>
    </r>
    <r>
      <rPr>
        <sz val="11"/>
        <color theme="1"/>
        <rFont val="Arial"/>
        <family val="2"/>
      </rPr>
      <t xml:space="preserve"> Para calcular el valor de los servicios profesionales y técnicos requeridos para la ejecución del contrato el interesado deberá en el valor unitario consignar el valor mensual y en el valor total la multiplicacion del valor mensual por la cantidad delas actividades a realizar, es decir (4 meses)</t>
    </r>
  </si>
  <si>
    <t>Nota 1: Para calcular el valor de los servicios profesionales y técnicos requeridos para la ejecución del contrato el interesado deberá en el valor unitario consignar el valor mensual y en el valor total la multiplicacion del valor mensual por la cantidad de las actividades a realizar, es decir (4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</si>
</sst>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64" fontId="2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165" fontId="4" fillId="3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right" vertical="center"/>
    </xf>
    <xf numFmtId="165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65" fontId="5" fillId="0" borderId="1" xfId="1" applyNumberFormat="1" applyFont="1" applyBorder="1" applyAlignment="1">
      <alignment vertical="center"/>
    </xf>
    <xf numFmtId="165" fontId="4" fillId="3" borderId="4" xfId="0" applyNumberFormat="1" applyFont="1" applyFill="1" applyBorder="1" applyAlignment="1">
      <alignment horizontal="right" vertical="center"/>
    </xf>
    <xf numFmtId="165" fontId="4" fillId="3" borderId="6" xfId="0" applyNumberFormat="1" applyFont="1" applyFill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 vertical="center"/>
    </xf>
    <xf numFmtId="165" fontId="5" fillId="0" borderId="4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65" fontId="5" fillId="0" borderId="5" xfId="0" applyNumberFormat="1" applyFont="1" applyBorder="1" applyAlignment="1">
      <alignment horizontal="left" vertical="center"/>
    </xf>
    <xf numFmtId="165" fontId="5" fillId="0" borderId="5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vertical="center"/>
    </xf>
    <xf numFmtId="165" fontId="4" fillId="3" borderId="1" xfId="0" applyNumberFormat="1" applyFont="1" applyFill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5" fontId="5" fillId="0" borderId="4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vertical="center" wrapText="1"/>
    </xf>
    <xf numFmtId="0" fontId="4" fillId="3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/>
    </xf>
    <xf numFmtId="165" fontId="4" fillId="3" borderId="2" xfId="0" applyNumberFormat="1" applyFont="1" applyFill="1" applyBorder="1" applyAlignment="1">
      <alignment horizontal="right" vertical="center"/>
    </xf>
    <xf numFmtId="165" fontId="4" fillId="3" borderId="3" xfId="0" applyNumberFormat="1" applyFont="1" applyFill="1" applyBorder="1" applyAlignment="1">
      <alignment horizontal="right" vertical="center"/>
    </xf>
    <xf numFmtId="165" fontId="4" fillId="3" borderId="4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/>
    </xf>
    <xf numFmtId="0" fontId="4" fillId="3" borderId="3" xfId="0" applyFont="1" applyFill="1" applyBorder="1" applyAlignment="1">
      <alignment horizontal="right"/>
    </xf>
    <xf numFmtId="0" fontId="4" fillId="3" borderId="4" xfId="0" applyFont="1" applyFill="1" applyBorder="1" applyAlignment="1">
      <alignment horizontal="right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751417</xdr:colOff>
      <xdr:row>1</xdr:row>
      <xdr:rowOff>137583</xdr:rowOff>
    </xdr:from>
    <xdr:ext cx="1647825" cy="904875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07350" y="315383"/>
          <a:ext cx="1647825" cy="904875"/>
        </a:xfrm>
        <a:prstGeom prst="rect">
          <a:avLst/>
        </a:prstGeom>
        <a:noFill/>
      </xdr:spPr>
    </xdr:pic>
    <xdr:clientData fLocksWithSheet="0"/>
  </xdr:oneCellAnchor>
  <xdr:twoCellAnchor>
    <xdr:from>
      <xdr:col>2</xdr:col>
      <xdr:colOff>2404533</xdr:colOff>
      <xdr:row>50</xdr:row>
      <xdr:rowOff>160869</xdr:rowOff>
    </xdr:from>
    <xdr:to>
      <xdr:col>4</xdr:col>
      <xdr:colOff>702733</xdr:colOff>
      <xdr:row>50</xdr:row>
      <xdr:rowOff>160869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3572933" y="11895669"/>
          <a:ext cx="312420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579120</xdr:colOff>
      <xdr:row>1</xdr:row>
      <xdr:rowOff>119381</xdr:rowOff>
    </xdr:from>
    <xdr:to>
      <xdr:col>2</xdr:col>
      <xdr:colOff>1051560</xdr:colOff>
      <xdr:row>5</xdr:row>
      <xdr:rowOff>50801</xdr:rowOff>
    </xdr:to>
    <xdr:pic>
      <xdr:nvPicPr>
        <xdr:cNvPr id="3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5B0AA8A8-8139-1354-C9E6-654EEA063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" y="297181"/>
          <a:ext cx="1640840" cy="651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826770</xdr:colOff>
      <xdr:row>0</xdr:row>
      <xdr:rowOff>140970</xdr:rowOff>
    </xdr:from>
    <xdr:ext cx="1647825" cy="9048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14210" y="140970"/>
          <a:ext cx="1647825" cy="904875"/>
        </a:xfrm>
        <a:prstGeom prst="rect">
          <a:avLst/>
        </a:prstGeom>
        <a:noFill/>
      </xdr:spPr>
    </xdr:pic>
    <xdr:clientData fLocksWithSheet="0"/>
  </xdr:oneCellAnchor>
  <xdr:twoCellAnchor>
    <xdr:from>
      <xdr:col>2</xdr:col>
      <xdr:colOff>2015066</xdr:colOff>
      <xdr:row>48</xdr:row>
      <xdr:rowOff>98213</xdr:rowOff>
    </xdr:from>
    <xdr:to>
      <xdr:col>4</xdr:col>
      <xdr:colOff>693419</xdr:colOff>
      <xdr:row>48</xdr:row>
      <xdr:rowOff>98213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3183466" y="10749280"/>
          <a:ext cx="333502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643890</xdr:colOff>
      <xdr:row>1</xdr:row>
      <xdr:rowOff>57150</xdr:rowOff>
    </xdr:from>
    <xdr:to>
      <xdr:col>2</xdr:col>
      <xdr:colOff>1111250</xdr:colOff>
      <xdr:row>4</xdr:row>
      <xdr:rowOff>174837</xdr:rowOff>
    </xdr:to>
    <xdr:pic>
      <xdr:nvPicPr>
        <xdr:cNvPr id="3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031B9C14-5177-4868-950E-A8CC7ABF7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" y="232410"/>
          <a:ext cx="1640840" cy="651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52"/>
  <sheetViews>
    <sheetView showGridLines="0" tabSelected="1" view="pageBreakPreview" zoomScale="90" zoomScaleNormal="90" zoomScaleSheetLayoutView="90" workbookViewId="0">
      <selection activeCell="G45" sqref="G45"/>
    </sheetView>
  </sheetViews>
  <sheetFormatPr baseColWidth="10" defaultColWidth="11.5546875" defaultRowHeight="13.8" x14ac:dyDescent="0.25"/>
  <cols>
    <col min="1" max="1" width="10.6640625" style="2" customWidth="1"/>
    <col min="2" max="2" width="6.44140625" style="1" customWidth="1"/>
    <col min="3" max="3" width="45.44140625" style="2" customWidth="1"/>
    <col min="4" max="4" width="21.44140625" style="2" customWidth="1"/>
    <col min="5" max="5" width="18.33203125" style="1" customWidth="1"/>
    <col min="6" max="6" width="18.44140625" style="2" customWidth="1"/>
    <col min="7" max="7" width="16.33203125" style="2" customWidth="1"/>
    <col min="8" max="8" width="10.6640625" style="7" customWidth="1"/>
    <col min="9" max="9" width="35.109375" style="2" customWidth="1"/>
    <col min="10" max="16384" width="11.5546875" style="2"/>
  </cols>
  <sheetData>
    <row r="4" spans="2:13" ht="14.4" customHeight="1" x14ac:dyDescent="0.25">
      <c r="D4" s="46" t="s">
        <v>55</v>
      </c>
      <c r="E4" s="46"/>
      <c r="F4" s="46"/>
    </row>
    <row r="5" spans="2:13" x14ac:dyDescent="0.25">
      <c r="D5" s="46"/>
      <c r="E5" s="46"/>
      <c r="F5" s="46"/>
    </row>
    <row r="6" spans="2:13" x14ac:dyDescent="0.25">
      <c r="D6" s="46"/>
      <c r="E6" s="46"/>
      <c r="F6" s="46"/>
    </row>
    <row r="7" spans="2:13" ht="14.4" customHeight="1" x14ac:dyDescent="0.25">
      <c r="D7" s="46"/>
      <c r="E7" s="46"/>
      <c r="F7" s="46"/>
      <c r="G7" s="3"/>
      <c r="H7" s="4"/>
      <c r="I7" s="3"/>
    </row>
    <row r="9" spans="2:13" ht="50.1" customHeight="1" x14ac:dyDescent="0.25">
      <c r="B9" s="47" t="s">
        <v>48</v>
      </c>
      <c r="C9" s="47"/>
      <c r="D9" s="47"/>
      <c r="E9" s="47"/>
      <c r="F9" s="47"/>
      <c r="G9" s="47"/>
      <c r="H9" s="5"/>
      <c r="I9" s="6"/>
      <c r="J9" s="6"/>
      <c r="K9" s="6"/>
      <c r="L9" s="6"/>
      <c r="M9" s="6"/>
    </row>
    <row r="10" spans="2:13" ht="50.1" customHeight="1" x14ac:dyDescent="0.25">
      <c r="B10" s="47" t="s">
        <v>32</v>
      </c>
      <c r="C10" s="47"/>
      <c r="D10" s="47"/>
      <c r="E10" s="47"/>
      <c r="F10" s="47"/>
      <c r="G10" s="47"/>
      <c r="H10" s="5"/>
      <c r="I10" s="6"/>
      <c r="J10" s="6"/>
      <c r="K10" s="6"/>
      <c r="L10" s="6"/>
      <c r="M10" s="6"/>
    </row>
    <row r="11" spans="2:13" ht="15" customHeight="1" x14ac:dyDescent="0.25">
      <c r="B11" s="8" t="s">
        <v>5</v>
      </c>
      <c r="C11" s="8" t="s">
        <v>0</v>
      </c>
      <c r="D11" s="8" t="s">
        <v>10</v>
      </c>
      <c r="E11" s="8" t="s">
        <v>3</v>
      </c>
      <c r="F11" s="12" t="s">
        <v>30</v>
      </c>
      <c r="G11" s="12" t="s">
        <v>6</v>
      </c>
      <c r="H11" s="5"/>
      <c r="I11" s="6"/>
      <c r="J11" s="6"/>
      <c r="K11" s="6"/>
      <c r="L11" s="6"/>
      <c r="M11" s="6"/>
    </row>
    <row r="12" spans="2:13" ht="15" customHeight="1" x14ac:dyDescent="0.25">
      <c r="B12" s="14">
        <v>1</v>
      </c>
      <c r="C12" s="15" t="s">
        <v>1</v>
      </c>
      <c r="D12" s="11" t="s">
        <v>27</v>
      </c>
      <c r="E12" s="16">
        <v>1</v>
      </c>
      <c r="F12" s="24"/>
      <c r="G12" s="33">
        <f>ROUNDUP((F12*4),0)</f>
        <v>0</v>
      </c>
      <c r="H12" s="5"/>
      <c r="I12" s="6"/>
      <c r="J12" s="6"/>
      <c r="K12" s="6"/>
      <c r="L12" s="6"/>
      <c r="M12" s="6"/>
    </row>
    <row r="13" spans="2:13" ht="15" customHeight="1" x14ac:dyDescent="0.25">
      <c r="B13" s="14">
        <v>2</v>
      </c>
      <c r="C13" s="15" t="s">
        <v>41</v>
      </c>
      <c r="D13" s="11" t="s">
        <v>27</v>
      </c>
      <c r="E13" s="16">
        <v>1</v>
      </c>
      <c r="F13" s="24"/>
      <c r="G13" s="33">
        <f t="shared" ref="G13:G40" si="0">ROUNDUP((F13*4),0)</f>
        <v>0</v>
      </c>
      <c r="H13" s="5"/>
      <c r="I13" s="6"/>
      <c r="J13" s="6"/>
      <c r="K13" s="6"/>
      <c r="L13" s="6"/>
      <c r="M13" s="6"/>
    </row>
    <row r="14" spans="2:13" ht="15" customHeight="1" x14ac:dyDescent="0.25">
      <c r="B14" s="14">
        <v>3</v>
      </c>
      <c r="C14" s="25" t="s">
        <v>38</v>
      </c>
      <c r="D14" s="14" t="s">
        <v>27</v>
      </c>
      <c r="E14" s="14">
        <v>1</v>
      </c>
      <c r="F14" s="17"/>
      <c r="G14" s="33">
        <f t="shared" si="0"/>
        <v>0</v>
      </c>
      <c r="H14" s="5"/>
      <c r="I14" s="6"/>
      <c r="J14" s="6"/>
      <c r="K14" s="6"/>
      <c r="L14" s="6"/>
      <c r="M14" s="6"/>
    </row>
    <row r="15" spans="2:13" ht="15" customHeight="1" x14ac:dyDescent="0.25">
      <c r="B15" s="14">
        <v>4</v>
      </c>
      <c r="C15" s="25" t="s">
        <v>39</v>
      </c>
      <c r="D15" s="14" t="s">
        <v>27</v>
      </c>
      <c r="E15" s="14">
        <v>1</v>
      </c>
      <c r="F15" s="17"/>
      <c r="G15" s="33">
        <f t="shared" si="0"/>
        <v>0</v>
      </c>
      <c r="H15" s="5"/>
      <c r="I15" s="6"/>
      <c r="J15" s="6"/>
      <c r="K15" s="6"/>
      <c r="L15" s="6"/>
      <c r="M15" s="6"/>
    </row>
    <row r="16" spans="2:13" ht="15" customHeight="1" x14ac:dyDescent="0.25">
      <c r="B16" s="14">
        <v>5</v>
      </c>
      <c r="C16" s="19" t="s">
        <v>13</v>
      </c>
      <c r="D16" s="14" t="s">
        <v>27</v>
      </c>
      <c r="E16" s="14">
        <v>100</v>
      </c>
      <c r="F16" s="17"/>
      <c r="G16" s="33">
        <f t="shared" si="0"/>
        <v>0</v>
      </c>
      <c r="H16" s="5"/>
      <c r="I16" s="6"/>
      <c r="J16" s="6"/>
      <c r="K16" s="6"/>
      <c r="L16" s="6"/>
      <c r="M16" s="6"/>
    </row>
    <row r="17" spans="2:13" ht="15" customHeight="1" x14ac:dyDescent="0.25">
      <c r="B17" s="14">
        <v>6</v>
      </c>
      <c r="C17" s="25" t="s">
        <v>16</v>
      </c>
      <c r="D17" s="14" t="s">
        <v>42</v>
      </c>
      <c r="E17" s="14">
        <v>1336</v>
      </c>
      <c r="F17" s="17"/>
      <c r="G17" s="33">
        <f t="shared" si="0"/>
        <v>0</v>
      </c>
      <c r="H17" s="5"/>
      <c r="I17" s="6"/>
      <c r="J17" s="6"/>
      <c r="K17" s="6"/>
      <c r="L17" s="6"/>
      <c r="M17" s="6"/>
    </row>
    <row r="18" spans="2:13" ht="15" customHeight="1" x14ac:dyDescent="0.25">
      <c r="B18" s="14">
        <v>7</v>
      </c>
      <c r="C18" s="26" t="s">
        <v>40</v>
      </c>
      <c r="D18" s="27" t="s">
        <v>27</v>
      </c>
      <c r="E18" s="28">
        <v>200</v>
      </c>
      <c r="F18" s="29"/>
      <c r="G18" s="33">
        <f t="shared" si="0"/>
        <v>0</v>
      </c>
      <c r="H18" s="5"/>
      <c r="I18" s="6"/>
      <c r="J18" s="6"/>
      <c r="K18" s="6"/>
      <c r="L18" s="6"/>
      <c r="M18" s="6"/>
    </row>
    <row r="19" spans="2:13" ht="15" customHeight="1" x14ac:dyDescent="0.25">
      <c r="B19" s="14">
        <v>8</v>
      </c>
      <c r="C19" s="15" t="s">
        <v>47</v>
      </c>
      <c r="D19" s="11" t="s">
        <v>27</v>
      </c>
      <c r="E19" s="16">
        <v>500</v>
      </c>
      <c r="F19" s="18"/>
      <c r="G19" s="33">
        <f t="shared" si="0"/>
        <v>0</v>
      </c>
      <c r="H19" s="5"/>
      <c r="I19" s="6"/>
      <c r="J19" s="6"/>
      <c r="K19" s="6"/>
      <c r="L19" s="6"/>
      <c r="M19" s="6"/>
    </row>
    <row r="20" spans="2:13" ht="15" customHeight="1" x14ac:dyDescent="0.25">
      <c r="B20" s="14">
        <v>9</v>
      </c>
      <c r="C20" s="19" t="s">
        <v>14</v>
      </c>
      <c r="D20" s="14" t="s">
        <v>27</v>
      </c>
      <c r="E20" s="14">
        <v>100</v>
      </c>
      <c r="F20" s="17"/>
      <c r="G20" s="33">
        <f t="shared" si="0"/>
        <v>0</v>
      </c>
    </row>
    <row r="21" spans="2:13" ht="15" customHeight="1" x14ac:dyDescent="0.25">
      <c r="B21" s="14">
        <v>10</v>
      </c>
      <c r="C21" s="19" t="s">
        <v>15</v>
      </c>
      <c r="D21" s="14" t="s">
        <v>27</v>
      </c>
      <c r="E21" s="14">
        <v>20</v>
      </c>
      <c r="F21" s="17"/>
      <c r="G21" s="33">
        <f t="shared" si="0"/>
        <v>0</v>
      </c>
    </row>
    <row r="22" spans="2:13" ht="15" customHeight="1" x14ac:dyDescent="0.25">
      <c r="B22" s="14">
        <v>11</v>
      </c>
      <c r="C22" s="19" t="s">
        <v>4</v>
      </c>
      <c r="D22" s="14" t="s">
        <v>27</v>
      </c>
      <c r="E22" s="14">
        <v>1</v>
      </c>
      <c r="F22" s="17"/>
      <c r="G22" s="33">
        <f t="shared" si="0"/>
        <v>0</v>
      </c>
    </row>
    <row r="23" spans="2:13" ht="15" customHeight="1" x14ac:dyDescent="0.25">
      <c r="B23" s="14">
        <v>14</v>
      </c>
      <c r="C23" s="25" t="s">
        <v>18</v>
      </c>
      <c r="D23" s="14" t="s">
        <v>27</v>
      </c>
      <c r="E23" s="14">
        <v>1</v>
      </c>
      <c r="F23" s="17"/>
      <c r="G23" s="33">
        <f t="shared" si="0"/>
        <v>0</v>
      </c>
    </row>
    <row r="24" spans="2:13" ht="15" customHeight="1" x14ac:dyDescent="0.25">
      <c r="B24" s="14">
        <v>15</v>
      </c>
      <c r="C24" s="25" t="s">
        <v>19</v>
      </c>
      <c r="D24" s="14" t="s">
        <v>27</v>
      </c>
      <c r="E24" s="14">
        <v>1</v>
      </c>
      <c r="F24" s="17"/>
      <c r="G24" s="33">
        <f t="shared" si="0"/>
        <v>0</v>
      </c>
    </row>
    <row r="25" spans="2:13" ht="15" customHeight="1" x14ac:dyDescent="0.25">
      <c r="B25" s="14">
        <v>16</v>
      </c>
      <c r="C25" s="25" t="s">
        <v>35</v>
      </c>
      <c r="D25" s="14" t="s">
        <v>27</v>
      </c>
      <c r="E25" s="14">
        <v>1</v>
      </c>
      <c r="F25" s="17"/>
      <c r="G25" s="33">
        <f t="shared" si="0"/>
        <v>0</v>
      </c>
    </row>
    <row r="26" spans="2:13" ht="25.2" customHeight="1" x14ac:dyDescent="0.25">
      <c r="B26" s="14">
        <v>17</v>
      </c>
      <c r="C26" s="31" t="s">
        <v>24</v>
      </c>
      <c r="D26" s="14" t="s">
        <v>27</v>
      </c>
      <c r="E26" s="14">
        <v>2</v>
      </c>
      <c r="F26" s="17"/>
      <c r="G26" s="33">
        <f t="shared" si="0"/>
        <v>0</v>
      </c>
    </row>
    <row r="27" spans="2:13" ht="15" customHeight="1" x14ac:dyDescent="0.25">
      <c r="B27" s="14">
        <v>18</v>
      </c>
      <c r="C27" s="25" t="s">
        <v>23</v>
      </c>
      <c r="D27" s="14" t="s">
        <v>27</v>
      </c>
      <c r="E27" s="14">
        <v>3</v>
      </c>
      <c r="F27" s="17"/>
      <c r="G27" s="33">
        <f t="shared" si="0"/>
        <v>0</v>
      </c>
    </row>
    <row r="28" spans="2:13" ht="15" customHeight="1" x14ac:dyDescent="0.25">
      <c r="B28" s="14">
        <v>19</v>
      </c>
      <c r="C28" s="25" t="s">
        <v>20</v>
      </c>
      <c r="D28" s="14" t="s">
        <v>27</v>
      </c>
      <c r="E28" s="14">
        <v>1</v>
      </c>
      <c r="F28" s="17"/>
      <c r="G28" s="33">
        <f t="shared" si="0"/>
        <v>0</v>
      </c>
    </row>
    <row r="29" spans="2:13" ht="15" customHeight="1" x14ac:dyDescent="0.25">
      <c r="B29" s="14">
        <v>20</v>
      </c>
      <c r="C29" s="25" t="s">
        <v>21</v>
      </c>
      <c r="D29" s="14" t="s">
        <v>27</v>
      </c>
      <c r="E29" s="14">
        <v>1</v>
      </c>
      <c r="F29" s="17"/>
      <c r="G29" s="33">
        <f t="shared" si="0"/>
        <v>0</v>
      </c>
    </row>
    <row r="30" spans="2:13" ht="15" customHeight="1" x14ac:dyDescent="0.25">
      <c r="B30" s="14">
        <v>21</v>
      </c>
      <c r="C30" s="25" t="s">
        <v>11</v>
      </c>
      <c r="D30" s="14" t="s">
        <v>27</v>
      </c>
      <c r="E30" s="14">
        <v>1</v>
      </c>
      <c r="F30" s="17"/>
      <c r="G30" s="33">
        <f t="shared" si="0"/>
        <v>0</v>
      </c>
    </row>
    <row r="31" spans="2:13" ht="15" customHeight="1" x14ac:dyDescent="0.25">
      <c r="B31" s="14">
        <v>22</v>
      </c>
      <c r="C31" s="25" t="s">
        <v>28</v>
      </c>
      <c r="D31" s="14" t="s">
        <v>27</v>
      </c>
      <c r="E31" s="14">
        <v>1</v>
      </c>
      <c r="F31" s="17"/>
      <c r="G31" s="33">
        <f t="shared" si="0"/>
        <v>0</v>
      </c>
    </row>
    <row r="32" spans="2:13" ht="15" customHeight="1" x14ac:dyDescent="0.25">
      <c r="B32" s="14">
        <v>23</v>
      </c>
      <c r="C32" s="25" t="s">
        <v>44</v>
      </c>
      <c r="D32" s="14" t="s">
        <v>27</v>
      </c>
      <c r="E32" s="14">
        <v>1</v>
      </c>
      <c r="F32" s="17"/>
      <c r="G32" s="33">
        <f t="shared" si="0"/>
        <v>0</v>
      </c>
    </row>
    <row r="33" spans="2:7" ht="15" customHeight="1" x14ac:dyDescent="0.25">
      <c r="B33" s="14">
        <v>24</v>
      </c>
      <c r="C33" s="25" t="s">
        <v>43</v>
      </c>
      <c r="D33" s="14" t="s">
        <v>27</v>
      </c>
      <c r="E33" s="14">
        <v>1</v>
      </c>
      <c r="F33" s="17"/>
      <c r="G33" s="33">
        <f t="shared" si="0"/>
        <v>0</v>
      </c>
    </row>
    <row r="34" spans="2:7" ht="15" customHeight="1" x14ac:dyDescent="0.25">
      <c r="B34" s="14">
        <v>25</v>
      </c>
      <c r="C34" s="25" t="s">
        <v>31</v>
      </c>
      <c r="D34" s="14" t="s">
        <v>27</v>
      </c>
      <c r="E34" s="14">
        <v>2</v>
      </c>
      <c r="F34" s="17"/>
      <c r="G34" s="33">
        <f t="shared" si="0"/>
        <v>0</v>
      </c>
    </row>
    <row r="35" spans="2:7" ht="15" customHeight="1" x14ac:dyDescent="0.25">
      <c r="B35" s="14">
        <v>26</v>
      </c>
      <c r="C35" s="19" t="s">
        <v>8</v>
      </c>
      <c r="D35" s="14" t="s">
        <v>27</v>
      </c>
      <c r="E35" s="14">
        <v>3</v>
      </c>
      <c r="F35" s="17"/>
      <c r="G35" s="33">
        <f t="shared" si="0"/>
        <v>0</v>
      </c>
    </row>
    <row r="36" spans="2:7" ht="15" customHeight="1" x14ac:dyDescent="0.25">
      <c r="B36" s="14">
        <v>27</v>
      </c>
      <c r="C36" s="19" t="s">
        <v>9</v>
      </c>
      <c r="D36" s="14" t="s">
        <v>27</v>
      </c>
      <c r="E36" s="14">
        <v>1</v>
      </c>
      <c r="F36" s="17"/>
      <c r="G36" s="33">
        <f t="shared" si="0"/>
        <v>0</v>
      </c>
    </row>
    <row r="37" spans="2:7" ht="15" customHeight="1" x14ac:dyDescent="0.25">
      <c r="B37" s="14">
        <v>28</v>
      </c>
      <c r="C37" s="19" t="s">
        <v>46</v>
      </c>
      <c r="D37" s="14" t="s">
        <v>27</v>
      </c>
      <c r="E37" s="14">
        <v>1</v>
      </c>
      <c r="F37" s="17"/>
      <c r="G37" s="33">
        <f t="shared" si="0"/>
        <v>0</v>
      </c>
    </row>
    <row r="38" spans="2:7" ht="33" customHeight="1" x14ac:dyDescent="0.25">
      <c r="B38" s="14">
        <v>29</v>
      </c>
      <c r="C38" s="32" t="s">
        <v>36</v>
      </c>
      <c r="D38" s="14" t="s">
        <v>27</v>
      </c>
      <c r="E38" s="14">
        <v>1</v>
      </c>
      <c r="F38" s="17"/>
      <c r="G38" s="33">
        <f t="shared" si="0"/>
        <v>0</v>
      </c>
    </row>
    <row r="39" spans="2:7" ht="15" customHeight="1" x14ac:dyDescent="0.25">
      <c r="B39" s="14">
        <v>30</v>
      </c>
      <c r="C39" s="19" t="s">
        <v>33</v>
      </c>
      <c r="D39" s="14" t="s">
        <v>25</v>
      </c>
      <c r="E39" s="14">
        <v>1</v>
      </c>
      <c r="F39" s="17"/>
      <c r="G39" s="33">
        <f t="shared" si="0"/>
        <v>0</v>
      </c>
    </row>
    <row r="40" spans="2:7" ht="15" customHeight="1" x14ac:dyDescent="0.25">
      <c r="B40" s="14">
        <v>31</v>
      </c>
      <c r="C40" s="19" t="s">
        <v>34</v>
      </c>
      <c r="D40" s="14" t="s">
        <v>25</v>
      </c>
      <c r="E40" s="14">
        <v>1</v>
      </c>
      <c r="F40" s="17"/>
      <c r="G40" s="33">
        <f t="shared" si="0"/>
        <v>0</v>
      </c>
    </row>
    <row r="41" spans="2:7" ht="15" customHeight="1" x14ac:dyDescent="0.25">
      <c r="B41" s="36" t="s">
        <v>7</v>
      </c>
      <c r="C41" s="37"/>
      <c r="D41" s="37"/>
      <c r="E41" s="37"/>
      <c r="F41" s="38"/>
      <c r="G41" s="23">
        <f>ROUNDUP(SUM(G12:G40),0)</f>
        <v>0</v>
      </c>
    </row>
    <row r="42" spans="2:7" ht="15" customHeight="1" x14ac:dyDescent="0.25">
      <c r="B42" s="36" t="s">
        <v>12</v>
      </c>
      <c r="C42" s="37"/>
      <c r="D42" s="37"/>
      <c r="E42" s="37"/>
      <c r="F42" s="38"/>
      <c r="G42" s="23">
        <f>ROUNDUP(SUM(G12:G40)*19%,0)</f>
        <v>0</v>
      </c>
    </row>
    <row r="43" spans="2:7" ht="15" customHeight="1" x14ac:dyDescent="0.25">
      <c r="B43" s="48" t="s">
        <v>17</v>
      </c>
      <c r="C43" s="48"/>
      <c r="D43" s="48"/>
      <c r="E43" s="48"/>
      <c r="F43" s="48"/>
      <c r="G43" s="23">
        <f>ROUNDUP(G41+G42,0)</f>
        <v>0</v>
      </c>
    </row>
    <row r="44" spans="2:7" ht="15" customHeight="1" x14ac:dyDescent="0.25">
      <c r="B44" s="36" t="s">
        <v>49</v>
      </c>
      <c r="C44" s="37"/>
      <c r="D44" s="37"/>
      <c r="E44" s="37"/>
      <c r="F44" s="38"/>
      <c r="G44" s="30">
        <f>ROUNDUP(G43/100,0)</f>
        <v>0</v>
      </c>
    </row>
    <row r="45" spans="2:7" ht="15" customHeight="1" thickBot="1" x14ac:dyDescent="0.3">
      <c r="B45" s="9"/>
      <c r="C45" s="9"/>
      <c r="D45" s="9"/>
      <c r="E45" s="9"/>
      <c r="F45" s="9"/>
      <c r="G45" s="9"/>
    </row>
    <row r="46" spans="2:7" ht="69.599999999999994" customHeight="1" x14ac:dyDescent="0.25">
      <c r="B46" s="39" t="s">
        <v>56</v>
      </c>
      <c r="C46" s="40"/>
      <c r="D46" s="40"/>
      <c r="E46" s="40"/>
      <c r="F46" s="40"/>
      <c r="G46" s="41"/>
    </row>
    <row r="47" spans="2:7" ht="15" customHeight="1" thickBot="1" x14ac:dyDescent="0.3">
      <c r="B47" s="42"/>
      <c r="C47" s="43"/>
      <c r="D47" s="43"/>
      <c r="E47" s="43"/>
      <c r="F47" s="43"/>
      <c r="G47" s="44"/>
    </row>
    <row r="48" spans="2:7" ht="15" customHeight="1" x14ac:dyDescent="0.25">
      <c r="B48" s="9"/>
      <c r="C48" s="9"/>
      <c r="D48" s="9"/>
      <c r="E48" s="9"/>
      <c r="F48" s="9"/>
      <c r="G48" s="9"/>
    </row>
    <row r="52" spans="2:8" x14ac:dyDescent="0.25">
      <c r="B52" s="2"/>
      <c r="C52" s="45" t="s">
        <v>50</v>
      </c>
      <c r="D52" s="45"/>
      <c r="E52" s="45"/>
      <c r="F52" s="45"/>
      <c r="H52" s="2"/>
    </row>
  </sheetData>
  <mergeCells count="9">
    <mergeCell ref="B44:F44"/>
    <mergeCell ref="B46:G47"/>
    <mergeCell ref="C52:F52"/>
    <mergeCell ref="D4:F7"/>
    <mergeCell ref="B9:G9"/>
    <mergeCell ref="B10:G10"/>
    <mergeCell ref="B41:F41"/>
    <mergeCell ref="B42:F42"/>
    <mergeCell ref="B43:F43"/>
  </mergeCells>
  <pageMargins left="0.7" right="0.7" top="0.75" bottom="0.75" header="0.3" footer="0.3"/>
  <pageSetup scale="50" orientation="portrait" horizontalDpi="4294967293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50"/>
  <sheetViews>
    <sheetView showGridLines="0" view="pageBreakPreview" topLeftCell="A33" zoomScaleNormal="100" zoomScaleSheetLayoutView="100" workbookViewId="0">
      <selection activeCell="C51" sqref="C51"/>
    </sheetView>
  </sheetViews>
  <sheetFormatPr baseColWidth="10" defaultColWidth="11.5546875" defaultRowHeight="13.8" x14ac:dyDescent="0.25"/>
  <cols>
    <col min="1" max="1" width="10.6640625" style="2" customWidth="1"/>
    <col min="2" max="2" width="6.44140625" style="1" customWidth="1"/>
    <col min="3" max="3" width="43.21875" style="2" customWidth="1"/>
    <col min="4" max="4" width="14.88671875" style="2" customWidth="1"/>
    <col min="5" max="5" width="15" style="1" customWidth="1"/>
    <col min="6" max="6" width="19.21875" style="2" customWidth="1"/>
    <col min="7" max="7" width="16.44140625" style="2" customWidth="1"/>
    <col min="8" max="8" width="10.6640625" style="7" customWidth="1"/>
    <col min="9" max="9" width="35.109375" style="2" customWidth="1"/>
    <col min="10" max="16384" width="11.5546875" style="2"/>
  </cols>
  <sheetData>
    <row r="4" spans="2:13" ht="14.4" customHeight="1" x14ac:dyDescent="0.25">
      <c r="D4" s="45" t="s">
        <v>55</v>
      </c>
      <c r="E4" s="45"/>
      <c r="F4" s="45"/>
    </row>
    <row r="5" spans="2:13" x14ac:dyDescent="0.25">
      <c r="D5" s="45"/>
      <c r="E5" s="45"/>
      <c r="F5" s="45"/>
    </row>
    <row r="6" spans="2:13" x14ac:dyDescent="0.25">
      <c r="D6" s="45"/>
      <c r="E6" s="45"/>
      <c r="F6" s="45"/>
    </row>
    <row r="7" spans="2:13" ht="14.4" customHeight="1" x14ac:dyDescent="0.25">
      <c r="D7" s="45"/>
      <c r="E7" s="45"/>
      <c r="F7" s="45"/>
      <c r="G7" s="3"/>
      <c r="H7" s="4"/>
      <c r="I7" s="3"/>
    </row>
    <row r="9" spans="2:13" ht="50.1" customHeight="1" x14ac:dyDescent="0.25">
      <c r="B9" s="47" t="s">
        <v>53</v>
      </c>
      <c r="C9" s="47"/>
      <c r="D9" s="47"/>
      <c r="E9" s="47"/>
      <c r="F9" s="47"/>
      <c r="G9" s="47"/>
      <c r="H9" s="5"/>
      <c r="I9" s="6"/>
      <c r="J9" s="6"/>
      <c r="K9" s="6"/>
      <c r="L9" s="6"/>
      <c r="M9" s="6"/>
    </row>
    <row r="10" spans="2:13" ht="50.1" customHeight="1" x14ac:dyDescent="0.25">
      <c r="B10" s="47" t="s">
        <v>32</v>
      </c>
      <c r="C10" s="47"/>
      <c r="D10" s="47"/>
      <c r="E10" s="47"/>
      <c r="F10" s="47"/>
      <c r="G10" s="47"/>
      <c r="H10" s="5"/>
      <c r="I10" s="6"/>
      <c r="J10" s="6"/>
      <c r="K10" s="6"/>
      <c r="L10" s="6"/>
      <c r="M10" s="6"/>
    </row>
    <row r="11" spans="2:13" ht="15" customHeight="1" x14ac:dyDescent="0.25">
      <c r="B11" s="12" t="s">
        <v>5</v>
      </c>
      <c r="C11" s="12" t="s">
        <v>0</v>
      </c>
      <c r="D11" s="12" t="s">
        <v>10</v>
      </c>
      <c r="E11" s="12" t="s">
        <v>3</v>
      </c>
      <c r="F11" s="12" t="s">
        <v>30</v>
      </c>
      <c r="G11" s="13" t="s">
        <v>6</v>
      </c>
      <c r="H11" s="5"/>
      <c r="I11" s="6"/>
      <c r="J11" s="6"/>
      <c r="K11" s="6"/>
      <c r="L11" s="6"/>
      <c r="M11" s="6"/>
    </row>
    <row r="12" spans="2:13" ht="15" customHeight="1" x14ac:dyDescent="0.25">
      <c r="B12" s="14">
        <v>1</v>
      </c>
      <c r="C12" s="34" t="s">
        <v>1</v>
      </c>
      <c r="D12" s="11" t="s">
        <v>27</v>
      </c>
      <c r="E12" s="16">
        <v>1</v>
      </c>
      <c r="F12" s="17"/>
      <c r="G12" s="33">
        <f>ROUNDUP(F12*4,0)</f>
        <v>0</v>
      </c>
      <c r="H12" s="5"/>
      <c r="I12" s="6"/>
      <c r="J12" s="6"/>
      <c r="K12" s="6"/>
      <c r="L12" s="6"/>
      <c r="M12" s="6"/>
    </row>
    <row r="13" spans="2:13" ht="15" customHeight="1" x14ac:dyDescent="0.25">
      <c r="B13" s="14">
        <v>2</v>
      </c>
      <c r="C13" s="34" t="s">
        <v>37</v>
      </c>
      <c r="D13" s="11" t="s">
        <v>27</v>
      </c>
      <c r="E13" s="16">
        <v>1</v>
      </c>
      <c r="F13" s="17"/>
      <c r="G13" s="33">
        <f t="shared" ref="G13:G39" si="0">ROUNDUP(F13*4,0)</f>
        <v>0</v>
      </c>
      <c r="H13" s="5"/>
      <c r="I13" s="6"/>
      <c r="J13" s="6"/>
      <c r="K13" s="6"/>
      <c r="L13" s="6"/>
      <c r="M13" s="6"/>
    </row>
    <row r="14" spans="2:13" ht="15" customHeight="1" x14ac:dyDescent="0.25">
      <c r="B14" s="14">
        <v>3</v>
      </c>
      <c r="C14" s="34" t="s">
        <v>2</v>
      </c>
      <c r="D14" s="11" t="s">
        <v>27</v>
      </c>
      <c r="E14" s="16">
        <v>1</v>
      </c>
      <c r="F14" s="17"/>
      <c r="G14" s="33">
        <f t="shared" si="0"/>
        <v>0</v>
      </c>
      <c r="H14" s="5"/>
      <c r="I14" s="6"/>
      <c r="J14" s="6"/>
      <c r="K14" s="6"/>
      <c r="L14" s="6"/>
      <c r="M14" s="6"/>
    </row>
    <row r="15" spans="2:13" ht="15" customHeight="1" x14ac:dyDescent="0.25">
      <c r="B15" s="14">
        <v>4</v>
      </c>
      <c r="C15" s="35" t="s">
        <v>13</v>
      </c>
      <c r="D15" s="11" t="s">
        <v>27</v>
      </c>
      <c r="E15" s="16">
        <v>86</v>
      </c>
      <c r="F15" s="17"/>
      <c r="G15" s="33">
        <f t="shared" si="0"/>
        <v>0</v>
      </c>
      <c r="H15" s="5"/>
      <c r="I15" s="6"/>
      <c r="J15" s="6"/>
      <c r="K15" s="6"/>
      <c r="L15" s="6"/>
      <c r="M15" s="6"/>
    </row>
    <row r="16" spans="2:13" ht="15" customHeight="1" x14ac:dyDescent="0.25">
      <c r="B16" s="14">
        <v>5</v>
      </c>
      <c r="C16" s="34" t="s">
        <v>16</v>
      </c>
      <c r="D16" s="11" t="s">
        <v>45</v>
      </c>
      <c r="E16" s="16">
        <v>468</v>
      </c>
      <c r="F16" s="17"/>
      <c r="G16" s="33">
        <f t="shared" si="0"/>
        <v>0</v>
      </c>
      <c r="H16" s="5"/>
      <c r="I16" s="6"/>
      <c r="J16" s="6"/>
      <c r="K16" s="6"/>
      <c r="L16" s="6"/>
      <c r="M16" s="6"/>
    </row>
    <row r="17" spans="2:13" ht="15" customHeight="1" x14ac:dyDescent="0.25">
      <c r="B17" s="14">
        <v>6</v>
      </c>
      <c r="C17" s="35" t="s">
        <v>14</v>
      </c>
      <c r="D17" s="11" t="s">
        <v>27</v>
      </c>
      <c r="E17" s="16">
        <v>100</v>
      </c>
      <c r="F17" s="17"/>
      <c r="G17" s="33">
        <f t="shared" si="0"/>
        <v>0</v>
      </c>
      <c r="H17" s="5"/>
      <c r="I17" s="6"/>
      <c r="J17" s="6"/>
      <c r="K17" s="6"/>
      <c r="L17" s="6"/>
      <c r="M17" s="6"/>
    </row>
    <row r="18" spans="2:13" ht="15" customHeight="1" x14ac:dyDescent="0.25">
      <c r="B18" s="14">
        <v>7</v>
      </c>
      <c r="C18" s="35" t="s">
        <v>15</v>
      </c>
      <c r="D18" s="11" t="s">
        <v>27</v>
      </c>
      <c r="E18" s="16">
        <v>20</v>
      </c>
      <c r="F18" s="17"/>
      <c r="G18" s="33">
        <f t="shared" si="0"/>
        <v>0</v>
      </c>
      <c r="H18" s="5"/>
      <c r="I18" s="6"/>
      <c r="J18" s="6"/>
      <c r="K18" s="6"/>
      <c r="L18" s="6"/>
      <c r="M18" s="6"/>
    </row>
    <row r="19" spans="2:13" ht="15" customHeight="1" x14ac:dyDescent="0.25">
      <c r="B19" s="14">
        <v>8</v>
      </c>
      <c r="C19" s="32" t="s">
        <v>40</v>
      </c>
      <c r="D19" s="14" t="s">
        <v>27</v>
      </c>
      <c r="E19" s="14">
        <v>200</v>
      </c>
      <c r="F19" s="20"/>
      <c r="G19" s="33">
        <f t="shared" si="0"/>
        <v>0</v>
      </c>
      <c r="H19" s="5"/>
      <c r="I19" s="6"/>
      <c r="J19" s="6"/>
      <c r="K19" s="6"/>
      <c r="L19" s="6"/>
      <c r="M19" s="6"/>
    </row>
    <row r="20" spans="2:13" ht="15" customHeight="1" x14ac:dyDescent="0.25">
      <c r="B20" s="14">
        <v>9</v>
      </c>
      <c r="C20" s="32" t="s">
        <v>47</v>
      </c>
      <c r="D20" s="14" t="s">
        <v>27</v>
      </c>
      <c r="E20" s="14">
        <v>500</v>
      </c>
      <c r="F20" s="20"/>
      <c r="G20" s="33">
        <f t="shared" si="0"/>
        <v>0</v>
      </c>
      <c r="H20" s="5"/>
      <c r="I20" s="6"/>
      <c r="J20" s="6"/>
      <c r="K20" s="6"/>
      <c r="L20" s="6"/>
      <c r="M20" s="6"/>
    </row>
    <row r="21" spans="2:13" ht="15" customHeight="1" x14ac:dyDescent="0.25">
      <c r="B21" s="14">
        <v>10</v>
      </c>
      <c r="C21" s="35" t="s">
        <v>4</v>
      </c>
      <c r="D21" s="11" t="s">
        <v>27</v>
      </c>
      <c r="E21" s="16">
        <v>1</v>
      </c>
      <c r="F21" s="17"/>
      <c r="G21" s="33">
        <f t="shared" si="0"/>
        <v>0</v>
      </c>
      <c r="H21" s="5"/>
      <c r="I21" s="6"/>
      <c r="J21" s="6"/>
      <c r="K21" s="6"/>
      <c r="L21" s="6"/>
      <c r="M21" s="6"/>
    </row>
    <row r="22" spans="2:13" ht="15" customHeight="1" x14ac:dyDescent="0.25">
      <c r="B22" s="14">
        <v>11</v>
      </c>
      <c r="C22" s="34" t="s">
        <v>18</v>
      </c>
      <c r="D22" s="11" t="s">
        <v>27</v>
      </c>
      <c r="E22" s="16">
        <v>1</v>
      </c>
      <c r="F22" s="17"/>
      <c r="G22" s="33">
        <f t="shared" si="0"/>
        <v>0</v>
      </c>
      <c r="H22" s="5"/>
      <c r="I22" s="6"/>
      <c r="J22" s="6"/>
      <c r="K22" s="6"/>
      <c r="L22" s="6"/>
      <c r="M22" s="6"/>
    </row>
    <row r="23" spans="2:13" ht="15" customHeight="1" x14ac:dyDescent="0.25">
      <c r="B23" s="14">
        <v>13</v>
      </c>
      <c r="C23" s="34" t="s">
        <v>19</v>
      </c>
      <c r="D23" s="11" t="s">
        <v>27</v>
      </c>
      <c r="E23" s="16">
        <v>1</v>
      </c>
      <c r="F23" s="17"/>
      <c r="G23" s="33">
        <f t="shared" si="0"/>
        <v>0</v>
      </c>
      <c r="H23" s="5"/>
      <c r="I23" s="6"/>
      <c r="J23" s="6"/>
      <c r="K23" s="6"/>
      <c r="L23" s="6"/>
      <c r="M23" s="6"/>
    </row>
    <row r="24" spans="2:13" ht="15" customHeight="1" x14ac:dyDescent="0.25">
      <c r="B24" s="14">
        <v>14</v>
      </c>
      <c r="C24" s="34" t="s">
        <v>35</v>
      </c>
      <c r="D24" s="11" t="s">
        <v>27</v>
      </c>
      <c r="E24" s="16">
        <v>1</v>
      </c>
      <c r="F24" s="17"/>
      <c r="G24" s="33">
        <f t="shared" si="0"/>
        <v>0</v>
      </c>
      <c r="H24" s="5"/>
      <c r="I24" s="6"/>
      <c r="J24" s="6"/>
      <c r="K24" s="6"/>
      <c r="L24" s="6"/>
      <c r="M24" s="6"/>
    </row>
    <row r="25" spans="2:13" ht="15" customHeight="1" x14ac:dyDescent="0.25">
      <c r="B25" s="14">
        <v>15</v>
      </c>
      <c r="C25" s="34" t="s">
        <v>24</v>
      </c>
      <c r="D25" s="11" t="s">
        <v>27</v>
      </c>
      <c r="E25" s="16">
        <v>2</v>
      </c>
      <c r="F25" s="17"/>
      <c r="G25" s="33">
        <f t="shared" si="0"/>
        <v>0</v>
      </c>
      <c r="H25" s="5"/>
      <c r="I25" s="6"/>
      <c r="J25" s="6"/>
      <c r="K25" s="6"/>
      <c r="L25" s="6"/>
      <c r="M25" s="6"/>
    </row>
    <row r="26" spans="2:13" ht="15" customHeight="1" x14ac:dyDescent="0.25">
      <c r="B26" s="14">
        <v>16</v>
      </c>
      <c r="C26" s="34" t="s">
        <v>23</v>
      </c>
      <c r="D26" s="11" t="s">
        <v>27</v>
      </c>
      <c r="E26" s="16">
        <v>3</v>
      </c>
      <c r="F26" s="17"/>
      <c r="G26" s="33">
        <f t="shared" si="0"/>
        <v>0</v>
      </c>
      <c r="H26" s="5"/>
      <c r="I26" s="6"/>
      <c r="J26" s="6"/>
      <c r="K26" s="6"/>
      <c r="L26" s="6"/>
      <c r="M26" s="6"/>
    </row>
    <row r="27" spans="2:13" ht="15" customHeight="1" x14ac:dyDescent="0.25">
      <c r="B27" s="14">
        <v>17</v>
      </c>
      <c r="C27" s="34" t="s">
        <v>20</v>
      </c>
      <c r="D27" s="11" t="s">
        <v>27</v>
      </c>
      <c r="E27" s="16">
        <v>1</v>
      </c>
      <c r="F27" s="17"/>
      <c r="G27" s="33">
        <f t="shared" si="0"/>
        <v>0</v>
      </c>
      <c r="H27" s="5"/>
      <c r="I27" s="6"/>
      <c r="J27" s="6"/>
      <c r="K27" s="6"/>
      <c r="L27" s="6"/>
      <c r="M27" s="6"/>
    </row>
    <row r="28" spans="2:13" ht="15" customHeight="1" x14ac:dyDescent="0.25">
      <c r="B28" s="14">
        <v>18</v>
      </c>
      <c r="C28" s="34" t="s">
        <v>54</v>
      </c>
      <c r="D28" s="11" t="s">
        <v>27</v>
      </c>
      <c r="E28" s="16">
        <v>1</v>
      </c>
      <c r="F28" s="17"/>
      <c r="G28" s="33">
        <f t="shared" si="0"/>
        <v>0</v>
      </c>
      <c r="H28" s="5"/>
      <c r="I28" s="6"/>
      <c r="J28" s="6"/>
      <c r="K28" s="6"/>
      <c r="L28" s="6"/>
      <c r="M28" s="6"/>
    </row>
    <row r="29" spans="2:13" ht="15" customHeight="1" x14ac:dyDescent="0.25">
      <c r="B29" s="14">
        <v>19</v>
      </c>
      <c r="C29" s="34" t="s">
        <v>21</v>
      </c>
      <c r="D29" s="11" t="s">
        <v>27</v>
      </c>
      <c r="E29" s="16">
        <v>1</v>
      </c>
      <c r="F29" s="17"/>
      <c r="G29" s="33">
        <f t="shared" si="0"/>
        <v>0</v>
      </c>
    </row>
    <row r="30" spans="2:13" ht="15" customHeight="1" x14ac:dyDescent="0.25">
      <c r="B30" s="14">
        <v>20</v>
      </c>
      <c r="C30" s="34" t="s">
        <v>11</v>
      </c>
      <c r="D30" s="11" t="s">
        <v>27</v>
      </c>
      <c r="E30" s="16">
        <v>1</v>
      </c>
      <c r="F30" s="17"/>
      <c r="G30" s="33">
        <f t="shared" si="0"/>
        <v>0</v>
      </c>
    </row>
    <row r="31" spans="2:13" ht="15" customHeight="1" x14ac:dyDescent="0.25">
      <c r="B31" s="14">
        <v>21</v>
      </c>
      <c r="C31" s="34" t="s">
        <v>29</v>
      </c>
      <c r="D31" s="11" t="s">
        <v>27</v>
      </c>
      <c r="E31" s="16">
        <v>1</v>
      </c>
      <c r="F31" s="17"/>
      <c r="G31" s="33">
        <f t="shared" si="0"/>
        <v>0</v>
      </c>
    </row>
    <row r="32" spans="2:13" ht="15" customHeight="1" x14ac:dyDescent="0.25">
      <c r="B32" s="14">
        <v>22</v>
      </c>
      <c r="C32" s="34" t="s">
        <v>22</v>
      </c>
      <c r="D32" s="11" t="s">
        <v>27</v>
      </c>
      <c r="E32" s="16">
        <v>1</v>
      </c>
      <c r="F32" s="17"/>
      <c r="G32" s="33">
        <f t="shared" si="0"/>
        <v>0</v>
      </c>
    </row>
    <row r="33" spans="2:7" ht="15" customHeight="1" x14ac:dyDescent="0.25">
      <c r="B33" s="14">
        <v>23</v>
      </c>
      <c r="C33" s="34" t="s">
        <v>31</v>
      </c>
      <c r="D33" s="11" t="s">
        <v>27</v>
      </c>
      <c r="E33" s="16">
        <v>2</v>
      </c>
      <c r="F33" s="17"/>
      <c r="G33" s="33">
        <f t="shared" si="0"/>
        <v>0</v>
      </c>
    </row>
    <row r="34" spans="2:7" ht="15" customHeight="1" x14ac:dyDescent="0.25">
      <c r="B34" s="14">
        <v>24</v>
      </c>
      <c r="C34" s="35" t="s">
        <v>8</v>
      </c>
      <c r="D34" s="11" t="s">
        <v>27</v>
      </c>
      <c r="E34" s="16">
        <v>3</v>
      </c>
      <c r="F34" s="17"/>
      <c r="G34" s="33">
        <f t="shared" si="0"/>
        <v>0</v>
      </c>
    </row>
    <row r="35" spans="2:7" ht="15" customHeight="1" x14ac:dyDescent="0.25">
      <c r="B35" s="14">
        <v>25</v>
      </c>
      <c r="C35" s="35" t="s">
        <v>9</v>
      </c>
      <c r="D35" s="11" t="s">
        <v>27</v>
      </c>
      <c r="E35" s="16">
        <v>1</v>
      </c>
      <c r="F35" s="17"/>
      <c r="G35" s="33">
        <f t="shared" si="0"/>
        <v>0</v>
      </c>
    </row>
    <row r="36" spans="2:7" ht="15" customHeight="1" x14ac:dyDescent="0.25">
      <c r="B36" s="14">
        <v>26</v>
      </c>
      <c r="C36" s="35" t="s">
        <v>46</v>
      </c>
      <c r="D36" s="11" t="s">
        <v>27</v>
      </c>
      <c r="E36" s="16">
        <v>1</v>
      </c>
      <c r="F36" s="17"/>
      <c r="G36" s="33">
        <f t="shared" si="0"/>
        <v>0</v>
      </c>
    </row>
    <row r="37" spans="2:7" ht="15" customHeight="1" x14ac:dyDescent="0.25">
      <c r="B37" s="14">
        <v>27</v>
      </c>
      <c r="C37" s="35" t="s">
        <v>36</v>
      </c>
      <c r="D37" s="11" t="s">
        <v>27</v>
      </c>
      <c r="E37" s="16">
        <v>1</v>
      </c>
      <c r="F37" s="17"/>
      <c r="G37" s="33">
        <f t="shared" si="0"/>
        <v>0</v>
      </c>
    </row>
    <row r="38" spans="2:7" ht="15" customHeight="1" x14ac:dyDescent="0.25">
      <c r="B38" s="14">
        <v>28</v>
      </c>
      <c r="C38" s="35" t="s">
        <v>33</v>
      </c>
      <c r="D38" s="11" t="s">
        <v>25</v>
      </c>
      <c r="E38" s="16">
        <v>1</v>
      </c>
      <c r="F38" s="17"/>
      <c r="G38" s="33">
        <f t="shared" si="0"/>
        <v>0</v>
      </c>
    </row>
    <row r="39" spans="2:7" ht="15" customHeight="1" x14ac:dyDescent="0.25">
      <c r="B39" s="14">
        <v>29</v>
      </c>
      <c r="C39" s="35" t="s">
        <v>34</v>
      </c>
      <c r="D39" s="11" t="s">
        <v>26</v>
      </c>
      <c r="E39" s="16">
        <v>1</v>
      </c>
      <c r="F39" s="17"/>
      <c r="G39" s="33">
        <f t="shared" si="0"/>
        <v>0</v>
      </c>
    </row>
    <row r="40" spans="2:7" ht="15" customHeight="1" x14ac:dyDescent="0.25">
      <c r="B40" s="49" t="s">
        <v>7</v>
      </c>
      <c r="C40" s="50"/>
      <c r="D40" s="50"/>
      <c r="E40" s="50"/>
      <c r="F40" s="51"/>
      <c r="G40" s="22">
        <f>ROUNDUP(SUM(G12:G39),0)</f>
        <v>0</v>
      </c>
    </row>
    <row r="41" spans="2:7" ht="15" customHeight="1" x14ac:dyDescent="0.25">
      <c r="B41" s="49" t="s">
        <v>12</v>
      </c>
      <c r="C41" s="50"/>
      <c r="D41" s="50"/>
      <c r="E41" s="50"/>
      <c r="F41" s="51"/>
      <c r="G41" s="21">
        <f>ROUNDUP(SUM(G12:G39)*19%,0)</f>
        <v>0</v>
      </c>
    </row>
    <row r="42" spans="2:7" ht="15" customHeight="1" x14ac:dyDescent="0.25">
      <c r="B42" s="49" t="s">
        <v>51</v>
      </c>
      <c r="C42" s="50"/>
      <c r="D42" s="50"/>
      <c r="E42" s="50"/>
      <c r="F42" s="51"/>
      <c r="G42" s="23">
        <f>ROUNDUP(G40+G41,0)</f>
        <v>0</v>
      </c>
    </row>
    <row r="43" spans="2:7" ht="15" customHeight="1" x14ac:dyDescent="0.25">
      <c r="B43" s="52" t="s">
        <v>49</v>
      </c>
      <c r="C43" s="53"/>
      <c r="D43" s="53"/>
      <c r="E43" s="53"/>
      <c r="F43" s="54"/>
      <c r="G43" s="10">
        <f>ROUNDUP(G42/100,0)</f>
        <v>0</v>
      </c>
    </row>
    <row r="45" spans="2:7" ht="49.2" customHeight="1" x14ac:dyDescent="0.25">
      <c r="B45" s="55" t="s">
        <v>57</v>
      </c>
      <c r="C45" s="56"/>
      <c r="D45" s="56"/>
      <c r="E45" s="56"/>
      <c r="F45" s="56"/>
      <c r="G45" s="57"/>
    </row>
    <row r="46" spans="2:7" x14ac:dyDescent="0.25">
      <c r="B46" s="58"/>
      <c r="C46" s="59"/>
      <c r="D46" s="59"/>
      <c r="E46" s="59"/>
      <c r="F46" s="59"/>
      <c r="G46" s="60"/>
    </row>
    <row r="50" spans="3:6" x14ac:dyDescent="0.25">
      <c r="C50" s="45" t="s">
        <v>52</v>
      </c>
      <c r="D50" s="45"/>
      <c r="E50" s="45"/>
      <c r="F50" s="45"/>
    </row>
  </sheetData>
  <mergeCells count="9">
    <mergeCell ref="D4:F7"/>
    <mergeCell ref="B9:G9"/>
    <mergeCell ref="B10:G10"/>
    <mergeCell ref="C50:F50"/>
    <mergeCell ref="B40:F40"/>
    <mergeCell ref="B41:F41"/>
    <mergeCell ref="B42:F42"/>
    <mergeCell ref="B43:F43"/>
    <mergeCell ref="B45:G46"/>
  </mergeCells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BUS OCJ-858</vt:lpstr>
      <vt:lpstr>VAN OBG-227</vt:lpstr>
      <vt:lpstr>'BUS OCJ-858'!Área_de_impresión</vt:lpstr>
      <vt:lpstr>'VAN OBG-227'!Área_de_impresión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Paola Andrea Laverde Lopez</cp:lastModifiedBy>
  <dcterms:created xsi:type="dcterms:W3CDTF">2022-02-17T16:37:40Z</dcterms:created>
  <dcterms:modified xsi:type="dcterms:W3CDTF">2024-01-21T19:40:07Z</dcterms:modified>
</cp:coreProperties>
</file>