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herrera\Desktop\PARQUE 7\"/>
    </mc:Choice>
  </mc:AlternateContent>
  <xr:revisionPtr revIDLastSave="0" documentId="8_{95DF9A83-2D75-46BD-BBDB-35E42349D7FD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OFRECIMIENTO G5 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3" l="1"/>
  <c r="H20" i="3" s="1"/>
  <c r="G37" i="3"/>
  <c r="H37" i="3" s="1"/>
  <c r="G54" i="3"/>
  <c r="H54" i="3" s="1"/>
  <c r="G89" i="3"/>
  <c r="H89" i="3" s="1"/>
  <c r="G106" i="3"/>
  <c r="H106" i="3" s="1"/>
  <c r="G8" i="3"/>
  <c r="H8" i="3" s="1"/>
  <c r="G9" i="3"/>
  <c r="H9" i="3" s="1"/>
  <c r="G10" i="3"/>
  <c r="H10" i="3" s="1"/>
  <c r="G11" i="3"/>
  <c r="H11" i="3" s="1"/>
  <c r="G12" i="3"/>
  <c r="H12" i="3" s="1"/>
  <c r="G13" i="3"/>
  <c r="H13" i="3" s="1"/>
  <c r="G14" i="3"/>
  <c r="H14" i="3" s="1"/>
  <c r="G15" i="3"/>
  <c r="H15" i="3" s="1"/>
  <c r="G16" i="3"/>
  <c r="H16" i="3" s="1"/>
  <c r="G17" i="3"/>
  <c r="H17" i="3" s="1"/>
  <c r="G18" i="3"/>
  <c r="H18" i="3" s="1"/>
  <c r="G19" i="3"/>
  <c r="H19" i="3" s="1"/>
  <c r="G21" i="3"/>
  <c r="H21" i="3" s="1"/>
  <c r="G22" i="3"/>
  <c r="H22" i="3" s="1"/>
  <c r="G24" i="3"/>
  <c r="H24" i="3" s="1"/>
  <c r="G25" i="3"/>
  <c r="H25" i="3" s="1"/>
  <c r="G26" i="3"/>
  <c r="H26" i="3" s="1"/>
  <c r="G27" i="3"/>
  <c r="H27" i="3" s="1"/>
  <c r="G28" i="3"/>
  <c r="H28" i="3" s="1"/>
  <c r="G29" i="3"/>
  <c r="H29" i="3" s="1"/>
  <c r="G31" i="3"/>
  <c r="H31" i="3" s="1"/>
  <c r="G32" i="3"/>
  <c r="H32" i="3" s="1"/>
  <c r="G33" i="3"/>
  <c r="H33" i="3" s="1"/>
  <c r="G34" i="3"/>
  <c r="H34" i="3" s="1"/>
  <c r="G35" i="3"/>
  <c r="H35" i="3" s="1"/>
  <c r="G36" i="3"/>
  <c r="H36" i="3" s="1"/>
  <c r="G38" i="3"/>
  <c r="H38" i="3" s="1"/>
  <c r="G39" i="3"/>
  <c r="H39" i="3" s="1"/>
  <c r="G40" i="3"/>
  <c r="H40" i="3" s="1"/>
  <c r="G41" i="3"/>
  <c r="H41" i="3" s="1"/>
  <c r="G42" i="3"/>
  <c r="H42" i="3" s="1"/>
  <c r="G43" i="3"/>
  <c r="H43" i="3" s="1"/>
  <c r="G44" i="3"/>
  <c r="H44" i="3" s="1"/>
  <c r="G45" i="3"/>
  <c r="H45" i="3" s="1"/>
  <c r="G46" i="3"/>
  <c r="H46" i="3" s="1"/>
  <c r="G47" i="3"/>
  <c r="H47" i="3" s="1"/>
  <c r="G48" i="3"/>
  <c r="H48" i="3" s="1"/>
  <c r="G49" i="3"/>
  <c r="H49" i="3" s="1"/>
  <c r="G50" i="3"/>
  <c r="H50" i="3" s="1"/>
  <c r="G52" i="3"/>
  <c r="H52" i="3" s="1"/>
  <c r="G53" i="3"/>
  <c r="H53" i="3" s="1"/>
  <c r="G55" i="3"/>
  <c r="H55" i="3" s="1"/>
  <c r="G56" i="3"/>
  <c r="H56" i="3" s="1"/>
  <c r="G57" i="3"/>
  <c r="H57" i="3" s="1"/>
  <c r="G58" i="3"/>
  <c r="H58" i="3" s="1"/>
  <c r="G60" i="3"/>
  <c r="H60" i="3" s="1"/>
  <c r="G62" i="3"/>
  <c r="H62" i="3" s="1"/>
  <c r="G63" i="3"/>
  <c r="H63" i="3" s="1"/>
  <c r="G64" i="3"/>
  <c r="H64" i="3" s="1"/>
  <c r="G65" i="3"/>
  <c r="H65" i="3" s="1"/>
  <c r="G66" i="3"/>
  <c r="H66" i="3" s="1"/>
  <c r="G67" i="3"/>
  <c r="H67" i="3" s="1"/>
  <c r="G68" i="3"/>
  <c r="H68" i="3" s="1"/>
  <c r="G69" i="3"/>
  <c r="H69" i="3" s="1"/>
  <c r="G70" i="3"/>
  <c r="H70" i="3" s="1"/>
  <c r="G72" i="3"/>
  <c r="H72" i="3" s="1"/>
  <c r="G74" i="3"/>
  <c r="H74" i="3" s="1"/>
  <c r="G75" i="3"/>
  <c r="H75" i="3" s="1"/>
  <c r="G76" i="3"/>
  <c r="H76" i="3" s="1"/>
  <c r="G77" i="3"/>
  <c r="H77" i="3" s="1"/>
  <c r="G78" i="3"/>
  <c r="H78" i="3" s="1"/>
  <c r="G79" i="3"/>
  <c r="H79" i="3" s="1"/>
  <c r="G80" i="3"/>
  <c r="H80" i="3" s="1"/>
  <c r="G81" i="3"/>
  <c r="H81" i="3" s="1"/>
  <c r="G82" i="3"/>
  <c r="H82" i="3" s="1"/>
  <c r="G83" i="3"/>
  <c r="H83" i="3" s="1"/>
  <c r="G84" i="3"/>
  <c r="H84" i="3" s="1"/>
  <c r="G85" i="3"/>
  <c r="H85" i="3" s="1"/>
  <c r="G88" i="3"/>
  <c r="H88" i="3" s="1"/>
  <c r="G90" i="3"/>
  <c r="H90" i="3" s="1"/>
  <c r="G91" i="3"/>
  <c r="H91" i="3" s="1"/>
  <c r="G92" i="3"/>
  <c r="H92" i="3" s="1"/>
  <c r="G93" i="3"/>
  <c r="H93" i="3" s="1"/>
  <c r="G94" i="3"/>
  <c r="H94" i="3" s="1"/>
  <c r="G96" i="3"/>
  <c r="H96" i="3" s="1"/>
  <c r="G97" i="3"/>
  <c r="H97" i="3" s="1"/>
  <c r="G98" i="3"/>
  <c r="H98" i="3" s="1"/>
  <c r="G99" i="3"/>
  <c r="H99" i="3" s="1"/>
  <c r="G100" i="3"/>
  <c r="H100" i="3" s="1"/>
  <c r="G101" i="3"/>
  <c r="H101" i="3" s="1"/>
  <c r="G102" i="3"/>
  <c r="H102" i="3" s="1"/>
  <c r="G103" i="3"/>
  <c r="H103" i="3" s="1"/>
  <c r="G104" i="3"/>
  <c r="H104" i="3" s="1"/>
  <c r="G105" i="3"/>
  <c r="H105" i="3" s="1"/>
  <c r="G107" i="3"/>
  <c r="H107" i="3" s="1"/>
  <c r="G108" i="3"/>
  <c r="H108" i="3" s="1"/>
  <c r="G109" i="3"/>
  <c r="H109" i="3" s="1"/>
  <c r="G111" i="3"/>
  <c r="H111" i="3" s="1"/>
  <c r="G112" i="3"/>
  <c r="H112" i="3" s="1"/>
  <c r="G114" i="3"/>
  <c r="H114" i="3" s="1"/>
  <c r="G115" i="3"/>
  <c r="H115" i="3" s="1"/>
  <c r="G6" i="3"/>
  <c r="H6" i="3" s="1"/>
  <c r="G7" i="3"/>
  <c r="H7" i="3" s="1"/>
  <c r="G23" i="3"/>
  <c r="H23" i="3" s="1"/>
  <c r="G61" i="3"/>
  <c r="H61" i="3" s="1"/>
  <c r="G71" i="3"/>
  <c r="H71" i="3" s="1"/>
  <c r="G86" i="3"/>
  <c r="H86" i="3" s="1"/>
  <c r="H117" i="3" l="1"/>
</calcChain>
</file>

<file path=xl/sharedStrings.xml><?xml version="1.0" encoding="utf-8"?>
<sst xmlns="http://schemas.openxmlformats.org/spreadsheetml/2006/main" count="270" uniqueCount="169">
  <si>
    <t>PROPUESTA ECONÓMICA</t>
  </si>
  <si>
    <t>Producto</t>
  </si>
  <si>
    <t>Descripción</t>
  </si>
  <si>
    <t>Unid</t>
  </si>
  <si>
    <t>Cantidad</t>
  </si>
  <si>
    <t>Valor Costo directo</t>
  </si>
  <si>
    <t>Valor unitario incluye AIU</t>
  </si>
  <si>
    <t>Total</t>
  </si>
  <si>
    <t>CAPÍTULO - OBRAS PRELIMINARES - MOVIMIENTOS DE TIERRA</t>
  </si>
  <si>
    <t>SUMINISTRO E INSTALACION DE CERRAMIENTO EN LAMINA DE ZINC, ALTURA 2.00 METROS (VER DISEÑO)</t>
  </si>
  <si>
    <t>ML</t>
  </si>
  <si>
    <t>NIVELACIÓN, REPLANTEO Y SEÑALIZACIÓN</t>
  </si>
  <si>
    <t>M2</t>
  </si>
  <si>
    <t>DESCAPOTE Y LIMPIEZA A MÁQUINA Y ADECUACIÓN CON COMPACTACIÓN DEL TERRENO EXISTENTE, INCLUYE RETIRO DE MATERIAL E= 0.25</t>
  </si>
  <si>
    <t>DEMOLICIÓN DE PISO Y RETIRO DE MATERIAL</t>
  </si>
  <si>
    <t>DESMONTE DE MARCOS DE PORTERÍA DE CANCHA DEPORTIVA</t>
  </si>
  <si>
    <t>UN</t>
  </si>
  <si>
    <t>RELLENO EN MATERIAL SELECCIONADO APISONADO</t>
  </si>
  <si>
    <t>M3</t>
  </si>
  <si>
    <t>EDU. RELLENO EN MATERIAL SELECCIONADO, COMPACTADO</t>
  </si>
  <si>
    <t>EXCAVACIÓN A MANO Y RETIRO DE MATERIAL SOBRANTE EN VOLQUETA</t>
  </si>
  <si>
    <t>EXCAVACIÓN DE 0.30 X 0.30 MTS Y RETIRO DE MATERIAL SOBRANTE</t>
  </si>
  <si>
    <t>EXCAVACIÓN Y FUNDIDA DE ZAPATA DE 1.20 X 1.20 X 0.30 MTS, CON CONCRETO DE 3000 PSI, REFORZADA</t>
  </si>
  <si>
    <t>CAPITULO - ESTRUCTURA</t>
  </si>
  <si>
    <t/>
  </si>
  <si>
    <t>VIGA DE AMARRE EN CONCRETO DE 3000 PSI DE 0.15 X 0.20 METROS, INCLUYE ACERO DE REFUERZO 2 VARILLAS D = 3/8", ESTRIBOS D = 1/4" A CADA 0.20 METROS</t>
  </si>
  <si>
    <t>AD-06</t>
  </si>
  <si>
    <t>PISO EN CONCRETO FLUIDO DE 3000 PSI, ESTAMPADO DE COLOR,  ESPESRO PROMEDIO 0,10 METROS, INCLUYE ACERO DE REFUERZO</t>
  </si>
  <si>
    <t>VIGA DE CIMIENTO EN CONCRETO DE 3000 PSI, DE O,30 X O,30 MTS, INCLUYE 4 VARILLAS DE D= 1/2" , ESTRIBOS DE 3/8"  A CADA 0.20 MTS</t>
  </si>
  <si>
    <t>COLUMNA EN CONCRETO DE 3000 PSI, DE 0,25 x 0,20 MTS, INCLUYE ACERO DE REFUERZO 4 VARILLAS DE 1/2", ESTRIBOS DE 3/8" A CADA 0,20 MTS. ( CERRAMIENTO DE CANCHAS)</t>
  </si>
  <si>
    <t>COLUMNA EN CONCRETO DE 3000 PSI, DE 0.20 X 0.30 MTS, INCLUYE ACERO DE REFUERZO 4 VARILLAS DE 1/2", ESTRIBOS DE 3/8" A CADA 0.20 MTS</t>
  </si>
  <si>
    <t>VIGA DE CIMIENTO EN CONCRETO DE 3000 PSI, DIMENSION VARIABLE ENTRE 0.15 X (0.30 - 0.50) METROS, INCLUYE 5 VARILLAS DE 3/8", ESTRIBOS DE 1/4" A CADA 0.20 METROS (VER DISEÑO).</t>
  </si>
  <si>
    <t>PLACA EN CONCRETO DE 3000 PSI E = 0.10 METROS, INCLUYE MALLA ELECTROSOLDADA</t>
  </si>
  <si>
    <t>PLANTILLA PARA PISO EN CONCRETO DE 3000 PSI E= 0.07 METROS, INCLUYE: PARRILLA DE ACERO DE D= 1/4" A CADA 0.50 METROS EN AMBOS SENTIDOS (VER DISEÑO).</t>
  </si>
  <si>
    <t>KG</t>
  </si>
  <si>
    <t>ACERO DE REFUERZO FIGURADO</t>
  </si>
  <si>
    <t>CAPITULO - MAMPOSTERIA</t>
  </si>
  <si>
    <t>AD-13</t>
  </si>
  <si>
    <t>LEVANTE DE MURO EN BLOQUE ABUZARDADO DE 0.15 X 0.20 X 0.40 METROS CON CELDAS RELLENAS EN CONCRETO DE 2500 PSI, REFUERZO CENTRAL DE D = 1/2" A CADA 2.00 METROS, MORTERO DE PEGA 1:4</t>
  </si>
  <si>
    <t>AD-14</t>
  </si>
  <si>
    <t>LEVANTE DE MURO EN BLOQUE ABUZARDADO DE 0.15 X 0.20 X 0.40 METROS, CON CELDAS RELLENAS EN CONCRETO DE 2500 PSI, REFUERZO CENTRAL DE D= 1/2" A CADA 2.00 METROS, MORTERO DE PEGA 1:4 CON ANCLAJE A CONCRETO EXISTENTE CON SIKADUR ANCHOR FIX - 4 PARA FIJAR VARILLAS CON ACABADO EN PINTURA VINILTEX TIPO I (VER DISEÑO).</t>
  </si>
  <si>
    <t>FILETE O JUNTAS DE MURO CON MORTERO 1:4</t>
  </si>
  <si>
    <t>PAÑETE ALLANADO SOBRE MURO CON MORTERO 1:4</t>
  </si>
  <si>
    <t>LEVANTE DE MURO EN BLOQUE DE 0.15 X 0.20 X 0.40 METROS CON CELDAS RELLENAS EN CONCRETO DE 2500 PSI, REFUERZO CENTRAL DE D = 1/2" A CADA 2.00 METROS, MORTERO DE PEGA 1:4</t>
  </si>
  <si>
    <t>CAPITULO - ACABADOS</t>
  </si>
  <si>
    <t>PISO EN LOSETA PREPULIDA PARA EXTERIORES DE 0.30 X 0.30 X 0.026 METROS, TIPO ALFA O SIMILAR</t>
  </si>
  <si>
    <t>AD-16</t>
  </si>
  <si>
    <t>SUMINISTRO E INSTALACIÓN DE CAUCHO SINTÉTICO PARA ZONA DE JUEGOS INFANTILES E: 2CM</t>
  </si>
  <si>
    <t>SUMINISTRO E INSTALACION DE GRAMA SINTETICA PARA CANCHAS</t>
  </si>
  <si>
    <t>ESTUCO PLASTICO SOBRE MURO CON PAÑETE ALLANADO</t>
  </si>
  <si>
    <t>PINTURA EXTERIOR EN VINILO TIPO CORAZA, SOBRE MURO, A DOS MANOS</t>
  </si>
  <si>
    <t>GRAMA SINTETICA AREA AFERENTE A JUEGOS INFANTILES (VER DISEÑO).</t>
  </si>
  <si>
    <t>DEMARCACIÓN CON PINTURA REFLECTIVA PARA CANCHA Y EN ZONA DE TRÁFICO O PARQUEO</t>
  </si>
  <si>
    <t>AD-17</t>
  </si>
  <si>
    <t>ALFAJIAS EN CONCRETO DE 0,20 X 0,08 , INCLUYE 2 VARILLAS DE 1/2", ESTRIBOS DE 3/8"  A CADA 0,25 METROS</t>
  </si>
  <si>
    <t>CAPITULO - EQUIPAMENTO</t>
  </si>
  <si>
    <t>SUMINISTRO E INSTALACION DE BANCA EN CONCRETO, ACABADO EN GRANITO DE 2.40 X 0.44 METROS (VER DISEÑO).</t>
  </si>
  <si>
    <t>SUMINISTRO E INSTALACION DE JUEGO DE MESA CON 4 PUESTOS, ANTIBANDALICAS DE CONCRETO (VER DISEÑO).</t>
  </si>
  <si>
    <t>SUMINISTRO E INSTALACION DE JUEGO DE MESA CON 6 PUESTOS, ANTIBANDALICAS DE CONCRETO (PARA ZONA DE PICNIC).</t>
  </si>
  <si>
    <t>JUEGOS - SUMINISTRO E INSTALACIÓN DE MARCO PARA CANCHA DE USO MÚLTIPLE (FÚTBOL Y BASQUETBOL), CON MEDIDA Y ALTURA REGLAMENTARIA, LOS MARCOS EN TUBERÍA GALVANIZADA DE 3" Y LA PARTE POSTERIOR QUE SOSTIENEN LOS TABLEROS, EN TUBERÍA GALVANIZADA DE 2", TABLEROS EN ACRÍLICO CON SUS MEDIDAS PROFESIONALES, PINTADOS, INSTALADOS, CON SUS CANASTAS Y SUS RESPECTIVAS MALLAS</t>
  </si>
  <si>
    <t>JG</t>
  </si>
  <si>
    <t>SUMINISTRO E INSTALACION DE CUBOS SOLIDOS EN GRANITO PULIDO (VER DISEÑO).+</t>
  </si>
  <si>
    <t>JUEGOS - SUMINISTRO E INSTALACIÓN DE MARCO PARA CANCHA DE MICROFUTBOL EN TUBERÍA GALVANIZADA ACABADA CON ANTICORROSIVO Y PINTURA DE ESMALTE, INCLUYE MALLA PARA PORTERIAS</t>
  </si>
  <si>
    <t>PR</t>
  </si>
  <si>
    <t>AD-22</t>
  </si>
  <si>
    <t>SUMINISTRO E INSTALACIÓN DE COLUMPIO SENCILLO CON DOS SILLAS PARA NIÑOS DE 2 A 5 AÑOS Y  DE 5 A 12 AÑOS (VER DISEÑO).CLASSIC SWING SENCILLO (2)</t>
  </si>
  <si>
    <t>CAPITULO - JUEGOS INFANTILES</t>
  </si>
  <si>
    <t>AD-25</t>
  </si>
  <si>
    <t xml:space="preserve">SUMINISTRO E INSTALACIÓN DE CERRAMIENTO EN MALLA ELECTROSOLDADA GALVANIZADA CON ALEACION DE ALUMINIO 90/10 RECUBIERTO CON PINTURA ELECTROSTATICA EN RESINA DE POLIESTER CON ALTURA FINAL DE 2,40 MT. </t>
  </si>
  <si>
    <t>AD-26</t>
  </si>
  <si>
    <t xml:space="preserve">SUMINISTRO E INSTALACIÓN DE CERRAMIENTO EN MALLA ELECTROSOLDADA GALVANIZADA CON ALEACION DE ALUMINIO 90/10 RECUBIERTO CON PINTURA ELECTROSTATICA EN RESINA DE POLIESTER CON ALTURA FINAL DE 3,60 MT. </t>
  </si>
  <si>
    <t>AD-27</t>
  </si>
  <si>
    <t>SUMINISTRO E INSTALACION DE CERRAMIENTO EN PANELES DE MALLA ELECTROSOLDADA GALVANIZADA CON ALEACION DE ALUMINIO 90/10 RECUBIERTO CON PINTURA ELECTROSTATICA EN RESINA DE POLIESTER, ALTURA 1.00 METRO, PARA CERRAMIENTO DE ZONA DE JUEGOS INFANTILES ML</t>
  </si>
  <si>
    <t>AD-29</t>
  </si>
  <si>
    <t>SUMINISTRO E INSTALACION DE DOMO PEQUEÑO</t>
  </si>
  <si>
    <t>AD-30</t>
  </si>
  <si>
    <t xml:space="preserve">E - JUEGOS INFANTILES - SUMINISTRO E INSTALACIÓN DE CARRITO O DINOSAURIO (VER DISEÑO). </t>
  </si>
  <si>
    <t>AD-31</t>
  </si>
  <si>
    <t>SUMINISTRO E INSTALACION DE JUEGO PARA NIÑOS DE 5 A 12 AÑOS (ROCKY RIVER- GALVANIZADO EN CALIENTE)</t>
  </si>
  <si>
    <t>CAPITULO - GYM BIOSALUDABLE</t>
  </si>
  <si>
    <t>GYM BIOSALUDABLE ELIPTICA DOBLE ESTACION: TUBERIA PRINCIPAL DE ALTA CALIDAD DE TUBOS CON COSTURAS, DIAMETRO DE 114 MM DE GROSOR, REVESTIMIENTO POR PULVERIZACION (VER DISEÑO).</t>
  </si>
  <si>
    <t>GYM BIOSALUDABLE PRESS DE PECHO: TUBERIA PRINCIPAL DE ALTA CALIDAD DE TUBOS CON COSTURAS, DIAMETRO DE 114 MM DE GROSOR, REVESTIMIENTO POR PULVERIZACION ELECTROSTATICA (VER DISEÑO).</t>
  </si>
  <si>
    <t>GYM BIOSALUDABLE BANCO ABDOMINAL: TUBERIA PRINCIPAL DE ALTA CALIDAD DE TUBOS CON COSTURAS, DIAMETRO DE 114 MM DE GROSOR, REVESTIMIENTO POR PULVERIZACION ELECTROSTATICA (VER DISEÑO).</t>
  </si>
  <si>
    <t>GYM BIOSALUDABLE BARRAS HORIZONTALES: TUBERIA PRINCIPAL DE ALTA CALIDAD DE TUBOS CON COSTURAS, DIAMETRO DE 114 MM DE GROSOR, REVESTIMIENTO POR PULVERIZACION ELECTROSTATICA (VER DISEÑO).</t>
  </si>
  <si>
    <t>GYM BIOSALUDABLE CAMINADOR AEREO-ESTACION DOBLE: TUBERIA PRINCIPAL DE ALTA CALIDAD DE TUBOS CON COSTURAS, DIAMETRO DE 114 MM DE GROSOR, REVESTIMIENTO POR PULVERIZACION ELECTROSTATICA (VER DISEÑO).</t>
  </si>
  <si>
    <t>GYM BIOSALUDABLE PRESS DE PIERNA: TUBERIA PRINCIPAL DE ALTA CALIDAD DE TUBOS CON COSTURAS, DIAMETRO DE 14 MM DE GROSOR, REVESTIMIENTO POR PULVERIZACION ELECTROSTATICA (VER DISEÑO).</t>
  </si>
  <si>
    <t>GYM BIOSALUDABLE GIRO: TUBERIA PRINCIPAL DE ALTA CALIDAD DE TUBOS CON COSTURAS, DIAMETRO DE 114 MM DE GROSOR, REVESTIMIENTO POR PULVERIZACION ELECTROSTATICA (VER DISEÑO).</t>
  </si>
  <si>
    <t>GYM BIOSALUDABLE REMO: TUBERIA PRINCIPAL DE ALTA CALIDAD DE TUBOS CON COSTURAS, DIAMETRO DE 114 MM DE GROSOR, REVESTIMIENTO POR PULVERIZACION ELECTROSTATICA (VER DISEÑO).</t>
  </si>
  <si>
    <t>GYM BIOSALUDABLE VOLANTES: TUBERIA PRINCIPAL DE ALTA CALIDAD DE TUBOS CON COSTURAS, DIAMETRO DE 114 MM DE GROSOR, REVESTIMIENTO POR PULVERIZACION ELECTROSTATICA (VER DISEÑO).</t>
  </si>
  <si>
    <t>CAPITULO - INSTALACIONES</t>
  </si>
  <si>
    <t>CAPITULO - URBANISMO</t>
  </si>
  <si>
    <t>SUMINISTRO E INSTALACIÓN DE VALLA INFORMATIVA METÁLICA DE 4.00X2.50M.</t>
  </si>
  <si>
    <t>SUMINISTRO E INSTALACION DE AVISOS DE SEÑALIZACION DE 1.00 X 050 METROS EN LAMINA GALVANIZADA CALIBRE 16, ESTRUCTURA DE SOPORTE - PARAL EN ANGULO DE HIERRO DE 1 1/2" X 1/8" DE ESPESOR, PINTADO CON ANTICORROSIVO Y ESMALTE, INCLUYE ESCRITO DE INFORMACION, LOGOTIPO
INSTITUCIONAL DE LA ALCALDIA Y SECRETARIA DE SALUD,PUNTO DE INSTALACION, EXCAVACION DE 0.50 X 0.70 METROS, CONCRETO PARA FIJACION DE 2500 PSI DE 0.50 X 0.50 X 0.20 METROS , RELLENO Y REPARACION DE PISOS AFECTADOS. (VER DISEÑO)</t>
  </si>
  <si>
    <t>COSTO TOTAL</t>
  </si>
  <si>
    <t>DESCRIPCION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</si>
  <si>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</si>
  <si>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</si>
  <si>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</si>
  <si>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</si>
  <si>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</si>
  <si>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</si>
  <si>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</si>
  <si>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</si>
  <si>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</si>
  <si>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DEMOLICIÓN DE PLANTILLA EN CONCRETO Y RETIRO DE MATERIAL</t>
  </si>
  <si>
    <t>DEMOLICION DE JARDINERAS</t>
  </si>
  <si>
    <t>DEMOLICIÓN DE BORDILLO Y RETIRO DE MATERIAL</t>
  </si>
  <si>
    <t>DEMOLICIÓN DE MURO BAJO. INCLUYE RETIRO DE MATERIAL.</t>
  </si>
  <si>
    <t>EXCAVACION A MAQUINA Y RETIRO DE MATERIAL SOBRANTE EN VOLQUETA (ZONAS DURAS EN GENERAL)</t>
  </si>
  <si>
    <t xml:space="preserve">CONCRETO DE 3000 PSI PARA MUROS Y PLACAS, NO INCLUYE ACERO, INCLUYE FORMALETERÍA </t>
  </si>
  <si>
    <t>SOLADO EN CONCRETO DE 2000 PSI</t>
  </si>
  <si>
    <t>AD-12</t>
  </si>
  <si>
    <t>FONDO  Y MUROS DE CÁRCAMO EN CONCRETO DE 3000 PSI; INCLUYE EXCAVACIÓN, PERFILADA, ARMADO DE ACERO, FORMALETA, VACIADO Y DESENCOFRE</t>
  </si>
  <si>
    <t>REGISTRO EN CONCRETO DE 0.60 x 0.60 MTS.</t>
  </si>
  <si>
    <t>SUMINISTRO E INSTALACION DE BANCA CORRIDA EN CONCRETO PULIDO (VER DISEÑO)</t>
  </si>
  <si>
    <t>JUEGOS - SUMINISTRO E INSTALACIÓN DE MARCO PARA CANCHA DE MINIFUTBOL, CON MEDIDAS Y ALTURA REGLAMENTARIAS, LOS MARCOS EN TUBO DE 3" Y LA PARTE POSTERIOR EN TUBO DE 2", PINTADOS, INSTALADOS Y CON SUS RESPECTIVAS MALLAS</t>
  </si>
  <si>
    <t>AD-21</t>
  </si>
  <si>
    <t>SUMINISTRO E INSTALACIÓN DE BARANDA PASAMANOS EN TUBO GALVANIZADO DE 3", ALTURA 1.20 METROS, ANCLAJE CADA 0.15 METROS, INCLUYE PLATINA MAS TAPA</t>
  </si>
  <si>
    <t>AD-23</t>
  </si>
  <si>
    <t>E- JUEGOS INFANTILES- SUMINISTRO E INSTALACION DE SISTEMA DE JUEGO PARA NIÑOS DE 5 A 12 AÑOS DE SISTEMA MÚLTLIPE O SIMILAR - SISTEMA TODDLER</t>
  </si>
  <si>
    <t>AD-28</t>
  </si>
  <si>
    <t>JUEGOS INFANTILES- SUMINISTRO E INSTALACIÓN DE COLUMPIO DOBLE CON DOS SILLAS PARA NIÑOS DE 2 A 5 AÑOS Y DOS SILLAS PARA NIÑOS DE 5 A 15 AÑOS (VER DISEÑO)</t>
  </si>
  <si>
    <t>AD-32</t>
  </si>
  <si>
    <t>SUMINISTRO E INSTALACIÓN DE MÁQUINA DE BRAZOS</t>
  </si>
  <si>
    <t>AD-33</t>
  </si>
  <si>
    <t>SUMINISTRO E INSTALACIÓN DE MÁQUINA DE TRICEPS</t>
  </si>
  <si>
    <t>AD-34</t>
  </si>
  <si>
    <t>GYM BIOSALUDABLE CON PESA: MÁQUINA SQUAT</t>
  </si>
  <si>
    <t>AD-35</t>
  </si>
  <si>
    <t>GYM BIOSALUDABLE CON PESA: MÁQUINA BANCA DE PECHO</t>
  </si>
  <si>
    <t>AD-36</t>
  </si>
  <si>
    <t>GYM BIOSALUDABLE CON PESA: MÁQUINA DE PIERNAS</t>
  </si>
  <si>
    <t>"MEJORAMIENTO Y CONSTRUCCION DE PARQUES PUBLICOS, CANCHAS DEPORTIVAS, ZONAS VERDES Y BULEVARES, EN DIFERENTES SECTORES DEL DISTRITO DE BARRANQUILLA (FASE VII)". GRUPO V</t>
  </si>
  <si>
    <t>AD-01</t>
  </si>
  <si>
    <t>DEMOLICIÓN DE PLACA EN CONCRETO E=0.20 MTS.</t>
  </si>
  <si>
    <t>AD-41</t>
  </si>
  <si>
    <t>MANEJO SE AGUAS</t>
  </si>
  <si>
    <t>GL</t>
  </si>
  <si>
    <t>CONFORMACIÓN DE FONDO DE PIEDRA CICLOPEA COMPACTADA ( ESTABILIACION TERRENO)</t>
  </si>
  <si>
    <t>RELLENO DE PIEDRA CANTO DORADO PARA FILTRO</t>
  </si>
  <si>
    <t>SUMINISTO E INSTALACION DE MALLA GEOTEXTIL NT 1600 PARA FILTRO</t>
  </si>
  <si>
    <t>SUMINISTRO E INSTALACION DE TUBERIA PVC D=2" PARA LLORADERO</t>
  </si>
  <si>
    <t>DEMOLICIÓN DE BANCAS EN CONCRETO, INCLUYE RETIRO DE MATERIAL</t>
  </si>
  <si>
    <t>AD-03</t>
  </si>
  <si>
    <t>DEMOLICIONES GENERALES Y RETIRO DE MATERIAL (GARITA EXISTENTE)</t>
  </si>
  <si>
    <t>AD-05</t>
  </si>
  <si>
    <t>RELLENO EN MATERIAL SELECCIONADO PARA CANCHA CON BUENA CAPACIDAD DE INFILTRACION, SEGÚN ESTUDIO DE SUELO</t>
  </si>
  <si>
    <t>VIGA EN CONCRETO DE 3000 PSI DE 0,15X0,25, INCLUYE ACERO DE REFUIERZO 4 VARILLAS DE 1/2" Y ESTRIBOS DE 1/4" A CADA 15 CMS  (PARA MÓDULO DE VENTA)</t>
  </si>
  <si>
    <t>VIGA EN CONCRETO DE 3000 PSI DE 0,15X0,20, INCLUYE ACERO DE REFUIERZO 2 VARILLAS DE 1/2" Y ESTRIBOS DE 3/8" A CADA 15 CMS  (PARA MÓDULO DE VENTA)</t>
  </si>
  <si>
    <t>LOSA MACIZA EN CONCRETO DE 3000 PSI, REFORZADA CON VARILLAS DE 1/2"  EN AMBOS SENTIDOS A CADA 0.20 MTS, E = 0.15 MTS</t>
  </si>
  <si>
    <t>AD-43</t>
  </si>
  <si>
    <t>CONCRETO ASFÁLTICO DE 0,07 METROS, PARA CICLORUTA</t>
  </si>
  <si>
    <t>CONCRETO DE 4000 PSI PARA MUROS Y PLACAS, NO INCLUYE ACERO DE REFUERZO, INCLUYE FORMALETA</t>
  </si>
  <si>
    <t>JUNTA DE DILATACIÓN CON CINTA SIKA PVC DE UAN 0-22 Y SIKAFLEX DE 300 CC O SIMILAR</t>
  </si>
  <si>
    <t>LOSA ALIGERADA CON METALDECK EN CONCRETO DE 3000 PSI (PARA MÓDULO DE VENTA)</t>
  </si>
  <si>
    <t>LEVANTE DE MURO EN BLOQUE DE CEMENTO DE 0.15 X 0.20 X 0.40, REFORZADO CON ACERO DE 1/2", INCLUYE RELLENO EN CONCRETO DE 2500 PSI Y MORTERO DE PEGA 1:4</t>
  </si>
  <si>
    <t>PAÑETE ALLANADO SOBRE MURO EN MORTERO 1:4, EN ÁREAS CON ANCHO &lt; 0.80 METROS</t>
  </si>
  <si>
    <t>SUMINISTRO E INSTALACION DE VIDRIO TRANSPARENTE TEMPLADO DE SEGURIDAD DE 10 MM, PARA FACHADAS, CON BORDES PULIDOS, BRILLADOS, INSTALADOS CON ACCESORIOS EN ALUMINIO, PARA PUERTA: ESQUINERO SUPERIOR E INFERIOR, MANIJA EN ACERO, PIVOTE DE PISO,BISAGRA HIDRAULICA, PISTOLA DE GIRO, PARA CUERPOS FIJOS SERAN SOSTENIDOS CON PERFIL EFE EN LA PARTE SUPERIOR E INFERIOR, TORNILLERIA EN ACERO Y SELLADO CON SILICONA</t>
  </si>
  <si>
    <t xml:space="preserve">PISO EN CERAMICA TIPO NANTES DE 0.55X0.55 MTS </t>
  </si>
  <si>
    <t xml:space="preserve">SOCALO EN CERAMICA </t>
  </si>
  <si>
    <t xml:space="preserve">CIELO RASO EN YESO CARTON </t>
  </si>
  <si>
    <t>1228</t>
  </si>
  <si>
    <t>PINTURA EPOXICA TIPO PARA PISO (PARA CEBRAS Y CICLO VÍA)</t>
  </si>
  <si>
    <t xml:space="preserve">SUMINISTRO E INSTALACIÓN DE PUERTA / VENTANAS O ESTERA ENROYABLE METÁLICA, CON DOS RIELES, 2 PORTACANDADOS, MECANIS, RESORTES, CAÑUELA, INCLUYE INSTALACIÓN </t>
  </si>
  <si>
    <t>AD-24</t>
  </si>
  <si>
    <t xml:space="preserve">SUMINISTRO E INSTALACIÓN DE VENTANA EN ALUMINIO ANODIZADO NATURAL, BRONCE O BLANCO, CON UN VIDRIO TRANSPARENTE DE 4 MM Y UN CUERPO FIJO </t>
  </si>
  <si>
    <t>SUMINISTRO E INSTALACIÓN DE INTERRUPTOR SENCILLO</t>
  </si>
  <si>
    <t>SUMINISTRO E INSTALACIÓN DE PUERTA METALICA EN LAMINA GALVANIZADA CALIBRE 20 DOBLE FAZ Y MARCO CALIBRE 18 DE 1 X 2 MTS, INCLUYE PINTURA ANTICORROSIVA, ESMALTE, CERRADURAS Y HERRAJES.</t>
  </si>
  <si>
    <t>ANA LUCILA GOMEZ ARTEAGA - R.L. CONSORCIO FASE 7 BARRANQUILLA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</si>
</sst>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theme="0" tint="-4.9989318521683403E-2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51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44" fontId="3" fillId="2" borderId="0" xfId="2" applyFont="1" applyFill="1" applyAlignment="1">
      <alignment horizontal="center" vertical="center" wrapText="1"/>
    </xf>
    <xf numFmtId="43" fontId="4" fillId="2" borderId="0" xfId="1" applyFont="1" applyFill="1" applyAlignment="1">
      <alignment horizontal="center" vertical="center"/>
    </xf>
    <xf numFmtId="44" fontId="4" fillId="2" borderId="0" xfId="2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justify" wrapText="1"/>
    </xf>
    <xf numFmtId="43" fontId="3" fillId="2" borderId="1" xfId="1" applyFont="1" applyFill="1" applyBorder="1" applyAlignment="1">
      <alignment horizontal="center" vertical="center"/>
    </xf>
    <xf numFmtId="44" fontId="3" fillId="2" borderId="1" xfId="2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/>
    </xf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justify" wrapText="1"/>
    </xf>
    <xf numFmtId="0" fontId="6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44" fontId="6" fillId="2" borderId="1" xfId="2" applyFont="1" applyFill="1" applyBorder="1" applyAlignment="1">
      <alignment horizontal="center" vertical="center" wrapText="1"/>
    </xf>
    <xf numFmtId="44" fontId="4" fillId="2" borderId="1" xfId="2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justify" vertical="justify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43" fontId="4" fillId="2" borderId="1" xfId="1" applyFont="1" applyFill="1" applyBorder="1" applyAlignment="1">
      <alignment horizontal="center" vertical="center"/>
    </xf>
    <xf numFmtId="44" fontId="4" fillId="2" borderId="1" xfId="2" applyFont="1" applyFill="1" applyBorder="1" applyAlignment="1">
      <alignment horizontal="center" vertical="center"/>
    </xf>
    <xf numFmtId="164" fontId="3" fillId="2" borderId="1" xfId="4" applyFont="1" applyFill="1" applyBorder="1"/>
    <xf numFmtId="0" fontId="4" fillId="2" borderId="0" xfId="0" applyFont="1" applyFill="1" applyAlignment="1">
      <alignment horizontal="center" vertical="center"/>
    </xf>
    <xf numFmtId="44" fontId="4" fillId="2" borderId="0" xfId="2" applyFont="1" applyFill="1" applyBorder="1" applyAlignment="1">
      <alignment horizontal="center" vertical="center"/>
    </xf>
    <xf numFmtId="44" fontId="7" fillId="2" borderId="0" xfId="0" applyNumberFormat="1" applyFont="1" applyFill="1"/>
    <xf numFmtId="164" fontId="4" fillId="2" borderId="0" xfId="0" applyNumberFormat="1" applyFont="1" applyFill="1" applyAlignment="1">
      <alignment vertical="center"/>
    </xf>
    <xf numFmtId="44" fontId="4" fillId="2" borderId="0" xfId="0" applyNumberFormat="1" applyFont="1" applyFill="1"/>
    <xf numFmtId="0" fontId="2" fillId="2" borderId="0" xfId="5" applyFont="1" applyFill="1" applyAlignment="1">
      <alignment horizontal="left"/>
    </xf>
    <xf numFmtId="0" fontId="8" fillId="2" borderId="1" xfId="0" applyFont="1" applyFill="1" applyBorder="1" applyAlignment="1">
      <alignment horizontal="center" vertical="justify" wrapText="1"/>
    </xf>
    <xf numFmtId="9" fontId="9" fillId="2" borderId="1" xfId="0" applyNumberFormat="1" applyFont="1" applyFill="1" applyBorder="1" applyAlignment="1">
      <alignment horizontal="center"/>
    </xf>
    <xf numFmtId="10" fontId="4" fillId="2" borderId="0" xfId="3" applyNumberFormat="1" applyFont="1" applyFill="1"/>
    <xf numFmtId="0" fontId="4" fillId="2" borderId="0" xfId="5" applyFont="1" applyFill="1"/>
    <xf numFmtId="0" fontId="10" fillId="2" borderId="0" xfId="0" applyFont="1" applyFill="1"/>
    <xf numFmtId="0" fontId="10" fillId="2" borderId="0" xfId="0" applyFont="1" applyFill="1" applyAlignment="1">
      <alignment horizontal="center" vertical="center"/>
    </xf>
    <xf numFmtId="43" fontId="10" fillId="2" borderId="0" xfId="1" applyFont="1" applyFill="1" applyAlignment="1">
      <alignment horizontal="center" vertical="center"/>
    </xf>
    <xf numFmtId="44" fontId="10" fillId="2" borderId="0" xfId="2" applyFont="1" applyFill="1" applyAlignment="1">
      <alignment horizontal="center" vertical="center"/>
    </xf>
    <xf numFmtId="44" fontId="6" fillId="2" borderId="4" xfId="2" applyFont="1" applyFill="1" applyBorder="1" applyAlignment="1">
      <alignment horizontal="center" vertical="center" wrapText="1"/>
    </xf>
    <xf numFmtId="44" fontId="6" fillId="2" borderId="6" xfId="2" applyFont="1" applyFill="1" applyBorder="1" applyAlignment="1">
      <alignment horizontal="center" vertical="center" wrapText="1"/>
    </xf>
    <xf numFmtId="44" fontId="6" fillId="2" borderId="7" xfId="2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justify" wrapText="1"/>
    </xf>
    <xf numFmtId="0" fontId="3" fillId="2" borderId="0" xfId="0" applyFont="1" applyFill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2" fillId="2" borderId="0" xfId="5" applyFont="1" applyFill="1" applyAlignment="1">
      <alignment horizontal="left"/>
    </xf>
    <xf numFmtId="0" fontId="8" fillId="2" borderId="2" xfId="0" applyFont="1" applyFill="1" applyBorder="1" applyAlignment="1">
      <alignment horizontal="center" vertical="justify" wrapText="1"/>
    </xf>
    <xf numFmtId="0" fontId="8" fillId="2" borderId="3" xfId="0" applyFont="1" applyFill="1" applyBorder="1" applyAlignment="1">
      <alignment horizontal="center" vertical="justify" wrapText="1"/>
    </xf>
    <xf numFmtId="0" fontId="8" fillId="2" borderId="4" xfId="0" applyFont="1" applyFill="1" applyBorder="1" applyAlignment="1">
      <alignment horizontal="center" vertical="justify" wrapText="1"/>
    </xf>
  </cellXfs>
  <cellStyles count="6">
    <cellStyle name="Millares" xfId="1" builtinId="3"/>
    <cellStyle name="Moneda" xfId="2" builtinId="4"/>
    <cellStyle name="Moneda 2" xfId="4" xr:uid="{00000000-0005-0000-0000-000002000000}"/>
    <cellStyle name="Normal" xfId="0" builtinId="0"/>
    <cellStyle name="Normal 2" xfId="5" xr:uid="{00000000-0005-0000-0000-000004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1082040</xdr:colOff>
      <xdr:row>120</xdr:row>
      <xdr:rowOff>22860</xdr:rowOff>
    </xdr:from>
    <xdr:to>
      <xdr:col>2</xdr:col>
      <xdr:colOff>2131255</xdr:colOff>
      <xdr:row>123</xdr:row>
      <xdr:rowOff>52270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49D3C19-A21C-423B-B65F-E8170AADC8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6460" y="30533340"/>
          <a:ext cx="1049215" cy="555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06642-97FC-46E7-93DE-8B2D4DA6C11C}">
  <dimension ref="A1:J132"/>
  <sheetViews>
    <sheetView tabSelected="1" topLeftCell="A115" workbookViewId="0">
      <selection activeCell="J117" sqref="J117"/>
    </sheetView>
  </sheetViews>
  <sheetFormatPr baseColWidth="10" defaultColWidth="11.42578125" defaultRowHeight="12.75" x14ac:dyDescent="0.2"/>
  <cols>
    <col min="1" max="1" width="4.140625" style="37" customWidth="1"/>
    <col min="2" max="2" width="11.5703125" style="37" customWidth="1"/>
    <col min="3" max="3" width="50" style="37" customWidth="1"/>
    <col min="4" max="4" width="8.42578125" style="38" bestFit="1" customWidth="1"/>
    <col min="5" max="5" width="10" style="39" bestFit="1" customWidth="1"/>
    <col min="6" max="6" width="18.140625" style="40" customWidth="1"/>
    <col min="7" max="7" width="21.5703125" style="40" customWidth="1"/>
    <col min="8" max="8" width="17.7109375" style="37" customWidth="1"/>
    <col min="9" max="16384" width="11.42578125" style="37"/>
  </cols>
  <sheetData>
    <row r="1" spans="1:8" s="2" customFormat="1" ht="52.5" customHeight="1" x14ac:dyDescent="0.25">
      <c r="A1" s="1"/>
      <c r="B1" s="45" t="s">
        <v>132</v>
      </c>
      <c r="C1" s="45"/>
      <c r="D1" s="45"/>
      <c r="E1" s="45"/>
      <c r="F1" s="45"/>
      <c r="G1" s="45"/>
      <c r="H1" s="45"/>
    </row>
    <row r="2" spans="1:8" s="2" customFormat="1" x14ac:dyDescent="0.25">
      <c r="A2" s="1"/>
      <c r="B2" s="3"/>
      <c r="C2" s="3"/>
      <c r="D2" s="4"/>
      <c r="E2" s="4"/>
      <c r="F2" s="5"/>
      <c r="G2" s="5"/>
      <c r="H2" s="3"/>
    </row>
    <row r="3" spans="1:8" s="2" customFormat="1" x14ac:dyDescent="0.25">
      <c r="B3" s="46" t="s">
        <v>0</v>
      </c>
      <c r="C3" s="46"/>
      <c r="D3" s="46"/>
      <c r="E3" s="46"/>
      <c r="F3" s="46"/>
      <c r="G3" s="46"/>
      <c r="H3" s="46"/>
    </row>
    <row r="4" spans="1:8" s="8" customFormat="1" x14ac:dyDescent="0.25">
      <c r="B4" s="9" t="s">
        <v>1</v>
      </c>
      <c r="C4" s="10" t="s">
        <v>2</v>
      </c>
      <c r="D4" s="9" t="s">
        <v>3</v>
      </c>
      <c r="E4" s="11" t="s">
        <v>4</v>
      </c>
      <c r="F4" s="12" t="s">
        <v>5</v>
      </c>
      <c r="G4" s="12" t="s">
        <v>6</v>
      </c>
      <c r="H4" s="13" t="s">
        <v>7</v>
      </c>
    </row>
    <row r="5" spans="1:8" s="14" customFormat="1" x14ac:dyDescent="0.25">
      <c r="B5" s="15"/>
      <c r="C5" s="16" t="s">
        <v>8</v>
      </c>
      <c r="D5" s="17"/>
      <c r="E5" s="18"/>
      <c r="F5" s="42"/>
      <c r="G5" s="19"/>
      <c r="H5" s="20"/>
    </row>
    <row r="6" spans="1:8" s="14" customFormat="1" ht="24.75" customHeight="1" x14ac:dyDescent="0.25">
      <c r="B6" s="15">
        <v>4070</v>
      </c>
      <c r="C6" s="21" t="s">
        <v>9</v>
      </c>
      <c r="D6" s="17" t="s">
        <v>10</v>
      </c>
      <c r="E6" s="18">
        <v>1762</v>
      </c>
      <c r="F6" s="19">
        <v>74667</v>
      </c>
      <c r="G6" s="41">
        <f>+F6*1.3</f>
        <v>97067.1</v>
      </c>
      <c r="H6" s="20">
        <f>+E6*G6</f>
        <v>171032230.20000002</v>
      </c>
    </row>
    <row r="7" spans="1:8" s="14" customFormat="1" x14ac:dyDescent="0.25">
      <c r="B7" s="15">
        <v>1499</v>
      </c>
      <c r="C7" s="21" t="s">
        <v>104</v>
      </c>
      <c r="D7" s="17" t="s">
        <v>12</v>
      </c>
      <c r="E7" s="18">
        <v>1122</v>
      </c>
      <c r="F7" s="19">
        <v>12716</v>
      </c>
      <c r="G7" s="41">
        <f t="shared" ref="G7:G70" si="0">+F7*1.3</f>
        <v>16530.8</v>
      </c>
      <c r="H7" s="20">
        <f t="shared" ref="H7:H70" si="1">+E7*G7</f>
        <v>18547557.599999998</v>
      </c>
    </row>
    <row r="8" spans="1:8" s="14" customFormat="1" x14ac:dyDescent="0.25">
      <c r="B8" s="15">
        <v>6647</v>
      </c>
      <c r="C8" s="21" t="s">
        <v>105</v>
      </c>
      <c r="D8" s="17" t="s">
        <v>10</v>
      </c>
      <c r="E8" s="18">
        <v>130</v>
      </c>
      <c r="F8" s="19">
        <v>17744</v>
      </c>
      <c r="G8" s="41">
        <f t="shared" si="0"/>
        <v>23067.200000000001</v>
      </c>
      <c r="H8" s="20">
        <f t="shared" si="1"/>
        <v>2998736</v>
      </c>
    </row>
    <row r="9" spans="1:8" s="14" customFormat="1" x14ac:dyDescent="0.25">
      <c r="B9" s="15" t="s">
        <v>133</v>
      </c>
      <c r="C9" s="21" t="s">
        <v>134</v>
      </c>
      <c r="D9" s="17" t="s">
        <v>12</v>
      </c>
      <c r="E9" s="18">
        <v>900</v>
      </c>
      <c r="F9" s="19">
        <v>55863</v>
      </c>
      <c r="G9" s="41">
        <f t="shared" si="0"/>
        <v>72621.900000000009</v>
      </c>
      <c r="H9" s="20">
        <f t="shared" si="1"/>
        <v>65359710.000000007</v>
      </c>
    </row>
    <row r="10" spans="1:8" s="14" customFormat="1" x14ac:dyDescent="0.25">
      <c r="B10" s="15" t="s">
        <v>135</v>
      </c>
      <c r="C10" s="21" t="s">
        <v>136</v>
      </c>
      <c r="D10" s="17" t="s">
        <v>137</v>
      </c>
      <c r="E10" s="18">
        <v>1</v>
      </c>
      <c r="F10" s="19">
        <v>28296000</v>
      </c>
      <c r="G10" s="41">
        <f t="shared" si="0"/>
        <v>36784800</v>
      </c>
      <c r="H10" s="20">
        <f t="shared" si="1"/>
        <v>36784800</v>
      </c>
    </row>
    <row r="11" spans="1:8" s="14" customFormat="1" ht="25.5" x14ac:dyDescent="0.25">
      <c r="B11" s="15">
        <v>1530</v>
      </c>
      <c r="C11" s="21" t="s">
        <v>138</v>
      </c>
      <c r="D11" s="17" t="s">
        <v>18</v>
      </c>
      <c r="E11" s="18">
        <v>536</v>
      </c>
      <c r="F11" s="19">
        <v>70011</v>
      </c>
      <c r="G11" s="41">
        <f t="shared" si="0"/>
        <v>91014.3</v>
      </c>
      <c r="H11" s="20">
        <f t="shared" si="1"/>
        <v>48783664.800000004</v>
      </c>
    </row>
    <row r="12" spans="1:8" s="14" customFormat="1" x14ac:dyDescent="0.25">
      <c r="B12" s="15">
        <v>3782</v>
      </c>
      <c r="C12" s="21" t="s">
        <v>139</v>
      </c>
      <c r="D12" s="17" t="s">
        <v>18</v>
      </c>
      <c r="E12" s="18">
        <v>153</v>
      </c>
      <c r="F12" s="19">
        <v>128692</v>
      </c>
      <c r="G12" s="41">
        <f t="shared" si="0"/>
        <v>167299.6</v>
      </c>
      <c r="H12" s="20">
        <f t="shared" si="1"/>
        <v>25596838.800000001</v>
      </c>
    </row>
    <row r="13" spans="1:8" s="14" customFormat="1" x14ac:dyDescent="0.25">
      <c r="B13" s="15">
        <v>3763</v>
      </c>
      <c r="C13" s="21" t="s">
        <v>140</v>
      </c>
      <c r="D13" s="17" t="s">
        <v>12</v>
      </c>
      <c r="E13" s="18">
        <v>1021</v>
      </c>
      <c r="F13" s="19">
        <v>7808</v>
      </c>
      <c r="G13" s="41">
        <f t="shared" si="0"/>
        <v>10150.4</v>
      </c>
      <c r="H13" s="20">
        <f t="shared" si="1"/>
        <v>10363558.4</v>
      </c>
    </row>
    <row r="14" spans="1:8" s="14" customFormat="1" x14ac:dyDescent="0.25">
      <c r="B14" s="15">
        <v>1685</v>
      </c>
      <c r="C14" s="21" t="s">
        <v>141</v>
      </c>
      <c r="D14" s="17" t="s">
        <v>10</v>
      </c>
      <c r="E14" s="18">
        <v>34</v>
      </c>
      <c r="F14" s="19">
        <v>36641</v>
      </c>
      <c r="G14" s="41">
        <f t="shared" si="0"/>
        <v>47633.3</v>
      </c>
      <c r="H14" s="20">
        <f t="shared" si="1"/>
        <v>1619532.2000000002</v>
      </c>
    </row>
    <row r="15" spans="1:8" s="14" customFormat="1" x14ac:dyDescent="0.25">
      <c r="B15" s="15">
        <v>4442</v>
      </c>
      <c r="C15" s="21" t="s">
        <v>142</v>
      </c>
      <c r="D15" s="17" t="s">
        <v>16</v>
      </c>
      <c r="E15" s="18">
        <v>10</v>
      </c>
      <c r="F15" s="19">
        <v>26414</v>
      </c>
      <c r="G15" s="41">
        <f t="shared" si="0"/>
        <v>34338.200000000004</v>
      </c>
      <c r="H15" s="20">
        <f t="shared" si="1"/>
        <v>343382.00000000006</v>
      </c>
    </row>
    <row r="16" spans="1:8" s="14" customFormat="1" x14ac:dyDescent="0.25">
      <c r="B16" s="15" t="s">
        <v>143</v>
      </c>
      <c r="C16" s="21" t="s">
        <v>144</v>
      </c>
      <c r="D16" s="17" t="s">
        <v>137</v>
      </c>
      <c r="E16" s="18">
        <v>1</v>
      </c>
      <c r="F16" s="19">
        <v>143468</v>
      </c>
      <c r="G16" s="41">
        <f t="shared" si="0"/>
        <v>186508.4</v>
      </c>
      <c r="H16" s="20">
        <f t="shared" si="1"/>
        <v>186508.4</v>
      </c>
    </row>
    <row r="17" spans="2:8" s="14" customFormat="1" x14ac:dyDescent="0.25">
      <c r="B17" s="15">
        <v>557</v>
      </c>
      <c r="C17" s="21" t="s">
        <v>106</v>
      </c>
      <c r="D17" s="17" t="s">
        <v>10</v>
      </c>
      <c r="E17" s="18">
        <v>915</v>
      </c>
      <c r="F17" s="19">
        <v>9866</v>
      </c>
      <c r="G17" s="41">
        <f t="shared" si="0"/>
        <v>12825.800000000001</v>
      </c>
      <c r="H17" s="20">
        <f t="shared" si="1"/>
        <v>11735607.000000002</v>
      </c>
    </row>
    <row r="18" spans="2:8" s="14" customFormat="1" x14ac:dyDescent="0.25">
      <c r="B18" s="15">
        <v>127</v>
      </c>
      <c r="C18" s="21" t="s">
        <v>11</v>
      </c>
      <c r="D18" s="17" t="s">
        <v>12</v>
      </c>
      <c r="E18" s="18">
        <v>18825</v>
      </c>
      <c r="F18" s="19">
        <v>4267</v>
      </c>
      <c r="G18" s="41">
        <f t="shared" si="0"/>
        <v>5547.1</v>
      </c>
      <c r="H18" s="20">
        <f t="shared" si="1"/>
        <v>104424157.5</v>
      </c>
    </row>
    <row r="19" spans="2:8" s="14" customFormat="1" ht="38.25" x14ac:dyDescent="0.25">
      <c r="B19" s="15">
        <v>2526</v>
      </c>
      <c r="C19" s="21" t="s">
        <v>13</v>
      </c>
      <c r="D19" s="17" t="s">
        <v>12</v>
      </c>
      <c r="E19" s="18">
        <v>17535</v>
      </c>
      <c r="F19" s="19">
        <v>10741</v>
      </c>
      <c r="G19" s="41">
        <f t="shared" si="0"/>
        <v>13963.300000000001</v>
      </c>
      <c r="H19" s="20">
        <f t="shared" si="1"/>
        <v>244846465.50000003</v>
      </c>
    </row>
    <row r="20" spans="2:8" s="14" customFormat="1" x14ac:dyDescent="0.25">
      <c r="B20" s="15">
        <v>263</v>
      </c>
      <c r="C20" s="21" t="s">
        <v>14</v>
      </c>
      <c r="D20" s="17" t="s">
        <v>12</v>
      </c>
      <c r="E20" s="18">
        <v>890</v>
      </c>
      <c r="F20" s="19">
        <v>16349</v>
      </c>
      <c r="G20" s="41">
        <f t="shared" si="0"/>
        <v>21253.7</v>
      </c>
      <c r="H20" s="20">
        <f t="shared" si="1"/>
        <v>18915793</v>
      </c>
    </row>
    <row r="21" spans="2:8" s="14" customFormat="1" x14ac:dyDescent="0.25">
      <c r="B21" s="15">
        <v>3813</v>
      </c>
      <c r="C21" s="21" t="s">
        <v>107</v>
      </c>
      <c r="D21" s="17" t="s">
        <v>10</v>
      </c>
      <c r="E21" s="18">
        <v>159</v>
      </c>
      <c r="F21" s="19">
        <v>8957</v>
      </c>
      <c r="G21" s="41">
        <f t="shared" si="0"/>
        <v>11644.1</v>
      </c>
      <c r="H21" s="20">
        <f t="shared" si="1"/>
        <v>1851411.9000000001</v>
      </c>
    </row>
    <row r="22" spans="2:8" s="14" customFormat="1" x14ac:dyDescent="0.25">
      <c r="B22" s="15">
        <v>2600</v>
      </c>
      <c r="C22" s="21" t="s">
        <v>15</v>
      </c>
      <c r="D22" s="17" t="s">
        <v>16</v>
      </c>
      <c r="E22" s="18">
        <v>6</v>
      </c>
      <c r="F22" s="19">
        <v>60266</v>
      </c>
      <c r="G22" s="41">
        <f t="shared" si="0"/>
        <v>78345.8</v>
      </c>
      <c r="H22" s="20">
        <f t="shared" si="1"/>
        <v>470074.80000000005</v>
      </c>
    </row>
    <row r="23" spans="2:8" s="14" customFormat="1" x14ac:dyDescent="0.25">
      <c r="B23" s="15">
        <v>1682</v>
      </c>
      <c r="C23" s="21" t="s">
        <v>17</v>
      </c>
      <c r="D23" s="17" t="s">
        <v>18</v>
      </c>
      <c r="E23" s="18">
        <v>605.6</v>
      </c>
      <c r="F23" s="19">
        <v>49554</v>
      </c>
      <c r="G23" s="41">
        <f t="shared" si="0"/>
        <v>64420.200000000004</v>
      </c>
      <c r="H23" s="20">
        <f t="shared" si="1"/>
        <v>39012873.120000005</v>
      </c>
    </row>
    <row r="24" spans="2:8" s="14" customFormat="1" x14ac:dyDescent="0.25">
      <c r="B24" s="15">
        <v>5724</v>
      </c>
      <c r="C24" s="21" t="s">
        <v>19</v>
      </c>
      <c r="D24" s="17" t="s">
        <v>18</v>
      </c>
      <c r="E24" s="18">
        <v>3153.8</v>
      </c>
      <c r="F24" s="19">
        <v>72499</v>
      </c>
      <c r="G24" s="41">
        <f t="shared" si="0"/>
        <v>94248.7</v>
      </c>
      <c r="H24" s="20">
        <f t="shared" si="1"/>
        <v>297241550.06</v>
      </c>
    </row>
    <row r="25" spans="2:8" s="14" customFormat="1" ht="25.5" x14ac:dyDescent="0.25">
      <c r="B25" s="15">
        <v>89</v>
      </c>
      <c r="C25" s="21" t="s">
        <v>108</v>
      </c>
      <c r="D25" s="17" t="s">
        <v>18</v>
      </c>
      <c r="E25" s="18">
        <v>1005</v>
      </c>
      <c r="F25" s="19">
        <v>55790</v>
      </c>
      <c r="G25" s="41">
        <f t="shared" si="0"/>
        <v>72527</v>
      </c>
      <c r="H25" s="20">
        <f t="shared" si="1"/>
        <v>72889635</v>
      </c>
    </row>
    <row r="26" spans="2:8" s="14" customFormat="1" x14ac:dyDescent="0.25">
      <c r="B26" s="15">
        <v>377</v>
      </c>
      <c r="C26" s="21" t="s">
        <v>20</v>
      </c>
      <c r="D26" s="17" t="s">
        <v>18</v>
      </c>
      <c r="E26" s="18">
        <v>5443.9</v>
      </c>
      <c r="F26" s="19">
        <v>40382</v>
      </c>
      <c r="G26" s="41">
        <f t="shared" si="0"/>
        <v>52496.6</v>
      </c>
      <c r="H26" s="20">
        <f t="shared" si="1"/>
        <v>285786240.73999995</v>
      </c>
    </row>
    <row r="27" spans="2:8" s="14" customFormat="1" x14ac:dyDescent="0.25">
      <c r="B27" s="15">
        <v>268</v>
      </c>
      <c r="C27" s="21" t="s">
        <v>21</v>
      </c>
      <c r="D27" s="17" t="s">
        <v>10</v>
      </c>
      <c r="E27" s="18">
        <v>1209</v>
      </c>
      <c r="F27" s="19">
        <v>10071</v>
      </c>
      <c r="G27" s="41">
        <f t="shared" si="0"/>
        <v>13092.300000000001</v>
      </c>
      <c r="H27" s="20">
        <f t="shared" si="1"/>
        <v>15828590.700000001</v>
      </c>
    </row>
    <row r="28" spans="2:8" s="14" customFormat="1" ht="25.5" x14ac:dyDescent="0.25">
      <c r="B28" s="15">
        <v>945</v>
      </c>
      <c r="C28" s="21" t="s">
        <v>22</v>
      </c>
      <c r="D28" s="17" t="s">
        <v>16</v>
      </c>
      <c r="E28" s="18">
        <v>23</v>
      </c>
      <c r="F28" s="19">
        <v>358177</v>
      </c>
      <c r="G28" s="41">
        <f t="shared" si="0"/>
        <v>465630.10000000003</v>
      </c>
      <c r="H28" s="20">
        <f t="shared" si="1"/>
        <v>10709492.300000001</v>
      </c>
    </row>
    <row r="29" spans="2:8" s="14" customFormat="1" ht="25.5" x14ac:dyDescent="0.25">
      <c r="B29" s="15" t="s">
        <v>145</v>
      </c>
      <c r="C29" s="21" t="s">
        <v>146</v>
      </c>
      <c r="D29" s="17" t="s">
        <v>18</v>
      </c>
      <c r="E29" s="18">
        <v>15</v>
      </c>
      <c r="F29" s="19">
        <v>69259</v>
      </c>
      <c r="G29" s="41">
        <f t="shared" si="0"/>
        <v>90036.7</v>
      </c>
      <c r="H29" s="20">
        <f t="shared" si="1"/>
        <v>1350550.5</v>
      </c>
    </row>
    <row r="30" spans="2:8" s="14" customFormat="1" x14ac:dyDescent="0.25">
      <c r="B30" s="15"/>
      <c r="C30" s="16" t="s">
        <v>23</v>
      </c>
      <c r="D30" s="17" t="s">
        <v>24</v>
      </c>
      <c r="E30" s="18"/>
      <c r="F30" s="19"/>
      <c r="G30" s="41"/>
      <c r="H30" s="20"/>
    </row>
    <row r="31" spans="2:8" s="14" customFormat="1" ht="38.25" x14ac:dyDescent="0.25">
      <c r="B31" s="15">
        <v>2142</v>
      </c>
      <c r="C31" s="21" t="s">
        <v>25</v>
      </c>
      <c r="D31" s="17" t="s">
        <v>10</v>
      </c>
      <c r="E31" s="18">
        <v>5156</v>
      </c>
      <c r="F31" s="19">
        <v>52473</v>
      </c>
      <c r="G31" s="41">
        <f t="shared" si="0"/>
        <v>68214.900000000009</v>
      </c>
      <c r="H31" s="20">
        <f t="shared" si="1"/>
        <v>351716024.40000004</v>
      </c>
    </row>
    <row r="32" spans="2:8" s="14" customFormat="1" ht="25.5" x14ac:dyDescent="0.25">
      <c r="B32" s="15">
        <v>4647</v>
      </c>
      <c r="C32" s="21" t="s">
        <v>109</v>
      </c>
      <c r="D32" s="17" t="s">
        <v>18</v>
      </c>
      <c r="E32" s="18">
        <v>55</v>
      </c>
      <c r="F32" s="19">
        <v>1073542</v>
      </c>
      <c r="G32" s="41">
        <f t="shared" si="0"/>
        <v>1395604.6</v>
      </c>
      <c r="H32" s="20">
        <f t="shared" si="1"/>
        <v>76758253</v>
      </c>
    </row>
    <row r="33" spans="2:8" s="14" customFormat="1" ht="25.5" x14ac:dyDescent="0.25">
      <c r="B33" s="15" t="s">
        <v>26</v>
      </c>
      <c r="C33" s="21" t="s">
        <v>27</v>
      </c>
      <c r="D33" s="17" t="s">
        <v>12</v>
      </c>
      <c r="E33" s="18">
        <v>1715</v>
      </c>
      <c r="F33" s="19">
        <v>197106</v>
      </c>
      <c r="G33" s="41">
        <f t="shared" si="0"/>
        <v>256237.80000000002</v>
      </c>
      <c r="H33" s="20">
        <f t="shared" si="1"/>
        <v>439447827.00000006</v>
      </c>
    </row>
    <row r="34" spans="2:8" s="14" customFormat="1" x14ac:dyDescent="0.25">
      <c r="B34" s="15">
        <v>6742</v>
      </c>
      <c r="C34" s="21" t="s">
        <v>110</v>
      </c>
      <c r="D34" s="17" t="s">
        <v>18</v>
      </c>
      <c r="E34" s="18">
        <v>35.700000000000003</v>
      </c>
      <c r="F34" s="19">
        <v>612928</v>
      </c>
      <c r="G34" s="41">
        <f t="shared" si="0"/>
        <v>796806.4</v>
      </c>
      <c r="H34" s="20">
        <f t="shared" si="1"/>
        <v>28445988.480000004</v>
      </c>
    </row>
    <row r="35" spans="2:8" s="14" customFormat="1" ht="25.5" x14ac:dyDescent="0.25">
      <c r="B35" s="15">
        <v>214</v>
      </c>
      <c r="C35" s="21" t="s">
        <v>28</v>
      </c>
      <c r="D35" s="17" t="s">
        <v>10</v>
      </c>
      <c r="E35" s="18">
        <v>976</v>
      </c>
      <c r="F35" s="19">
        <v>112308</v>
      </c>
      <c r="G35" s="41">
        <f t="shared" si="0"/>
        <v>146000.4</v>
      </c>
      <c r="H35" s="20">
        <f t="shared" si="1"/>
        <v>142496390.40000001</v>
      </c>
    </row>
    <row r="36" spans="2:8" s="14" customFormat="1" ht="38.25" x14ac:dyDescent="0.25">
      <c r="B36" s="15">
        <v>173</v>
      </c>
      <c r="C36" s="21" t="s">
        <v>147</v>
      </c>
      <c r="D36" s="17" t="s">
        <v>10</v>
      </c>
      <c r="E36" s="18">
        <v>73</v>
      </c>
      <c r="F36" s="19">
        <v>86510</v>
      </c>
      <c r="G36" s="41">
        <f t="shared" si="0"/>
        <v>112463</v>
      </c>
      <c r="H36" s="20">
        <f t="shared" si="1"/>
        <v>8209799</v>
      </c>
    </row>
    <row r="37" spans="2:8" s="14" customFormat="1" ht="38.25" x14ac:dyDescent="0.25">
      <c r="B37" s="15">
        <v>191</v>
      </c>
      <c r="C37" s="21" t="s">
        <v>148</v>
      </c>
      <c r="D37" s="17" t="s">
        <v>10</v>
      </c>
      <c r="E37" s="18">
        <v>8</v>
      </c>
      <c r="F37" s="19">
        <v>72963</v>
      </c>
      <c r="G37" s="41">
        <f t="shared" si="0"/>
        <v>94851.900000000009</v>
      </c>
      <c r="H37" s="20">
        <f t="shared" si="1"/>
        <v>758815.20000000007</v>
      </c>
    </row>
    <row r="38" spans="2:8" s="14" customFormat="1" ht="38.25" x14ac:dyDescent="0.25">
      <c r="B38" s="15">
        <v>906</v>
      </c>
      <c r="C38" s="21" t="s">
        <v>29</v>
      </c>
      <c r="D38" s="17" t="s">
        <v>10</v>
      </c>
      <c r="E38" s="18">
        <v>18</v>
      </c>
      <c r="F38" s="19">
        <v>92228</v>
      </c>
      <c r="G38" s="41">
        <f t="shared" si="0"/>
        <v>119896.40000000001</v>
      </c>
      <c r="H38" s="20">
        <f t="shared" si="1"/>
        <v>2158135.2000000002</v>
      </c>
    </row>
    <row r="39" spans="2:8" s="14" customFormat="1" ht="38.25" x14ac:dyDescent="0.25">
      <c r="B39" s="15">
        <v>912</v>
      </c>
      <c r="C39" s="21" t="s">
        <v>30</v>
      </c>
      <c r="D39" s="17" t="s">
        <v>10</v>
      </c>
      <c r="E39" s="18">
        <v>240</v>
      </c>
      <c r="F39" s="19">
        <v>111640</v>
      </c>
      <c r="G39" s="41">
        <f t="shared" si="0"/>
        <v>145132</v>
      </c>
      <c r="H39" s="20">
        <f t="shared" si="1"/>
        <v>34831680</v>
      </c>
    </row>
    <row r="40" spans="2:8" s="14" customFormat="1" ht="38.25" x14ac:dyDescent="0.25">
      <c r="B40" s="15">
        <v>4733</v>
      </c>
      <c r="C40" s="21" t="s">
        <v>31</v>
      </c>
      <c r="D40" s="17" t="s">
        <v>10</v>
      </c>
      <c r="E40" s="18">
        <v>135</v>
      </c>
      <c r="F40" s="19">
        <v>69683</v>
      </c>
      <c r="G40" s="41">
        <f t="shared" si="0"/>
        <v>90587.900000000009</v>
      </c>
      <c r="H40" s="20">
        <f t="shared" si="1"/>
        <v>12229366.500000002</v>
      </c>
    </row>
    <row r="41" spans="2:8" s="14" customFormat="1" ht="25.5" x14ac:dyDescent="0.25">
      <c r="B41" s="15">
        <v>1141</v>
      </c>
      <c r="C41" s="21" t="s">
        <v>32</v>
      </c>
      <c r="D41" s="17" t="s">
        <v>12</v>
      </c>
      <c r="E41" s="18">
        <v>7600</v>
      </c>
      <c r="F41" s="19">
        <v>108382</v>
      </c>
      <c r="G41" s="41">
        <f t="shared" si="0"/>
        <v>140896.6</v>
      </c>
      <c r="H41" s="20">
        <f t="shared" si="1"/>
        <v>1070814160</v>
      </c>
    </row>
    <row r="42" spans="2:8" s="14" customFormat="1" ht="38.25" x14ac:dyDescent="0.25">
      <c r="B42" s="15">
        <v>3994</v>
      </c>
      <c r="C42" s="21" t="s">
        <v>33</v>
      </c>
      <c r="D42" s="17" t="s">
        <v>12</v>
      </c>
      <c r="E42" s="18">
        <v>1197</v>
      </c>
      <c r="F42" s="19">
        <v>63317</v>
      </c>
      <c r="G42" s="41">
        <f t="shared" si="0"/>
        <v>82312.100000000006</v>
      </c>
      <c r="H42" s="20">
        <f t="shared" si="1"/>
        <v>98527583.700000003</v>
      </c>
    </row>
    <row r="43" spans="2:8" s="14" customFormat="1" ht="25.5" x14ac:dyDescent="0.25">
      <c r="B43" s="15">
        <v>713</v>
      </c>
      <c r="C43" s="21" t="s">
        <v>149</v>
      </c>
      <c r="D43" s="17" t="s">
        <v>12</v>
      </c>
      <c r="E43" s="18">
        <v>4</v>
      </c>
      <c r="F43" s="19">
        <v>288143</v>
      </c>
      <c r="G43" s="41">
        <f t="shared" si="0"/>
        <v>374585.9</v>
      </c>
      <c r="H43" s="20">
        <f t="shared" si="1"/>
        <v>1498343.6</v>
      </c>
    </row>
    <row r="44" spans="2:8" s="14" customFormat="1" x14ac:dyDescent="0.25">
      <c r="B44" s="15" t="s">
        <v>150</v>
      </c>
      <c r="C44" s="21" t="s">
        <v>151</v>
      </c>
      <c r="D44" s="17" t="s">
        <v>12</v>
      </c>
      <c r="E44" s="18">
        <v>593</v>
      </c>
      <c r="F44" s="19">
        <v>92041</v>
      </c>
      <c r="G44" s="41">
        <f t="shared" si="0"/>
        <v>119653.3</v>
      </c>
      <c r="H44" s="20">
        <f t="shared" si="1"/>
        <v>70954406.900000006</v>
      </c>
    </row>
    <row r="45" spans="2:8" s="14" customFormat="1" ht="25.5" x14ac:dyDescent="0.25">
      <c r="B45" s="15">
        <v>8605</v>
      </c>
      <c r="C45" s="21" t="s">
        <v>152</v>
      </c>
      <c r="D45" s="17" t="s">
        <v>18</v>
      </c>
      <c r="E45" s="18">
        <v>285.60000000000002</v>
      </c>
      <c r="F45" s="19">
        <v>1201287</v>
      </c>
      <c r="G45" s="41">
        <f t="shared" si="0"/>
        <v>1561673.1</v>
      </c>
      <c r="H45" s="20">
        <f t="shared" si="1"/>
        <v>446013837.36000007</v>
      </c>
    </row>
    <row r="46" spans="2:8" s="14" customFormat="1" ht="25.5" x14ac:dyDescent="0.25">
      <c r="B46" s="15">
        <v>3937</v>
      </c>
      <c r="C46" s="21" t="s">
        <v>153</v>
      </c>
      <c r="D46" s="17" t="s">
        <v>10</v>
      </c>
      <c r="E46" s="18">
        <v>496</v>
      </c>
      <c r="F46" s="19">
        <v>78253</v>
      </c>
      <c r="G46" s="41">
        <f t="shared" si="0"/>
        <v>101728.90000000001</v>
      </c>
      <c r="H46" s="20">
        <f t="shared" si="1"/>
        <v>50457534.400000006</v>
      </c>
    </row>
    <row r="47" spans="2:8" s="14" customFormat="1" ht="25.5" x14ac:dyDescent="0.25">
      <c r="B47" s="15">
        <v>6874</v>
      </c>
      <c r="C47" s="21" t="s">
        <v>154</v>
      </c>
      <c r="D47" s="17" t="s">
        <v>12</v>
      </c>
      <c r="E47" s="18">
        <v>1</v>
      </c>
      <c r="F47" s="19">
        <v>192847</v>
      </c>
      <c r="G47" s="41">
        <f t="shared" si="0"/>
        <v>250701.1</v>
      </c>
      <c r="H47" s="20">
        <f t="shared" si="1"/>
        <v>250701.1</v>
      </c>
    </row>
    <row r="48" spans="2:8" s="14" customFormat="1" ht="38.25" x14ac:dyDescent="0.25">
      <c r="B48" s="15" t="s">
        <v>111</v>
      </c>
      <c r="C48" s="21" t="s">
        <v>112</v>
      </c>
      <c r="D48" s="17" t="s">
        <v>10</v>
      </c>
      <c r="E48" s="18">
        <v>112</v>
      </c>
      <c r="F48" s="19">
        <v>327422</v>
      </c>
      <c r="G48" s="41">
        <f t="shared" si="0"/>
        <v>425648.60000000003</v>
      </c>
      <c r="H48" s="20">
        <f t="shared" si="1"/>
        <v>47672643.200000003</v>
      </c>
    </row>
    <row r="49" spans="2:8" s="14" customFormat="1" x14ac:dyDescent="0.25">
      <c r="B49" s="15">
        <v>3432</v>
      </c>
      <c r="C49" s="21" t="s">
        <v>113</v>
      </c>
      <c r="D49" s="17" t="s">
        <v>16</v>
      </c>
      <c r="E49" s="18">
        <v>3</v>
      </c>
      <c r="F49" s="19">
        <v>610670</v>
      </c>
      <c r="G49" s="41">
        <f t="shared" si="0"/>
        <v>793871</v>
      </c>
      <c r="H49" s="20">
        <f t="shared" si="1"/>
        <v>2381613</v>
      </c>
    </row>
    <row r="50" spans="2:8" s="14" customFormat="1" x14ac:dyDescent="0.25">
      <c r="B50" s="15">
        <v>78</v>
      </c>
      <c r="C50" s="21" t="s">
        <v>35</v>
      </c>
      <c r="D50" s="17" t="s">
        <v>34</v>
      </c>
      <c r="E50" s="18">
        <v>1135</v>
      </c>
      <c r="F50" s="19">
        <v>7446</v>
      </c>
      <c r="G50" s="41">
        <f t="shared" si="0"/>
        <v>9679.8000000000011</v>
      </c>
      <c r="H50" s="20">
        <f t="shared" si="1"/>
        <v>10986573.000000002</v>
      </c>
    </row>
    <row r="51" spans="2:8" s="14" customFormat="1" x14ac:dyDescent="0.25">
      <c r="B51" s="15"/>
      <c r="C51" s="16" t="s">
        <v>36</v>
      </c>
      <c r="D51" s="17" t="s">
        <v>24</v>
      </c>
      <c r="E51" s="18"/>
      <c r="F51" s="19"/>
      <c r="G51" s="41"/>
      <c r="H51" s="20"/>
    </row>
    <row r="52" spans="2:8" s="14" customFormat="1" ht="51" x14ac:dyDescent="0.25">
      <c r="B52" s="15" t="s">
        <v>37</v>
      </c>
      <c r="C52" s="21" t="s">
        <v>38</v>
      </c>
      <c r="D52" s="17" t="s">
        <v>12</v>
      </c>
      <c r="E52" s="18">
        <v>8</v>
      </c>
      <c r="F52" s="19">
        <v>129543</v>
      </c>
      <c r="G52" s="41">
        <f t="shared" si="0"/>
        <v>168405.9</v>
      </c>
      <c r="H52" s="20">
        <f t="shared" si="1"/>
        <v>1347247.2</v>
      </c>
    </row>
    <row r="53" spans="2:8" s="14" customFormat="1" ht="76.5" x14ac:dyDescent="0.25">
      <c r="B53" s="15" t="s">
        <v>39</v>
      </c>
      <c r="C53" s="21" t="s">
        <v>40</v>
      </c>
      <c r="D53" s="17" t="s">
        <v>12</v>
      </c>
      <c r="E53" s="18">
        <v>90</v>
      </c>
      <c r="F53" s="19">
        <v>150577</v>
      </c>
      <c r="G53" s="41">
        <f t="shared" si="0"/>
        <v>195750.1</v>
      </c>
      <c r="H53" s="20">
        <f t="shared" si="1"/>
        <v>17617509</v>
      </c>
    </row>
    <row r="54" spans="2:8" s="14" customFormat="1" ht="38.25" x14ac:dyDescent="0.25">
      <c r="B54" s="15">
        <v>2341</v>
      </c>
      <c r="C54" s="21" t="s">
        <v>155</v>
      </c>
      <c r="D54" s="17" t="s">
        <v>10</v>
      </c>
      <c r="E54" s="18">
        <v>26</v>
      </c>
      <c r="F54" s="19">
        <v>40884</v>
      </c>
      <c r="G54" s="41">
        <f t="shared" si="0"/>
        <v>53149.200000000004</v>
      </c>
      <c r="H54" s="20">
        <f t="shared" si="1"/>
        <v>1381879.2000000002</v>
      </c>
    </row>
    <row r="55" spans="2:8" s="14" customFormat="1" x14ac:dyDescent="0.25">
      <c r="B55" s="15">
        <v>544</v>
      </c>
      <c r="C55" s="21" t="s">
        <v>41</v>
      </c>
      <c r="D55" s="17" t="s">
        <v>10</v>
      </c>
      <c r="E55" s="18">
        <v>604</v>
      </c>
      <c r="F55" s="19">
        <v>15343</v>
      </c>
      <c r="G55" s="41">
        <f t="shared" si="0"/>
        <v>19945.900000000001</v>
      </c>
      <c r="H55" s="20">
        <f t="shared" si="1"/>
        <v>12047323.600000001</v>
      </c>
    </row>
    <row r="56" spans="2:8" s="14" customFormat="1" x14ac:dyDescent="0.25">
      <c r="B56" s="15">
        <v>344</v>
      </c>
      <c r="C56" s="21" t="s">
        <v>42</v>
      </c>
      <c r="D56" s="17" t="s">
        <v>12</v>
      </c>
      <c r="E56" s="18">
        <v>758</v>
      </c>
      <c r="F56" s="19">
        <v>23206</v>
      </c>
      <c r="G56" s="41">
        <f t="shared" si="0"/>
        <v>30167.8</v>
      </c>
      <c r="H56" s="20">
        <f t="shared" si="1"/>
        <v>22867192.399999999</v>
      </c>
    </row>
    <row r="57" spans="2:8" s="14" customFormat="1" ht="38.25" x14ac:dyDescent="0.25">
      <c r="B57" s="15">
        <v>1659</v>
      </c>
      <c r="C57" s="21" t="s">
        <v>43</v>
      </c>
      <c r="D57" s="17" t="s">
        <v>12</v>
      </c>
      <c r="E57" s="18">
        <v>644</v>
      </c>
      <c r="F57" s="19">
        <v>132259</v>
      </c>
      <c r="G57" s="41">
        <f t="shared" si="0"/>
        <v>171936.7</v>
      </c>
      <c r="H57" s="20">
        <f t="shared" si="1"/>
        <v>110727234.80000001</v>
      </c>
    </row>
    <row r="58" spans="2:8" s="14" customFormat="1" ht="25.5" x14ac:dyDescent="0.25">
      <c r="B58" s="15">
        <v>1181</v>
      </c>
      <c r="C58" s="21" t="s">
        <v>156</v>
      </c>
      <c r="D58" s="17" t="s">
        <v>10</v>
      </c>
      <c r="E58" s="18">
        <v>52</v>
      </c>
      <c r="F58" s="19">
        <v>15680</v>
      </c>
      <c r="G58" s="41">
        <f t="shared" si="0"/>
        <v>20384</v>
      </c>
      <c r="H58" s="20">
        <f t="shared" si="1"/>
        <v>1059968</v>
      </c>
    </row>
    <row r="59" spans="2:8" s="14" customFormat="1" x14ac:dyDescent="0.25">
      <c r="B59" s="15"/>
      <c r="C59" s="16" t="s">
        <v>44</v>
      </c>
      <c r="D59" s="17" t="s">
        <v>24</v>
      </c>
      <c r="E59" s="18"/>
      <c r="F59" s="19"/>
      <c r="G59" s="41"/>
      <c r="H59" s="20"/>
    </row>
    <row r="60" spans="2:8" s="14" customFormat="1" ht="25.5" x14ac:dyDescent="0.25">
      <c r="B60" s="15">
        <v>1709</v>
      </c>
      <c r="C60" s="21" t="s">
        <v>45</v>
      </c>
      <c r="D60" s="17" t="s">
        <v>12</v>
      </c>
      <c r="E60" s="18">
        <v>717</v>
      </c>
      <c r="F60" s="19">
        <v>96532</v>
      </c>
      <c r="G60" s="41">
        <f t="shared" si="0"/>
        <v>125491.6</v>
      </c>
      <c r="H60" s="20">
        <f t="shared" si="1"/>
        <v>89977477.200000003</v>
      </c>
    </row>
    <row r="61" spans="2:8" s="14" customFormat="1" ht="25.5" x14ac:dyDescent="0.25">
      <c r="B61" s="15" t="s">
        <v>46</v>
      </c>
      <c r="C61" s="21" t="s">
        <v>47</v>
      </c>
      <c r="D61" s="17" t="s">
        <v>12</v>
      </c>
      <c r="E61" s="18">
        <v>529.66999999999996</v>
      </c>
      <c r="F61" s="19">
        <v>131221</v>
      </c>
      <c r="G61" s="41">
        <f t="shared" si="0"/>
        <v>170587.30000000002</v>
      </c>
      <c r="H61" s="20">
        <f t="shared" si="1"/>
        <v>90354975.191</v>
      </c>
    </row>
    <row r="62" spans="2:8" s="14" customFormat="1" x14ac:dyDescent="0.25">
      <c r="B62" s="15">
        <v>8062</v>
      </c>
      <c r="C62" s="21" t="s">
        <v>48</v>
      </c>
      <c r="D62" s="17" t="s">
        <v>12</v>
      </c>
      <c r="E62" s="18">
        <v>1652</v>
      </c>
      <c r="F62" s="19">
        <v>105077</v>
      </c>
      <c r="G62" s="41">
        <f t="shared" si="0"/>
        <v>136600.1</v>
      </c>
      <c r="H62" s="20">
        <f t="shared" si="1"/>
        <v>225663365.20000002</v>
      </c>
    </row>
    <row r="63" spans="2:8" s="14" customFormat="1" x14ac:dyDescent="0.25">
      <c r="B63" s="15">
        <v>432</v>
      </c>
      <c r="C63" s="21" t="s">
        <v>49</v>
      </c>
      <c r="D63" s="17" t="s">
        <v>12</v>
      </c>
      <c r="E63" s="18">
        <v>133</v>
      </c>
      <c r="F63" s="19">
        <v>11298</v>
      </c>
      <c r="G63" s="41">
        <f t="shared" si="0"/>
        <v>14687.4</v>
      </c>
      <c r="H63" s="20">
        <f t="shared" si="1"/>
        <v>1953424.2</v>
      </c>
    </row>
    <row r="64" spans="2:8" s="14" customFormat="1" ht="25.5" x14ac:dyDescent="0.25">
      <c r="B64" s="15">
        <v>647</v>
      </c>
      <c r="C64" s="21" t="s">
        <v>50</v>
      </c>
      <c r="D64" s="17" t="s">
        <v>12</v>
      </c>
      <c r="E64" s="18">
        <v>745</v>
      </c>
      <c r="F64" s="19">
        <v>18910</v>
      </c>
      <c r="G64" s="41">
        <f t="shared" si="0"/>
        <v>24583</v>
      </c>
      <c r="H64" s="20">
        <f t="shared" si="1"/>
        <v>18314335</v>
      </c>
    </row>
    <row r="65" spans="2:8" s="14" customFormat="1" ht="25.5" x14ac:dyDescent="0.25">
      <c r="B65" s="15">
        <v>3676</v>
      </c>
      <c r="C65" s="21" t="s">
        <v>51</v>
      </c>
      <c r="D65" s="17" t="s">
        <v>12</v>
      </c>
      <c r="E65" s="18">
        <v>669.23</v>
      </c>
      <c r="F65" s="19">
        <v>95121</v>
      </c>
      <c r="G65" s="41">
        <f t="shared" si="0"/>
        <v>123657.3</v>
      </c>
      <c r="H65" s="20">
        <f t="shared" si="1"/>
        <v>82755174.879000008</v>
      </c>
    </row>
    <row r="66" spans="2:8" s="14" customFormat="1" ht="25.5" x14ac:dyDescent="0.25">
      <c r="B66" s="15">
        <v>1752</v>
      </c>
      <c r="C66" s="21" t="s">
        <v>52</v>
      </c>
      <c r="D66" s="17" t="s">
        <v>10</v>
      </c>
      <c r="E66" s="18">
        <v>344.9683177556027</v>
      </c>
      <c r="F66" s="19">
        <v>3760</v>
      </c>
      <c r="G66" s="41">
        <f t="shared" si="0"/>
        <v>4888</v>
      </c>
      <c r="H66" s="20">
        <f t="shared" si="1"/>
        <v>1686205.1371893859</v>
      </c>
    </row>
    <row r="67" spans="2:8" s="14" customFormat="1" ht="25.5" x14ac:dyDescent="0.25">
      <c r="B67" s="15" t="s">
        <v>53</v>
      </c>
      <c r="C67" s="21" t="s">
        <v>54</v>
      </c>
      <c r="D67" s="17" t="s">
        <v>10</v>
      </c>
      <c r="E67" s="18">
        <v>541</v>
      </c>
      <c r="F67" s="19">
        <v>67994</v>
      </c>
      <c r="G67" s="41">
        <f t="shared" si="0"/>
        <v>88392.2</v>
      </c>
      <c r="H67" s="20">
        <f t="shared" si="1"/>
        <v>47820180.199999996</v>
      </c>
    </row>
    <row r="68" spans="2:8" s="14" customFormat="1" ht="102" x14ac:dyDescent="0.25">
      <c r="B68" s="15">
        <v>2079</v>
      </c>
      <c r="C68" s="21" t="s">
        <v>157</v>
      </c>
      <c r="D68" s="17" t="s">
        <v>12</v>
      </c>
      <c r="E68" s="18">
        <v>8</v>
      </c>
      <c r="F68" s="19">
        <v>312215</v>
      </c>
      <c r="G68" s="41">
        <f t="shared" si="0"/>
        <v>405879.5</v>
      </c>
      <c r="H68" s="20">
        <f t="shared" si="1"/>
        <v>3247036</v>
      </c>
    </row>
    <row r="69" spans="2:8" s="14" customFormat="1" x14ac:dyDescent="0.25">
      <c r="B69" s="15">
        <v>2184</v>
      </c>
      <c r="C69" s="21" t="s">
        <v>158</v>
      </c>
      <c r="D69" s="17" t="s">
        <v>12</v>
      </c>
      <c r="E69" s="18">
        <v>6</v>
      </c>
      <c r="F69" s="19">
        <v>73207</v>
      </c>
      <c r="G69" s="41">
        <f t="shared" si="0"/>
        <v>95169.1</v>
      </c>
      <c r="H69" s="20">
        <f t="shared" si="1"/>
        <v>571014.60000000009</v>
      </c>
    </row>
    <row r="70" spans="2:8" s="14" customFormat="1" x14ac:dyDescent="0.25">
      <c r="B70" s="15">
        <v>6615</v>
      </c>
      <c r="C70" s="21" t="s">
        <v>159</v>
      </c>
      <c r="D70" s="17" t="s">
        <v>10</v>
      </c>
      <c r="E70" s="18">
        <v>15</v>
      </c>
      <c r="F70" s="19">
        <v>24312</v>
      </c>
      <c r="G70" s="41">
        <f t="shared" si="0"/>
        <v>31605.600000000002</v>
      </c>
      <c r="H70" s="20">
        <f t="shared" si="1"/>
        <v>474084.00000000006</v>
      </c>
    </row>
    <row r="71" spans="2:8" s="14" customFormat="1" x14ac:dyDescent="0.25">
      <c r="B71" s="15">
        <v>604</v>
      </c>
      <c r="C71" s="21" t="s">
        <v>160</v>
      </c>
      <c r="D71" s="17" t="s">
        <v>12</v>
      </c>
      <c r="E71" s="18">
        <v>13</v>
      </c>
      <c r="F71" s="19">
        <v>67916</v>
      </c>
      <c r="G71" s="41">
        <f t="shared" ref="G71:G115" si="2">+F71*1.3</f>
        <v>88290.8</v>
      </c>
      <c r="H71" s="20">
        <f t="shared" ref="H71:H115" si="3">+E71*G71</f>
        <v>1147780.4000000001</v>
      </c>
    </row>
    <row r="72" spans="2:8" s="14" customFormat="1" x14ac:dyDescent="0.25">
      <c r="B72" s="15" t="s">
        <v>161</v>
      </c>
      <c r="C72" s="21" t="s">
        <v>162</v>
      </c>
      <c r="D72" s="17" t="s">
        <v>12</v>
      </c>
      <c r="E72" s="18">
        <v>250</v>
      </c>
      <c r="F72" s="19">
        <v>35730</v>
      </c>
      <c r="G72" s="41">
        <f t="shared" si="2"/>
        <v>46449</v>
      </c>
      <c r="H72" s="20">
        <f t="shared" si="3"/>
        <v>11612250</v>
      </c>
    </row>
    <row r="73" spans="2:8" s="14" customFormat="1" x14ac:dyDescent="0.25">
      <c r="B73" s="15"/>
      <c r="C73" s="16" t="s">
        <v>55</v>
      </c>
      <c r="D73" s="17" t="s">
        <v>24</v>
      </c>
      <c r="E73" s="18"/>
      <c r="F73" s="19"/>
      <c r="G73" s="41"/>
      <c r="H73" s="20"/>
    </row>
    <row r="74" spans="2:8" s="14" customFormat="1" ht="25.5" x14ac:dyDescent="0.25">
      <c r="B74" s="15">
        <v>3687</v>
      </c>
      <c r="C74" s="21" t="s">
        <v>56</v>
      </c>
      <c r="D74" s="17" t="s">
        <v>16</v>
      </c>
      <c r="E74" s="18">
        <v>37</v>
      </c>
      <c r="F74" s="19">
        <v>2790169</v>
      </c>
      <c r="G74" s="41">
        <f t="shared" si="2"/>
        <v>3627219.7</v>
      </c>
      <c r="H74" s="20">
        <f t="shared" si="3"/>
        <v>134207128.90000001</v>
      </c>
    </row>
    <row r="75" spans="2:8" s="14" customFormat="1" ht="25.5" x14ac:dyDescent="0.25">
      <c r="B75" s="15">
        <v>3692</v>
      </c>
      <c r="C75" s="21" t="s">
        <v>57</v>
      </c>
      <c r="D75" s="17" t="s">
        <v>16</v>
      </c>
      <c r="E75" s="18">
        <v>2</v>
      </c>
      <c r="F75" s="19">
        <v>1961146</v>
      </c>
      <c r="G75" s="41">
        <f t="shared" si="2"/>
        <v>2549489.8000000003</v>
      </c>
      <c r="H75" s="20">
        <f t="shared" si="3"/>
        <v>5098979.6000000006</v>
      </c>
    </row>
    <row r="76" spans="2:8" s="14" customFormat="1" ht="25.5" x14ac:dyDescent="0.25">
      <c r="B76" s="15">
        <v>3690</v>
      </c>
      <c r="C76" s="21" t="s">
        <v>58</v>
      </c>
      <c r="D76" s="17" t="s">
        <v>16</v>
      </c>
      <c r="E76" s="18">
        <v>13</v>
      </c>
      <c r="F76" s="19">
        <v>3819250</v>
      </c>
      <c r="G76" s="41">
        <f t="shared" si="2"/>
        <v>4965025</v>
      </c>
      <c r="H76" s="20">
        <f t="shared" si="3"/>
        <v>64545325</v>
      </c>
    </row>
    <row r="77" spans="2:8" s="14" customFormat="1" ht="25.5" x14ac:dyDescent="0.25">
      <c r="B77" s="15">
        <v>3883</v>
      </c>
      <c r="C77" s="21" t="s">
        <v>114</v>
      </c>
      <c r="D77" s="17" t="s">
        <v>10</v>
      </c>
      <c r="E77" s="18">
        <v>16</v>
      </c>
      <c r="F77" s="19">
        <v>671972</v>
      </c>
      <c r="G77" s="41">
        <f t="shared" si="2"/>
        <v>873563.6</v>
      </c>
      <c r="H77" s="20">
        <f t="shared" si="3"/>
        <v>13977017.6</v>
      </c>
    </row>
    <row r="78" spans="2:8" s="14" customFormat="1" ht="51" x14ac:dyDescent="0.25">
      <c r="B78" s="15">
        <v>1548</v>
      </c>
      <c r="C78" s="21" t="s">
        <v>115</v>
      </c>
      <c r="D78" s="17" t="s">
        <v>60</v>
      </c>
      <c r="E78" s="18">
        <v>4</v>
      </c>
      <c r="F78" s="19">
        <v>1641168</v>
      </c>
      <c r="G78" s="41">
        <f t="shared" si="2"/>
        <v>2133518.4</v>
      </c>
      <c r="H78" s="20">
        <f t="shared" si="3"/>
        <v>8534073.5999999996</v>
      </c>
    </row>
    <row r="79" spans="2:8" s="14" customFormat="1" ht="89.25" x14ac:dyDescent="0.25">
      <c r="B79" s="15">
        <v>1158</v>
      </c>
      <c r="C79" s="21" t="s">
        <v>59</v>
      </c>
      <c r="D79" s="17" t="s">
        <v>60</v>
      </c>
      <c r="E79" s="18">
        <v>1</v>
      </c>
      <c r="F79" s="19">
        <v>6542136</v>
      </c>
      <c r="G79" s="41">
        <f t="shared" si="2"/>
        <v>8504776.8000000007</v>
      </c>
      <c r="H79" s="20">
        <f t="shared" si="3"/>
        <v>8504776.8000000007</v>
      </c>
    </row>
    <row r="80" spans="2:8" s="14" customFormat="1" ht="25.5" x14ac:dyDescent="0.25">
      <c r="B80" s="15">
        <v>3695</v>
      </c>
      <c r="C80" s="21" t="s">
        <v>61</v>
      </c>
      <c r="D80" s="17" t="s">
        <v>16</v>
      </c>
      <c r="E80" s="18">
        <v>52</v>
      </c>
      <c r="F80" s="19">
        <v>666267</v>
      </c>
      <c r="G80" s="41">
        <f t="shared" si="2"/>
        <v>866147.1</v>
      </c>
      <c r="H80" s="20">
        <f t="shared" si="3"/>
        <v>45039649.199999996</v>
      </c>
    </row>
    <row r="81" spans="2:8" s="14" customFormat="1" ht="51" x14ac:dyDescent="0.25">
      <c r="B81" s="15">
        <v>2008</v>
      </c>
      <c r="C81" s="21" t="s">
        <v>62</v>
      </c>
      <c r="D81" s="17" t="s">
        <v>63</v>
      </c>
      <c r="E81" s="18">
        <v>4</v>
      </c>
      <c r="F81" s="19">
        <v>1339019</v>
      </c>
      <c r="G81" s="41">
        <f t="shared" si="2"/>
        <v>1740724.7</v>
      </c>
      <c r="H81" s="20">
        <f t="shared" si="3"/>
        <v>6962898.7999999998</v>
      </c>
    </row>
    <row r="82" spans="2:8" s="14" customFormat="1" ht="38.25" x14ac:dyDescent="0.25">
      <c r="B82" s="15" t="s">
        <v>116</v>
      </c>
      <c r="C82" s="21" t="s">
        <v>117</v>
      </c>
      <c r="D82" s="17" t="s">
        <v>10</v>
      </c>
      <c r="E82" s="18">
        <v>640</v>
      </c>
      <c r="F82" s="19">
        <v>428907</v>
      </c>
      <c r="G82" s="41">
        <f t="shared" si="2"/>
        <v>557579.1</v>
      </c>
      <c r="H82" s="20">
        <f t="shared" si="3"/>
        <v>356850624</v>
      </c>
    </row>
    <row r="83" spans="2:8" s="14" customFormat="1" ht="38.25" x14ac:dyDescent="0.25">
      <c r="B83" s="15" t="s">
        <v>64</v>
      </c>
      <c r="C83" s="21" t="s">
        <v>65</v>
      </c>
      <c r="D83" s="17" t="s">
        <v>16</v>
      </c>
      <c r="E83" s="18">
        <v>5</v>
      </c>
      <c r="F83" s="19">
        <v>10169875</v>
      </c>
      <c r="G83" s="41">
        <f t="shared" si="2"/>
        <v>13220837.5</v>
      </c>
      <c r="H83" s="20">
        <f t="shared" si="3"/>
        <v>66104187.5</v>
      </c>
    </row>
    <row r="84" spans="2:8" s="14" customFormat="1" ht="38.25" x14ac:dyDescent="0.25">
      <c r="B84" s="15" t="s">
        <v>118</v>
      </c>
      <c r="C84" s="21" t="s">
        <v>119</v>
      </c>
      <c r="D84" s="17" t="s">
        <v>16</v>
      </c>
      <c r="E84" s="18">
        <v>1</v>
      </c>
      <c r="F84" s="19">
        <v>54637400</v>
      </c>
      <c r="G84" s="41">
        <f t="shared" si="2"/>
        <v>71028620</v>
      </c>
      <c r="H84" s="20">
        <f t="shared" si="3"/>
        <v>71028620</v>
      </c>
    </row>
    <row r="85" spans="2:8" s="14" customFormat="1" ht="38.25" x14ac:dyDescent="0.25">
      <c r="B85" s="15">
        <v>775</v>
      </c>
      <c r="C85" s="21" t="s">
        <v>163</v>
      </c>
      <c r="D85" s="17" t="s">
        <v>12</v>
      </c>
      <c r="E85" s="18">
        <v>2</v>
      </c>
      <c r="F85" s="19">
        <v>155628</v>
      </c>
      <c r="G85" s="41">
        <f t="shared" si="2"/>
        <v>202316.4</v>
      </c>
      <c r="H85" s="20">
        <f t="shared" si="3"/>
        <v>404632.8</v>
      </c>
    </row>
    <row r="86" spans="2:8" s="14" customFormat="1" ht="38.25" x14ac:dyDescent="0.25">
      <c r="B86" s="15" t="s">
        <v>164</v>
      </c>
      <c r="C86" s="21" t="s">
        <v>165</v>
      </c>
      <c r="D86" s="17" t="s">
        <v>12</v>
      </c>
      <c r="E86" s="18">
        <v>3</v>
      </c>
      <c r="F86" s="19">
        <v>348501</v>
      </c>
      <c r="G86" s="41">
        <f t="shared" si="2"/>
        <v>453051.3</v>
      </c>
      <c r="H86" s="20">
        <f t="shared" si="3"/>
        <v>1359153.9</v>
      </c>
    </row>
    <row r="87" spans="2:8" s="14" customFormat="1" x14ac:dyDescent="0.25">
      <c r="B87" s="15"/>
      <c r="C87" s="16" t="s">
        <v>66</v>
      </c>
      <c r="D87" s="17" t="s">
        <v>24</v>
      </c>
      <c r="E87" s="18"/>
      <c r="F87" s="19"/>
      <c r="G87" s="41"/>
      <c r="H87" s="20"/>
    </row>
    <row r="88" spans="2:8" s="14" customFormat="1" ht="51" x14ac:dyDescent="0.25">
      <c r="B88" s="15" t="s">
        <v>67</v>
      </c>
      <c r="C88" s="21" t="s">
        <v>68</v>
      </c>
      <c r="D88" s="17" t="s">
        <v>12</v>
      </c>
      <c r="E88" s="18">
        <v>510</v>
      </c>
      <c r="F88" s="19">
        <v>232775</v>
      </c>
      <c r="G88" s="41">
        <f t="shared" si="2"/>
        <v>302607.5</v>
      </c>
      <c r="H88" s="20">
        <f t="shared" si="3"/>
        <v>154329825</v>
      </c>
    </row>
    <row r="89" spans="2:8" s="14" customFormat="1" ht="51" x14ac:dyDescent="0.25">
      <c r="B89" s="15" t="s">
        <v>69</v>
      </c>
      <c r="C89" s="21" t="s">
        <v>70</v>
      </c>
      <c r="D89" s="17" t="s">
        <v>12</v>
      </c>
      <c r="E89" s="18">
        <v>557</v>
      </c>
      <c r="F89" s="19">
        <v>287730</v>
      </c>
      <c r="G89" s="41">
        <f t="shared" si="2"/>
        <v>374049</v>
      </c>
      <c r="H89" s="20">
        <f t="shared" si="3"/>
        <v>208345293</v>
      </c>
    </row>
    <row r="90" spans="2:8" s="14" customFormat="1" ht="63.75" x14ac:dyDescent="0.25">
      <c r="B90" s="15" t="s">
        <v>71</v>
      </c>
      <c r="C90" s="21" t="s">
        <v>72</v>
      </c>
      <c r="D90" s="17" t="s">
        <v>10</v>
      </c>
      <c r="E90" s="18">
        <v>416</v>
      </c>
      <c r="F90" s="19">
        <v>248342</v>
      </c>
      <c r="G90" s="41">
        <f t="shared" si="2"/>
        <v>322844.60000000003</v>
      </c>
      <c r="H90" s="20">
        <f t="shared" si="3"/>
        <v>134303353.60000002</v>
      </c>
    </row>
    <row r="91" spans="2:8" s="14" customFormat="1" ht="38.25" x14ac:dyDescent="0.25">
      <c r="B91" s="15" t="s">
        <v>120</v>
      </c>
      <c r="C91" s="21" t="s">
        <v>121</v>
      </c>
      <c r="D91" s="17" t="s">
        <v>16</v>
      </c>
      <c r="E91" s="18">
        <v>3</v>
      </c>
      <c r="F91" s="19">
        <v>17557889</v>
      </c>
      <c r="G91" s="41">
        <f t="shared" si="2"/>
        <v>22825255.699999999</v>
      </c>
      <c r="H91" s="20">
        <f t="shared" si="3"/>
        <v>68475767.099999994</v>
      </c>
    </row>
    <row r="92" spans="2:8" s="14" customFormat="1" x14ac:dyDescent="0.25">
      <c r="B92" s="15" t="s">
        <v>73</v>
      </c>
      <c r="C92" s="21" t="s">
        <v>74</v>
      </c>
      <c r="D92" s="17" t="s">
        <v>16</v>
      </c>
      <c r="E92" s="18">
        <v>2</v>
      </c>
      <c r="F92" s="19">
        <v>7803866</v>
      </c>
      <c r="G92" s="41">
        <f t="shared" si="2"/>
        <v>10145025.800000001</v>
      </c>
      <c r="H92" s="20">
        <f t="shared" si="3"/>
        <v>20290051.600000001</v>
      </c>
    </row>
    <row r="93" spans="2:8" s="14" customFormat="1" ht="25.5" x14ac:dyDescent="0.25">
      <c r="B93" s="15" t="s">
        <v>75</v>
      </c>
      <c r="C93" s="21" t="s">
        <v>76</v>
      </c>
      <c r="D93" s="17" t="s">
        <v>16</v>
      </c>
      <c r="E93" s="18">
        <v>8</v>
      </c>
      <c r="F93" s="19">
        <v>7055583</v>
      </c>
      <c r="G93" s="41">
        <f t="shared" si="2"/>
        <v>9172257.9000000004</v>
      </c>
      <c r="H93" s="20">
        <f t="shared" si="3"/>
        <v>73378063.200000003</v>
      </c>
    </row>
    <row r="94" spans="2:8" s="14" customFormat="1" ht="25.5" x14ac:dyDescent="0.25">
      <c r="B94" s="15" t="s">
        <v>77</v>
      </c>
      <c r="C94" s="21" t="s">
        <v>78</v>
      </c>
      <c r="D94" s="17" t="s">
        <v>16</v>
      </c>
      <c r="E94" s="18">
        <v>7</v>
      </c>
      <c r="F94" s="19">
        <v>112928089</v>
      </c>
      <c r="G94" s="41">
        <f t="shared" si="2"/>
        <v>146806515.70000002</v>
      </c>
      <c r="H94" s="20">
        <f t="shared" si="3"/>
        <v>1027645609.9000001</v>
      </c>
    </row>
    <row r="95" spans="2:8" s="14" customFormat="1" x14ac:dyDescent="0.25">
      <c r="B95" s="15"/>
      <c r="C95" s="16" t="s">
        <v>79</v>
      </c>
      <c r="D95" s="17" t="s">
        <v>24</v>
      </c>
      <c r="E95" s="18"/>
      <c r="F95" s="19"/>
      <c r="G95" s="41"/>
      <c r="H95" s="20"/>
    </row>
    <row r="96" spans="2:8" s="14" customFormat="1" ht="38.25" x14ac:dyDescent="0.25">
      <c r="B96" s="15">
        <v>3703</v>
      </c>
      <c r="C96" s="21" t="s">
        <v>80</v>
      </c>
      <c r="D96" s="17" t="s">
        <v>16</v>
      </c>
      <c r="E96" s="18">
        <v>6</v>
      </c>
      <c r="F96" s="19">
        <v>4684284</v>
      </c>
      <c r="G96" s="41">
        <f t="shared" si="2"/>
        <v>6089569.2000000002</v>
      </c>
      <c r="H96" s="20">
        <f t="shared" si="3"/>
        <v>36537415.200000003</v>
      </c>
    </row>
    <row r="97" spans="2:8" s="14" customFormat="1" ht="38.25" x14ac:dyDescent="0.25">
      <c r="B97" s="15">
        <v>3705</v>
      </c>
      <c r="C97" s="21" t="s">
        <v>81</v>
      </c>
      <c r="D97" s="17" t="s">
        <v>16</v>
      </c>
      <c r="E97" s="18">
        <v>6</v>
      </c>
      <c r="F97" s="19">
        <v>5007736</v>
      </c>
      <c r="G97" s="41">
        <f t="shared" si="2"/>
        <v>6510056.7999999998</v>
      </c>
      <c r="H97" s="20">
        <f t="shared" si="3"/>
        <v>39060340.799999997</v>
      </c>
    </row>
    <row r="98" spans="2:8" s="14" customFormat="1" ht="38.25" x14ac:dyDescent="0.25">
      <c r="B98" s="15">
        <v>3709</v>
      </c>
      <c r="C98" s="21" t="s">
        <v>82</v>
      </c>
      <c r="D98" s="17" t="s">
        <v>16</v>
      </c>
      <c r="E98" s="18">
        <v>5</v>
      </c>
      <c r="F98" s="19">
        <v>3516752</v>
      </c>
      <c r="G98" s="41">
        <f t="shared" si="2"/>
        <v>4571777.6000000006</v>
      </c>
      <c r="H98" s="20">
        <f t="shared" si="3"/>
        <v>22858888.000000004</v>
      </c>
    </row>
    <row r="99" spans="2:8" s="14" customFormat="1" ht="51" x14ac:dyDescent="0.25">
      <c r="B99" s="15">
        <v>3711</v>
      </c>
      <c r="C99" s="21" t="s">
        <v>83</v>
      </c>
      <c r="D99" s="17" t="s">
        <v>16</v>
      </c>
      <c r="E99" s="18">
        <v>6</v>
      </c>
      <c r="F99" s="19">
        <v>3411219</v>
      </c>
      <c r="G99" s="41">
        <f t="shared" si="2"/>
        <v>4434584.7</v>
      </c>
      <c r="H99" s="20">
        <f t="shared" si="3"/>
        <v>26607508.200000003</v>
      </c>
    </row>
    <row r="100" spans="2:8" s="14" customFormat="1" ht="51" x14ac:dyDescent="0.25">
      <c r="B100" s="15">
        <v>3722</v>
      </c>
      <c r="C100" s="21" t="s">
        <v>84</v>
      </c>
      <c r="D100" s="17" t="s">
        <v>16</v>
      </c>
      <c r="E100" s="18">
        <v>4</v>
      </c>
      <c r="F100" s="19">
        <v>4661572</v>
      </c>
      <c r="G100" s="41">
        <f t="shared" si="2"/>
        <v>6060043.6000000006</v>
      </c>
      <c r="H100" s="20">
        <f t="shared" si="3"/>
        <v>24240174.400000002</v>
      </c>
    </row>
    <row r="101" spans="2:8" s="14" customFormat="1" ht="38.25" x14ac:dyDescent="0.25">
      <c r="B101" s="15">
        <v>3707</v>
      </c>
      <c r="C101" s="21" t="s">
        <v>85</v>
      </c>
      <c r="D101" s="17" t="s">
        <v>16</v>
      </c>
      <c r="E101" s="18">
        <v>6</v>
      </c>
      <c r="F101" s="19">
        <v>4988306</v>
      </c>
      <c r="G101" s="41">
        <f t="shared" si="2"/>
        <v>6484797.7999999998</v>
      </c>
      <c r="H101" s="20">
        <f t="shared" si="3"/>
        <v>38908786.799999997</v>
      </c>
    </row>
    <row r="102" spans="2:8" s="14" customFormat="1" ht="38.25" x14ac:dyDescent="0.25">
      <c r="B102" s="15">
        <v>3714</v>
      </c>
      <c r="C102" s="21" t="s">
        <v>86</v>
      </c>
      <c r="D102" s="17" t="s">
        <v>16</v>
      </c>
      <c r="E102" s="18">
        <v>3</v>
      </c>
      <c r="F102" s="19">
        <v>4726002</v>
      </c>
      <c r="G102" s="41">
        <f t="shared" si="2"/>
        <v>6143802.6000000006</v>
      </c>
      <c r="H102" s="20">
        <f t="shared" si="3"/>
        <v>18431407.800000001</v>
      </c>
    </row>
    <row r="103" spans="2:8" s="14" customFormat="1" ht="38.25" x14ac:dyDescent="0.25">
      <c r="B103" s="15">
        <v>3716</v>
      </c>
      <c r="C103" s="21" t="s">
        <v>87</v>
      </c>
      <c r="D103" s="17" t="s">
        <v>16</v>
      </c>
      <c r="E103" s="18">
        <v>1</v>
      </c>
      <c r="F103" s="19">
        <v>5329060</v>
      </c>
      <c r="G103" s="41">
        <f t="shared" si="2"/>
        <v>6927778</v>
      </c>
      <c r="H103" s="20">
        <f t="shared" si="3"/>
        <v>6927778</v>
      </c>
    </row>
    <row r="104" spans="2:8" s="14" customFormat="1" ht="38.25" x14ac:dyDescent="0.25">
      <c r="B104" s="15">
        <v>3719</v>
      </c>
      <c r="C104" s="21" t="s">
        <v>88</v>
      </c>
      <c r="D104" s="17" t="s">
        <v>16</v>
      </c>
      <c r="E104" s="18">
        <v>1</v>
      </c>
      <c r="F104" s="19">
        <v>5195895</v>
      </c>
      <c r="G104" s="41">
        <f t="shared" si="2"/>
        <v>6754663.5</v>
      </c>
      <c r="H104" s="20">
        <f t="shared" si="3"/>
        <v>6754663.5</v>
      </c>
    </row>
    <row r="105" spans="2:8" s="14" customFormat="1" x14ac:dyDescent="0.25">
      <c r="B105" s="15" t="s">
        <v>122</v>
      </c>
      <c r="C105" s="21" t="s">
        <v>123</v>
      </c>
      <c r="D105" s="17" t="s">
        <v>16</v>
      </c>
      <c r="E105" s="18">
        <v>1</v>
      </c>
      <c r="F105" s="19">
        <v>8790141</v>
      </c>
      <c r="G105" s="41">
        <f t="shared" si="2"/>
        <v>11427183.300000001</v>
      </c>
      <c r="H105" s="20">
        <f t="shared" si="3"/>
        <v>11427183.300000001</v>
      </c>
    </row>
    <row r="106" spans="2:8" s="14" customFormat="1" x14ac:dyDescent="0.25">
      <c r="B106" s="15" t="s">
        <v>124</v>
      </c>
      <c r="C106" s="21" t="s">
        <v>125</v>
      </c>
      <c r="D106" s="17" t="s">
        <v>16</v>
      </c>
      <c r="E106" s="18">
        <v>1</v>
      </c>
      <c r="F106" s="19">
        <v>9676302</v>
      </c>
      <c r="G106" s="41">
        <f t="shared" si="2"/>
        <v>12579192.6</v>
      </c>
      <c r="H106" s="20">
        <f t="shared" si="3"/>
        <v>12579192.6</v>
      </c>
    </row>
    <row r="107" spans="2:8" s="14" customFormat="1" x14ac:dyDescent="0.25">
      <c r="B107" s="15" t="s">
        <v>126</v>
      </c>
      <c r="C107" s="21" t="s">
        <v>127</v>
      </c>
      <c r="D107" s="17" t="s">
        <v>16</v>
      </c>
      <c r="E107" s="18">
        <v>1</v>
      </c>
      <c r="F107" s="19">
        <v>9466179</v>
      </c>
      <c r="G107" s="41">
        <f t="shared" si="2"/>
        <v>12306032.700000001</v>
      </c>
      <c r="H107" s="20">
        <f t="shared" si="3"/>
        <v>12306032.700000001</v>
      </c>
    </row>
    <row r="108" spans="2:8" s="14" customFormat="1" x14ac:dyDescent="0.25">
      <c r="B108" s="15" t="s">
        <v>128</v>
      </c>
      <c r="C108" s="21" t="s">
        <v>129</v>
      </c>
      <c r="D108" s="17" t="s">
        <v>16</v>
      </c>
      <c r="E108" s="18">
        <v>1</v>
      </c>
      <c r="F108" s="19">
        <v>10612384</v>
      </c>
      <c r="G108" s="41">
        <f t="shared" si="2"/>
        <v>13796099.200000001</v>
      </c>
      <c r="H108" s="20">
        <f t="shared" si="3"/>
        <v>13796099.200000001</v>
      </c>
    </row>
    <row r="109" spans="2:8" s="14" customFormat="1" x14ac:dyDescent="0.25">
      <c r="B109" s="15" t="s">
        <v>130</v>
      </c>
      <c r="C109" s="21" t="s">
        <v>131</v>
      </c>
      <c r="D109" s="17" t="s">
        <v>16</v>
      </c>
      <c r="E109" s="18">
        <v>1</v>
      </c>
      <c r="F109" s="19">
        <v>8892078</v>
      </c>
      <c r="G109" s="41">
        <f t="shared" si="2"/>
        <v>11559701.4</v>
      </c>
      <c r="H109" s="20">
        <f t="shared" si="3"/>
        <v>11559701.4</v>
      </c>
    </row>
    <row r="110" spans="2:8" s="14" customFormat="1" x14ac:dyDescent="0.25">
      <c r="B110" s="15"/>
      <c r="C110" s="16" t="s">
        <v>89</v>
      </c>
      <c r="D110" s="17" t="s">
        <v>24</v>
      </c>
      <c r="E110" s="18"/>
      <c r="F110" s="19"/>
      <c r="G110" s="41"/>
      <c r="H110" s="20"/>
    </row>
    <row r="111" spans="2:8" s="14" customFormat="1" x14ac:dyDescent="0.25">
      <c r="B111" s="15">
        <v>3632</v>
      </c>
      <c r="C111" s="21" t="s">
        <v>166</v>
      </c>
      <c r="D111" s="17" t="s">
        <v>16</v>
      </c>
      <c r="E111" s="18">
        <v>2</v>
      </c>
      <c r="F111" s="19">
        <v>155422</v>
      </c>
      <c r="G111" s="41">
        <f t="shared" si="2"/>
        <v>202048.6</v>
      </c>
      <c r="H111" s="20">
        <f t="shared" si="3"/>
        <v>404097.2</v>
      </c>
    </row>
    <row r="112" spans="2:8" s="14" customFormat="1" ht="51" x14ac:dyDescent="0.25">
      <c r="B112" s="15">
        <v>493</v>
      </c>
      <c r="C112" s="21" t="s">
        <v>167</v>
      </c>
      <c r="D112" s="17" t="s">
        <v>12</v>
      </c>
      <c r="E112" s="18">
        <v>2</v>
      </c>
      <c r="F112" s="19">
        <v>347520</v>
      </c>
      <c r="G112" s="41">
        <f t="shared" si="2"/>
        <v>451776</v>
      </c>
      <c r="H112" s="20">
        <f t="shared" si="3"/>
        <v>903552</v>
      </c>
    </row>
    <row r="113" spans="2:10" s="14" customFormat="1" x14ac:dyDescent="0.25">
      <c r="B113" s="15"/>
      <c r="C113" s="16" t="s">
        <v>90</v>
      </c>
      <c r="D113" s="17" t="s">
        <v>24</v>
      </c>
      <c r="E113" s="18"/>
      <c r="F113" s="19"/>
      <c r="G113" s="41"/>
      <c r="H113" s="20"/>
    </row>
    <row r="114" spans="2:10" s="14" customFormat="1" ht="25.5" x14ac:dyDescent="0.25">
      <c r="B114" s="15">
        <v>3819</v>
      </c>
      <c r="C114" s="21" t="s">
        <v>91</v>
      </c>
      <c r="D114" s="17" t="s">
        <v>16</v>
      </c>
      <c r="E114" s="18">
        <v>7</v>
      </c>
      <c r="F114" s="19">
        <v>3191721</v>
      </c>
      <c r="G114" s="41">
        <f t="shared" si="2"/>
        <v>4149237.3000000003</v>
      </c>
      <c r="H114" s="20">
        <f t="shared" si="3"/>
        <v>29044661.100000001</v>
      </c>
    </row>
    <row r="115" spans="2:10" s="14" customFormat="1" ht="114.75" x14ac:dyDescent="0.25">
      <c r="B115" s="15">
        <v>2104</v>
      </c>
      <c r="C115" s="21" t="s">
        <v>92</v>
      </c>
      <c r="D115" s="17" t="s">
        <v>16</v>
      </c>
      <c r="E115" s="18">
        <v>23</v>
      </c>
      <c r="F115" s="19">
        <v>318802</v>
      </c>
      <c r="G115" s="41">
        <f t="shared" si="2"/>
        <v>414442.60000000003</v>
      </c>
      <c r="H115" s="20">
        <f t="shared" si="3"/>
        <v>9532179.8000000007</v>
      </c>
    </row>
    <row r="116" spans="2:10" s="14" customFormat="1" x14ac:dyDescent="0.25">
      <c r="B116" s="15"/>
      <c r="C116" s="21"/>
      <c r="D116" s="17"/>
      <c r="E116" s="18"/>
      <c r="F116" s="43"/>
      <c r="G116" s="19"/>
      <c r="H116" s="20"/>
    </row>
    <row r="117" spans="2:10" s="14" customFormat="1" x14ac:dyDescent="0.25">
      <c r="B117" s="22"/>
      <c r="C117" s="23" t="s">
        <v>93</v>
      </c>
      <c r="D117" s="22"/>
      <c r="E117" s="24"/>
      <c r="F117" s="25"/>
      <c r="G117" s="25"/>
      <c r="H117" s="26">
        <f>+SUM(H6:H116)</f>
        <v>7917178985.267189</v>
      </c>
      <c r="J117" s="14">
        <v>8393931783.5755262</v>
      </c>
    </row>
    <row r="118" spans="2:10" s="2" customFormat="1" x14ac:dyDescent="0.25">
      <c r="D118" s="27"/>
      <c r="E118" s="6"/>
      <c r="F118" s="28"/>
      <c r="G118" s="28"/>
      <c r="H118" s="29">
        <v>0</v>
      </c>
      <c r="J118" s="30"/>
    </row>
    <row r="119" spans="2:10" s="2" customFormat="1" x14ac:dyDescent="0.25">
      <c r="D119" s="27"/>
      <c r="E119" s="6"/>
      <c r="F119" s="28"/>
      <c r="G119" s="28"/>
      <c r="H119" s="31"/>
      <c r="J119" s="30"/>
    </row>
    <row r="120" spans="2:10" s="2" customFormat="1" x14ac:dyDescent="0.25">
      <c r="B120" s="47"/>
      <c r="C120" s="47"/>
      <c r="D120" s="27"/>
      <c r="E120" s="6"/>
      <c r="F120" s="28"/>
      <c r="G120" s="28"/>
      <c r="H120" s="31"/>
      <c r="J120" s="30"/>
    </row>
    <row r="121" spans="2:10" s="2" customFormat="1" x14ac:dyDescent="0.25">
      <c r="B121" s="32"/>
      <c r="C121" s="32"/>
      <c r="D121" s="27"/>
      <c r="E121" s="48" t="s">
        <v>94</v>
      </c>
      <c r="F121" s="49"/>
      <c r="G121" s="50"/>
      <c r="H121" s="33" t="s">
        <v>95</v>
      </c>
      <c r="J121" s="30"/>
    </row>
    <row r="122" spans="2:10" s="2" customFormat="1" ht="13.5" x14ac:dyDescent="0.25">
      <c r="B122" s="32"/>
      <c r="C122" s="32"/>
      <c r="D122" s="27"/>
      <c r="E122" s="44" t="s">
        <v>96</v>
      </c>
      <c r="F122" s="44"/>
      <c r="G122" s="33" t="s">
        <v>97</v>
      </c>
      <c r="H122" s="34">
        <v>0.24</v>
      </c>
      <c r="J122" s="30"/>
    </row>
    <row r="123" spans="2:10" s="2" customFormat="1" ht="13.5" x14ac:dyDescent="0.25">
      <c r="B123" s="32"/>
      <c r="C123" s="32"/>
      <c r="D123" s="27"/>
      <c r="E123" s="44" t="s">
        <v>98</v>
      </c>
      <c r="F123" s="44"/>
      <c r="G123" s="33" t="s">
        <v>99</v>
      </c>
      <c r="H123" s="34">
        <v>0.01</v>
      </c>
      <c r="J123" s="30"/>
    </row>
    <row r="124" spans="2:10" s="2" customFormat="1" ht="13.5" x14ac:dyDescent="0.25">
      <c r="B124" s="32"/>
      <c r="C124" s="32" t="s">
        <v>168</v>
      </c>
      <c r="D124" s="27"/>
      <c r="E124" s="44" t="s">
        <v>100</v>
      </c>
      <c r="F124" s="44"/>
      <c r="G124" s="33" t="s">
        <v>101</v>
      </c>
      <c r="H124" s="34">
        <v>0.05</v>
      </c>
      <c r="J124" s="30"/>
    </row>
    <row r="125" spans="2:10" s="2" customFormat="1" ht="13.5" x14ac:dyDescent="0.25">
      <c r="B125" s="32"/>
      <c r="C125" s="32"/>
      <c r="D125" s="27"/>
      <c r="E125" s="44" t="s">
        <v>102</v>
      </c>
      <c r="F125" s="44"/>
      <c r="G125" s="33" t="s">
        <v>103</v>
      </c>
      <c r="H125" s="34">
        <v>0.3</v>
      </c>
      <c r="J125" s="30"/>
    </row>
    <row r="126" spans="2:10" s="2" customFormat="1" x14ac:dyDescent="0.25">
      <c r="B126" s="32"/>
      <c r="C126" s="32"/>
      <c r="D126" s="27"/>
      <c r="E126" s="6"/>
      <c r="F126" s="28"/>
      <c r="G126" s="28"/>
      <c r="H126" s="31"/>
      <c r="J126" s="30"/>
    </row>
    <row r="127" spans="2:10" s="2" customFormat="1" x14ac:dyDescent="0.25">
      <c r="D127" s="27"/>
      <c r="E127" s="6"/>
      <c r="F127" s="28"/>
      <c r="G127" s="28"/>
      <c r="H127" s="31"/>
      <c r="J127" s="30"/>
    </row>
    <row r="128" spans="2:10" s="2" customFormat="1" x14ac:dyDescent="0.25">
      <c r="D128" s="27"/>
      <c r="E128" s="6"/>
      <c r="F128" s="28"/>
      <c r="G128" s="28"/>
      <c r="H128" s="31"/>
      <c r="J128" s="30"/>
    </row>
    <row r="129" spans="2:10" s="2" customFormat="1" x14ac:dyDescent="0.25">
      <c r="B129" s="1"/>
      <c r="C129" s="32"/>
      <c r="D129" s="27"/>
      <c r="E129" s="6"/>
      <c r="I129" s="35"/>
      <c r="J129" s="30"/>
    </row>
    <row r="130" spans="2:10" s="2" customFormat="1" x14ac:dyDescent="0.25">
      <c r="C130" s="32"/>
      <c r="D130" s="27"/>
      <c r="E130" s="6"/>
      <c r="I130" s="35"/>
      <c r="J130" s="30"/>
    </row>
    <row r="131" spans="2:10" s="2" customFormat="1" x14ac:dyDescent="0.25">
      <c r="C131" s="36"/>
      <c r="D131" s="27"/>
      <c r="E131" s="6"/>
      <c r="F131" s="7"/>
      <c r="G131" s="7"/>
      <c r="J131" s="30"/>
    </row>
    <row r="132" spans="2:10" s="2" customFormat="1" x14ac:dyDescent="0.25">
      <c r="D132" s="27"/>
      <c r="E132" s="6"/>
      <c r="F132" s="7"/>
      <c r="G132" s="7"/>
      <c r="J132" s="30"/>
    </row>
  </sheetData>
  <mergeCells count="8">
    <mergeCell ref="E124:F124"/>
    <mergeCell ref="E125:F125"/>
    <mergeCell ref="B1:H1"/>
    <mergeCell ref="B3:H3"/>
    <mergeCell ref="B120:C120"/>
    <mergeCell ref="E121:G121"/>
    <mergeCell ref="E122:F122"/>
    <mergeCell ref="E123:F12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OFRECIMIENTO G5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MONARCA INGENIERIA ZOMAC SAS</dc:creator>
  <cp:lastModifiedBy>Andrei Herrera Olivares</cp:lastModifiedBy>
  <dcterms:created xsi:type="dcterms:W3CDTF">2024-02-16T17:20:46Z</dcterms:created>
  <dcterms:modified xsi:type="dcterms:W3CDTF">2024-04-01T22:38:49Z</dcterms:modified>
</cp:coreProperties>
</file>