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4\CONTRATACION DIRECTA\GENERAL\COMPRAS\ENV-11-09-0032-24 ANDREA RENDÓN MESA\3. EJECUCIÓN\REVISADOS ANDREA\JUAN MANUEL E\"/>
    </mc:Choice>
  </mc:AlternateContent>
  <bookViews>
    <workbookView xWindow="-120" yWindow="-120" windowWidth="29040" windowHeight="15720" tabRatio="780"/>
  </bookViews>
  <sheets>
    <sheet name="invitacion" sheetId="16" r:id="rId1"/>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2" i="16" l="1"/>
  <c r="H12" i="16" s="1"/>
  <c r="G14" i="16"/>
  <c r="G15" i="16"/>
  <c r="G16" i="16"/>
  <c r="G17" i="16"/>
  <c r="H17" i="16" s="1"/>
  <c r="G18" i="16"/>
  <c r="G19" i="16"/>
  <c r="G20" i="16"/>
  <c r="G21" i="16"/>
  <c r="G22" i="16"/>
  <c r="G23" i="16"/>
  <c r="G24" i="16"/>
  <c r="H24" i="16" s="1"/>
  <c r="G25" i="16"/>
  <c r="H25" i="16" s="1"/>
  <c r="G26" i="16"/>
  <c r="H26" i="16" s="1"/>
  <c r="G13" i="16"/>
  <c r="H20" i="16" l="1"/>
  <c r="J20" i="16"/>
  <c r="J21" i="16"/>
  <c r="J22" i="16"/>
  <c r="H23" i="16"/>
  <c r="I23" i="16"/>
  <c r="J23" i="16"/>
  <c r="J24" i="16"/>
  <c r="J25" i="16"/>
  <c r="J26" i="16"/>
  <c r="J13" i="16"/>
  <c r="H14" i="16"/>
  <c r="J14" i="16"/>
  <c r="H15" i="16"/>
  <c r="J15" i="16"/>
  <c r="J16" i="16"/>
  <c r="J17" i="16"/>
  <c r="H18" i="16"/>
  <c r="J18" i="16"/>
  <c r="H19" i="16"/>
  <c r="J19" i="16"/>
  <c r="J12" i="16"/>
  <c r="I12" i="16"/>
  <c r="I17" i="16" l="1"/>
  <c r="K17" i="16" s="1"/>
  <c r="I13" i="16"/>
  <c r="K13" i="16" s="1"/>
  <c r="H13" i="16"/>
  <c r="I22" i="16"/>
  <c r="K22" i="16" s="1"/>
  <c r="H22" i="16"/>
  <c r="I26" i="16"/>
  <c r="K26" i="16" s="1"/>
  <c r="I16" i="16"/>
  <c r="K16" i="16" s="1"/>
  <c r="H16" i="16"/>
  <c r="I21" i="16"/>
  <c r="K21" i="16" s="1"/>
  <c r="H21" i="16"/>
  <c r="I24" i="16"/>
  <c r="K24" i="16" s="1"/>
  <c r="I18" i="16"/>
  <c r="K18" i="16" s="1"/>
  <c r="J27" i="16"/>
  <c r="I20" i="16"/>
  <c r="K20" i="16" s="1"/>
  <c r="K23" i="16"/>
  <c r="I14" i="16"/>
  <c r="K14" i="16" s="1"/>
  <c r="I25" i="16"/>
  <c r="K25" i="16" s="1"/>
  <c r="I19" i="16"/>
  <c r="K19" i="16" s="1"/>
  <c r="I15" i="16"/>
  <c r="K15" i="16" s="1"/>
  <c r="G27" i="16"/>
  <c r="K12" i="16"/>
  <c r="K27" i="16" l="1"/>
  <c r="I27" i="16"/>
  <c r="H27" i="16"/>
</calcChain>
</file>

<file path=xl/sharedStrings.xml><?xml version="1.0" encoding="utf-8"?>
<sst xmlns="http://schemas.openxmlformats.org/spreadsheetml/2006/main" count="74" uniqueCount="64">
  <si>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</si>
  <si>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</si>
  <si>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</si>
  <si>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</si>
  <si>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</si>
  <si>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</si>
  <si>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</si>
  <si>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</si>
  <si>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</si>
  <si>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</si>
  <si>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</si>
  <si>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</si>
  <si>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</si>
  <si>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</si>
  <si>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</si>
  <si>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</si>
  <si>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</si>
  <si>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</si>
  <si>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</si>
  <si>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</si>
  <si>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</si>
  <si>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</si>
  <si>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</si>
  <si>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</si>
  <si>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</si>
  <si>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</si>
  <si>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</si>
  <si>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</si>
  <si>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</si>
  <si>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</si>
  <si>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</si>
  <si>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</si>
  <si>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</si>
  <si>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</si>
  <si>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</si>
  <si>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</si>
  <si>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</si>
  <si>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</si>
  <si>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 xml:space="preserve">ANEXO 4 - PROPUESTA ECONÓMICA 
COMPRA DE BIENES Y SERVICIOS MENOR CUANTIA, LICITACION, SUBASTA INVERSA
</t>
  </si>
  <si>
    <t>PASACALLES</t>
  </si>
  <si>
    <t>VOLANTES</t>
  </si>
  <si>
    <t xml:space="preserve">VIDEOS DE DIFUSIÓN </t>
  </si>
  <si>
    <t>SOCIALIZACION Y APOYO EN INSCRIPCIONES</t>
  </si>
  <si>
    <t xml:space="preserve"> INSCRIPCIONES VIRTUALES Y SELECCIÓN DE BENEFICIARIOS </t>
  </si>
  <si>
    <t>DISEÑO E IMPRESIÓN DE MODULOS</t>
  </si>
  <si>
    <t>PROFESIONALES PARA CAPACITACONES</t>
  </si>
  <si>
    <t>COORDINADOR DE PROYECTO</t>
  </si>
  <si>
    <t>PROFESIONAL COACHING</t>
  </si>
  <si>
    <t>DIFUSION DEL EVENTO</t>
  </si>
  <si>
    <t xml:space="preserve">PROFESIONALES PARA CAPACITACIONES EN MARKETING </t>
  </si>
  <si>
    <t>CERTIFICACION</t>
  </si>
  <si>
    <t>INSUMOS PARA EL APALANCAMIENTO</t>
  </si>
  <si>
    <t>ADMINISTRACION DE INSUMOS PARA EL APALANCAMIENTO</t>
  </si>
  <si>
    <t>UNIDAD</t>
  </si>
  <si>
    <t>DIAS</t>
  </si>
  <si>
    <t>HORAS</t>
  </si>
  <si>
    <t>MES</t>
  </si>
  <si>
    <t>MONTO</t>
  </si>
  <si>
    <t>SERVICIO</t>
  </si>
  <si>
    <t>ENV-17-30-0737-24</t>
  </si>
  <si>
    <t>Prestación de servicios de asesoría, asistencia y orientación para el fortalecimiento del emprendimiento en la zona 10 del municipio, incluye la estructuración de planes estratégicos de negocios, difusión y promoción, desarrollo de productos, programa de incentivos, formación y evento de comercialización.</t>
  </si>
  <si>
    <t>PRESUPUESTO OFICIAL
$ 120,313,743
IVA INCLUIDO</t>
  </si>
  <si>
    <t>EVENTO DE COMERCIALIZACION MUESTRAS CULTURALES</t>
  </si>
  <si>
    <t>Observaciones:Tener en cuenta que el vlaor del item 14 (INSUMOS PARA EL APALANCAMIENTO) no podrá ser modificado por el oferente so pena de causal de rechazo de la propuesta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</si>
</sst>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3">
    <xf numFmtId="0" fontId="0" fillId="0" borderId="0" xfId="0"/>
    <xf numFmtId="0" fontId="5" fillId="0" borderId="0" xfId="0" applyFont="1" applyAlignment="1" applyProtection="1">
      <alignment vertical="center"/>
      <protection locked="0"/>
    </xf>
    <xf numFmtId="166" fontId="8" fillId="0" borderId="2" xfId="7" applyNumberFormat="1" applyFont="1" applyAlignment="1" applyProtection="1">
      <alignment horizontal="center" vertical="center" wrapText="1"/>
    </xf>
    <xf numFmtId="166" fontId="8" fillId="3" borderId="2" xfId="7" applyNumberFormat="1" applyFont="1" applyFill="1" applyAlignment="1" applyProtection="1">
      <alignment horizontal="center" vertical="center" wrapText="1"/>
    </xf>
    <xf numFmtId="0" fontId="7" fillId="0" borderId="20" xfId="0" applyFont="1" applyBorder="1" applyAlignment="1" applyProtection="1">
      <alignment vertical="center"/>
      <protection locked="0"/>
    </xf>
    <xf numFmtId="0" fontId="6" fillId="0" borderId="0" xfId="0" applyFont="1" applyAlignment="1" applyProtection="1">
      <alignment vertical="center"/>
      <protection locked="0"/>
    </xf>
    <xf numFmtId="166" fontId="8" fillId="3" borderId="2" xfId="7" applyNumberFormat="1" applyFont="1" applyFill="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7" fillId="0" borderId="20"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1" xfId="0" applyFont="1" applyBorder="1" applyAlignment="1" applyProtection="1">
      <alignment horizontal="left"/>
      <protection locked="0"/>
    </xf>
    <xf numFmtId="0" fontId="8" fillId="3" borderId="2" xfId="7" applyFont="1" applyFill="1" applyAlignment="1" applyProtection="1">
      <alignment horizontal="left" vertical="center"/>
      <protection locked="0"/>
    </xf>
    <xf numFmtId="0" fontId="8" fillId="3" borderId="5"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8"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0" fontId="8" fillId="3" borderId="17" xfId="7" applyFont="1" applyFill="1" applyBorder="1" applyAlignment="1" applyProtection="1">
      <alignment horizontal="left" vertical="center"/>
      <protection locked="0"/>
    </xf>
    <xf numFmtId="0" fontId="8" fillId="3" borderId="14" xfId="7" applyFont="1" applyFill="1" applyBorder="1" applyAlignment="1" applyProtection="1">
      <alignment horizontal="left" vertical="center"/>
      <protection locked="0"/>
    </xf>
    <xf numFmtId="0" fontId="7" fillId="0" borderId="0" xfId="0" applyFont="1" applyAlignment="1" applyProtection="1">
      <alignment vertical="center"/>
      <protection locked="0"/>
    </xf>
    <xf numFmtId="0" fontId="6" fillId="7" borderId="18" xfId="6" applyFont="1" applyFill="1" applyBorder="1" applyAlignment="1" applyProtection="1">
      <alignment horizontal="right" vertical="center" wrapText="1"/>
      <protection locked="0"/>
    </xf>
    <xf numFmtId="0" fontId="6" fillId="7" borderId="1" xfId="6" applyFont="1" applyFill="1" applyAlignment="1" applyProtection="1">
      <alignment horizontal="right" vertical="center" wrapText="1"/>
      <protection locked="0"/>
    </xf>
    <xf numFmtId="0" fontId="5" fillId="0" borderId="20"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1" fontId="5" fillId="0" borderId="0" xfId="0" applyNumberFormat="1" applyFont="1" applyAlignment="1" applyProtection="1">
      <alignmen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3" fillId="0" borderId="10" xfId="7" applyFont="1" applyBorder="1" applyAlignment="1" applyProtection="1">
      <alignment horizontal="center" vertical="center" wrapText="1"/>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13" xfId="7" applyFont="1" applyBorder="1" applyAlignment="1" applyProtection="1">
      <alignment horizontal="center" vertical="center"/>
    </xf>
    <xf numFmtId="0" fontId="12" fillId="0" borderId="2" xfId="7" applyFont="1" applyAlignment="1" applyProtection="1">
      <alignment horizontal="center" vertical="center"/>
    </xf>
    <xf numFmtId="0" fontId="13" fillId="0" borderId="2" xfId="7" applyFont="1" applyAlignment="1" applyProtection="1">
      <alignment horizontal="center" vertical="center" wrapText="1"/>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0" fontId="8" fillId="4" borderId="13" xfId="7" applyFont="1" applyFill="1" applyBorder="1" applyAlignment="1" applyProtection="1">
      <alignment horizontal="left" vertical="center"/>
    </xf>
    <xf numFmtId="0" fontId="8" fillId="4" borderId="2" xfId="7" applyFont="1" applyFill="1" applyAlignment="1" applyProtection="1">
      <alignment horizontal="left" vertical="center"/>
    </xf>
    <xf numFmtId="0" fontId="8" fillId="4" borderId="3" xfId="7" applyFont="1" applyFill="1" applyBorder="1" applyAlignment="1" applyProtection="1">
      <alignment horizontal="center" vertical="center" wrapText="1"/>
    </xf>
    <xf numFmtId="0" fontId="8" fillId="4" borderId="4" xfId="7" applyFont="1" applyFill="1" applyBorder="1" applyAlignment="1" applyProtection="1">
      <alignment horizontal="center" vertical="center" wrapText="1"/>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8" fillId="3" borderId="13" xfId="7" applyFont="1" applyFill="1" applyBorder="1" applyAlignment="1" applyProtection="1">
      <alignment horizontal="left" vertical="center"/>
    </xf>
    <xf numFmtId="0" fontId="8" fillId="3" borderId="2" xfId="7" applyFont="1" applyFill="1" applyAlignment="1" applyProtection="1">
      <alignment horizontal="left" vertical="center"/>
    </xf>
    <xf numFmtId="0" fontId="8" fillId="3" borderId="2" xfId="7" applyFont="1" applyFill="1" applyAlignment="1" applyProtection="1">
      <alignment horizontal="left" vertical="center"/>
    </xf>
    <xf numFmtId="0" fontId="16" fillId="8" borderId="18" xfId="6" applyFont="1" applyFill="1" applyBorder="1" applyAlignment="1" applyProtection="1">
      <alignment horizontal="center" vertical="center" wrapText="1"/>
    </xf>
    <xf numFmtId="0" fontId="16" fillId="8" borderId="1" xfId="6" applyFont="1" applyFill="1" applyAlignment="1" applyProtection="1">
      <alignment horizontal="center" vertical="center"/>
    </xf>
    <xf numFmtId="0" fontId="16" fillId="8" borderId="1" xfId="6" applyFont="1" applyFill="1" applyAlignment="1" applyProtection="1">
      <alignment horizontal="center" vertical="center" wrapText="1"/>
    </xf>
    <xf numFmtId="0" fontId="16" fillId="8" borderId="19" xfId="6" applyFont="1" applyFill="1" applyBorder="1" applyAlignment="1" applyProtection="1">
      <alignment horizontal="center" vertical="center"/>
    </xf>
    <xf numFmtId="0" fontId="16" fillId="8" borderId="1" xfId="6" applyFont="1" applyFill="1" applyAlignment="1" applyProtection="1">
      <alignment horizontal="center" vertical="center" wrapText="1"/>
    </xf>
    <xf numFmtId="1" fontId="16" fillId="8" borderId="1" xfId="6" applyNumberFormat="1" applyFont="1" applyFill="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Alignment="1" applyProtection="1">
      <alignment horizontal="justify" vertical="center"/>
    </xf>
    <xf numFmtId="0" fontId="12" fillId="0" borderId="2" xfId="7" applyFont="1" applyAlignment="1" applyProtection="1">
      <alignment horizontal="center" vertical="center" wrapText="1"/>
    </xf>
    <xf numFmtId="0" fontId="12" fillId="2" borderId="2" xfId="7" applyFont="1" applyFill="1" applyAlignment="1" applyProtection="1">
      <alignment horizontal="center" vertical="center" wrapText="1"/>
    </xf>
    <xf numFmtId="0" fontId="12" fillId="0" borderId="2" xfId="7" applyFont="1" applyFill="1" applyAlignment="1" applyProtection="1">
      <alignment horizontal="center" vertical="center" wrapText="1"/>
    </xf>
    <xf numFmtId="9" fontId="8" fillId="3" borderId="5" xfId="2" applyFont="1" applyFill="1" applyBorder="1" applyAlignment="1" applyProtection="1">
      <alignment horizontal="center" vertical="center"/>
    </xf>
    <xf numFmtId="166" fontId="8" fillId="5" borderId="14" xfId="7" applyNumberFormat="1" applyFont="1" applyFill="1" applyBorder="1" applyAlignment="1" applyProtection="1">
      <alignment horizontal="center" vertical="center" wrapText="1"/>
    </xf>
    <xf numFmtId="166" fontId="6" fillId="7" borderId="1" xfId="6" applyNumberFormat="1" applyFont="1" applyFill="1" applyAlignment="1" applyProtection="1">
      <alignment horizontal="center" vertical="center"/>
    </xf>
    <xf numFmtId="164" fontId="14" fillId="6" borderId="19" xfId="6" applyNumberFormat="1" applyFont="1" applyFill="1" applyBorder="1" applyAlignment="1" applyProtection="1">
      <alignment horizontal="center" vertical="center"/>
    </xf>
    <xf numFmtId="0" fontId="11" fillId="0" borderId="13" xfId="7" applyFont="1" applyFill="1" applyBorder="1" applyAlignment="1" applyProtection="1">
      <alignment horizontal="left" vertical="center"/>
    </xf>
    <xf numFmtId="0" fontId="11" fillId="0" borderId="2" xfId="7" applyFont="1" applyFill="1" applyAlignment="1" applyProtection="1">
      <alignment horizontal="left" vertical="center"/>
    </xf>
    <xf numFmtId="0" fontId="11" fillId="0" borderId="14" xfId="7" applyFont="1" applyFill="1" applyBorder="1" applyAlignment="1" applyProtection="1">
      <alignment horizontal="left" vertical="center"/>
    </xf>
    <xf numFmtId="0" fontId="11" fillId="5" borderId="13" xfId="7" applyFont="1" applyFill="1" applyBorder="1" applyAlignment="1" applyProtection="1">
      <alignment horizontal="left" vertical="center" wrapText="1"/>
    </xf>
    <xf numFmtId="0" fontId="11" fillId="5" borderId="2" xfId="7" applyFont="1" applyFill="1" applyAlignment="1" applyProtection="1">
      <alignment horizontal="left" vertical="center" wrapText="1"/>
    </xf>
    <xf numFmtId="0" fontId="11" fillId="5" borderId="14" xfId="7" applyFont="1" applyFill="1" applyBorder="1" applyAlignment="1" applyProtection="1">
      <alignment horizontal="left" vertical="center" wrapText="1"/>
    </xf>
    <xf numFmtId="0" fontId="11" fillId="3" borderId="13" xfId="7" applyFont="1" applyFill="1" applyBorder="1" applyAlignment="1" applyProtection="1">
      <alignment horizontal="left" vertical="center"/>
    </xf>
    <xf numFmtId="0" fontId="11" fillId="3" borderId="2" xfId="7" applyFont="1" applyFill="1" applyAlignment="1" applyProtection="1">
      <alignment horizontal="left" vertical="center"/>
    </xf>
    <xf numFmtId="0" fontId="11" fillId="3" borderId="14" xfId="7" applyFont="1" applyFill="1" applyBorder="1" applyAlignment="1" applyProtection="1">
      <alignment horizontal="left" vertical="center"/>
    </xf>
    <xf numFmtId="0" fontId="11" fillId="4" borderId="25" xfId="7" applyFont="1" applyFill="1" applyBorder="1" applyAlignment="1" applyProtection="1">
      <alignment horizontal="left" vertical="center" wrapText="1"/>
    </xf>
    <xf numFmtId="0" fontId="11" fillId="4" borderId="26" xfId="7" applyFont="1" applyFill="1" applyBorder="1" applyAlignment="1" applyProtection="1">
      <alignment horizontal="left" vertical="center" wrapText="1"/>
    </xf>
    <xf numFmtId="0" fontId="11" fillId="4" borderId="13" xfId="7" applyFont="1" applyFill="1" applyBorder="1" applyAlignment="1" applyProtection="1">
      <alignment horizontal="justify" vertical="center" wrapText="1"/>
    </xf>
    <xf numFmtId="0" fontId="11" fillId="4" borderId="2" xfId="7" applyFont="1" applyFill="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15" fillId="2" borderId="13" xfId="7" applyFont="1" applyFill="1" applyBorder="1" applyAlignment="1" applyProtection="1">
      <alignment vertical="center"/>
    </xf>
    <xf numFmtId="0" fontId="15" fillId="2" borderId="2" xfId="7" applyFont="1" applyFill="1" applyAlignment="1" applyProtection="1">
      <alignment vertical="center"/>
    </xf>
    <xf numFmtId="0" fontId="15" fillId="2" borderId="14" xfId="7" applyFont="1" applyFill="1" applyBorder="1" applyAlignment="1" applyProtection="1">
      <alignment vertical="center"/>
    </xf>
    <xf numFmtId="0" fontId="11" fillId="0" borderId="13" xfId="7" applyFont="1" applyBorder="1" applyAlignment="1" applyProtection="1">
      <alignment horizontal="left" vertical="center"/>
    </xf>
    <xf numFmtId="0" fontId="11" fillId="0" borderId="2" xfId="7" applyFont="1" applyAlignment="1" applyProtection="1">
      <alignment horizontal="left" vertical="center"/>
    </xf>
    <xf numFmtId="0" fontId="11" fillId="0" borderId="14" xfId="7" applyFont="1" applyBorder="1" applyAlignment="1" applyProtection="1">
      <alignment horizontal="left" vertical="center"/>
    </xf>
    <xf numFmtId="0" fontId="6" fillId="0" borderId="20" xfId="0" applyFont="1" applyBorder="1" applyAlignment="1" applyProtection="1">
      <alignment horizontal="left" vertical="center"/>
    </xf>
    <xf numFmtId="0" fontId="6" fillId="0" borderId="0" xfId="0" applyFont="1" applyAlignment="1" applyProtection="1">
      <alignment horizontal="left" vertical="center"/>
    </xf>
    <xf numFmtId="0" fontId="6" fillId="0" borderId="21" xfId="0" applyFont="1" applyBorder="1" applyAlignment="1" applyProtection="1">
      <alignment horizontal="left"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6">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
  <sheetViews>
    <sheetView showGridLines="0" tabSelected="1" defaultGridColor="0" colorId="44" zoomScale="90" zoomScaleNormal="90" zoomScaleSheetLayoutView="80" workbookViewId="0">
      <selection activeCell="E24" sqref="E24"/>
    </sheetView>
  </sheetViews>
  <sheetFormatPr baseColWidth="10" defaultColWidth="11.42578125" defaultRowHeight="15.75" x14ac:dyDescent="0.2"/>
  <cols>
    <col min="1" max="1" width="5.5703125" style="1" customWidth="1"/>
    <col min="2" max="2" width="56.42578125" style="1" customWidth="1"/>
    <col min="3" max="3" width="11.28515625" style="1" customWidth="1"/>
    <col min="4" max="4" width="11.85546875" style="1" customWidth="1"/>
    <col min="5" max="5" width="19.140625" style="1" customWidth="1"/>
    <col min="6" max="6" width="7" style="30" customWidth="1"/>
    <col min="7" max="7" width="13.28515625" style="30" customWidth="1"/>
    <col min="8" max="9" width="14.85546875" style="30" customWidth="1"/>
    <col min="10" max="10" width="16.5703125" style="30" customWidth="1"/>
    <col min="11" max="11" width="16.85546875" style="1" customWidth="1"/>
    <col min="12" max="12" width="17" style="1" customWidth="1"/>
    <col min="13" max="16384" width="11.42578125" style="1"/>
  </cols>
  <sheetData>
    <row r="1" spans="1:12" ht="35.1" customHeight="1" thickBot="1" x14ac:dyDescent="0.25">
      <c r="A1" s="31"/>
      <c r="B1" s="32"/>
      <c r="C1" s="33" t="s">
        <v>38</v>
      </c>
      <c r="D1" s="33"/>
      <c r="E1" s="33"/>
      <c r="F1" s="33"/>
      <c r="G1" s="33"/>
      <c r="H1" s="33"/>
      <c r="I1" s="33"/>
      <c r="J1" s="33"/>
      <c r="K1" s="34" t="s">
        <v>28</v>
      </c>
      <c r="L1" s="35"/>
    </row>
    <row r="2" spans="1:12" ht="35.1" customHeight="1" thickTop="1" thickBot="1" x14ac:dyDescent="0.25">
      <c r="A2" s="36"/>
      <c r="B2" s="37"/>
      <c r="C2" s="38"/>
      <c r="D2" s="38"/>
      <c r="E2" s="38"/>
      <c r="F2" s="38"/>
      <c r="G2" s="38"/>
      <c r="H2" s="38"/>
      <c r="I2" s="38"/>
      <c r="J2" s="38"/>
      <c r="K2" s="39" t="s">
        <v>29</v>
      </c>
      <c r="L2" s="40"/>
    </row>
    <row r="3" spans="1:12" ht="56.25" customHeight="1" thickTop="1" thickBot="1" x14ac:dyDescent="0.25">
      <c r="A3" s="41" t="s">
        <v>11</v>
      </c>
      <c r="B3" s="42"/>
      <c r="C3" s="43" t="s">
        <v>60</v>
      </c>
      <c r="D3" s="44"/>
      <c r="E3" s="44"/>
      <c r="F3" s="44"/>
      <c r="G3" s="44"/>
      <c r="H3" s="44"/>
      <c r="I3" s="44"/>
      <c r="J3" s="44"/>
      <c r="K3" s="45" t="s">
        <v>61</v>
      </c>
      <c r="L3" s="46"/>
    </row>
    <row r="4" spans="1:12" ht="21.2" customHeight="1" thickTop="1" thickBot="1" x14ac:dyDescent="0.25">
      <c r="A4" s="41" t="s">
        <v>12</v>
      </c>
      <c r="B4" s="42"/>
      <c r="C4" s="47" t="s">
        <v>59</v>
      </c>
      <c r="D4" s="48"/>
      <c r="E4" s="48"/>
      <c r="F4" s="48"/>
      <c r="G4" s="48"/>
      <c r="H4" s="48"/>
      <c r="I4" s="48"/>
      <c r="J4" s="48"/>
      <c r="K4" s="49"/>
      <c r="L4" s="50"/>
    </row>
    <row r="5" spans="1:12" ht="21.2" customHeight="1" thickTop="1" thickBot="1" x14ac:dyDescent="0.25">
      <c r="A5" s="51" t="s">
        <v>0</v>
      </c>
      <c r="B5" s="52"/>
      <c r="C5" s="14"/>
      <c r="D5" s="15"/>
      <c r="E5" s="15"/>
      <c r="F5" s="15"/>
      <c r="G5" s="15"/>
      <c r="H5" s="15"/>
      <c r="I5" s="15"/>
      <c r="J5" s="15"/>
      <c r="K5" s="53" t="s">
        <v>1</v>
      </c>
      <c r="L5" s="16"/>
    </row>
    <row r="6" spans="1:12" ht="21.2" customHeight="1" thickTop="1" thickBot="1" x14ac:dyDescent="0.25">
      <c r="A6" s="51" t="s">
        <v>14</v>
      </c>
      <c r="B6" s="52"/>
      <c r="C6" s="17"/>
      <c r="D6" s="13"/>
      <c r="E6" s="13"/>
      <c r="F6" s="13"/>
      <c r="G6" s="13"/>
      <c r="H6" s="13"/>
      <c r="I6" s="13"/>
      <c r="J6" s="13"/>
      <c r="K6" s="53" t="s">
        <v>13</v>
      </c>
      <c r="L6" s="16"/>
    </row>
    <row r="7" spans="1:12" ht="21.2" customHeight="1" thickTop="1" thickBot="1" x14ac:dyDescent="0.25">
      <c r="A7" s="51" t="s">
        <v>2</v>
      </c>
      <c r="B7" s="52"/>
      <c r="C7" s="17"/>
      <c r="D7" s="13"/>
      <c r="E7" s="13"/>
      <c r="F7" s="13"/>
      <c r="G7" s="13"/>
      <c r="H7" s="13"/>
      <c r="I7" s="13"/>
      <c r="J7" s="13"/>
      <c r="K7" s="53" t="s">
        <v>15</v>
      </c>
      <c r="L7" s="18"/>
    </row>
    <row r="8" spans="1:12" ht="21.2" customHeight="1" thickTop="1" thickBot="1" x14ac:dyDescent="0.25">
      <c r="A8" s="51" t="s">
        <v>30</v>
      </c>
      <c r="B8" s="52"/>
      <c r="C8" s="17"/>
      <c r="D8" s="13"/>
      <c r="E8" s="13"/>
      <c r="F8" s="13"/>
      <c r="G8" s="13"/>
      <c r="H8" s="13"/>
      <c r="I8" s="13"/>
      <c r="J8" s="13"/>
      <c r="K8" s="14"/>
      <c r="L8" s="19"/>
    </row>
    <row r="9" spans="1:12" ht="21.2" customHeight="1" thickTop="1" thickBot="1" x14ac:dyDescent="0.25">
      <c r="A9" s="51" t="s">
        <v>25</v>
      </c>
      <c r="B9" s="52"/>
      <c r="C9" s="13" t="s">
        <v>26</v>
      </c>
      <c r="D9" s="13"/>
      <c r="E9" s="13"/>
      <c r="F9" s="13"/>
      <c r="G9" s="13"/>
      <c r="H9" s="13"/>
      <c r="I9" s="13"/>
      <c r="J9" s="13"/>
      <c r="K9" s="13"/>
      <c r="L9" s="20"/>
    </row>
    <row r="10" spans="1:12" ht="21.2" customHeight="1" thickTop="1" thickBot="1" x14ac:dyDescent="0.25">
      <c r="A10" s="54" t="s">
        <v>20</v>
      </c>
      <c r="B10" s="55" t="s">
        <v>34</v>
      </c>
      <c r="C10" s="56" t="s">
        <v>16</v>
      </c>
      <c r="D10" s="56" t="s">
        <v>19</v>
      </c>
      <c r="E10" s="55" t="s">
        <v>17</v>
      </c>
      <c r="F10" s="55"/>
      <c r="G10" s="55"/>
      <c r="H10" s="55"/>
      <c r="I10" s="55"/>
      <c r="J10" s="55"/>
      <c r="K10" s="55"/>
      <c r="L10" s="57"/>
    </row>
    <row r="11" spans="1:12" ht="56.25" customHeight="1" thickBot="1" x14ac:dyDescent="0.25">
      <c r="A11" s="54"/>
      <c r="B11" s="55"/>
      <c r="C11" s="56"/>
      <c r="D11" s="56"/>
      <c r="E11" s="58" t="s">
        <v>31</v>
      </c>
      <c r="F11" s="59" t="s">
        <v>3</v>
      </c>
      <c r="G11" s="58" t="s">
        <v>9</v>
      </c>
      <c r="H11" s="58" t="s">
        <v>32</v>
      </c>
      <c r="I11" s="58" t="s">
        <v>33</v>
      </c>
      <c r="J11" s="58" t="s">
        <v>10</v>
      </c>
      <c r="K11" s="58" t="s">
        <v>22</v>
      </c>
      <c r="L11" s="60" t="s">
        <v>24</v>
      </c>
    </row>
    <row r="12" spans="1:12" s="21" customFormat="1" ht="22.7" customHeight="1" thickTop="1" thickBot="1" x14ac:dyDescent="0.25">
      <c r="A12" s="61">
        <v>1</v>
      </c>
      <c r="B12" s="62" t="s">
        <v>39</v>
      </c>
      <c r="C12" s="63" t="s">
        <v>53</v>
      </c>
      <c r="D12" s="64">
        <v>4</v>
      </c>
      <c r="E12" s="6"/>
      <c r="F12" s="7"/>
      <c r="G12" s="2">
        <f>SUM(E12*F12)</f>
        <v>0</v>
      </c>
      <c r="H12" s="2">
        <f>SUM(E12+G12)</f>
        <v>0</v>
      </c>
      <c r="I12" s="2">
        <f>G12*D12</f>
        <v>0</v>
      </c>
      <c r="J12" s="2">
        <f>E12*D12</f>
        <v>0</v>
      </c>
      <c r="K12" s="2">
        <f>J12+I12</f>
        <v>0</v>
      </c>
      <c r="L12" s="67">
        <v>323333</v>
      </c>
    </row>
    <row r="13" spans="1:12" s="21" customFormat="1" ht="22.7" customHeight="1" thickTop="1" thickBot="1" x14ac:dyDescent="0.25">
      <c r="A13" s="61">
        <v>2</v>
      </c>
      <c r="B13" s="62" t="s">
        <v>40</v>
      </c>
      <c r="C13" s="63" t="s">
        <v>53</v>
      </c>
      <c r="D13" s="64">
        <v>1000</v>
      </c>
      <c r="E13" s="6"/>
      <c r="F13" s="7"/>
      <c r="G13" s="2">
        <f>SUM(E13*F13)</f>
        <v>0</v>
      </c>
      <c r="H13" s="2">
        <f t="shared" ref="H13:H23" si="0">SUM(E13+G13)</f>
        <v>0</v>
      </c>
      <c r="I13" s="2">
        <f t="shared" ref="I13:I19" si="1">G13*D13</f>
        <v>0</v>
      </c>
      <c r="J13" s="2">
        <f t="shared" ref="J13:J19" si="2">E13*D13</f>
        <v>0</v>
      </c>
      <c r="K13" s="2">
        <f t="shared" ref="K13:K19" si="3">J13+I13</f>
        <v>0</v>
      </c>
      <c r="L13" s="67">
        <v>127</v>
      </c>
    </row>
    <row r="14" spans="1:12" s="21" customFormat="1" ht="22.7" customHeight="1" thickTop="1" thickBot="1" x14ac:dyDescent="0.25">
      <c r="A14" s="61">
        <v>3</v>
      </c>
      <c r="B14" s="62" t="s">
        <v>41</v>
      </c>
      <c r="C14" s="63" t="s">
        <v>53</v>
      </c>
      <c r="D14" s="64">
        <v>4</v>
      </c>
      <c r="E14" s="6"/>
      <c r="F14" s="7"/>
      <c r="G14" s="2">
        <f>SUM(E14*F14)</f>
        <v>0</v>
      </c>
      <c r="H14" s="2">
        <f t="shared" si="0"/>
        <v>0</v>
      </c>
      <c r="I14" s="2">
        <f t="shared" si="1"/>
        <v>0</v>
      </c>
      <c r="J14" s="2">
        <f t="shared" si="2"/>
        <v>0</v>
      </c>
      <c r="K14" s="2">
        <f t="shared" si="3"/>
        <v>0</v>
      </c>
      <c r="L14" s="67">
        <v>96667</v>
      </c>
    </row>
    <row r="15" spans="1:12" s="21" customFormat="1" ht="22.7" customHeight="1" thickTop="1" thickBot="1" x14ac:dyDescent="0.25">
      <c r="A15" s="61">
        <v>4</v>
      </c>
      <c r="B15" s="62" t="s">
        <v>42</v>
      </c>
      <c r="C15" s="63" t="s">
        <v>54</v>
      </c>
      <c r="D15" s="64">
        <v>4</v>
      </c>
      <c r="E15" s="6"/>
      <c r="F15" s="7"/>
      <c r="G15" s="2">
        <f t="shared" ref="G15:G26" si="4">SUM(E15*F15)</f>
        <v>0</v>
      </c>
      <c r="H15" s="2">
        <f t="shared" si="0"/>
        <v>0</v>
      </c>
      <c r="I15" s="2">
        <f t="shared" si="1"/>
        <v>0</v>
      </c>
      <c r="J15" s="2">
        <f t="shared" si="2"/>
        <v>0</v>
      </c>
      <c r="K15" s="2">
        <f t="shared" si="3"/>
        <v>0</v>
      </c>
      <c r="L15" s="67">
        <v>193333</v>
      </c>
    </row>
    <row r="16" spans="1:12" s="21" customFormat="1" ht="38.25" customHeight="1" thickTop="1" thickBot="1" x14ac:dyDescent="0.25">
      <c r="A16" s="61">
        <v>5</v>
      </c>
      <c r="B16" s="62" t="s">
        <v>43</v>
      </c>
      <c r="C16" s="63" t="s">
        <v>54</v>
      </c>
      <c r="D16" s="64">
        <v>5</v>
      </c>
      <c r="E16" s="6"/>
      <c r="F16" s="7"/>
      <c r="G16" s="2">
        <f t="shared" si="4"/>
        <v>0</v>
      </c>
      <c r="H16" s="2">
        <f t="shared" si="0"/>
        <v>0</v>
      </c>
      <c r="I16" s="2">
        <f t="shared" si="1"/>
        <v>0</v>
      </c>
      <c r="J16" s="2">
        <f t="shared" si="2"/>
        <v>0</v>
      </c>
      <c r="K16" s="2">
        <f t="shared" si="3"/>
        <v>0</v>
      </c>
      <c r="L16" s="67">
        <v>393333</v>
      </c>
    </row>
    <row r="17" spans="1:12" s="21" customFormat="1" ht="22.7" customHeight="1" thickTop="1" thickBot="1" x14ac:dyDescent="0.25">
      <c r="A17" s="61">
        <v>6</v>
      </c>
      <c r="B17" s="62" t="s">
        <v>44</v>
      </c>
      <c r="C17" s="65" t="s">
        <v>53</v>
      </c>
      <c r="D17" s="64">
        <v>20</v>
      </c>
      <c r="E17" s="6"/>
      <c r="F17" s="7"/>
      <c r="G17" s="2">
        <f t="shared" si="4"/>
        <v>0</v>
      </c>
      <c r="H17" s="2">
        <f>SUM(E17+G17)</f>
        <v>0</v>
      </c>
      <c r="I17" s="2">
        <f t="shared" si="1"/>
        <v>0</v>
      </c>
      <c r="J17" s="2">
        <f t="shared" si="2"/>
        <v>0</v>
      </c>
      <c r="K17" s="2">
        <f t="shared" si="3"/>
        <v>0</v>
      </c>
      <c r="L17" s="67">
        <v>60000</v>
      </c>
    </row>
    <row r="18" spans="1:12" s="21" customFormat="1" ht="22.7" customHeight="1" thickTop="1" thickBot="1" x14ac:dyDescent="0.25">
      <c r="A18" s="61">
        <v>7</v>
      </c>
      <c r="B18" s="62" t="s">
        <v>45</v>
      </c>
      <c r="C18" s="63" t="s">
        <v>55</v>
      </c>
      <c r="D18" s="64">
        <v>90</v>
      </c>
      <c r="E18" s="6"/>
      <c r="F18" s="7"/>
      <c r="G18" s="2">
        <f t="shared" si="4"/>
        <v>0</v>
      </c>
      <c r="H18" s="2">
        <f t="shared" si="0"/>
        <v>0</v>
      </c>
      <c r="I18" s="2">
        <f t="shared" si="1"/>
        <v>0</v>
      </c>
      <c r="J18" s="2">
        <f t="shared" si="2"/>
        <v>0</v>
      </c>
      <c r="K18" s="2">
        <f t="shared" si="3"/>
        <v>0</v>
      </c>
      <c r="L18" s="67">
        <v>225000</v>
      </c>
    </row>
    <row r="19" spans="1:12" s="21" customFormat="1" ht="22.7" customHeight="1" thickTop="1" thickBot="1" x14ac:dyDescent="0.25">
      <c r="A19" s="61">
        <v>8</v>
      </c>
      <c r="B19" s="62" t="s">
        <v>46</v>
      </c>
      <c r="C19" s="63" t="s">
        <v>56</v>
      </c>
      <c r="D19" s="64">
        <v>6</v>
      </c>
      <c r="E19" s="6"/>
      <c r="F19" s="7"/>
      <c r="G19" s="2">
        <f t="shared" si="4"/>
        <v>0</v>
      </c>
      <c r="H19" s="2">
        <f t="shared" si="0"/>
        <v>0</v>
      </c>
      <c r="I19" s="2">
        <f t="shared" si="1"/>
        <v>0</v>
      </c>
      <c r="J19" s="2">
        <f t="shared" si="2"/>
        <v>0</v>
      </c>
      <c r="K19" s="2">
        <f t="shared" si="3"/>
        <v>0</v>
      </c>
      <c r="L19" s="67">
        <v>5433333</v>
      </c>
    </row>
    <row r="20" spans="1:12" s="21" customFormat="1" ht="22.7" customHeight="1" thickTop="1" thickBot="1" x14ac:dyDescent="0.25">
      <c r="A20" s="61">
        <v>9</v>
      </c>
      <c r="B20" s="62" t="s">
        <v>47</v>
      </c>
      <c r="C20" s="63" t="s">
        <v>55</v>
      </c>
      <c r="D20" s="64">
        <v>8</v>
      </c>
      <c r="E20" s="6"/>
      <c r="F20" s="7"/>
      <c r="G20" s="2">
        <f t="shared" si="4"/>
        <v>0</v>
      </c>
      <c r="H20" s="2">
        <f t="shared" si="0"/>
        <v>0</v>
      </c>
      <c r="I20" s="2">
        <f t="shared" ref="I20:I26" si="5">G20*D20</f>
        <v>0</v>
      </c>
      <c r="J20" s="2">
        <f t="shared" ref="J20:J26" si="6">E20*D20</f>
        <v>0</v>
      </c>
      <c r="K20" s="2">
        <f t="shared" ref="K20:K26" si="7">J20+I20</f>
        <v>0</v>
      </c>
      <c r="L20" s="67">
        <v>493333</v>
      </c>
    </row>
    <row r="21" spans="1:12" s="21" customFormat="1" ht="38.25" customHeight="1" thickTop="1" thickBot="1" x14ac:dyDescent="0.25">
      <c r="A21" s="61">
        <v>10</v>
      </c>
      <c r="B21" s="62" t="s">
        <v>62</v>
      </c>
      <c r="C21" s="63" t="s">
        <v>53</v>
      </c>
      <c r="D21" s="64">
        <v>1</v>
      </c>
      <c r="E21" s="6"/>
      <c r="F21" s="7"/>
      <c r="G21" s="2">
        <f t="shared" si="4"/>
        <v>0</v>
      </c>
      <c r="H21" s="2">
        <f t="shared" si="0"/>
        <v>0</v>
      </c>
      <c r="I21" s="2">
        <f t="shared" si="5"/>
        <v>0</v>
      </c>
      <c r="J21" s="2">
        <f t="shared" si="6"/>
        <v>0</v>
      </c>
      <c r="K21" s="2">
        <f t="shared" si="7"/>
        <v>0</v>
      </c>
      <c r="L21" s="67">
        <v>1591333</v>
      </c>
    </row>
    <row r="22" spans="1:12" s="21" customFormat="1" ht="22.7" customHeight="1" thickTop="1" thickBot="1" x14ac:dyDescent="0.25">
      <c r="A22" s="61">
        <v>11</v>
      </c>
      <c r="B22" s="62" t="s">
        <v>48</v>
      </c>
      <c r="C22" s="63" t="s">
        <v>53</v>
      </c>
      <c r="D22" s="64">
        <v>1</v>
      </c>
      <c r="E22" s="6"/>
      <c r="F22" s="7"/>
      <c r="G22" s="2">
        <f t="shared" si="4"/>
        <v>0</v>
      </c>
      <c r="H22" s="2">
        <f t="shared" si="0"/>
        <v>0</v>
      </c>
      <c r="I22" s="2">
        <f t="shared" si="5"/>
        <v>0</v>
      </c>
      <c r="J22" s="2">
        <f t="shared" si="6"/>
        <v>0</v>
      </c>
      <c r="K22" s="2">
        <f t="shared" si="7"/>
        <v>0</v>
      </c>
      <c r="L22" s="67">
        <v>1000000</v>
      </c>
    </row>
    <row r="23" spans="1:12" s="21" customFormat="1" ht="42.75" customHeight="1" thickTop="1" thickBot="1" x14ac:dyDescent="0.25">
      <c r="A23" s="61">
        <v>12</v>
      </c>
      <c r="B23" s="62" t="s">
        <v>49</v>
      </c>
      <c r="C23" s="63" t="s">
        <v>55</v>
      </c>
      <c r="D23" s="64">
        <v>70</v>
      </c>
      <c r="E23" s="6"/>
      <c r="F23" s="7"/>
      <c r="G23" s="2">
        <f t="shared" si="4"/>
        <v>0</v>
      </c>
      <c r="H23" s="2">
        <f t="shared" si="0"/>
        <v>0</v>
      </c>
      <c r="I23" s="2">
        <f t="shared" si="5"/>
        <v>0</v>
      </c>
      <c r="J23" s="2">
        <f t="shared" si="6"/>
        <v>0</v>
      </c>
      <c r="K23" s="2">
        <f t="shared" si="7"/>
        <v>0</v>
      </c>
      <c r="L23" s="67">
        <v>225000</v>
      </c>
    </row>
    <row r="24" spans="1:12" s="21" customFormat="1" ht="39.75" customHeight="1" thickTop="1" thickBot="1" x14ac:dyDescent="0.25">
      <c r="A24" s="61">
        <v>13</v>
      </c>
      <c r="B24" s="62" t="s">
        <v>50</v>
      </c>
      <c r="C24" s="63" t="s">
        <v>53</v>
      </c>
      <c r="D24" s="64">
        <v>34</v>
      </c>
      <c r="E24" s="6"/>
      <c r="F24" s="7"/>
      <c r="G24" s="2">
        <f t="shared" si="4"/>
        <v>0</v>
      </c>
      <c r="H24" s="2">
        <f>SUM(E24+G24)</f>
        <v>0</v>
      </c>
      <c r="I24" s="2">
        <f t="shared" si="5"/>
        <v>0</v>
      </c>
      <c r="J24" s="2">
        <f t="shared" si="6"/>
        <v>0</v>
      </c>
      <c r="K24" s="2">
        <f t="shared" si="7"/>
        <v>0</v>
      </c>
      <c r="L24" s="67">
        <v>7000</v>
      </c>
    </row>
    <row r="25" spans="1:12" s="21" customFormat="1" ht="22.7" customHeight="1" thickTop="1" thickBot="1" x14ac:dyDescent="0.25">
      <c r="A25" s="61">
        <v>14</v>
      </c>
      <c r="B25" s="62" t="s">
        <v>51</v>
      </c>
      <c r="C25" s="63" t="s">
        <v>57</v>
      </c>
      <c r="D25" s="64">
        <v>34</v>
      </c>
      <c r="E25" s="3">
        <v>1121300</v>
      </c>
      <c r="F25" s="66">
        <v>0</v>
      </c>
      <c r="G25" s="2">
        <f t="shared" si="4"/>
        <v>0</v>
      </c>
      <c r="H25" s="2">
        <f>SUM(E25+G25)</f>
        <v>1121300</v>
      </c>
      <c r="I25" s="2">
        <f t="shared" si="5"/>
        <v>0</v>
      </c>
      <c r="J25" s="2">
        <f t="shared" si="6"/>
        <v>38124200</v>
      </c>
      <c r="K25" s="2">
        <f t="shared" si="7"/>
        <v>38124200</v>
      </c>
      <c r="L25" s="67">
        <v>1121300</v>
      </c>
    </row>
    <row r="26" spans="1:12" s="21" customFormat="1" ht="42" customHeight="1" thickTop="1" thickBot="1" x14ac:dyDescent="0.25">
      <c r="A26" s="61">
        <v>15</v>
      </c>
      <c r="B26" s="62" t="s">
        <v>52</v>
      </c>
      <c r="C26" s="63" t="s">
        <v>58</v>
      </c>
      <c r="D26" s="64">
        <v>1</v>
      </c>
      <c r="E26" s="6"/>
      <c r="F26" s="7"/>
      <c r="G26" s="2">
        <f t="shared" si="4"/>
        <v>0</v>
      </c>
      <c r="H26" s="2">
        <f>SUM(E26+G26)</f>
        <v>0</v>
      </c>
      <c r="I26" s="2">
        <f t="shared" si="5"/>
        <v>0</v>
      </c>
      <c r="J26" s="2">
        <f t="shared" si="6"/>
        <v>0</v>
      </c>
      <c r="K26" s="2">
        <f t="shared" si="7"/>
        <v>0</v>
      </c>
      <c r="L26" s="67">
        <v>1066551</v>
      </c>
    </row>
    <row r="27" spans="1:12" s="21" customFormat="1" ht="29.25" customHeight="1" thickTop="1" thickBot="1" x14ac:dyDescent="0.25">
      <c r="A27" s="22" t="s">
        <v>4</v>
      </c>
      <c r="B27" s="23"/>
      <c r="C27" s="23"/>
      <c r="D27" s="23"/>
      <c r="E27" s="23"/>
      <c r="F27" s="23"/>
      <c r="G27" s="68">
        <f>SUM(G12:G26)</f>
        <v>0</v>
      </c>
      <c r="H27" s="68">
        <f>SUM(H12:H26)</f>
        <v>1121300</v>
      </c>
      <c r="I27" s="68">
        <f>SUM(I12:I26)</f>
        <v>0</v>
      </c>
      <c r="J27" s="68">
        <f>SUM(J12:J26)</f>
        <v>38124200</v>
      </c>
      <c r="K27" s="68">
        <f>SUM(K12:K26)</f>
        <v>38124200</v>
      </c>
      <c r="L27" s="69"/>
    </row>
    <row r="28" spans="1:12" ht="11.25" customHeight="1" x14ac:dyDescent="0.2">
      <c r="A28" s="24"/>
      <c r="B28" s="25"/>
      <c r="C28" s="25"/>
      <c r="D28" s="25"/>
      <c r="E28" s="25"/>
      <c r="F28" s="25"/>
      <c r="G28" s="25"/>
      <c r="H28" s="25"/>
      <c r="I28" s="25"/>
      <c r="J28" s="25"/>
      <c r="K28" s="25"/>
      <c r="L28" s="26"/>
    </row>
    <row r="29" spans="1:12" ht="39.75" customHeight="1" thickBot="1" x14ac:dyDescent="0.25">
      <c r="A29" s="70" t="s">
        <v>63</v>
      </c>
      <c r="B29" s="71"/>
      <c r="C29" s="71"/>
      <c r="D29" s="71"/>
      <c r="E29" s="71"/>
      <c r="F29" s="71"/>
      <c r="G29" s="71"/>
      <c r="H29" s="71"/>
      <c r="I29" s="71"/>
      <c r="J29" s="71"/>
      <c r="K29" s="71"/>
      <c r="L29" s="72"/>
    </row>
    <row r="30" spans="1:12" ht="54" customHeight="1" thickTop="1" thickBot="1" x14ac:dyDescent="0.25">
      <c r="A30" s="73" t="s">
        <v>36</v>
      </c>
      <c r="B30" s="74"/>
      <c r="C30" s="74"/>
      <c r="D30" s="74"/>
      <c r="E30" s="74"/>
      <c r="F30" s="74"/>
      <c r="G30" s="74"/>
      <c r="H30" s="74"/>
      <c r="I30" s="74"/>
      <c r="J30" s="74"/>
      <c r="K30" s="74"/>
      <c r="L30" s="75"/>
    </row>
    <row r="31" spans="1:12" ht="27.75" customHeight="1" thickTop="1" thickBot="1" x14ac:dyDescent="0.25">
      <c r="A31" s="76" t="s">
        <v>21</v>
      </c>
      <c r="B31" s="77"/>
      <c r="C31" s="77"/>
      <c r="D31" s="77"/>
      <c r="E31" s="77"/>
      <c r="F31" s="77"/>
      <c r="G31" s="77"/>
      <c r="H31" s="77"/>
      <c r="I31" s="77"/>
      <c r="J31" s="77"/>
      <c r="K31" s="77"/>
      <c r="L31" s="78"/>
    </row>
    <row r="32" spans="1:12" ht="37.35" customHeight="1" thickTop="1" x14ac:dyDescent="0.2">
      <c r="A32" s="79" t="s">
        <v>35</v>
      </c>
      <c r="B32" s="80"/>
      <c r="C32" s="80"/>
      <c r="D32" s="80"/>
      <c r="E32" s="80"/>
      <c r="F32" s="80"/>
      <c r="G32" s="80"/>
      <c r="H32" s="80"/>
      <c r="I32" s="80"/>
      <c r="J32" s="80"/>
      <c r="K32" s="80"/>
      <c r="L32" s="80"/>
    </row>
    <row r="33" spans="1:12" ht="35.450000000000003" customHeight="1" thickBot="1" x14ac:dyDescent="0.25">
      <c r="A33" s="81" t="s">
        <v>37</v>
      </c>
      <c r="B33" s="82"/>
      <c r="C33" s="82"/>
      <c r="D33" s="82"/>
      <c r="E33" s="82"/>
      <c r="F33" s="82"/>
      <c r="G33" s="82"/>
      <c r="H33" s="82"/>
      <c r="I33" s="82"/>
      <c r="J33" s="82"/>
      <c r="K33" s="82"/>
      <c r="L33" s="83"/>
    </row>
    <row r="34" spans="1:12" ht="33.950000000000003" customHeight="1" thickTop="1" thickBot="1" x14ac:dyDescent="0.25">
      <c r="A34" s="81" t="s">
        <v>27</v>
      </c>
      <c r="B34" s="82"/>
      <c r="C34" s="82"/>
      <c r="D34" s="82"/>
      <c r="E34" s="82"/>
      <c r="F34" s="82"/>
      <c r="G34" s="82"/>
      <c r="H34" s="82"/>
      <c r="I34" s="82"/>
      <c r="J34" s="82"/>
      <c r="K34" s="82"/>
      <c r="L34" s="83"/>
    </row>
    <row r="35" spans="1:12" ht="26.45" customHeight="1" thickTop="1" thickBot="1" x14ac:dyDescent="0.25">
      <c r="A35" s="84" t="s">
        <v>23</v>
      </c>
      <c r="B35" s="85"/>
      <c r="C35" s="85"/>
      <c r="D35" s="85"/>
      <c r="E35" s="85"/>
      <c r="F35" s="85"/>
      <c r="G35" s="85"/>
      <c r="H35" s="85"/>
      <c r="I35" s="85"/>
      <c r="J35" s="85"/>
      <c r="K35" s="85"/>
      <c r="L35" s="86"/>
    </row>
    <row r="36" spans="1:12" ht="21.2" customHeight="1" thickTop="1" thickBot="1" x14ac:dyDescent="0.25">
      <c r="A36" s="87" t="s">
        <v>5</v>
      </c>
      <c r="B36" s="88"/>
      <c r="C36" s="88" t="s">
        <v>18</v>
      </c>
      <c r="D36" s="88"/>
      <c r="E36" s="88"/>
      <c r="F36" s="88"/>
      <c r="G36" s="88"/>
      <c r="H36" s="88"/>
      <c r="I36" s="88"/>
      <c r="J36" s="88"/>
      <c r="K36" s="88"/>
      <c r="L36" s="89"/>
    </row>
    <row r="37" spans="1:12" ht="21.2" customHeight="1" thickTop="1" thickBot="1" x14ac:dyDescent="0.25">
      <c r="A37" s="87" t="s">
        <v>6</v>
      </c>
      <c r="B37" s="88"/>
      <c r="C37" s="88" t="s">
        <v>18</v>
      </c>
      <c r="D37" s="88"/>
      <c r="E37" s="88"/>
      <c r="F37" s="88"/>
      <c r="G37" s="88"/>
      <c r="H37" s="88"/>
      <c r="I37" s="88"/>
      <c r="J37" s="88"/>
      <c r="K37" s="88"/>
      <c r="L37" s="89"/>
    </row>
    <row r="38" spans="1:12" ht="18" thickTop="1" x14ac:dyDescent="0.2">
      <c r="A38" s="4"/>
      <c r="B38" s="5"/>
      <c r="C38" s="8"/>
      <c r="D38" s="8"/>
      <c r="E38" s="8"/>
      <c r="F38" s="8"/>
      <c r="G38" s="8"/>
      <c r="H38" s="8"/>
      <c r="I38" s="8"/>
      <c r="J38" s="8"/>
      <c r="K38" s="8"/>
      <c r="L38" s="9"/>
    </row>
    <row r="39" spans="1:12" ht="28.5" customHeight="1" x14ac:dyDescent="0.3">
      <c r="A39" s="10" t="s">
        <v>7</v>
      </c>
      <c r="B39" s="11"/>
      <c r="C39" s="11"/>
      <c r="D39" s="11"/>
      <c r="E39" s="11"/>
      <c r="F39" s="11"/>
      <c r="G39" s="11"/>
      <c r="H39" s="11"/>
      <c r="I39" s="11"/>
      <c r="J39" s="11"/>
      <c r="K39" s="11"/>
      <c r="L39" s="12"/>
    </row>
    <row r="40" spans="1:12" ht="17.25" x14ac:dyDescent="0.2">
      <c r="A40" s="90" t="s">
        <v>8</v>
      </c>
      <c r="B40" s="91"/>
      <c r="C40" s="91"/>
      <c r="D40" s="91"/>
      <c r="E40" s="91"/>
      <c r="F40" s="91"/>
      <c r="G40" s="91"/>
      <c r="H40" s="91"/>
      <c r="I40" s="91"/>
      <c r="J40" s="91"/>
      <c r="K40" s="91"/>
      <c r="L40" s="92"/>
    </row>
    <row r="41" spans="1:12" ht="16.5" thickBot="1" x14ac:dyDescent="0.25">
      <c r="A41" s="27"/>
      <c r="B41" s="28"/>
      <c r="C41" s="28"/>
      <c r="D41" s="28"/>
      <c r="E41" s="28"/>
      <c r="F41" s="28"/>
      <c r="G41" s="28"/>
      <c r="H41" s="28"/>
      <c r="I41" s="28"/>
      <c r="J41" s="28"/>
      <c r="K41" s="28"/>
      <c r="L41" s="29"/>
    </row>
  </sheetData>
  <sheetProtection algorithmName="SHA-512" hashValue="dTDHf5D2wEVWtw/rEftDO5chN9f4hR6qw+5b4fNT43AAlVIeI0HZDf4BW8/+MELLcZV3s6a+m/qPY7mdZXEj2A==" saltValue="hskS9R9a3GGho7Gf8Au6YA==" spinCount="100000" sheet="1" objects="1" scenarios="1" formatCells="0" formatColumns="0" formatRows="0"/>
  <mergeCells count="43">
    <mergeCell ref="A41:L41"/>
    <mergeCell ref="C37:L37"/>
    <mergeCell ref="C38:L38"/>
    <mergeCell ref="A37:B37"/>
    <mergeCell ref="A40:L40"/>
    <mergeCell ref="A39:L39"/>
    <mergeCell ref="A35:L35"/>
    <mergeCell ref="A9:B9"/>
    <mergeCell ref="E10:L10"/>
    <mergeCell ref="C10:C11"/>
    <mergeCell ref="A10:A11"/>
    <mergeCell ref="C9:L9"/>
    <mergeCell ref="A29:L29"/>
    <mergeCell ref="A33:L33"/>
    <mergeCell ref="A28:L28"/>
    <mergeCell ref="D10:D11"/>
    <mergeCell ref="A32:L32"/>
    <mergeCell ref="A36:B36"/>
    <mergeCell ref="A5:B5"/>
    <mergeCell ref="A6:B6"/>
    <mergeCell ref="A7:B7"/>
    <mergeCell ref="A8:B8"/>
    <mergeCell ref="A31:L31"/>
    <mergeCell ref="A27:F27"/>
    <mergeCell ref="C6:J6"/>
    <mergeCell ref="C7:J7"/>
    <mergeCell ref="C8:F8"/>
    <mergeCell ref="A30:L30"/>
    <mergeCell ref="K8:L8"/>
    <mergeCell ref="B10:B11"/>
    <mergeCell ref="A34:L34"/>
    <mergeCell ref="G8:J8"/>
    <mergeCell ref="C36:L36"/>
    <mergeCell ref="K1:L1"/>
    <mergeCell ref="K2:L2"/>
    <mergeCell ref="K3:L4"/>
    <mergeCell ref="C5:J5"/>
    <mergeCell ref="A1:B2"/>
    <mergeCell ref="A3:B3"/>
    <mergeCell ref="A4:B4"/>
    <mergeCell ref="C1:J2"/>
    <mergeCell ref="C3:J3"/>
    <mergeCell ref="C4:J4"/>
  </mergeCells>
  <conditionalFormatting sqref="H12:H26">
    <cfRule type="cellIs" dxfId="5" priority="4" operator="equal">
      <formula>L12</formula>
    </cfRule>
    <cfRule type="cellIs" dxfId="4" priority="5" operator="lessThan">
      <formula>L12</formula>
    </cfRule>
    <cfRule type="cellIs" dxfId="3" priority="6" operator="greaterThan">
      <formula>L12</formula>
    </cfRule>
  </conditionalFormatting>
  <conditionalFormatting sqref="H25">
    <cfRule type="cellIs" dxfId="2" priority="1" operator="lessThan">
      <formula>$L$25</formula>
    </cfRule>
    <cfRule type="cellIs" dxfId="1" priority="2" operator="greaterThan">
      <formula>$L$25</formula>
    </cfRule>
    <cfRule type="cellIs" dxfId="0" priority="3" operator="equal">
      <formula>$L$25</formula>
    </cfRule>
  </conditionalFormatting>
  <hyperlinks>
    <hyperlink ref="A35:L35"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activity xmlns="3b805452-7778-453f-913b-350529e6bb1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79B3B7A6D51D742A3DD32C333DB8296" ma:contentTypeVersion="14" ma:contentTypeDescription="Crear nuevo documento." ma:contentTypeScope="" ma:versionID="fb22597dccb9730eb1715d6f5b722c4a">
  <xsd:schema xmlns:xsd="http://www.w3.org/2001/XMLSchema" xmlns:xs="http://www.w3.org/2001/XMLSchema" xmlns:p="http://schemas.microsoft.com/office/2006/metadata/properties" xmlns:ns3="087f4fec-99d3-4be9-8b27-f8fd8de0a2e9" xmlns:ns4="3b805452-7778-453f-913b-350529e6bb14" targetNamespace="http://schemas.microsoft.com/office/2006/metadata/properties" ma:root="true" ma:fieldsID="d4fa032b04b0f7b14149e23dd42829b7" ns3:_="" ns4:_="">
    <xsd:import namespace="087f4fec-99d3-4be9-8b27-f8fd8de0a2e9"/>
    <xsd:import namespace="3b805452-7778-453f-913b-350529e6bb1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7f4fec-99d3-4be9-8b27-f8fd8de0a2e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b805452-7778-453f-913b-350529e6bb1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E30302-745C-4545-8920-87291033ABDE}">
  <ds:schemaRefs>
    <ds:schemaRef ds:uri="http://purl.org/dc/dcmitype/"/>
    <ds:schemaRef ds:uri="http://purl.org/dc/elements/1.1/"/>
    <ds:schemaRef ds:uri="http://www.w3.org/XML/1998/namespace"/>
    <ds:schemaRef ds:uri="3b805452-7778-453f-913b-350529e6bb14"/>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087f4fec-99d3-4be9-8b27-f8fd8de0a2e9"/>
    <ds:schemaRef ds:uri="http://schemas.microsoft.com/office/2006/metadata/properties"/>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C3CF529C-2A8C-40A8-8FD7-3F17F0F437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7f4fec-99d3-4be9-8b27-f8fd8de0a2e9"/>
    <ds:schemaRef ds:uri="3b805452-7778-453f-913b-350529e6bb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Andrea Rendon Mesa - Compras</cp:lastModifiedBy>
  <cp:lastPrinted>2020-05-29T18:26:33Z</cp:lastPrinted>
  <dcterms:created xsi:type="dcterms:W3CDTF">2006-11-20T19:37:40Z</dcterms:created>
  <dcterms:modified xsi:type="dcterms:W3CDTF">2024-03-18T14:16:08Z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0x010100E79B3B7A6D51D742A3DD32C333DB8296</vt:lpwstr>
  </property>
</Properties>
</file>