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_ADMIN\Documents\TURBACO\POZO\ANTES\FINAL\"/>
    </mc:Choice>
  </mc:AlternateContent>
  <xr:revisionPtr revIDLastSave="0" documentId="13_ncr:1_{2BE24AAF-5FB1-4DAC-A45C-18CE69A1AB5C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(Entidad)'!$I$8:$I$30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[21]!absc</definedName>
    <definedName name="absc1">[21]!absc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'[26]Reservas de Petróleo'!$A$2,'[26]Reservas de Petróleo'!$A$1,'[26]Reservas de Petróleo'!$D$4,'[26]Reservas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[27]Informacion!$B$15</definedName>
    <definedName name="ADMON">#REF!</definedName>
    <definedName name="ADMON1">#REF!</definedName>
    <definedName name="adoc1" localSheetId="1">[21]!absc</definedName>
    <definedName name="adoc1">[21]!absc</definedName>
    <definedName name="ADOC125" localSheetId="1">[21]!absc</definedName>
    <definedName name="ADOC125">[21]!absc</definedName>
    <definedName name="adoq" localSheetId="1">[21]!absc</definedName>
    <definedName name="adoq">[21]!absc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[28]!absc</definedName>
    <definedName name="alc">[28]!absc</definedName>
    <definedName name="AlcanceProyecto">#REF!</definedName>
    <definedName name="ALM">#REF!</definedName>
    <definedName name="ALTO">[29]Tabla!$A$1:$A$5</definedName>
    <definedName name="Amount">#REF!</definedName>
    <definedName name="ANCLAJE">'[30]MC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[31]COMPARATIVO!#REF!</definedName>
    <definedName name="anexo8">#REF!</definedName>
    <definedName name="anexo9">#REF!</definedName>
    <definedName name="anexů7">#REF!</definedName>
    <definedName name="Antic">[32]BASES!$B$33</definedName>
    <definedName name="ANTICIPO">[33]BASES!$B$33</definedName>
    <definedName name="AÑO">[25]PRESUPUESTO!$D$13</definedName>
    <definedName name="AÑOWUIE">'[34]Res-Accide-10'!$R$2:$R$7</definedName>
    <definedName name="apaiy">#REF!</definedName>
    <definedName name="APELLIDOS">#REF!</definedName>
    <definedName name="API">#REF!</definedName>
    <definedName name="APU" localSheetId="1">[35]!absc</definedName>
    <definedName name="APU">[35]!absc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(Entidad)'!$A$1:$M$42</definedName>
    <definedName name="_xlnm.Print_Area" localSheetId="1">'PROPUESTA ECONOMICA(Proponente)'!$A$1:$M$48</definedName>
    <definedName name="_xlnm.Print_Area">#REF!</definedName>
    <definedName name="AreaLimpiar">'[36]Info-Portaf'!$N$4,'[36]Info-Portaf'!$C$10:$AE$24,'[36]Info-Portaf'!$C$26:$AE$28,'[36]Info-Portaf'!$C$31:$AE$40,'[36]Info-Portaf'!$C$41:$H$41,'[36]Info-Portaf'!$C$42:$AE$51,'[36]Info-Portaf'!$C$53:$AE$54,'[36]Info-Portaf'!$C$57:$AE$57,'[36]Info-Portaf'!$C$59:$AE$59,'[36]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[37]CONTRATO!$E$18</definedName>
    <definedName name="AuxCom">'[10]DATOS CONTRATO'!$I$16</definedName>
    <definedName name="auxcomisariato">[37]CONTRATO!$I$16</definedName>
    <definedName name="AuxDot">'[10]DATOS CONTRATO'!$I$17</definedName>
    <definedName name="auxdotacion">[37]CONTRATO!$I$17</definedName>
    <definedName name="AuxHab">'[10]DATOS CONTRATO'!$E$17</definedName>
    <definedName name="auxhabi">[38]CONTRATO!$E$17</definedName>
    <definedName name="auxhabitacion">[37]CONTRATO!$E$17</definedName>
    <definedName name="auxtransporte">[37]CONTRATO!$E$16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[29]Tabla!$A$1:$A$5</definedName>
    <definedName name="Base">#REF!</definedName>
    <definedName name="Base_datos_IM">#REF!</definedName>
    <definedName name="base1">#REF!</definedName>
    <definedName name="base2">#REF!</definedName>
    <definedName name="basedatos">[39]Hoja1!$A$4:$BZ$55</definedName>
    <definedName name="_xlnm.Database">#REF!</definedName>
    <definedName name="BaseDeDatos1">#REF!</definedName>
    <definedName name="basep">[40]PRESUPUESTAL!$A$4:$P$190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'[41]Ejecutado%'!#REF!</definedName>
    <definedName name="blEjecutadoPorcen">'[41]Ejecutado$'!$D$1:$CE$45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'[41]Programado$'!$I$1:$CK$45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[42]steel!#REF!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[43]medelo!$D$37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'[44]Form5 _Pág_ 1'!#REF!</definedName>
    <definedName name="BuiltIn_Print_Area___0">'[44]Form5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'[45]TRAMO 03'!$F:$F,'[45]TRAMO 03'!$I:$I,'[45]TRAMO 03'!$K:$K,'[45]TRAMO 03'!#REF!,'[45]TRAMO 03'!#REF!,'[45]TRAMO 03'!#REF!,'[45]TRAMO 03'!#REF!,'[45]TRAMO 03'!#REF!,'[45]TRAMO 03'!#REF!,'[45]TRAMO 03'!#REF!,'[45]TRAMO 03'!#REF!,'[45]TRAMO 03'!#REF!,'[45]TRAMO 03'!#REF!,'[45]TRAMO 03'!#REF!,'[45]TRAMO 03'!#REF!,'[45]TRAMO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[46]SECTORIZACIÓN!$A$12:$G$20</definedName>
    <definedName name="CBWorkbookPriority" hidden="1">-1602700874</definedName>
    <definedName name="CC">[47]Personalizar!$G$22:$G$25</definedName>
    <definedName name="ccccc" hidden="1">{"TAB1",#N/A,TRUE,"GENERAL";"TAB2",#N/A,TRUE,"GENERAL";"TAB3",#N/A,TRUE,"GENERAL";"TAB4",#N/A,TRUE,"GENERAL";"TAB5",#N/A,TRUE,"GENERAL"}</definedName>
    <definedName name="CCCCCC">'[48]A. P. U.'!#REF!</definedName>
    <definedName name="CCT">#REF!</definedName>
    <definedName name="ccto210">#REF!</definedName>
    <definedName name="cd">[49]Hoja1!$C$81</definedName>
    <definedName name="cdcdc" hidden="1">{"via1",#N/A,TRUE,"general";"via2",#N/A,TRUE,"general";"via3",#N/A,TRUE,"general"}</definedName>
    <definedName name="CDctrl">[32]CDItem!$G$8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[50]Insum!$A$3:$H$63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[51]Hoja1!$C$27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[31]COMPARATIVO!#REF!</definedName>
    <definedName name="COLON">#REF!</definedName>
    <definedName name="ColTap">'[20]Coloc. e Interc. Tapones'!$E$1:$E$65536</definedName>
    <definedName name="Com">'[37]LIQUIDA-NOMINA'!$AL$4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'[52]DATOS CONTRATO'!$G$13</definedName>
    <definedName name="Contratante">'[10]DATOS CONTRATO'!$E$6</definedName>
    <definedName name="CONTRATO">[37]CONTRATO!$E$8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[53]BITACORA!$E$1:$E$65536</definedName>
    <definedName name="costo2" hidden="1">#REF!</definedName>
    <definedName name="COSTODIRECTO">#REF!</definedName>
    <definedName name="COSTOS">[54]TARIFAS!$A$1:$F$52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[55]civ_roma!$C$803:$G$804</definedName>
    <definedName name="Criterios_IM">'[3]7422CW00'!#REF!</definedName>
    <definedName name="Criticidad">[56]Tabla!$A$1:$A$5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[47]!Customize</definedName>
    <definedName name="Customize">[47]!Customize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[55]civ_roma!$C$9:$G$799</definedName>
    <definedName name="DATO1">'[57]46'!$D$3:$CK$429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'[58]Pta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'[59]BASE-LISTAS'!$B$24:$B$29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[56]Tabla!$B$1:$B$397</definedName>
    <definedName name="DEPENDENCIA">[56]Tabla!$B$1:$B$397</definedName>
    <definedName name="DEPENDENCIAS">[56]Tabla!$B$1:$B$397</definedName>
    <definedName name="DERFE">#REF!</definedName>
    <definedName name="desarrolladas">'[26]Reservas de Petróleo'!$A$2,'[26]Reservas de Petróleo'!$A$1,'[26]Reservas de Petróleo'!$D$4,'[26]Reservas de Petróleo'!$F$1:$F$65536</definedName>
    <definedName name="DESCUNMI">#REF!</definedName>
    <definedName name="DEST_ART">[42]steel!#REF!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[60]Cronograma!#REF!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[47]Personalizar!$E$22</definedName>
    <definedName name="dflt2">[47]Personalizar!$E$23</definedName>
    <definedName name="dflt3">[47]Personalizar!$D$24</definedName>
    <definedName name="dflt4">[47]Personalizar!$E$26</definedName>
    <definedName name="dflt5">[47]Personalizar!$E$27</definedName>
    <definedName name="dflt6">[47]Personalizar!$D$28</definedName>
    <definedName name="dflt7">[47]Personalizar!$G$27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'[61]MEDIA GEOMETRICA'!$J$8,'[61]MEDIA GEOMETRICA'!$N$8,'[61]MEDIA GEOMETRICA'!$R$8,'[61]MEDIA GEOMETRICA'!$V$8,'[61]MEDIA GEOMETRICA'!$Z$8,'[61]MEDIA GEOMETRICA'!$AD$8,'[61]MEDIA GEOMETRICA'!$AH$8,'[61]MEDIA GEOMETRICA'!$AL$8,'[61]MEDIA GEOMETRICA'!#REF!,'[61]MEDIA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[37]EMPRESA!$F$14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[62]CÁLCULOS!$H$34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[60]Cronograma!#REF!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[63]EMPRESA!$I$25</definedName>
    <definedName name="DsctoPension">[63]EMPRESA!$I$23</definedName>
    <definedName name="DsctoSalud">[63]EMPRESA!$I$24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'[64]Info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[37]EMPRESA!$F$6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[65]Equipo!$A$7:$A$65536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[42]steel!$B$8:$B$47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[66]Estructura!$C$7:$E$2570</definedName>
    <definedName name="ESTRUCTURA" hidden="1">{#N/A,#N/A,TRUE,"INGENIERIA";#N/A,#N/A,TRUE,"COMPRAS";#N/A,#N/A,TRUE,"DIRECCION";#N/A,#N/A,TRUE,"RESUMEN"}</definedName>
    <definedName name="ESTRUCTURAS">[67]Hoja3!$B$7:$B$15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'[68]Análisis de precios'!$H$52</definedName>
    <definedName name="ExtensionCoordinador">#REF!</definedName>
    <definedName name="Extra_Pay">#REF!</definedName>
    <definedName name="Extracción_IM">#REF!</definedName>
    <definedName name="Extras">'[37]LIQUIDA-NOMINA'!$AH$4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'[69]Itemes Renovación'!#REF!</definedName>
    <definedName name="FareWellStmnt" localSheetId="1">[47]!FareWellStmnt</definedName>
    <definedName name="FareWellStmnt">[47]!FareWellStmnt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[70]Tablas!$B$1:$B$65536</definedName>
    <definedName name="FechaInicio">[37]CONTRATO!$E$10</definedName>
    <definedName name="FechaTermina">[37]CONTRATO!$E$11</definedName>
    <definedName name="FechaTerminacion">#REF!</definedName>
    <definedName name="fer">'[34]Res-Accide-10'!#REF!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'[71]7422CW00'!#REF!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[47]!FinePrint</definedName>
    <definedName name="FinePrint">[47]!FinePrint</definedName>
    <definedName name="FM">1.18</definedName>
    <definedName name="fnic">[51]Hoja1!$C$13</definedName>
    <definedName name="FO">1.32</definedName>
    <definedName name="FORDESCR">'[3]7422CW00'!#REF!</definedName>
    <definedName name="FORM_C3">[72]Hoja1!$A$33:$N$51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[37]EMPRESA!$F$12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'[71]7422CW00'!#REF!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[51]Hoja1!$F$6</definedName>
    <definedName name="grupo4">[51]Hoja1!$F$7</definedName>
    <definedName name="grupo5">[51]Hoja1!$F$10</definedName>
    <definedName name="grupo6">[51]Hoja1!$F$11</definedName>
    <definedName name="grupo7">[51]Hoja1!$F$12</definedName>
    <definedName name="grupo8">[51]Hoja1!$F$13</definedName>
    <definedName name="grupo9">[51]Hoja1!$F$14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[73]BASE!$C$4:$H$255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[51]Datos!$D$8</definedName>
    <definedName name="hen">[51]Datos!$D$9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[42]steel!$F$7:$J$7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[51]Hoja1!$C$17</definedName>
    <definedName name="icbf">[51]Hoja1!$C$15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'[48]A.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'[74]1'!$N$41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[75]TABLAS!$A$1:$A$65536</definedName>
    <definedName name="Informe_semanal">#REF!</definedName>
    <definedName name="INGENIERIA1" hidden="1">#REF!</definedName>
    <definedName name="INGENIERIA11" hidden="1">#REF!</definedName>
    <definedName name="iniciales">'[26]Reservas de Petróleo'!$A$2,'[26]Reservas de Petróleo'!$A$1,'[26]Reservas de Petróleo'!$D$4,'[26]Reservas de Petróleo'!$D$1:$D$65536</definedName>
    <definedName name="Inicio">[32]BASES!$E$26</definedName>
    <definedName name="INPU">#REF!</definedName>
    <definedName name="INPUT">'[3]7422CW00'!#REF!</definedName>
    <definedName name="INSU">[76]INSUMOS!$A$1:$E$65536</definedName>
    <definedName name="Insumos_auxiliares">[77]Insumos!#REF!</definedName>
    <definedName name="Insumos_basicos">#REF!</definedName>
    <definedName name="Int">#REF!</definedName>
    <definedName name="InTap">[20]Interc.tapones!$E$1:$E$65536</definedName>
    <definedName name="INTER">[67]Hoja3!$F$7:$F$9</definedName>
    <definedName name="Intercambiadores">#REF!</definedName>
    <definedName name="Interest_Rate">#REF!</definedName>
    <definedName name="INTERMEDIA_I">#REF!</definedName>
    <definedName name="Interventor">[37]CONTRATO!$E$12</definedName>
    <definedName name="IntVal">'[20]Interc.válv.'!$E$1:$E$65536</definedName>
    <definedName name="INV_11">'[78]PR 1'!$A$2:$N$655</definedName>
    <definedName name="INV_Payments" localSheetId="1">[47]!INV_Payments</definedName>
    <definedName name="INV_Payments">[47]!INV_Payments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'[37]LIQUIDA-NOMINA'!$AT$4</definedName>
    <definedName name="issafp">[51]Hoja1!$C$19</definedName>
    <definedName name="isscs">[51]Hoja1!$C$21</definedName>
    <definedName name="isseps">[51]Hoja1!$C$20</definedName>
    <definedName name="ITEM">[73]BASE!$C$4:$H$255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[79]LISTADO!#REF!</definedName>
    <definedName name="LICITACION">#REF!</definedName>
    <definedName name="LINEA">[80]CONT_ADI!#REF!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[81]TOTALES!$D$7:$D$654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[82]tub!$C$1:$J$39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[21]!absc</definedName>
    <definedName name="LOCA">[21]!absc</definedName>
    <definedName name="LOCA1" localSheetId="1">[35]!absc</definedName>
    <definedName name="LOCA1">[35]!absc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'[34]Res-Accide-10'!#REF!</definedName>
    <definedName name="lv">#REF!</definedName>
    <definedName name="m">#REF!</definedName>
    <definedName name="MA">'[34]Res-Accide-10'!#REF!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[50]Insum!$A$68:$H$98</definedName>
    <definedName name="mar">'[34]Res-Accide-10'!#REF!</definedName>
    <definedName name="MARCO_H">#REF!</definedName>
    <definedName name="marina">'[83]Informe Semanal 1'!#REF!</definedName>
    <definedName name="masor" hidden="1">{"via1",#N/A,TRUE,"general";"via2",#N/A,TRUE,"general";"via3",#N/A,TRUE,"general"}</definedName>
    <definedName name="MAT">#REF!</definedName>
    <definedName name="MATERIAL">'[84]TABLA MATERIALES'!$A$3:$D$654</definedName>
    <definedName name="materiales">[65]materiales!$A$7:$A$1317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'[85]CCP,LEYES,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'[37]LIQUIDA-NOMINA'!$H$3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[42]steel!#REF!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[47]!Nada</definedName>
    <definedName name="Nada">[47]!Nada</definedName>
    <definedName name="Nafta_2">'[87] ASR+Nafta'!$K$19:$AS$19</definedName>
    <definedName name="Nafta2">'[87] ASR+Nafta'!$K$19:$AS$19</definedName>
    <definedName name="Nafta3">'[87]Todos+Nafta'!$K$19:$AS$19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[37]EMPRESA!$F$8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'[26]Reservas de Petróleo'!$A$2,'[26]Reservas de Petróleo'!$A$1,'[26]Reservas de Petróleo'!$D$4,'[26]Reservas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DATE(YEAR([88]!Loan_Start),MONTH([88]!Loan_Start)+Payment_Number,DAY([88]!Loan_Start))</definedName>
    <definedName name="obras1">DATE(YEAR([88]!Loan_Start),MONTH([88]!Loan_Start)+Payment_Number,DAY([88]!Loan_Start))</definedName>
    <definedName name="obras11" hidden="1">#REF!</definedName>
    <definedName name="obras111" localSheetId="1">DATE(YEAR([89]!Loan_Start),MONTH([89]!Loan_Start)+Payment_Number,DAY([89]!Loan_Start))</definedName>
    <definedName name="obras111">DATE(YEAR([89]!Loan_Start),MONTH([89]!Loan_Start)+Payment_Number,DAY([89]!Loan_Start))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[65]otros!$A$6:$A$1235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[53]Tablas!$A$1:$A$65536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DATE(YEAR([89]!Loan_Start),MONTH([89]!Loan_Start)+Payment_Number,DAY([89]!Loan_Start))</definedName>
    <definedName name="Payment_Date1">DATE(YEAR([89]!Loan_Start),MONTH([89]!Loan_Start)+Payment_Number,DAY([89]!Loan_Start))</definedName>
    <definedName name="Payment_Needed">"Pago necesario"</definedName>
    <definedName name="Pb">#REF!</definedName>
    <definedName name="Pd">#REF!</definedName>
    <definedName name="PEPE">[0]!ERR</definedName>
    <definedName name="Periodo">[39]Hoja1!$C$1</definedName>
    <definedName name="PeriodoPago">'[37]LIQUIDA-NOMINA'!$C$4</definedName>
    <definedName name="PeriodoRepago">#REF!</definedName>
    <definedName name="PeriodoRepagoCCP">#REF!</definedName>
    <definedName name="phed">[51]Hoja1!$C$4</definedName>
    <definedName name="phen">[51]Hoja1!$C$5</definedName>
    <definedName name="Pindis">#REF!</definedName>
    <definedName name="pint">'[71]7422CW00'!#REF!</definedName>
    <definedName name="pintura">'[71]7422CW00'!#REF!</definedName>
    <definedName name="pintyura">[90]STRSUMM0!#REF!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[32]BASES!$E$27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[33]BASES!$E$26</definedName>
    <definedName name="Porcentaje">#REF!</definedName>
    <definedName name="PORCENTAJE1">#REF!</definedName>
    <definedName name="PORTADA2">'[91]Hoja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[53]Tablas!$C$1:$C$65536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[43]medelo!$D$46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[51]Hoja1!$C$3</definedName>
    <definedName name="prnf">[51]Hoja1!$C$6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[32]BASES!$B$31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[92]!absc</definedName>
    <definedName name="PRUEBA">[92]!absc</definedName>
    <definedName name="prueba1" localSheetId="1">[92]!absc</definedName>
    <definedName name="prueba1">[92]!absc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'[93]ORITO 02 '!$A$12</definedName>
    <definedName name="Pwf_actual">'[93]ORITO 02 '!$E$6</definedName>
    <definedName name="Pwf_i">[43]medelo!$A$66:$A$83</definedName>
    <definedName name="Pwf_min">'[93]ORITO 02 '!$E$8</definedName>
    <definedName name="Pwfd">#REF!</definedName>
    <definedName name="Q">#REF!</definedName>
    <definedName name="Q_actual">'[93]ORITO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[43]medelo!$B$63</definedName>
    <definedName name="qqqqqw" hidden="1">{"via1",#N/A,TRUE,"general";"via2",#N/A,TRUE,"general";"via3",#N/A,TRUE,"general"}</definedName>
    <definedName name="QS">#REF!</definedName>
    <definedName name="Qt">'[93]ORITO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'[87] ASR+Nafta'!$E$9:$E$21</definedName>
    <definedName name="Recall_3">'[87]Todos+Nafta'!$E$9:$E$21</definedName>
    <definedName name="Recorder">#REF!</definedName>
    <definedName name="recursos">[94]RECURSOS!$A$8:$A$204</definedName>
    <definedName name="rege" hidden="1">{"TAB1",#N/A,TRUE,"GENERAL";"TAB2",#N/A,TRUE,"GENERAL";"TAB3",#N/A,TRUE,"GENERAL";"TAB4",#N/A,TRUE,"GENERAL";"TAB5",#N/A,TRUE,"GENERAL"}</definedName>
    <definedName name="REGIMEN_CONTRAT">[86]Tablas!$M$6:$M$8</definedName>
    <definedName name="REGIONAL">[86]Tablas!$I$6:$I$10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'[26]Reservas de Petróleo'!$A$2,'[26]Reservas de Petróleo'!$A$1,'[26]Reservas de Petróleo'!$D$4,'[26]Reservas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[32]BASES!$E$31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[95]Ingenieria!#REF!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[51]Datos!$D$12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'[96]Form5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[32]BASES!$E$41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[51]Hoja1!$C$14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[51]Hoja1!$C$12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[42]steel!#REF!</definedName>
    <definedName name="SHEET">'[3]7422CW00'!#REF!</definedName>
    <definedName name="SHEET_KP">[42]steel!$C$7:$L$47</definedName>
    <definedName name="SHEET_MR">[42]steel!$C$7:$J$47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[37]CONTRATO!$I$9</definedName>
    <definedName name="smlv2001">[37]CONTRATO!$H$9</definedName>
    <definedName name="SMML">'[61]ASPECTOS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(Entidad)'!$K$38</definedName>
    <definedName name="solver_lhs1" localSheetId="1" hidden="1">'PROPUESTA ECONOMICA(Proponente)'!$K$41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(Entidad)'!$K$38</definedName>
    <definedName name="solver_opt" localSheetId="1" hidden="1">'PROPUESTA ECONOMICA(Proponente)'!$K$41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(Entidad)'!$K$39</definedName>
    <definedName name="solver_rhs1" localSheetId="1" hidden="1">'PROPUESTA ECONOMICA(Proponente)'!$K$42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[51]Hoja1!$C$25</definedName>
    <definedName name="ssh">[51]Hoja1!$C$24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'[97]PxQ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[49]Hoja1!$F$60</definedName>
    <definedName name="Summary">#REF!</definedName>
    <definedName name="SUP_ART">[42]steel!#REF!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[53]Tablas!$H$1:$H$65536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[53]Tablas!$B$1:$B$65536</definedName>
    <definedName name="TABLA">#REF!</definedName>
    <definedName name="tabla1">[98]Hoja3!$B$4:$F$28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[37]EMPRESA!$F$24</definedName>
    <definedName name="TARIFAS">[99]TARIFAS!$A$1:$F$52</definedName>
    <definedName name="TarifaSalud">[37]EMPRESA!$F$26</definedName>
    <definedName name="Tasa">#REF!</definedName>
    <definedName name="TASA_DE_CAMBIO">#REF!</definedName>
    <definedName name="Tasa1">'[100]Bases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[33]BASES!$E$27</definedName>
    <definedName name="TIPO">#REF!</definedName>
    <definedName name="TIPO_GRUPO">#REF!</definedName>
    <definedName name="TipoGC">[86]Tablas!$U$6:$U$15</definedName>
    <definedName name="TipoNeces">[86]Tablas!$Q$6:$Q$8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[51]Datos!$D$14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'[37]NOMINA 1'!$N$38</definedName>
    <definedName name="TOTALHH">#REF!</definedName>
    <definedName name="TOTALHH1">#REF!</definedName>
    <definedName name="TotalVacaciones">'[37]NOMINA 1'!$N$37</definedName>
    <definedName name="TotAuxAlim">'[10]NOMINA-1'!$E$37</definedName>
    <definedName name="TotAuxAlimentacion">'[37]NOMINA 1'!$E$38</definedName>
    <definedName name="TotAuxCom">'[10]NOMINA-1'!$E$39</definedName>
    <definedName name="TotAuxComi">'[37]NOMINA 1'!$E$40</definedName>
    <definedName name="TotAuxDotacion">'[37]NOMINA 1'!$E$41</definedName>
    <definedName name="TotAuxHab">'[37]NOMINA 1'!$E$37</definedName>
    <definedName name="TotAuxTransporte">'[37]NOMINA 1'!$E$39</definedName>
    <definedName name="TotBasico">'[37]NOMINA 1'!$E$35</definedName>
    <definedName name="TotCom">'[10]NOMINA-1'!$E$41</definedName>
    <definedName name="TotComision">'[37]NOMINA 1'!$E$42</definedName>
    <definedName name="TotExtras">'[37]NOMINA 1'!$E$36</definedName>
    <definedName name="TotIntercesantias">'[37]NOMINA 1'!$N$39</definedName>
    <definedName name="TotPrimaServicios">'[37]NOMINA 1'!$N$36</definedName>
    <definedName name="TotPrimaServicos">'[37]NOMINA 1'!$N$36</definedName>
    <definedName name="TotPrimaVacaciones">'[37]NOMINA 1'!$N$41</definedName>
    <definedName name="TotPrimConv">'[10]NOMINA-1'!$N$39</definedName>
    <definedName name="TotPrimConvencional">'[37]NOMINA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[101]desmonte!$E$48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[102]Tablas!$B$2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'[103]Lista APU'!$A$3:$D$479</definedName>
    <definedName name="UNITARIO">[104]Unitarios!$A$3:$D$13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'[74]1'!$N$42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'[71]7422CW00'!#REF!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[86]Tablas!$A$6:$A$26</definedName>
    <definedName name="VigenciaDolares">#REF!</definedName>
    <definedName name="VigenciaPesos">#REF!</definedName>
    <definedName name="VIGFUTURA">[86]Tablas!$J$6:$J$8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[47]Personalizar!$E$15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'[34]Res-Accide-10'!#REF!</definedName>
    <definedName name="wedw">#REF!</definedName>
    <definedName name="WEFWE">'[34]Res-Accide-10'!#REF!</definedName>
    <definedName name="WER">'[34]Res-Accide-10'!$S$2:$S$7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'[34]Res-Accide-10'!#REF!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[107]!absc</definedName>
    <definedName name="xxxxx">[107]!absc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[21]!absc</definedName>
    <definedName name="Y">[21]!absc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'[108]AISLAMIENTO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'[48]A.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69" l="1"/>
  <c r="K32" i="269" s="1"/>
  <c r="K28" i="269"/>
  <c r="K29" i="269" s="1"/>
  <c r="K25" i="269"/>
  <c r="K24" i="269"/>
  <c r="K26" i="269" s="1"/>
  <c r="K21" i="269"/>
  <c r="K20" i="269"/>
  <c r="K19" i="269"/>
  <c r="K22" i="269" s="1"/>
  <c r="K16" i="269"/>
  <c r="K15" i="269"/>
  <c r="K14" i="269"/>
  <c r="K17" i="269" l="1"/>
  <c r="K33" i="269"/>
  <c r="K35" i="269" s="1"/>
  <c r="K36" i="269" s="1"/>
  <c r="K28" i="265" l="1"/>
  <c r="K29" i="265" s="1"/>
  <c r="K25" i="265"/>
  <c r="K26" i="265" s="1"/>
  <c r="K22" i="265"/>
  <c r="K21" i="265"/>
  <c r="K17" i="265"/>
  <c r="K18" i="265"/>
  <c r="K12" i="265"/>
  <c r="K13" i="265"/>
  <c r="K40" i="265"/>
  <c r="K16" i="265"/>
  <c r="K11" i="265"/>
  <c r="K23" i="265" l="1"/>
  <c r="K19" i="265"/>
  <c r="K14" i="265"/>
  <c r="K30" i="265" s="1"/>
  <c r="K32" i="265" l="1"/>
  <c r="K33" i="265" s="1"/>
</calcChain>
</file>

<file path=xl/sharedStrings.xml><?xml version="1.0" encoding="utf-8"?>
<sst xmlns="http://schemas.openxmlformats.org/spreadsheetml/2006/main" count="131" uniqueCount="60">
  <si>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</si>
  <si>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</si>
  <si>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</si>
  <si>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</si>
  <si>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</si>
  <si>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</si>
  <si>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</si>
  <si>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</si>
  <si>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</si>
  <si>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</si>
  <si>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</si>
  <si>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</si>
  <si>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</si>
  <si>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</si>
  <si>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</si>
  <si>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</si>
  <si>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</si>
  <si>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</si>
  <si>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</si>
  <si>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</si>
  <si>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</si>
  <si>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</si>
  <si>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</si>
  <si>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</si>
  <si>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</si>
  <si>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</si>
  <si>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</si>
  <si>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</si>
  <si>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</si>
  <si>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</si>
  <si>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</si>
  <si>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</si>
  <si>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</si>
  <si>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</si>
  <si>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</si>
  <si>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</si>
  <si>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</si>
  <si>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</si>
  <si>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 xml:space="preserve">Formulario 1 - Propuesta económica  </t>
  </si>
  <si>
    <t>OBRAS DE RECONSTRUCCIÓN Y MEJORAMIENTO PARA MITIGAR EL RIESGO DE DERRUMBE CAUSADO POR POZO ARTESANAL DE VIVIENDA DE PROPIEDAD PRIVADA, UBICADA EN EL BARRIO LA CANDELARIA, EN EL MUNICIPIO DE TURBACO, DEPARTAMENTO DE BOLIVAR.</t>
  </si>
  <si>
    <t>m³</t>
  </si>
  <si>
    <t>m²</t>
  </si>
  <si>
    <t xml:space="preserve">Formulario 1 - Propuesta económica   </t>
  </si>
  <si>
    <t>1,0 DESMONTES Y DEMOLICIONES</t>
  </si>
  <si>
    <t>Drenado con bomba 4", manejo de aguas</t>
  </si>
  <si>
    <t>Limpieza, retiro y disposicion de material colapsado y escombros en pozo profundo</t>
  </si>
  <si>
    <t>Demolicion de muros e&lt;0,15 m</t>
  </si>
  <si>
    <t>DIA</t>
  </si>
  <si>
    <t>Instalacion geotextil no tejido 1600</t>
  </si>
  <si>
    <t>Relleno con material seleccionado triturado 1" a 1 1/2" colocado zona pozo</t>
  </si>
  <si>
    <t>Relleno en material seleccionado, compactado 95% PM</t>
  </si>
  <si>
    <t>2,0 RELLENOS</t>
  </si>
  <si>
    <t>3,0 TUBERIAS Y FILTROS</t>
  </si>
  <si>
    <t>Suministro e instalacion de tuberia estructurada 24", perforada por medios manuales para uso como filtro</t>
  </si>
  <si>
    <t>Suministro e instalacion tuberia PVC 4" sanitaria pesada, incluye excavacion y tapada</t>
  </si>
  <si>
    <t>Ml</t>
  </si>
  <si>
    <t>4,0 OBRAS EN CONCRETO INCLUYEN REFUERZO</t>
  </si>
  <si>
    <t>Losa en concreto de 4000 Psi e=0,15 incluye refuerzo en varilla No4 @0,2m en ambos sentidos</t>
  </si>
  <si>
    <t>5,0 MAMPOSTERIA</t>
  </si>
  <si>
    <t>Mamposteria bloque liso de cemento #4 vibrado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</si>
</sst>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4">
      <alignment horizontal="right"/>
    </xf>
    <xf numFmtId="186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4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7">
      <protection locked="0"/>
    </xf>
  </cellStyleXfs>
  <cellXfs count="142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80" fontId="32" fillId="0" borderId="32" xfId="90" applyNumberFormat="1" applyFont="1" applyBorder="1"/>
    <xf numFmtId="182" fontId="32" fillId="0" borderId="32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2" xfId="89" applyFont="1" applyFill="1" applyBorder="1"/>
    <xf numFmtId="0" fontId="42" fillId="0" borderId="0" xfId="89" applyFont="1"/>
    <xf numFmtId="0" fontId="44" fillId="0" borderId="18" xfId="126" applyFont="1" applyBorder="1" applyAlignment="1">
      <alignment horizontal="center" vertical="center" wrapText="1"/>
    </xf>
    <xf numFmtId="0" fontId="44" fillId="24" borderId="36" xfId="73" applyFont="1" applyFill="1" applyBorder="1" applyAlignment="1">
      <alignment vertical="center"/>
    </xf>
    <xf numFmtId="0" fontId="44" fillId="24" borderId="38" xfId="73" applyFont="1" applyFill="1" applyBorder="1" applyAlignment="1">
      <alignment vertical="center"/>
    </xf>
    <xf numFmtId="0" fontId="44" fillId="24" borderId="39" xfId="73" applyFont="1" applyFill="1" applyBorder="1" applyAlignment="1">
      <alignment vertical="center"/>
    </xf>
    <xf numFmtId="0" fontId="43" fillId="0" borderId="45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4" fontId="43" fillId="0" borderId="17" xfId="39" applyNumberFormat="1" applyFont="1" applyBorder="1" applyAlignment="1">
      <alignment vertical="center" wrapText="1"/>
    </xf>
    <xf numFmtId="166" fontId="43" fillId="0" borderId="17" xfId="62" applyNumberFormat="1" applyFont="1" applyBorder="1" applyAlignment="1">
      <alignment horizontal="right" vertical="center" wrapText="1"/>
    </xf>
    <xf numFmtId="166" fontId="43" fillId="0" borderId="42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0" fontId="43" fillId="0" borderId="13" xfId="74" applyFont="1" applyBorder="1" applyAlignment="1">
      <alignment horizontal="center" vertical="center"/>
    </xf>
    <xf numFmtId="0" fontId="43" fillId="0" borderId="13" xfId="74" applyFont="1" applyBorder="1" applyAlignment="1">
      <alignment horizontal="left" vertical="center" wrapText="1"/>
    </xf>
    <xf numFmtId="166" fontId="43" fillId="0" borderId="19" xfId="62" applyNumberFormat="1" applyFont="1" applyBorder="1" applyAlignment="1">
      <alignment horizontal="right" vertical="center" wrapText="1"/>
    </xf>
    <xf numFmtId="175" fontId="44" fillId="0" borderId="35" xfId="39" applyNumberFormat="1" applyFont="1" applyBorder="1" applyAlignment="1">
      <alignment horizontal="right" vertical="center"/>
    </xf>
    <xf numFmtId="0" fontId="43" fillId="0" borderId="17" xfId="74" applyFont="1" applyBorder="1" applyAlignment="1">
      <alignment horizontal="left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185" fontId="44" fillId="24" borderId="39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4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3" fillId="0" borderId="0" xfId="126" applyFont="1" applyAlignment="1">
      <alignment horizontal="center" vertical="center"/>
    </xf>
    <xf numFmtId="0" fontId="44" fillId="0" borderId="22" xfId="128" applyFont="1" applyBorder="1" applyAlignment="1">
      <alignment horizontal="left" vertical="center"/>
    </xf>
    <xf numFmtId="9" fontId="43" fillId="0" borderId="26" xfId="129" applyNumberFormat="1" applyFont="1" applyBorder="1" applyAlignment="1">
      <alignment horizontal="center" vertical="center"/>
    </xf>
    <xf numFmtId="179" fontId="44" fillId="0" borderId="26" xfId="129" applyNumberFormat="1" applyFont="1" applyBorder="1" applyAlignment="1">
      <alignment vertical="center"/>
    </xf>
    <xf numFmtId="0" fontId="43" fillId="0" borderId="23" xfId="128" applyFont="1" applyBorder="1" applyAlignment="1">
      <alignment vertical="center"/>
    </xf>
    <xf numFmtId="2" fontId="43" fillId="0" borderId="0" xfId="128" applyNumberFormat="1" applyFont="1"/>
    <xf numFmtId="179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29" xfId="79" applyFont="1" applyBorder="1" applyAlignment="1">
      <alignment vertical="center"/>
    </xf>
    <xf numFmtId="184" fontId="44" fillId="26" borderId="42" xfId="60" applyNumberFormat="1" applyFont="1" applyFill="1" applyBorder="1" applyAlignment="1">
      <alignment horizontal="center" vertical="center"/>
    </xf>
    <xf numFmtId="184" fontId="44" fillId="26" borderId="17" xfId="60" applyNumberFormat="1" applyFont="1" applyFill="1" applyBorder="1" applyAlignment="1">
      <alignment horizontal="center" vertical="center"/>
    </xf>
    <xf numFmtId="9" fontId="43" fillId="27" borderId="25" xfId="95" applyFont="1" applyFill="1" applyBorder="1" applyAlignment="1">
      <alignment horizontal="center" vertical="center"/>
    </xf>
    <xf numFmtId="0" fontId="43" fillId="25" borderId="0" xfId="130" applyFont="1" applyFill="1" applyAlignment="1">
      <alignment horizontal="center" vertical="center" wrapText="1"/>
    </xf>
    <xf numFmtId="0" fontId="44" fillId="25" borderId="48" xfId="13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46" fillId="0" borderId="63" xfId="0" applyFont="1" applyBorder="1" applyAlignment="1">
      <alignment horizontal="left" vertical="center"/>
    </xf>
    <xf numFmtId="0" fontId="47" fillId="0" borderId="63" xfId="0" applyFont="1" applyBorder="1" applyAlignment="1">
      <alignment horizontal="left" vertical="center"/>
    </xf>
    <xf numFmtId="0" fontId="43" fillId="0" borderId="52" xfId="0" applyFont="1" applyBorder="1" applyAlignment="1">
      <alignment vertical="center" wrapText="1"/>
    </xf>
    <xf numFmtId="0" fontId="43" fillId="0" borderId="48" xfId="0" applyFont="1" applyBorder="1" applyAlignment="1">
      <alignment vertical="center" wrapText="1"/>
    </xf>
    <xf numFmtId="0" fontId="43" fillId="0" borderId="53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0" xfId="0" applyFont="1" applyBorder="1" applyAlignment="1">
      <alignment vertical="center" wrapText="1"/>
    </xf>
    <xf numFmtId="182" fontId="32" fillId="0" borderId="64" xfId="90" applyNumberFormat="1" applyFont="1" applyBorder="1"/>
    <xf numFmtId="0" fontId="43" fillId="25" borderId="50" xfId="130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vertical="center" wrapText="1"/>
    </xf>
    <xf numFmtId="0" fontId="43" fillId="0" borderId="19" xfId="0" applyFont="1" applyBorder="1" applyAlignment="1">
      <alignment vertical="center" wrapText="1"/>
    </xf>
    <xf numFmtId="0" fontId="43" fillId="0" borderId="12" xfId="0" applyFont="1" applyBorder="1" applyAlignment="1">
      <alignment vertical="center" wrapText="1"/>
    </xf>
    <xf numFmtId="0" fontId="32" fillId="25" borderId="65" xfId="89" applyFont="1" applyFill="1" applyBorder="1"/>
    <xf numFmtId="0" fontId="32" fillId="0" borderId="65" xfId="89" applyFont="1" applyBorder="1"/>
    <xf numFmtId="0" fontId="44" fillId="0" borderId="51" xfId="126" applyFont="1" applyBorder="1" applyAlignment="1">
      <alignment horizontal="center" vertical="center" wrapText="1"/>
    </xf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0" fontId="32" fillId="0" borderId="59" xfId="90" applyFont="1" applyBorder="1"/>
    <xf numFmtId="0" fontId="32" fillId="0" borderId="60" xfId="89" applyFont="1" applyBorder="1"/>
    <xf numFmtId="0" fontId="32" fillId="0" borderId="60" xfId="89" applyFont="1" applyBorder="1" applyAlignment="1">
      <alignment horizontal="center"/>
    </xf>
    <xf numFmtId="183" fontId="32" fillId="0" borderId="60" xfId="34" applyNumberFormat="1" applyFont="1" applyBorder="1"/>
    <xf numFmtId="0" fontId="32" fillId="0" borderId="61" xfId="89" applyFont="1" applyBorder="1"/>
    <xf numFmtId="10" fontId="43" fillId="27" borderId="25" xfId="95" applyNumberFormat="1" applyFont="1" applyFill="1" applyBorder="1" applyAlignment="1">
      <alignment horizontal="center" vertical="center"/>
    </xf>
    <xf numFmtId="0" fontId="44" fillId="0" borderId="29" xfId="128" applyFont="1" applyBorder="1" applyAlignment="1">
      <alignment horizontal="left" vertical="center"/>
    </xf>
    <xf numFmtId="9" fontId="43" fillId="0" borderId="15" xfId="129" applyNumberFormat="1" applyFont="1" applyBorder="1" applyAlignment="1">
      <alignment horizontal="center" vertical="center"/>
    </xf>
    <xf numFmtId="179" fontId="43" fillId="0" borderId="15" xfId="129" applyNumberFormat="1" applyFont="1" applyBorder="1" applyAlignment="1">
      <alignment vertical="center"/>
    </xf>
    <xf numFmtId="0" fontId="43" fillId="0" borderId="16" xfId="128" applyFont="1" applyBorder="1" applyAlignment="1">
      <alignment vertical="center"/>
    </xf>
    <xf numFmtId="179" fontId="44" fillId="0" borderId="30" xfId="129" applyNumberFormat="1" applyFont="1" applyBorder="1" applyAlignment="1">
      <alignment vertical="center"/>
    </xf>
    <xf numFmtId="4" fontId="43" fillId="0" borderId="17" xfId="39" applyNumberFormat="1" applyFont="1" applyFill="1" applyBorder="1" applyAlignment="1">
      <alignment vertical="center" wrapText="1"/>
    </xf>
    <xf numFmtId="166" fontId="43" fillId="0" borderId="17" xfId="62" applyNumberFormat="1" applyFont="1" applyFill="1" applyBorder="1" applyAlignment="1">
      <alignment horizontal="right" vertical="center" wrapText="1"/>
    </xf>
    <xf numFmtId="166" fontId="43" fillId="0" borderId="42" xfId="62" applyNumberFormat="1" applyFont="1" applyFill="1" applyBorder="1" applyAlignment="1">
      <alignment horizontal="right" vertical="center" wrapText="1"/>
    </xf>
    <xf numFmtId="0" fontId="44" fillId="25" borderId="24" xfId="73" applyFont="1" applyFill="1" applyBorder="1" applyAlignment="1">
      <alignment horizontal="center" vertical="center" wrapText="1"/>
    </xf>
    <xf numFmtId="0" fontId="44" fillId="25" borderId="18" xfId="73" applyFont="1" applyFill="1" applyBorder="1" applyAlignment="1">
      <alignment horizontal="center" vertical="center" wrapText="1"/>
    </xf>
    <xf numFmtId="0" fontId="44" fillId="0" borderId="24" xfId="126" applyFont="1" applyBorder="1" applyAlignment="1">
      <alignment horizontal="center" vertical="center" wrapText="1"/>
    </xf>
    <xf numFmtId="0" fontId="44" fillId="0" borderId="41" xfId="126" applyFont="1" applyBorder="1" applyAlignment="1">
      <alignment horizontal="center" vertical="center" wrapText="1"/>
    </xf>
    <xf numFmtId="0" fontId="43" fillId="25" borderId="18" xfId="130" applyFont="1" applyFill="1" applyBorder="1" applyAlignment="1">
      <alignment horizontal="center" vertical="center" wrapText="1"/>
    </xf>
    <xf numFmtId="0" fontId="43" fillId="25" borderId="37" xfId="130" applyFont="1" applyFill="1" applyBorder="1" applyAlignment="1">
      <alignment horizontal="center" vertical="center" wrapText="1"/>
    </xf>
    <xf numFmtId="0" fontId="43" fillId="26" borderId="28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0" fontId="41" fillId="0" borderId="62" xfId="89" applyFont="1" applyBorder="1" applyAlignment="1">
      <alignment horizontal="center" wrapText="1"/>
    </xf>
    <xf numFmtId="0" fontId="44" fillId="24" borderId="12" xfId="73" applyFont="1" applyFill="1" applyBorder="1" applyAlignment="1">
      <alignment horizontal="center" vertical="center" wrapText="1"/>
    </xf>
    <xf numFmtId="0" fontId="44" fillId="24" borderId="13" xfId="73" applyFont="1" applyFill="1" applyBorder="1" applyAlignment="1">
      <alignment horizontal="center" vertical="center" wrapText="1"/>
    </xf>
    <xf numFmtId="0" fontId="44" fillId="24" borderId="14" xfId="73" applyFont="1" applyFill="1" applyBorder="1" applyAlignment="1">
      <alignment horizontal="center" vertical="center" wrapText="1"/>
    </xf>
    <xf numFmtId="0" fontId="44" fillId="24" borderId="36" xfId="73" applyFont="1" applyFill="1" applyBorder="1" applyAlignment="1">
      <alignment horizontal="right" vertical="center"/>
    </xf>
    <xf numFmtId="0" fontId="44" fillId="24" borderId="38" xfId="73" applyFont="1" applyFill="1" applyBorder="1" applyAlignment="1">
      <alignment horizontal="right" vertical="center"/>
    </xf>
    <xf numFmtId="0" fontId="44" fillId="24" borderId="46" xfId="73" applyFont="1" applyFill="1" applyBorder="1" applyAlignment="1">
      <alignment horizontal="right" vertical="center"/>
    </xf>
    <xf numFmtId="3" fontId="44" fillId="26" borderId="20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1" xfId="79" applyFont="1" applyBorder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4" fillId="0" borderId="0" xfId="130" applyFont="1" applyAlignment="1">
      <alignment horizontal="center" vertical="top"/>
    </xf>
    <xf numFmtId="4" fontId="44" fillId="25" borderId="24" xfId="73" applyNumberFormat="1" applyFont="1" applyFill="1" applyBorder="1" applyAlignment="1">
      <alignment horizontal="center" vertical="center" wrapText="1"/>
    </xf>
    <xf numFmtId="4" fontId="44" fillId="25" borderId="18" xfId="73" applyNumberFormat="1" applyFont="1" applyFill="1" applyBorder="1" applyAlignment="1">
      <alignment horizontal="center" vertical="center" wrapText="1"/>
    </xf>
    <xf numFmtId="4" fontId="44" fillId="25" borderId="30" xfId="73" applyNumberFormat="1" applyFont="1" applyFill="1" applyBorder="1" applyAlignment="1">
      <alignment horizontal="center" vertical="center" wrapText="1"/>
    </xf>
    <xf numFmtId="4" fontId="44" fillId="25" borderId="37" xfId="73" applyNumberFormat="1" applyFont="1" applyFill="1" applyBorder="1" applyAlignment="1">
      <alignment horizontal="center" vertical="center" wrapText="1"/>
    </xf>
    <xf numFmtId="0" fontId="44" fillId="25" borderId="27" xfId="73" applyFont="1" applyFill="1" applyBorder="1" applyAlignment="1">
      <alignment horizontal="center" vertical="center" wrapText="1"/>
    </xf>
    <xf numFmtId="0" fontId="44" fillId="25" borderId="43" xfId="73" applyFont="1" applyFill="1" applyBorder="1" applyAlignment="1">
      <alignment horizontal="center" vertical="center" wrapText="1"/>
    </xf>
    <xf numFmtId="0" fontId="43" fillId="25" borderId="57" xfId="130" applyFont="1" applyFill="1" applyBorder="1" applyAlignment="1">
      <alignment horizontal="center" vertical="center" wrapText="1"/>
    </xf>
    <xf numFmtId="0" fontId="43" fillId="25" borderId="56" xfId="130" applyFont="1" applyFill="1" applyBorder="1" applyAlignment="1">
      <alignment horizontal="center" vertical="center" wrapText="1"/>
    </xf>
    <xf numFmtId="0" fontId="45" fillId="0" borderId="62" xfId="89" applyFont="1" applyBorder="1" applyAlignment="1">
      <alignment horizontal="center" wrapText="1"/>
    </xf>
    <xf numFmtId="0" fontId="44" fillId="0" borderId="0" xfId="130" applyFont="1" applyAlignment="1">
      <alignment horizontal="center" vertical="center"/>
    </xf>
    <xf numFmtId="0" fontId="43" fillId="27" borderId="27" xfId="89" applyFont="1" applyFill="1" applyBorder="1" applyAlignment="1">
      <alignment horizontal="left" wrapText="1"/>
    </xf>
    <xf numFmtId="0" fontId="43" fillId="27" borderId="24" xfId="89" applyFont="1" applyFill="1" applyBorder="1" applyAlignment="1">
      <alignment horizontal="left" wrapText="1"/>
    </xf>
    <xf numFmtId="0" fontId="43" fillId="27" borderId="30" xfId="89" applyFont="1" applyFill="1" applyBorder="1" applyAlignment="1">
      <alignment horizontal="left" wrapText="1"/>
    </xf>
    <xf numFmtId="0" fontId="43" fillId="27" borderId="43" xfId="89" applyFont="1" applyFill="1" applyBorder="1" applyAlignment="1">
      <alignment horizontal="left" wrapText="1"/>
    </xf>
    <xf numFmtId="0" fontId="43" fillId="27" borderId="18" xfId="89" applyFont="1" applyFill="1" applyBorder="1" applyAlignment="1">
      <alignment horizontal="left" wrapText="1"/>
    </xf>
    <xf numFmtId="0" fontId="43" fillId="27" borderId="37" xfId="89" applyFont="1" applyFill="1" applyBorder="1" applyAlignment="1">
      <alignment horizontal="left" wrapText="1"/>
    </xf>
    <xf numFmtId="0" fontId="43" fillId="26" borderId="55" xfId="89" applyFont="1" applyFill="1" applyBorder="1" applyAlignment="1">
      <alignment horizontal="center" wrapText="1"/>
    </xf>
    <xf numFmtId="0" fontId="43" fillId="26" borderId="49" xfId="89" applyFont="1" applyFill="1" applyBorder="1" applyAlignment="1">
      <alignment horizontal="center" wrapText="1"/>
    </xf>
    <xf numFmtId="0" fontId="43" fillId="26" borderId="54" xfId="89" applyFont="1" applyFill="1" applyBorder="1" applyAlignment="1">
      <alignment horizontal="center" wrapText="1"/>
    </xf>
    <xf numFmtId="0" fontId="32" fillId="0" borderId="0" xfId="89" applyFont="1" applyFill="1"/>
    <xf numFmtId="0" fontId="32" fillId="0" borderId="31" xfId="89" applyFont="1" applyFill="1" applyBorder="1"/>
    <xf numFmtId="0" fontId="43" fillId="0" borderId="45" xfId="73" applyFont="1" applyFill="1" applyBorder="1" applyAlignment="1">
      <alignment horizontal="center" vertical="center"/>
    </xf>
    <xf numFmtId="0" fontId="43" fillId="0" borderId="17" xfId="74" applyFont="1" applyFill="1" applyBorder="1" applyAlignment="1">
      <alignment horizontal="center" vertical="center"/>
    </xf>
    <xf numFmtId="0" fontId="43" fillId="0" borderId="17" xfId="74" applyFont="1" applyFill="1" applyBorder="1" applyAlignment="1">
      <alignment horizontal="left" vertical="center" wrapText="1"/>
    </xf>
    <xf numFmtId="0" fontId="32" fillId="0" borderId="32" xfId="89" applyFont="1" applyFill="1" applyBorder="1"/>
    <xf numFmtId="0" fontId="29" fillId="0" borderId="0" xfId="89" applyFont="1" applyFill="1"/>
    <xf numFmtId="0" fontId="43" fillId="0" borderId="17" xfId="74" applyFont="1" applyFill="1" applyBorder="1" applyAlignment="1">
      <alignment horizontal="left"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3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customXml" Target="../customXml/item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ustomXml" Target="../customXml/item2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theme" Target="theme/theme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G&amp;G"/>
      <sheetName val="PRESUPUESTOS-REV1"/>
      <sheetName val="PU (2)"/>
      <sheetName val="COSTOS UNITARIOS"/>
      <sheetName val="CA-2909"/>
      <sheetName val="TRAYECTO 1"/>
      <sheetName val="Datos"/>
      <sheetName val="PESOS"/>
      <sheetName val="CABG"/>
      <sheetName val=""/>
      <sheetName val="Seguim-16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INVIAS"/>
      <sheetName val="LISTA_EPC"/>
      <sheetName val="201.7"/>
      <sheetName val="210.1.1"/>
      <sheetName val="210.1.2"/>
      <sheetName val="210.2.1"/>
      <sheetName val="220.1"/>
      <sheetName val="230.2"/>
      <sheetName val="33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Hoja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11.1"/>
      <sheetName val="320.2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TARIFAS MATERIALES"/>
      <sheetName val="TARIFAS EQUIPOS "/>
      <sheetName val="TARIFA SALARIOS"/>
      <sheetName val="PRES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_x0000_㈀㰰⌀_x0000_㈀㰮⌀_x0000_䰀଒v_x0000__x0000__x0000_頀"/>
      <sheetName val="CANT OBRA"/>
      <sheetName val="MATERIALES Y RECURSOS"/>
      <sheetName val="ó&gt;????j0$?#???j_$?#???LÓu????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&quot;PAGA&quo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BCE-ENERO-2004"/>
      <sheetName val="Programacion"/>
      <sheetName val="EMPRESAS"/>
      <sheetName val="API93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ó&gt;_x0000__x0001__x0000__x0000__"/>
      <sheetName val="G.G"/>
      <sheetName val="INSUMOS"/>
      <sheetName val="CUADRI"/>
      <sheetName val="EQU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 refreshError="1"/>
      <sheetData sheetId="98" refreshError="1"/>
      <sheetData sheetId="99" refreshError="1"/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/>
      <sheetData sheetId="2813">
        <row r="2">
          <cell r="A2">
            <v>0</v>
          </cell>
        </row>
      </sheetData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>
        <row r="2">
          <cell r="A2">
            <v>0</v>
          </cell>
        </row>
      </sheetData>
      <sheetData sheetId="2888" refreshError="1"/>
      <sheetData sheetId="2889" refreshError="1"/>
      <sheetData sheetId="2890" refreshError="1"/>
      <sheetData sheetId="2891">
        <row r="2">
          <cell r="A2" t="str">
            <v>Locación</v>
          </cell>
        </row>
      </sheetData>
      <sheetData sheetId="2892">
        <row r="2">
          <cell r="A2">
            <v>0</v>
          </cell>
        </row>
      </sheetData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 refreshError="1"/>
      <sheetData sheetId="2898"/>
      <sheetData sheetId="2899"/>
      <sheetData sheetId="2900"/>
      <sheetData sheetId="2901"/>
      <sheetData sheetId="2902"/>
      <sheetData sheetId="2903"/>
      <sheetData sheetId="2904">
        <row r="2">
          <cell r="A2">
            <v>0</v>
          </cell>
        </row>
      </sheetData>
      <sheetData sheetId="2905"/>
      <sheetData sheetId="2906"/>
      <sheetData sheetId="2907"/>
      <sheetData sheetId="2908"/>
      <sheetData sheetId="2909"/>
      <sheetData sheetId="2910"/>
      <sheetData sheetId="2911"/>
      <sheetData sheetId="2912">
        <row r="2">
          <cell r="A2">
            <v>0</v>
          </cell>
        </row>
      </sheetData>
      <sheetData sheetId="2913"/>
      <sheetData sheetId="2914"/>
      <sheetData sheetId="2915"/>
      <sheetData sheetId="2916" refreshError="1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 refreshError="1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>
        <row r="2">
          <cell r="A2">
            <v>0</v>
          </cell>
        </row>
      </sheetData>
      <sheetData sheetId="2957" refreshError="1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 refreshError="1"/>
      <sheetData sheetId="2970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/>
      <sheetData sheetId="559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9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92">
        <row r="5">
          <cell r="A5">
            <v>0</v>
          </cell>
        </row>
      </sheetData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 refreshError="1"/>
      <sheetData sheetId="5602" refreshError="1"/>
      <sheetData sheetId="5603"/>
      <sheetData sheetId="5604"/>
      <sheetData sheetId="5605"/>
      <sheetData sheetId="5606"/>
      <sheetData sheetId="5607"/>
      <sheetData sheetId="5608"/>
      <sheetData sheetId="5609"/>
      <sheetData sheetId="5610" refreshError="1"/>
      <sheetData sheetId="5611" refreshError="1"/>
      <sheetData sheetId="5612" refreshError="1"/>
      <sheetData sheetId="5613" refreshError="1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>
        <row r="2">
          <cell r="A2">
            <v>0</v>
          </cell>
        </row>
      </sheetData>
      <sheetData sheetId="5683"/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/>
      <sheetData sheetId="5694"/>
      <sheetData sheetId="5695">
        <row r="2">
          <cell r="B2" t="str">
            <v>Patrimonio
neto
personal</v>
          </cell>
        </row>
      </sheetData>
      <sheetData sheetId="5696"/>
      <sheetData sheetId="5697"/>
      <sheetData sheetId="5698"/>
      <sheetData sheetId="5699"/>
      <sheetData sheetId="5700"/>
      <sheetData sheetId="5701"/>
      <sheetData sheetId="5702">
        <row r="2">
          <cell r="B2">
            <v>0</v>
          </cell>
        </row>
      </sheetData>
      <sheetData sheetId="5703"/>
      <sheetData sheetId="5704"/>
      <sheetData sheetId="5705"/>
      <sheetData sheetId="5706"/>
      <sheetData sheetId="5707"/>
      <sheetData sheetId="5708"/>
      <sheetData sheetId="5709">
        <row r="2">
          <cell r="A2">
            <v>0</v>
          </cell>
        </row>
      </sheetData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>
        <row r="5">
          <cell r="B5">
            <v>0</v>
          </cell>
        </row>
      </sheetData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 DE 1995 - 1996.xls"/>
      <sheetName val="\\Escritorio\amv 2011\a  aaInfo"/>
      <sheetName val="aCCIDENTES%20DE%201995%20-%2019"/>
      <sheetName val="items"/>
      <sheetName val="CONT_ADI"/>
      <sheetName val="ACTA DE MODIFICACION  (2)"/>
      <sheetName val="INDICMICROEMP"/>
      <sheetName val="#¡REF"/>
      <sheetName val="MATERIALES"/>
      <sheetName val="Informe"/>
      <sheetName val="Seguim-16"/>
      <sheetName val="Informacion"/>
      <sheetName val="\Users\avargase\AppData\Local\M"/>
      <sheetName val="Datos Básicos"/>
      <sheetName val="SALARIOS"/>
      <sheetName val="SUB APU"/>
      <sheetName val="INV"/>
      <sheetName val="AASHTO"/>
      <sheetName val="\Mini HP Enero 2015\Proyectos i"/>
      <sheetName val="\C\Users\avargase\AppData\Local"/>
      <sheetName val="\Volumes\USB PIOLIN\Escritorio\"/>
      <sheetName val="PESOS"/>
      <sheetName val="Formulario N° 4"/>
      <sheetName val="EQUIPO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Res-Accide-10"/>
      <sheetName val="\Users\ANDRES FELIPE MUÑOZ\Down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[aCCIDENTES DE 1995 - 1996.xls]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Users\HP\AppData\Local\Microso"/>
      <sheetName val="ESTADO VÍA-CRIT.TECNICO"/>
      <sheetName val="Lista obra"/>
      <sheetName val="\Users\Administrador\Desktop\AM"/>
      <sheetName val="\\Sistemas_serv1\xx\Documents a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HISTORICOS FUEL OIL EXP"/>
      <sheetName val="Base_Muestras"/>
      <sheetName val="Formulario_N°_4"/>
      <sheetName val="Hoja2"/>
      <sheetName val="_aCCIDENTES_DE_1995___1996_xl_2"/>
      <sheetName val="//ccefici"/>
      <sheetName val="AC2-AG96"/>
      <sheetName val="MURO PR25+221-235"/>
      <sheetName val="MURO PR25+261-267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l_4"/>
      <sheetName val="//d.docs.live.net/a  aaInformac"/>
      <sheetName val="_aCCIDENTES_DE_1995___1996_xl_3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l_5"/>
      <sheetName val="_aCCIDENTES_DE_1995___1996_xl_6"/>
      <sheetName val="REQUISITOS INF INTERVENTORÍA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\B1FE7578\aCCIDENTES DE 1995 -"/>
      <sheetName val="G.G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MATERIAL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gp05"/>
      <sheetName val="GP06"/>
      <sheetName val="MAT"/>
      <sheetName val="HER"/>
      <sheetName val="PER"/>
      <sheetName val="TRANS"/>
      <sheetName val="INDICE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2007 Database"/>
      <sheetName val="_aCCIDENTES_DE_1995___1996_x_23"/>
      <sheetName val="_aCCIDENTES_DE_1995___1996_x_21"/>
      <sheetName val="_aCCIDENTES_DE_1995___1996_x_22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 refreshError="1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\MANTENIMIENTO RUTA 1001_MARZO "/>
      <sheetName val="\I\MANTENIMIENTO RUTA 1001_MARZ"/>
      <sheetName val="\F\MANTENIMIENTO RUTA 1001_MARZ"/>
      <sheetName val="#REF"/>
      <sheetName val="BASES"/>
      <sheetName val="CDItem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[a  aaInforma"/>
      <sheetName val="lisprecios"/>
      <sheetName val="PERSONAL"/>
      <sheetName val="PRESTACIONES SOC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TOTCAPIT"/>
      <sheetName val="JORNABAS"/>
      <sheetName val="MATERIALES"/>
      <sheetName val="TOTCUADEQ"/>
      <sheetName val="TOTCUADMO"/>
      <sheetName val="FLUJOS"/>
      <sheetName val="BASE"/>
      <sheetName val="Anexo No. 5"/>
      <sheetName val="PRESUPUESTO "/>
      <sheetName val="Cuadrillas"/>
      <sheetName val="Equ"/>
      <sheetName val="Trans"/>
      <sheetName val="Mat"/>
      <sheetName val="Salarios"/>
      <sheetName val="Puntajes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General"/>
      <sheetName val="HOJA BASE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Form5 _Pág_ 2"/>
      <sheetName val="Form5 _Pág_ 1"/>
      <sheetName val="Análisis de precios"/>
      <sheetName val="todos"/>
      <sheetName val="Datos-Gráfica"/>
      <sheetName val="Desmonte_y_Limpieza"/>
      <sheetName val="Reprograma_4"/>
      <sheetName val="PR_1"/>
      <sheetName val="5_2"/>
      <sheetName val="MC_SF_GAVIONES"/>
      <sheetName val="GENERAL"/>
      <sheetName val="CantidadesTotal(Verificació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Insum"/>
      <sheetName val="Requisición1"/>
      <sheetName val="TRANSPORTE"/>
      <sheetName val="PRESUPUESTO"/>
      <sheetName val="ESTADO VÍA-CRIT.TECNICO"/>
      <sheetName val="PUNITARIOS%20PARA%20241201%202S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Lp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LISTA DE PRECIOS"/>
      <sheetName val="062"/>
      <sheetName val="Listado"/>
      <sheetName val="7.1.8.1.1"/>
      <sheetName val="2,2,6,1 Pilotes 0,30"/>
      <sheetName val="5. ELECTRICO"/>
      <sheetName val="PERSONAL"/>
      <sheetName val="Tarifa MT"/>
      <sheetName val="Bajadas"/>
      <sheetName val="OCTUBRE"/>
      <sheetName val="CODCONST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APU NO PREVISTO"/>
      <sheetName val="PPTA (3)"/>
      <sheetName val="PPTA (2)"/>
      <sheetName val="PPTA"/>
      <sheetName val="FINANC"/>
      <sheetName val="TODAS"/>
      <sheetName val="PUNITARIOS PARA 241201 2S.xls"/>
      <sheetName val="PREACTA_6"/>
      <sheetName val="TABLA_2008"/>
      <sheetName val="Hoja2"/>
      <sheetName val="Cuadr."/>
      <sheetName val="OBRAS SE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SALARIOS"/>
      <sheetName val="NARIÑO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LAN DE INVERSION ANTICIPO"/>
      <sheetName val="inv mensual"/>
      <sheetName val="borrador flujo inv"/>
      <sheetName val="social-ambiental"/>
      <sheetName val="AU"/>
      <sheetName val="BASE"/>
      <sheetName val="Otros"/>
      <sheetName val="INDICE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>
        <row r="48">
          <cell r="E48">
            <v>0</v>
          </cell>
        </row>
      </sheetData>
      <sheetData sheetId="133"/>
      <sheetData sheetId="134"/>
      <sheetData sheetId="135" refreshError="1"/>
      <sheetData sheetId="136" refreshError="1"/>
      <sheetData sheetId="137" refreshError="1"/>
      <sheetData sheetId="138"/>
      <sheetData sheetId="139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3"/>
  <sheetViews>
    <sheetView showGridLines="0" tabSelected="1" view="pageBreakPreview" topLeftCell="J26" zoomScale="79" zoomScaleNormal="100" zoomScaleSheetLayoutView="95" zoomScalePageLayoutView="55" workbookViewId="0">
      <selection activeCell="O37" sqref="O37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2.7109375" style="1" bestFit="1" customWidth="1"/>
    <col min="15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75"/>
      <c r="D2" s="75"/>
      <c r="E2" s="76"/>
      <c r="F2" s="75"/>
      <c r="G2" s="75"/>
      <c r="H2" s="75"/>
      <c r="I2" s="75"/>
      <c r="J2" s="75"/>
      <c r="K2" s="75"/>
      <c r="L2" s="8"/>
      <c r="M2" s="5"/>
    </row>
    <row r="3" spans="1:13" ht="27" customHeight="1" x14ac:dyDescent="0.3">
      <c r="A3" s="5"/>
      <c r="B3" s="9"/>
      <c r="C3" s="103" t="s">
        <v>38</v>
      </c>
      <c r="D3" s="103"/>
      <c r="E3" s="103"/>
      <c r="F3" s="103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59" t="s">
        <v>0</v>
      </c>
      <c r="D4" s="60"/>
      <c r="E4" s="59" t="s">
        <v>1</v>
      </c>
      <c r="F4" s="60"/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14" t="s">
        <v>2</v>
      </c>
      <c r="D5" s="114"/>
      <c r="E5" s="114"/>
      <c r="F5" s="114"/>
      <c r="G5" s="114"/>
      <c r="H5" s="114"/>
      <c r="I5" s="114"/>
      <c r="J5" s="114"/>
      <c r="K5" s="114"/>
      <c r="L5" s="10"/>
      <c r="M5" s="5"/>
    </row>
    <row r="6" spans="1:13" ht="17.25" thickBot="1" x14ac:dyDescent="0.35">
      <c r="A6" s="5"/>
      <c r="B6" s="9"/>
      <c r="C6" s="113" t="s">
        <v>3</v>
      </c>
      <c r="D6" s="113"/>
      <c r="E6" s="113"/>
      <c r="F6" s="113"/>
      <c r="G6" s="113"/>
      <c r="H6" s="113"/>
      <c r="I6" s="113"/>
      <c r="J6" s="113"/>
      <c r="K6" s="113"/>
      <c r="L6" s="10"/>
      <c r="M6" s="5"/>
    </row>
    <row r="7" spans="1:13" ht="56.25" customHeight="1" thickBot="1" x14ac:dyDescent="0.35">
      <c r="A7" s="5"/>
      <c r="B7" s="9"/>
      <c r="C7" s="104" t="s">
        <v>39</v>
      </c>
      <c r="D7" s="105"/>
      <c r="E7" s="105"/>
      <c r="F7" s="105"/>
      <c r="G7" s="105"/>
      <c r="H7" s="105"/>
      <c r="I7" s="105"/>
      <c r="J7" s="105"/>
      <c r="K7" s="106"/>
      <c r="L7" s="10"/>
      <c r="M7" s="5"/>
    </row>
    <row r="8" spans="1:13" ht="30" customHeight="1" x14ac:dyDescent="0.3">
      <c r="A8" s="5"/>
      <c r="B8" s="9"/>
      <c r="C8" s="119" t="s">
        <v>4</v>
      </c>
      <c r="D8" s="91" t="s">
        <v>5</v>
      </c>
      <c r="E8" s="93" t="s">
        <v>6</v>
      </c>
      <c r="F8" s="94"/>
      <c r="G8" s="91" t="s">
        <v>7</v>
      </c>
      <c r="H8" s="91" t="s">
        <v>8</v>
      </c>
      <c r="I8" s="91" t="s">
        <v>9</v>
      </c>
      <c r="J8" s="115" t="s">
        <v>10</v>
      </c>
      <c r="K8" s="117" t="s">
        <v>11</v>
      </c>
      <c r="L8" s="10"/>
      <c r="M8" s="5"/>
    </row>
    <row r="9" spans="1:13" ht="30" customHeight="1" thickBot="1" x14ac:dyDescent="0.35">
      <c r="A9" s="5"/>
      <c r="B9" s="9"/>
      <c r="C9" s="120"/>
      <c r="D9" s="92"/>
      <c r="E9" s="20" t="s">
        <v>12</v>
      </c>
      <c r="F9" s="74" t="s">
        <v>13</v>
      </c>
      <c r="G9" s="92"/>
      <c r="H9" s="92"/>
      <c r="I9" s="92"/>
      <c r="J9" s="116"/>
      <c r="K9" s="118"/>
      <c r="L9" s="10"/>
      <c r="M9" s="5"/>
    </row>
    <row r="10" spans="1:13" ht="30" customHeight="1" thickBot="1" x14ac:dyDescent="0.35">
      <c r="A10" s="5"/>
      <c r="B10" s="9"/>
      <c r="C10" s="21" t="s">
        <v>43</v>
      </c>
      <c r="D10" s="22"/>
      <c r="E10" s="22"/>
      <c r="F10" s="22"/>
      <c r="G10" s="22"/>
      <c r="H10" s="22"/>
      <c r="I10" s="22"/>
      <c r="J10" s="22"/>
      <c r="K10" s="23"/>
      <c r="L10" s="10"/>
      <c r="M10" s="5"/>
    </row>
    <row r="11" spans="1:13" ht="30" customHeight="1" x14ac:dyDescent="0.3">
      <c r="A11" s="5"/>
      <c r="B11" s="9"/>
      <c r="C11" s="24">
        <v>1.1000000000000001</v>
      </c>
      <c r="D11" s="25"/>
      <c r="E11" s="25"/>
      <c r="F11" s="25"/>
      <c r="G11" s="26" t="s">
        <v>44</v>
      </c>
      <c r="H11" s="25" t="s">
        <v>47</v>
      </c>
      <c r="I11" s="27">
        <v>10</v>
      </c>
      <c r="J11" s="28">
        <v>134953.40340000001</v>
      </c>
      <c r="K11" s="29">
        <f t="shared" ref="K11:K13" si="0">I11*J11</f>
        <v>1349534.034</v>
      </c>
      <c r="L11" s="10"/>
      <c r="M11" s="5"/>
    </row>
    <row r="12" spans="1:13" s="140" customFormat="1" ht="30" customHeight="1" x14ac:dyDescent="0.3">
      <c r="A12" s="134"/>
      <c r="B12" s="135"/>
      <c r="C12" s="136">
        <v>1.2</v>
      </c>
      <c r="D12" s="137"/>
      <c r="E12" s="137"/>
      <c r="F12" s="137"/>
      <c r="G12" s="138" t="s">
        <v>45</v>
      </c>
      <c r="H12" s="137" t="s">
        <v>40</v>
      </c>
      <c r="I12" s="88">
        <v>23</v>
      </c>
      <c r="J12" s="89">
        <v>343740.84291000006</v>
      </c>
      <c r="K12" s="90">
        <f t="shared" si="0"/>
        <v>7906039.3869300019</v>
      </c>
      <c r="L12" s="139"/>
      <c r="M12" s="134"/>
    </row>
    <row r="13" spans="1:13" ht="30" customHeight="1" x14ac:dyDescent="0.3">
      <c r="A13" s="5"/>
      <c r="B13" s="9"/>
      <c r="C13" s="24">
        <v>1.3</v>
      </c>
      <c r="D13" s="25"/>
      <c r="E13" s="25"/>
      <c r="F13" s="25"/>
      <c r="G13" s="26" t="s">
        <v>46</v>
      </c>
      <c r="H13" s="25" t="s">
        <v>41</v>
      </c>
      <c r="I13" s="27">
        <v>6</v>
      </c>
      <c r="J13" s="28">
        <v>28867.181085000004</v>
      </c>
      <c r="K13" s="29">
        <f t="shared" si="0"/>
        <v>173203.08651000002</v>
      </c>
      <c r="L13" s="10"/>
      <c r="M13" s="5"/>
    </row>
    <row r="14" spans="1:13" ht="30" customHeight="1" thickBot="1" x14ac:dyDescent="0.35">
      <c r="A14" s="5"/>
      <c r="B14" s="9"/>
      <c r="C14" s="30" t="s">
        <v>14</v>
      </c>
      <c r="D14" s="31"/>
      <c r="E14" s="31"/>
      <c r="F14" s="31"/>
      <c r="G14" s="32"/>
      <c r="H14" s="31"/>
      <c r="I14" s="27"/>
      <c r="J14" s="33"/>
      <c r="K14" s="34">
        <f>SUM(K11:K13)</f>
        <v>9428776.5074400026</v>
      </c>
      <c r="L14" s="10"/>
      <c r="M14" s="5"/>
    </row>
    <row r="15" spans="1:13" ht="30" customHeight="1" thickBot="1" x14ac:dyDescent="0.35">
      <c r="A15" s="5"/>
      <c r="B15" s="9"/>
      <c r="C15" s="21" t="s">
        <v>51</v>
      </c>
      <c r="D15" s="22"/>
      <c r="E15" s="22"/>
      <c r="F15" s="22"/>
      <c r="G15" s="22"/>
      <c r="H15" s="22"/>
      <c r="I15" s="22"/>
      <c r="J15" s="22"/>
      <c r="K15" s="23"/>
      <c r="L15" s="10"/>
      <c r="M15" s="5"/>
    </row>
    <row r="16" spans="1:13" ht="30" customHeight="1" x14ac:dyDescent="0.3">
      <c r="A16" s="5"/>
      <c r="B16" s="9"/>
      <c r="C16" s="24">
        <v>2.1</v>
      </c>
      <c r="D16" s="25"/>
      <c r="E16" s="25"/>
      <c r="F16" s="25"/>
      <c r="G16" s="26" t="s">
        <v>48</v>
      </c>
      <c r="H16" s="25" t="s">
        <v>41</v>
      </c>
      <c r="I16" s="27">
        <v>236.81</v>
      </c>
      <c r="J16" s="28">
        <v>14537.283300000001</v>
      </c>
      <c r="K16" s="29">
        <f t="shared" ref="K16:K18" si="1">I16*J16</f>
        <v>3442574.0582730002</v>
      </c>
      <c r="L16" s="10"/>
      <c r="M16" s="5"/>
    </row>
    <row r="17" spans="1:13" s="140" customFormat="1" ht="30" customHeight="1" x14ac:dyDescent="0.3">
      <c r="A17" s="134"/>
      <c r="B17" s="135"/>
      <c r="C17" s="136">
        <v>2.2000000000000002</v>
      </c>
      <c r="D17" s="137"/>
      <c r="E17" s="137"/>
      <c r="F17" s="137"/>
      <c r="G17" s="141" t="s">
        <v>49</v>
      </c>
      <c r="H17" s="137" t="s">
        <v>40</v>
      </c>
      <c r="I17" s="88">
        <v>185.1</v>
      </c>
      <c r="J17" s="89">
        <v>239796.59593500002</v>
      </c>
      <c r="K17" s="90">
        <f t="shared" ref="K17" si="2">I17*J17</f>
        <v>44386349.907568499</v>
      </c>
      <c r="L17" s="139"/>
      <c r="M17" s="134"/>
    </row>
    <row r="18" spans="1:13" ht="30" customHeight="1" x14ac:dyDescent="0.3">
      <c r="A18" s="5"/>
      <c r="B18" s="9"/>
      <c r="C18" s="24">
        <v>2.2999999999999998</v>
      </c>
      <c r="D18" s="25"/>
      <c r="E18" s="25"/>
      <c r="F18" s="25"/>
      <c r="G18" s="35" t="s">
        <v>50</v>
      </c>
      <c r="H18" s="25" t="s">
        <v>40</v>
      </c>
      <c r="I18" s="27">
        <v>3.2</v>
      </c>
      <c r="J18" s="28">
        <v>87937.338015000001</v>
      </c>
      <c r="K18" s="29">
        <f t="shared" si="1"/>
        <v>281399.48164800002</v>
      </c>
      <c r="L18" s="10"/>
      <c r="M18" s="5"/>
    </row>
    <row r="19" spans="1:13" ht="30" customHeight="1" thickBot="1" x14ac:dyDescent="0.35">
      <c r="A19" s="5"/>
      <c r="B19" s="9"/>
      <c r="C19" s="30" t="s">
        <v>14</v>
      </c>
      <c r="D19" s="36"/>
      <c r="E19" s="37"/>
      <c r="F19" s="36"/>
      <c r="G19" s="36"/>
      <c r="H19" s="36"/>
      <c r="I19" s="27"/>
      <c r="J19" s="36"/>
      <c r="K19" s="34">
        <f>SUM(K16:K18)</f>
        <v>48110323.4474895</v>
      </c>
      <c r="L19" s="10"/>
      <c r="M19" s="5"/>
    </row>
    <row r="20" spans="1:13" ht="30" customHeight="1" thickBot="1" x14ac:dyDescent="0.35">
      <c r="A20" s="5"/>
      <c r="B20" s="9"/>
      <c r="C20" s="21" t="s">
        <v>52</v>
      </c>
      <c r="D20" s="22"/>
      <c r="E20" s="22"/>
      <c r="F20" s="22"/>
      <c r="G20" s="22"/>
      <c r="H20" s="22"/>
      <c r="I20" s="22"/>
      <c r="J20" s="22"/>
      <c r="K20" s="23"/>
      <c r="L20" s="10"/>
      <c r="M20" s="5"/>
    </row>
    <row r="21" spans="1:13" s="140" customFormat="1" ht="30" customHeight="1" x14ac:dyDescent="0.3">
      <c r="A21" s="134"/>
      <c r="B21" s="135"/>
      <c r="C21" s="136">
        <v>3.1</v>
      </c>
      <c r="D21" s="137"/>
      <c r="E21" s="137"/>
      <c r="F21" s="137"/>
      <c r="G21" s="138" t="s">
        <v>53</v>
      </c>
      <c r="H21" s="137" t="s">
        <v>55</v>
      </c>
      <c r="I21" s="88">
        <v>12</v>
      </c>
      <c r="J21" s="89">
        <v>703624.35064500012</v>
      </c>
      <c r="K21" s="90">
        <f t="shared" ref="K21:K22" si="3">I21*J21</f>
        <v>8443492.2077400014</v>
      </c>
      <c r="L21" s="139"/>
      <c r="M21" s="134"/>
    </row>
    <row r="22" spans="1:13" ht="30" customHeight="1" x14ac:dyDescent="0.3">
      <c r="A22" s="5"/>
      <c r="B22" s="9"/>
      <c r="C22" s="24">
        <v>3.2</v>
      </c>
      <c r="D22" s="25"/>
      <c r="E22" s="25"/>
      <c r="F22" s="25"/>
      <c r="G22" s="26" t="s">
        <v>54</v>
      </c>
      <c r="H22" s="25" t="s">
        <v>55</v>
      </c>
      <c r="I22" s="27">
        <v>12</v>
      </c>
      <c r="J22" s="28">
        <v>72925.308585000006</v>
      </c>
      <c r="K22" s="29">
        <f t="shared" si="3"/>
        <v>875103.70302000013</v>
      </c>
      <c r="L22" s="10"/>
      <c r="M22" s="5"/>
    </row>
    <row r="23" spans="1:13" ht="30" customHeight="1" thickBot="1" x14ac:dyDescent="0.35">
      <c r="A23" s="5"/>
      <c r="B23" s="9"/>
      <c r="C23" s="30" t="s">
        <v>14</v>
      </c>
      <c r="D23" s="36"/>
      <c r="E23" s="37"/>
      <c r="F23" s="36"/>
      <c r="G23" s="36"/>
      <c r="H23" s="36"/>
      <c r="I23" s="27"/>
      <c r="J23" s="36"/>
      <c r="K23" s="34">
        <f>SUM(K21:K22)</f>
        <v>9318595.9107600022</v>
      </c>
      <c r="L23" s="10"/>
      <c r="M23" s="5"/>
    </row>
    <row r="24" spans="1:13" ht="30" customHeight="1" thickBot="1" x14ac:dyDescent="0.35">
      <c r="A24" s="5"/>
      <c r="B24" s="9"/>
      <c r="C24" s="21" t="s">
        <v>56</v>
      </c>
      <c r="D24" s="22"/>
      <c r="E24" s="22"/>
      <c r="F24" s="22"/>
      <c r="G24" s="22"/>
      <c r="H24" s="22"/>
      <c r="I24" s="22"/>
      <c r="J24" s="22"/>
      <c r="K24" s="23"/>
      <c r="L24" s="10"/>
      <c r="M24" s="5"/>
    </row>
    <row r="25" spans="1:13" ht="30" customHeight="1" x14ac:dyDescent="0.3">
      <c r="A25" s="5"/>
      <c r="B25" s="9"/>
      <c r="C25" s="24">
        <v>4.0999999999999996</v>
      </c>
      <c r="D25" s="25"/>
      <c r="E25" s="25"/>
      <c r="F25" s="25"/>
      <c r="G25" s="26" t="s">
        <v>57</v>
      </c>
      <c r="H25" s="25" t="s">
        <v>41</v>
      </c>
      <c r="I25" s="27">
        <v>16</v>
      </c>
      <c r="J25" s="28">
        <v>284071.51115999999</v>
      </c>
      <c r="K25" s="29">
        <f t="shared" ref="K25" si="4">I25*J25</f>
        <v>4545144.1785599999</v>
      </c>
      <c r="L25" s="10"/>
      <c r="M25" s="5"/>
    </row>
    <row r="26" spans="1:13" ht="30" customHeight="1" thickBot="1" x14ac:dyDescent="0.35">
      <c r="A26" s="5"/>
      <c r="B26" s="9"/>
      <c r="C26" s="30" t="s">
        <v>14</v>
      </c>
      <c r="D26" s="36"/>
      <c r="E26" s="37"/>
      <c r="F26" s="36"/>
      <c r="G26" s="36"/>
      <c r="H26" s="36"/>
      <c r="I26" s="27"/>
      <c r="J26" s="36"/>
      <c r="K26" s="34">
        <f>SUM(K25:K25)</f>
        <v>4545144.1785599999</v>
      </c>
      <c r="L26" s="10"/>
      <c r="M26" s="5"/>
    </row>
    <row r="27" spans="1:13" ht="30" customHeight="1" thickBot="1" x14ac:dyDescent="0.35">
      <c r="A27" s="5"/>
      <c r="B27" s="9"/>
      <c r="C27" s="21" t="s">
        <v>58</v>
      </c>
      <c r="D27" s="22"/>
      <c r="E27" s="22"/>
      <c r="F27" s="22"/>
      <c r="G27" s="22"/>
      <c r="H27" s="22"/>
      <c r="I27" s="22"/>
      <c r="J27" s="22"/>
      <c r="K27" s="23"/>
      <c r="L27" s="10"/>
      <c r="M27" s="5"/>
    </row>
    <row r="28" spans="1:13" ht="30" customHeight="1" x14ac:dyDescent="0.3">
      <c r="A28" s="5"/>
      <c r="B28" s="9"/>
      <c r="C28" s="24">
        <v>5.0999999999999996</v>
      </c>
      <c r="D28" s="25"/>
      <c r="E28" s="25"/>
      <c r="F28" s="25"/>
      <c r="G28" s="26" t="s">
        <v>59</v>
      </c>
      <c r="H28" s="25" t="s">
        <v>41</v>
      </c>
      <c r="I28" s="27">
        <v>6</v>
      </c>
      <c r="J28" s="28">
        <v>93145.324275000006</v>
      </c>
      <c r="K28" s="29">
        <f t="shared" ref="K28" si="5">I28*J28</f>
        <v>558871.94565000001</v>
      </c>
      <c r="L28" s="10"/>
      <c r="M28" s="5"/>
    </row>
    <row r="29" spans="1:13" ht="30" customHeight="1" thickBot="1" x14ac:dyDescent="0.35">
      <c r="A29" s="5"/>
      <c r="B29" s="9"/>
      <c r="C29" s="30" t="s">
        <v>14</v>
      </c>
      <c r="D29" s="36"/>
      <c r="E29" s="37"/>
      <c r="F29" s="36"/>
      <c r="G29" s="36"/>
      <c r="H29" s="36"/>
      <c r="I29" s="27"/>
      <c r="J29" s="36"/>
      <c r="K29" s="34">
        <f>SUM(K28:K28)</f>
        <v>558871.94565000001</v>
      </c>
      <c r="L29" s="10"/>
      <c r="M29" s="5"/>
    </row>
    <row r="30" spans="1:13" s="3" customFormat="1" ht="30" customHeight="1" thickBot="1" x14ac:dyDescent="0.3">
      <c r="A30" s="11"/>
      <c r="B30" s="12"/>
      <c r="C30" s="107" t="s">
        <v>15</v>
      </c>
      <c r="D30" s="108"/>
      <c r="E30" s="108"/>
      <c r="F30" s="108"/>
      <c r="G30" s="108"/>
      <c r="H30" s="108"/>
      <c r="I30" s="108"/>
      <c r="J30" s="109"/>
      <c r="K30" s="38">
        <f>K14+K19+K23+K26+K29</f>
        <v>71961711.989899501</v>
      </c>
      <c r="L30" s="13"/>
      <c r="M30" s="11"/>
    </row>
    <row r="31" spans="1:13" s="3" customFormat="1" thickBot="1" x14ac:dyDescent="0.3">
      <c r="A31" s="11"/>
      <c r="B31" s="12"/>
      <c r="C31" s="39"/>
      <c r="D31" s="39"/>
      <c r="E31" s="39"/>
      <c r="F31" s="39"/>
      <c r="G31" s="39"/>
      <c r="H31" s="39"/>
      <c r="I31" s="39"/>
      <c r="J31" s="39"/>
      <c r="K31" s="40"/>
      <c r="L31" s="13"/>
      <c r="M31" s="11"/>
    </row>
    <row r="32" spans="1:13" s="3" customFormat="1" ht="30" customHeight="1" thickBot="1" x14ac:dyDescent="0.3">
      <c r="A32" s="11"/>
      <c r="B32" s="12"/>
      <c r="C32" s="41"/>
      <c r="D32" s="43"/>
      <c r="E32" s="43"/>
      <c r="F32" s="43"/>
      <c r="G32" s="83" t="s">
        <v>16</v>
      </c>
      <c r="H32" s="84"/>
      <c r="I32" s="85"/>
      <c r="J32" s="86"/>
      <c r="K32" s="87">
        <f>K30</f>
        <v>71961711.989899501</v>
      </c>
      <c r="L32" s="13"/>
      <c r="M32" s="11"/>
    </row>
    <row r="33" spans="1:13" s="3" customFormat="1" ht="30" customHeight="1" thickBot="1" x14ac:dyDescent="0.3">
      <c r="A33" s="11"/>
      <c r="B33" s="12"/>
      <c r="C33" s="41"/>
      <c r="D33" s="42"/>
      <c r="E33" s="41"/>
      <c r="F33" s="41"/>
      <c r="G33" s="44" t="s">
        <v>17</v>
      </c>
      <c r="H33" s="45"/>
      <c r="I33" s="46"/>
      <c r="J33" s="47"/>
      <c r="K33" s="38">
        <f>K32</f>
        <v>71961711.989899501</v>
      </c>
      <c r="L33" s="13"/>
      <c r="M33" s="11"/>
    </row>
    <row r="34" spans="1:13" s="3" customFormat="1" thickBot="1" x14ac:dyDescent="0.3">
      <c r="A34" s="11"/>
      <c r="B34" s="12"/>
      <c r="C34" s="41"/>
      <c r="D34" s="42"/>
      <c r="E34" s="42"/>
      <c r="F34" s="42"/>
      <c r="G34" s="41"/>
      <c r="H34" s="41"/>
      <c r="I34" s="48"/>
      <c r="J34" s="49"/>
      <c r="K34" s="50"/>
      <c r="L34" s="13"/>
      <c r="M34" s="11"/>
    </row>
    <row r="35" spans="1:13" s="3" customFormat="1" ht="15.75" x14ac:dyDescent="0.25">
      <c r="A35" s="11"/>
      <c r="B35" s="12"/>
      <c r="C35" s="51"/>
      <c r="D35" s="111"/>
      <c r="E35" s="111"/>
      <c r="F35" s="111"/>
      <c r="G35" s="111"/>
      <c r="H35" s="111"/>
      <c r="I35" s="111"/>
      <c r="J35" s="111"/>
      <c r="K35" s="112"/>
      <c r="L35" s="14"/>
      <c r="M35" s="11"/>
    </row>
    <row r="36" spans="1:13" s="3" customFormat="1" ht="46.5" customHeight="1" x14ac:dyDescent="0.25">
      <c r="A36" s="11"/>
      <c r="B36" s="12"/>
      <c r="C36" s="97" t="s">
        <v>18</v>
      </c>
      <c r="D36" s="98"/>
      <c r="E36" s="98"/>
      <c r="F36" s="98"/>
      <c r="G36" s="98"/>
      <c r="H36" s="110" t="s">
        <v>19</v>
      </c>
      <c r="I36" s="110"/>
      <c r="J36" s="110"/>
      <c r="K36" s="52" t="s">
        <v>20</v>
      </c>
      <c r="L36" s="15"/>
      <c r="M36" s="11"/>
    </row>
    <row r="37" spans="1:13" s="3" customFormat="1" ht="32.25" customHeight="1" x14ac:dyDescent="0.25">
      <c r="A37" s="11"/>
      <c r="B37" s="12"/>
      <c r="C37" s="97" t="s">
        <v>21</v>
      </c>
      <c r="D37" s="98"/>
      <c r="E37" s="98"/>
      <c r="F37" s="98"/>
      <c r="G37" s="98"/>
      <c r="H37" s="102" t="s">
        <v>22</v>
      </c>
      <c r="I37" s="102"/>
      <c r="J37" s="53" t="s">
        <v>23</v>
      </c>
      <c r="K37" s="82">
        <v>0.2</v>
      </c>
      <c r="L37" s="15"/>
      <c r="M37" s="11"/>
    </row>
    <row r="38" spans="1:13" s="3" customFormat="1" ht="30" customHeight="1" x14ac:dyDescent="0.25">
      <c r="A38" s="11"/>
      <c r="B38" s="12"/>
      <c r="C38" s="97" t="s">
        <v>24</v>
      </c>
      <c r="D38" s="98"/>
      <c r="E38" s="98"/>
      <c r="F38" s="98"/>
      <c r="G38" s="98"/>
      <c r="H38" s="99" t="s">
        <v>25</v>
      </c>
      <c r="I38" s="100"/>
      <c r="J38" s="53" t="s">
        <v>26</v>
      </c>
      <c r="K38" s="82">
        <v>0.05</v>
      </c>
      <c r="L38" s="15"/>
      <c r="M38" s="11"/>
    </row>
    <row r="39" spans="1:13" s="4" customFormat="1" ht="58.5" customHeight="1" x14ac:dyDescent="0.25">
      <c r="A39" s="11"/>
      <c r="B39" s="12"/>
      <c r="C39" s="61"/>
      <c r="E39" s="62"/>
      <c r="F39" s="62"/>
      <c r="G39" s="63"/>
      <c r="H39" s="101" t="s">
        <v>27</v>
      </c>
      <c r="I39" s="102"/>
      <c r="J39" s="53" t="s">
        <v>28</v>
      </c>
      <c r="K39" s="82">
        <v>5.9499999999999997E-2</v>
      </c>
      <c r="L39" s="13"/>
      <c r="M39" s="11"/>
    </row>
    <row r="40" spans="1:13" ht="57" customHeight="1" x14ac:dyDescent="0.3">
      <c r="A40" s="5"/>
      <c r="B40" s="9"/>
      <c r="C40" s="64"/>
      <c r="D40" s="65"/>
      <c r="E40" s="65"/>
      <c r="F40" s="65"/>
      <c r="G40" s="66"/>
      <c r="H40" s="102" t="s">
        <v>29</v>
      </c>
      <c r="I40" s="102"/>
      <c r="J40" s="53" t="s">
        <v>30</v>
      </c>
      <c r="K40" s="82">
        <f>SUM(K37:K39)</f>
        <v>0.3095</v>
      </c>
      <c r="L40" s="10"/>
      <c r="M40" s="5"/>
    </row>
    <row r="41" spans="1:13" ht="17.25" thickBot="1" x14ac:dyDescent="0.35">
      <c r="A41" s="5"/>
      <c r="B41" s="9"/>
      <c r="C41" s="71"/>
      <c r="D41" s="69"/>
      <c r="E41" s="69"/>
      <c r="F41" s="69"/>
      <c r="G41" s="70"/>
      <c r="H41" s="95"/>
      <c r="I41" s="95"/>
      <c r="J41" s="95"/>
      <c r="K41" s="96"/>
      <c r="L41" s="10"/>
      <c r="M41" s="5"/>
    </row>
    <row r="42" spans="1:13" ht="17.25" thickBot="1" x14ac:dyDescent="0.35">
      <c r="A42" s="5"/>
      <c r="B42" s="77"/>
      <c r="C42" s="78"/>
      <c r="D42" s="78"/>
      <c r="E42" s="79"/>
      <c r="F42" s="78"/>
      <c r="G42" s="80"/>
      <c r="H42" s="78"/>
      <c r="I42" s="78"/>
      <c r="J42" s="78"/>
      <c r="K42" s="78"/>
      <c r="L42" s="81"/>
      <c r="M42" s="5"/>
    </row>
    <row r="43" spans="1:13" ht="17.25" thickTop="1" x14ac:dyDescent="0.3">
      <c r="A43" s="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</row>
  </sheetData>
  <mergeCells count="23">
    <mergeCell ref="C3:F3"/>
    <mergeCell ref="C37:G37"/>
    <mergeCell ref="C7:K7"/>
    <mergeCell ref="C30:J30"/>
    <mergeCell ref="C36:G36"/>
    <mergeCell ref="H36:J36"/>
    <mergeCell ref="H37:I37"/>
    <mergeCell ref="D35:K35"/>
    <mergeCell ref="C6:K6"/>
    <mergeCell ref="I8:I9"/>
    <mergeCell ref="C5:K5"/>
    <mergeCell ref="J8:J9"/>
    <mergeCell ref="K8:K9"/>
    <mergeCell ref="C8:C9"/>
    <mergeCell ref="D8:D9"/>
    <mergeCell ref="G8:G9"/>
    <mergeCell ref="H8:H9"/>
    <mergeCell ref="E8:F8"/>
    <mergeCell ref="H41:K41"/>
    <mergeCell ref="C38:G38"/>
    <mergeCell ref="H38:I38"/>
    <mergeCell ref="H39:I39"/>
    <mergeCell ref="H40:I40"/>
  </mergeCells>
  <pageMargins left="0.11811023622047245" right="0.11811023622047245" top="0.15748031496062992" bottom="0.15748031496062992" header="0.31496062992125984" footer="0.31496062992125984"/>
  <pageSetup scale="37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50"/>
  <sheetViews>
    <sheetView showGridLines="0" view="pageBreakPreview" topLeftCell="A27" zoomScale="76" zoomScaleNormal="100" zoomScaleSheetLayoutView="87" zoomScalePageLayoutView="91" workbookViewId="0">
      <selection activeCell="J31" sqref="J14:J31"/>
    </sheetView>
  </sheetViews>
  <sheetFormatPr baseColWidth="10" defaultColWidth="11.42578125" defaultRowHeight="16.5" x14ac:dyDescent="0.3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75"/>
      <c r="D2" s="75"/>
      <c r="E2" s="76"/>
      <c r="F2" s="75"/>
      <c r="G2" s="75"/>
      <c r="H2" s="75"/>
      <c r="I2" s="75"/>
      <c r="J2" s="75"/>
      <c r="K2" s="75"/>
      <c r="L2" s="8"/>
      <c r="M2" s="5"/>
    </row>
    <row r="3" spans="1:13" ht="26.25" customHeight="1" x14ac:dyDescent="0.3">
      <c r="A3" s="5"/>
      <c r="B3" s="9"/>
      <c r="C3" s="123" t="s">
        <v>42</v>
      </c>
      <c r="D3" s="123"/>
      <c r="E3" s="123"/>
      <c r="F3" s="123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57" t="s">
        <v>0</v>
      </c>
      <c r="D4" s="58"/>
      <c r="E4" s="57" t="s">
        <v>1</v>
      </c>
      <c r="F4" s="58"/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24" t="s">
        <v>2</v>
      </c>
      <c r="D5" s="124"/>
      <c r="E5" s="124"/>
      <c r="F5" s="124"/>
      <c r="G5" s="124"/>
      <c r="H5" s="124"/>
      <c r="I5" s="124"/>
      <c r="J5" s="124"/>
      <c r="K5" s="124"/>
      <c r="L5" s="10"/>
      <c r="M5" s="5"/>
    </row>
    <row r="6" spans="1:13" ht="17.25" thickBot="1" x14ac:dyDescent="0.35">
      <c r="A6" s="5"/>
      <c r="B6" s="9"/>
      <c r="C6" s="113" t="s">
        <v>31</v>
      </c>
      <c r="D6" s="113"/>
      <c r="E6" s="113"/>
      <c r="F6" s="113"/>
      <c r="G6" s="113"/>
      <c r="H6" s="113"/>
      <c r="I6" s="113"/>
      <c r="J6" s="113"/>
      <c r="K6" s="113"/>
      <c r="L6" s="10"/>
      <c r="M6" s="5"/>
    </row>
    <row r="7" spans="1:13" s="17" customFormat="1" ht="16.5" customHeight="1" x14ac:dyDescent="0.3">
      <c r="A7" s="16"/>
      <c r="B7" s="72"/>
      <c r="C7" s="125" t="s">
        <v>32</v>
      </c>
      <c r="D7" s="126"/>
      <c r="E7" s="126"/>
      <c r="F7" s="126"/>
      <c r="G7" s="126"/>
      <c r="H7" s="126"/>
      <c r="I7" s="126"/>
      <c r="J7" s="126"/>
      <c r="K7" s="127"/>
      <c r="L7" s="18"/>
      <c r="M7" s="16"/>
    </row>
    <row r="8" spans="1:13" ht="33.75" customHeight="1" thickBot="1" x14ac:dyDescent="0.35">
      <c r="A8" s="5"/>
      <c r="B8" s="73"/>
      <c r="C8" s="128"/>
      <c r="D8" s="129"/>
      <c r="E8" s="129"/>
      <c r="F8" s="129"/>
      <c r="G8" s="129"/>
      <c r="H8" s="129"/>
      <c r="I8" s="129"/>
      <c r="J8" s="129"/>
      <c r="K8" s="130"/>
      <c r="L8" s="10"/>
      <c r="M8" s="5"/>
    </row>
    <row r="9" spans="1:13" ht="34.5" customHeight="1" x14ac:dyDescent="0.3">
      <c r="A9" s="5"/>
      <c r="B9" s="73"/>
      <c r="C9" s="131" t="s">
        <v>33</v>
      </c>
      <c r="D9" s="132"/>
      <c r="E9" s="132"/>
      <c r="F9" s="132"/>
      <c r="G9" s="132"/>
      <c r="H9" s="132"/>
      <c r="I9" s="132"/>
      <c r="J9" s="132"/>
      <c r="K9" s="133"/>
      <c r="L9" s="10"/>
      <c r="M9" s="5"/>
    </row>
    <row r="10" spans="1:13" ht="56.25" customHeight="1" thickBot="1" x14ac:dyDescent="0.35">
      <c r="A10" s="5"/>
      <c r="B10" s="9"/>
      <c r="C10" s="104" t="s">
        <v>39</v>
      </c>
      <c r="D10" s="105"/>
      <c r="E10" s="105"/>
      <c r="F10" s="105"/>
      <c r="G10" s="105"/>
      <c r="H10" s="105"/>
      <c r="I10" s="105"/>
      <c r="J10" s="105"/>
      <c r="K10" s="106"/>
      <c r="L10" s="10"/>
      <c r="M10" s="5"/>
    </row>
    <row r="11" spans="1:13" ht="30" customHeight="1" x14ac:dyDescent="0.3">
      <c r="A11" s="5"/>
      <c r="B11" s="9"/>
      <c r="C11" s="119" t="s">
        <v>4</v>
      </c>
      <c r="D11" s="91" t="s">
        <v>5</v>
      </c>
      <c r="E11" s="93" t="s">
        <v>6</v>
      </c>
      <c r="F11" s="94"/>
      <c r="G11" s="91" t="s">
        <v>7</v>
      </c>
      <c r="H11" s="91" t="s">
        <v>8</v>
      </c>
      <c r="I11" s="91" t="s">
        <v>9</v>
      </c>
      <c r="J11" s="115" t="s">
        <v>10</v>
      </c>
      <c r="K11" s="117" t="s">
        <v>11</v>
      </c>
      <c r="L11" s="10"/>
      <c r="M11" s="5"/>
    </row>
    <row r="12" spans="1:13" ht="30" customHeight="1" thickBot="1" x14ac:dyDescent="0.35">
      <c r="A12" s="5"/>
      <c r="B12" s="9"/>
      <c r="C12" s="120"/>
      <c r="D12" s="92"/>
      <c r="E12" s="20" t="s">
        <v>12</v>
      </c>
      <c r="F12" s="74" t="s">
        <v>13</v>
      </c>
      <c r="G12" s="92"/>
      <c r="H12" s="92"/>
      <c r="I12" s="92"/>
      <c r="J12" s="116"/>
      <c r="K12" s="118"/>
      <c r="L12" s="10"/>
      <c r="M12" s="5"/>
    </row>
    <row r="13" spans="1:13" ht="30" customHeight="1" thickBot="1" x14ac:dyDescent="0.35">
      <c r="A13" s="5"/>
      <c r="B13" s="9"/>
      <c r="C13" s="21" t="s">
        <v>43</v>
      </c>
      <c r="D13" s="22"/>
      <c r="E13" s="22"/>
      <c r="F13" s="22"/>
      <c r="G13" s="22"/>
      <c r="H13" s="22"/>
      <c r="I13" s="22"/>
      <c r="J13" s="22"/>
      <c r="K13" s="23"/>
      <c r="L13" s="10"/>
      <c r="M13" s="5"/>
    </row>
    <row r="14" spans="1:13" ht="30" customHeight="1" x14ac:dyDescent="0.3">
      <c r="A14" s="5"/>
      <c r="B14" s="9"/>
      <c r="C14" s="24">
        <v>1.1000000000000001</v>
      </c>
      <c r="D14" s="25"/>
      <c r="E14" s="25"/>
      <c r="F14" s="25"/>
      <c r="G14" s="26" t="s">
        <v>44</v>
      </c>
      <c r="H14" s="25" t="s">
        <v>47</v>
      </c>
      <c r="I14" s="27">
        <v>10</v>
      </c>
      <c r="J14" s="28"/>
      <c r="K14" s="29">
        <f t="shared" ref="K14:K16" si="0">I14*J14</f>
        <v>0</v>
      </c>
      <c r="L14" s="10"/>
      <c r="M14" s="5"/>
    </row>
    <row r="15" spans="1:13" ht="30" customHeight="1" x14ac:dyDescent="0.3">
      <c r="A15" s="5"/>
      <c r="B15" s="9"/>
      <c r="C15" s="24">
        <v>1.2</v>
      </c>
      <c r="D15" s="25"/>
      <c r="E15" s="25"/>
      <c r="F15" s="25"/>
      <c r="G15" s="26" t="s">
        <v>45</v>
      </c>
      <c r="H15" s="25" t="s">
        <v>40</v>
      </c>
      <c r="I15" s="27">
        <v>23</v>
      </c>
      <c r="J15" s="28"/>
      <c r="K15" s="29">
        <f t="shared" si="0"/>
        <v>0</v>
      </c>
      <c r="L15" s="10"/>
      <c r="M15" s="5"/>
    </row>
    <row r="16" spans="1:13" ht="30" customHeight="1" x14ac:dyDescent="0.3">
      <c r="A16" s="5"/>
      <c r="B16" s="9"/>
      <c r="C16" s="24">
        <v>1.3</v>
      </c>
      <c r="D16" s="25"/>
      <c r="E16" s="25"/>
      <c r="F16" s="25"/>
      <c r="G16" s="26" t="s">
        <v>46</v>
      </c>
      <c r="H16" s="25" t="s">
        <v>41</v>
      </c>
      <c r="I16" s="27">
        <v>6</v>
      </c>
      <c r="J16" s="28"/>
      <c r="K16" s="29">
        <f t="shared" si="0"/>
        <v>0</v>
      </c>
      <c r="L16" s="10"/>
      <c r="M16" s="5"/>
    </row>
    <row r="17" spans="1:13" ht="30" customHeight="1" thickBot="1" x14ac:dyDescent="0.35">
      <c r="A17" s="5"/>
      <c r="B17" s="9"/>
      <c r="C17" s="30" t="s">
        <v>14</v>
      </c>
      <c r="D17" s="31"/>
      <c r="E17" s="31"/>
      <c r="F17" s="31"/>
      <c r="G17" s="32"/>
      <c r="H17" s="31"/>
      <c r="I17" s="27"/>
      <c r="J17" s="33"/>
      <c r="K17" s="34">
        <f>SUM(K14:K16)</f>
        <v>0</v>
      </c>
      <c r="L17" s="10"/>
      <c r="M17" s="5"/>
    </row>
    <row r="18" spans="1:13" ht="30" customHeight="1" thickBot="1" x14ac:dyDescent="0.35">
      <c r="A18" s="5"/>
      <c r="B18" s="9"/>
      <c r="C18" s="21" t="s">
        <v>51</v>
      </c>
      <c r="D18" s="22"/>
      <c r="E18" s="22"/>
      <c r="F18" s="22"/>
      <c r="G18" s="22"/>
      <c r="H18" s="22"/>
      <c r="I18" s="22"/>
      <c r="J18" s="22"/>
      <c r="K18" s="23"/>
      <c r="L18" s="10"/>
      <c r="M18" s="5"/>
    </row>
    <row r="19" spans="1:13" ht="30" customHeight="1" x14ac:dyDescent="0.3">
      <c r="A19" s="5"/>
      <c r="B19" s="9"/>
      <c r="C19" s="24">
        <v>2.1</v>
      </c>
      <c r="D19" s="25"/>
      <c r="E19" s="25"/>
      <c r="F19" s="25"/>
      <c r="G19" s="26" t="s">
        <v>48</v>
      </c>
      <c r="H19" s="25" t="s">
        <v>41</v>
      </c>
      <c r="I19" s="27">
        <v>236.81</v>
      </c>
      <c r="J19" s="28"/>
      <c r="K19" s="29">
        <f t="shared" ref="K19:K21" si="1">I19*J19</f>
        <v>0</v>
      </c>
      <c r="L19" s="10"/>
      <c r="M19" s="5"/>
    </row>
    <row r="20" spans="1:13" ht="30" customHeight="1" x14ac:dyDescent="0.3">
      <c r="A20" s="5"/>
      <c r="B20" s="9"/>
      <c r="C20" s="24">
        <v>2.2000000000000002</v>
      </c>
      <c r="D20" s="25"/>
      <c r="E20" s="25"/>
      <c r="F20" s="25"/>
      <c r="G20" s="35" t="s">
        <v>49</v>
      </c>
      <c r="H20" s="25" t="s">
        <v>40</v>
      </c>
      <c r="I20" s="27">
        <v>185.1</v>
      </c>
      <c r="J20" s="28"/>
      <c r="K20" s="29">
        <f t="shared" si="1"/>
        <v>0</v>
      </c>
      <c r="L20" s="10"/>
      <c r="M20" s="5"/>
    </row>
    <row r="21" spans="1:13" ht="30" customHeight="1" x14ac:dyDescent="0.3">
      <c r="A21" s="5"/>
      <c r="B21" s="9"/>
      <c r="C21" s="24">
        <v>2.2999999999999998</v>
      </c>
      <c r="D21" s="25"/>
      <c r="E21" s="25"/>
      <c r="F21" s="25"/>
      <c r="G21" s="35" t="s">
        <v>50</v>
      </c>
      <c r="H21" s="25" t="s">
        <v>40</v>
      </c>
      <c r="I21" s="27">
        <v>3.2</v>
      </c>
      <c r="J21" s="28"/>
      <c r="K21" s="29">
        <f t="shared" si="1"/>
        <v>0</v>
      </c>
      <c r="L21" s="10"/>
      <c r="M21" s="5"/>
    </row>
    <row r="22" spans="1:13" ht="30" customHeight="1" thickBot="1" x14ac:dyDescent="0.35">
      <c r="A22" s="5"/>
      <c r="B22" s="9"/>
      <c r="C22" s="30" t="s">
        <v>14</v>
      </c>
      <c r="D22" s="36"/>
      <c r="E22" s="37"/>
      <c r="F22" s="36"/>
      <c r="G22" s="36"/>
      <c r="H22" s="36"/>
      <c r="I22" s="27"/>
      <c r="J22" s="36"/>
      <c r="K22" s="34">
        <f>SUM(K19:K21)</f>
        <v>0</v>
      </c>
      <c r="L22" s="10"/>
      <c r="M22" s="5"/>
    </row>
    <row r="23" spans="1:13" ht="30" customHeight="1" thickBot="1" x14ac:dyDescent="0.35">
      <c r="A23" s="5"/>
      <c r="B23" s="9"/>
      <c r="C23" s="21" t="s">
        <v>52</v>
      </c>
      <c r="D23" s="22"/>
      <c r="E23" s="22"/>
      <c r="F23" s="22"/>
      <c r="G23" s="22"/>
      <c r="H23" s="22"/>
      <c r="I23" s="22"/>
      <c r="J23" s="22"/>
      <c r="K23" s="23"/>
      <c r="L23" s="10"/>
      <c r="M23" s="5"/>
    </row>
    <row r="24" spans="1:13" ht="30" customHeight="1" x14ac:dyDescent="0.3">
      <c r="A24" s="5"/>
      <c r="B24" s="9"/>
      <c r="C24" s="24">
        <v>3.1</v>
      </c>
      <c r="D24" s="25"/>
      <c r="E24" s="25"/>
      <c r="F24" s="25"/>
      <c r="G24" s="26" t="s">
        <v>53</v>
      </c>
      <c r="H24" s="25" t="s">
        <v>55</v>
      </c>
      <c r="I24" s="27">
        <v>12</v>
      </c>
      <c r="J24" s="28"/>
      <c r="K24" s="29">
        <f t="shared" ref="K24:K25" si="2">I24*J24</f>
        <v>0</v>
      </c>
      <c r="L24" s="10"/>
      <c r="M24" s="5"/>
    </row>
    <row r="25" spans="1:13" ht="30" customHeight="1" x14ac:dyDescent="0.3">
      <c r="A25" s="5"/>
      <c r="B25" s="9"/>
      <c r="C25" s="24">
        <v>3.2</v>
      </c>
      <c r="D25" s="25"/>
      <c r="E25" s="25"/>
      <c r="F25" s="25"/>
      <c r="G25" s="26" t="s">
        <v>54</v>
      </c>
      <c r="H25" s="25" t="s">
        <v>55</v>
      </c>
      <c r="I25" s="27">
        <v>12</v>
      </c>
      <c r="J25" s="28"/>
      <c r="K25" s="29">
        <f t="shared" si="2"/>
        <v>0</v>
      </c>
      <c r="L25" s="10"/>
      <c r="M25" s="5"/>
    </row>
    <row r="26" spans="1:13" ht="30" customHeight="1" thickBot="1" x14ac:dyDescent="0.35">
      <c r="A26" s="5"/>
      <c r="B26" s="9"/>
      <c r="C26" s="30" t="s">
        <v>14</v>
      </c>
      <c r="D26" s="36"/>
      <c r="E26" s="37"/>
      <c r="F26" s="36"/>
      <c r="G26" s="36"/>
      <c r="H26" s="36"/>
      <c r="I26" s="27"/>
      <c r="J26" s="36"/>
      <c r="K26" s="34">
        <f>SUM(K24:K25)</f>
        <v>0</v>
      </c>
      <c r="L26" s="10"/>
      <c r="M26" s="5"/>
    </row>
    <row r="27" spans="1:13" ht="30" customHeight="1" thickBot="1" x14ac:dyDescent="0.35">
      <c r="A27" s="5"/>
      <c r="B27" s="9"/>
      <c r="C27" s="21" t="s">
        <v>56</v>
      </c>
      <c r="D27" s="22"/>
      <c r="E27" s="22"/>
      <c r="F27" s="22"/>
      <c r="G27" s="22"/>
      <c r="H27" s="22"/>
      <c r="I27" s="22"/>
      <c r="J27" s="22"/>
      <c r="K27" s="23"/>
      <c r="L27" s="10"/>
      <c r="M27" s="5"/>
    </row>
    <row r="28" spans="1:13" ht="30" customHeight="1" x14ac:dyDescent="0.3">
      <c r="A28" s="5"/>
      <c r="B28" s="9"/>
      <c r="C28" s="24">
        <v>4.0999999999999996</v>
      </c>
      <c r="D28" s="25"/>
      <c r="E28" s="25"/>
      <c r="F28" s="25"/>
      <c r="G28" s="26" t="s">
        <v>57</v>
      </c>
      <c r="H28" s="25" t="s">
        <v>41</v>
      </c>
      <c r="I28" s="27">
        <v>16</v>
      </c>
      <c r="J28" s="28"/>
      <c r="K28" s="29">
        <f t="shared" ref="K28" si="3">I28*J28</f>
        <v>0</v>
      </c>
      <c r="L28" s="10"/>
      <c r="M28" s="5"/>
    </row>
    <row r="29" spans="1:13" ht="30" customHeight="1" thickBot="1" x14ac:dyDescent="0.35">
      <c r="A29" s="5"/>
      <c r="B29" s="9"/>
      <c r="C29" s="30" t="s">
        <v>14</v>
      </c>
      <c r="D29" s="36"/>
      <c r="E29" s="37"/>
      <c r="F29" s="36"/>
      <c r="G29" s="36"/>
      <c r="H29" s="36"/>
      <c r="I29" s="27"/>
      <c r="J29" s="36"/>
      <c r="K29" s="34">
        <f>SUM(K28:K28)</f>
        <v>0</v>
      </c>
      <c r="L29" s="10"/>
      <c r="M29" s="5"/>
    </row>
    <row r="30" spans="1:13" ht="30" customHeight="1" thickBot="1" x14ac:dyDescent="0.35">
      <c r="A30" s="5"/>
      <c r="B30" s="9"/>
      <c r="C30" s="21" t="s">
        <v>58</v>
      </c>
      <c r="D30" s="22"/>
      <c r="E30" s="22"/>
      <c r="F30" s="22"/>
      <c r="G30" s="22"/>
      <c r="H30" s="22"/>
      <c r="I30" s="22"/>
      <c r="J30" s="22"/>
      <c r="K30" s="23"/>
      <c r="L30" s="10"/>
      <c r="M30" s="5"/>
    </row>
    <row r="31" spans="1:13" ht="30" customHeight="1" x14ac:dyDescent="0.3">
      <c r="A31" s="5"/>
      <c r="B31" s="9"/>
      <c r="C31" s="24">
        <v>5.0999999999999996</v>
      </c>
      <c r="D31" s="25"/>
      <c r="E31" s="25"/>
      <c r="F31" s="25"/>
      <c r="G31" s="26" t="s">
        <v>59</v>
      </c>
      <c r="H31" s="25" t="s">
        <v>41</v>
      </c>
      <c r="I31" s="27">
        <v>6</v>
      </c>
      <c r="J31" s="28"/>
      <c r="K31" s="29">
        <f t="shared" ref="K31" si="4">I31*J31</f>
        <v>0</v>
      </c>
      <c r="L31" s="10"/>
      <c r="M31" s="5"/>
    </row>
    <row r="32" spans="1:13" ht="30" customHeight="1" thickBot="1" x14ac:dyDescent="0.35">
      <c r="A32" s="5"/>
      <c r="B32" s="9"/>
      <c r="C32" s="30" t="s">
        <v>14</v>
      </c>
      <c r="D32" s="36"/>
      <c r="E32" s="37"/>
      <c r="F32" s="36"/>
      <c r="G32" s="36"/>
      <c r="H32" s="36"/>
      <c r="I32" s="27"/>
      <c r="J32" s="36"/>
      <c r="K32" s="34">
        <f>SUM(K31:K31)</f>
        <v>0</v>
      </c>
      <c r="L32" s="10"/>
      <c r="M32" s="5"/>
    </row>
    <row r="33" spans="1:13" s="3" customFormat="1" ht="30" customHeight="1" thickBot="1" x14ac:dyDescent="0.3">
      <c r="A33" s="11"/>
      <c r="B33" s="12"/>
      <c r="C33" s="107" t="s">
        <v>15</v>
      </c>
      <c r="D33" s="108"/>
      <c r="E33" s="108"/>
      <c r="F33" s="108"/>
      <c r="G33" s="108"/>
      <c r="H33" s="108"/>
      <c r="I33" s="108"/>
      <c r="J33" s="109"/>
      <c r="K33" s="38">
        <f>K17+K22+K26+K29+K32</f>
        <v>0</v>
      </c>
      <c r="L33" s="13"/>
      <c r="M33" s="11"/>
    </row>
    <row r="34" spans="1:13" s="3" customFormat="1" thickBot="1" x14ac:dyDescent="0.3">
      <c r="A34" s="11"/>
      <c r="B34" s="12"/>
      <c r="C34" s="39"/>
      <c r="D34" s="39"/>
      <c r="E34" s="39"/>
      <c r="F34" s="39"/>
      <c r="G34" s="39"/>
      <c r="H34" s="39"/>
      <c r="I34" s="39"/>
      <c r="J34" s="39"/>
      <c r="K34" s="40"/>
      <c r="L34" s="13"/>
      <c r="M34" s="11"/>
    </row>
    <row r="35" spans="1:13" s="3" customFormat="1" ht="30" customHeight="1" thickBot="1" x14ac:dyDescent="0.3">
      <c r="A35" s="11"/>
      <c r="B35" s="12"/>
      <c r="C35" s="41"/>
      <c r="D35" s="43"/>
      <c r="E35" s="43"/>
      <c r="F35" s="43"/>
      <c r="G35" s="83" t="s">
        <v>16</v>
      </c>
      <c r="H35" s="84"/>
      <c r="I35" s="85"/>
      <c r="J35" s="86"/>
      <c r="K35" s="87">
        <f>K33</f>
        <v>0</v>
      </c>
      <c r="L35" s="13"/>
      <c r="M35" s="11"/>
    </row>
    <row r="36" spans="1:13" s="3" customFormat="1" ht="30" customHeight="1" thickBot="1" x14ac:dyDescent="0.3">
      <c r="A36" s="11"/>
      <c r="B36" s="12"/>
      <c r="C36" s="41"/>
      <c r="D36" s="42"/>
      <c r="E36" s="41"/>
      <c r="F36" s="41"/>
      <c r="G36" s="44" t="s">
        <v>17</v>
      </c>
      <c r="H36" s="45"/>
      <c r="I36" s="46"/>
      <c r="J36" s="47"/>
      <c r="K36" s="38">
        <f>K35</f>
        <v>0</v>
      </c>
      <c r="L36" s="13"/>
      <c r="M36" s="11"/>
    </row>
    <row r="37" spans="1:13" s="3" customFormat="1" thickBot="1" x14ac:dyDescent="0.3">
      <c r="A37" s="11"/>
      <c r="B37" s="12"/>
      <c r="C37" s="41"/>
      <c r="D37" s="42"/>
      <c r="E37" s="42"/>
      <c r="F37" s="42"/>
      <c r="G37" s="41"/>
      <c r="H37" s="41"/>
      <c r="I37" s="48"/>
      <c r="J37" s="49"/>
      <c r="K37" s="50"/>
      <c r="L37" s="13"/>
      <c r="M37" s="11"/>
    </row>
    <row r="38" spans="1:13" s="3" customFormat="1" thickBot="1" x14ac:dyDescent="0.3">
      <c r="A38" s="11"/>
      <c r="B38" s="12"/>
      <c r="C38" s="51"/>
      <c r="D38" s="111"/>
      <c r="E38" s="111"/>
      <c r="F38" s="111"/>
      <c r="G38" s="111"/>
      <c r="H38" s="111"/>
      <c r="I38" s="111"/>
      <c r="J38" s="111"/>
      <c r="K38" s="112"/>
      <c r="L38" s="14"/>
      <c r="M38" s="11"/>
    </row>
    <row r="39" spans="1:13" s="3" customFormat="1" ht="46.5" customHeight="1" x14ac:dyDescent="0.25">
      <c r="A39" s="11"/>
      <c r="B39" s="12"/>
      <c r="C39" s="97" t="s">
        <v>34</v>
      </c>
      <c r="D39" s="98"/>
      <c r="E39" s="98"/>
      <c r="F39" s="98"/>
      <c r="G39" s="98"/>
      <c r="H39" s="110" t="s">
        <v>7</v>
      </c>
      <c r="I39" s="110"/>
      <c r="J39" s="110"/>
      <c r="K39" s="52" t="s">
        <v>20</v>
      </c>
      <c r="L39" s="15"/>
      <c r="M39" s="11"/>
    </row>
    <row r="40" spans="1:13" s="3" customFormat="1" ht="32.25" customHeight="1" x14ac:dyDescent="0.25">
      <c r="A40" s="11"/>
      <c r="B40" s="12"/>
      <c r="C40" s="97" t="s">
        <v>35</v>
      </c>
      <c r="D40" s="98"/>
      <c r="E40" s="98"/>
      <c r="F40" s="98"/>
      <c r="G40" s="98"/>
      <c r="H40" s="102" t="s">
        <v>22</v>
      </c>
      <c r="I40" s="102"/>
      <c r="J40" s="53" t="s">
        <v>23</v>
      </c>
      <c r="K40" s="54" t="s">
        <v>36</v>
      </c>
      <c r="L40" s="67"/>
      <c r="M40" s="11"/>
    </row>
    <row r="41" spans="1:13" s="3" customFormat="1" ht="30" customHeight="1" x14ac:dyDescent="0.25">
      <c r="A41" s="11"/>
      <c r="B41" s="12"/>
      <c r="C41" s="97" t="s">
        <v>24</v>
      </c>
      <c r="D41" s="98"/>
      <c r="E41" s="98"/>
      <c r="F41" s="98"/>
      <c r="G41" s="98"/>
      <c r="H41" s="99" t="s">
        <v>25</v>
      </c>
      <c r="I41" s="100"/>
      <c r="J41" s="53" t="s">
        <v>26</v>
      </c>
      <c r="K41" s="54" t="s">
        <v>36</v>
      </c>
      <c r="L41" s="15"/>
      <c r="M41" s="11"/>
    </row>
    <row r="42" spans="1:13" s="4" customFormat="1" ht="58.5" customHeight="1" x14ac:dyDescent="0.25">
      <c r="A42" s="11"/>
      <c r="B42" s="12"/>
      <c r="C42" s="61"/>
      <c r="D42" s="62"/>
      <c r="E42" s="62"/>
      <c r="F42" s="62"/>
      <c r="G42" s="63"/>
      <c r="H42" s="101" t="s">
        <v>27</v>
      </c>
      <c r="I42" s="102"/>
      <c r="J42" s="53" t="s">
        <v>28</v>
      </c>
      <c r="K42" s="54" t="s">
        <v>36</v>
      </c>
      <c r="L42" s="13"/>
      <c r="M42" s="11"/>
    </row>
    <row r="43" spans="1:13" ht="57.75" customHeight="1" x14ac:dyDescent="0.3">
      <c r="A43" s="5"/>
      <c r="B43" s="9"/>
      <c r="C43" s="64"/>
      <c r="D43" s="65"/>
      <c r="E43" s="65"/>
      <c r="F43" s="65"/>
      <c r="G43" s="66"/>
      <c r="H43" s="102" t="s">
        <v>29</v>
      </c>
      <c r="I43" s="102"/>
      <c r="J43" s="53" t="s">
        <v>30</v>
      </c>
      <c r="K43" s="54" t="s">
        <v>36</v>
      </c>
      <c r="L43" s="10"/>
      <c r="M43" s="5"/>
    </row>
    <row r="44" spans="1:13" ht="17.25" thickBot="1" x14ac:dyDescent="0.35">
      <c r="A44" s="5"/>
      <c r="B44" s="9"/>
      <c r="C44" s="64"/>
      <c r="D44" s="69"/>
      <c r="E44" s="69"/>
      <c r="F44" s="65"/>
      <c r="G44" s="70"/>
      <c r="H44" s="121"/>
      <c r="I44" s="121"/>
      <c r="J44" s="121"/>
      <c r="K44" s="122"/>
      <c r="L44" s="10"/>
      <c r="M44" s="5"/>
    </row>
    <row r="45" spans="1:13" ht="47.25" customHeight="1" x14ac:dyDescent="0.3">
      <c r="A45" s="5"/>
      <c r="B45" s="9"/>
      <c r="C45" s="68"/>
      <c r="D45" s="55"/>
      <c r="E45" s="55"/>
      <c r="F45" s="68"/>
      <c r="G45" s="55"/>
      <c r="H45" s="68"/>
      <c r="I45" s="68"/>
      <c r="J45" s="68"/>
      <c r="K45" s="68"/>
      <c r="L45" s="10"/>
      <c r="M45" s="5"/>
    </row>
    <row r="46" spans="1:13" ht="47.25" customHeight="1" x14ac:dyDescent="0.3">
      <c r="A46" s="5"/>
      <c r="B46" s="9"/>
      <c r="C46" s="55"/>
      <c r="D46" s="55"/>
      <c r="E46" s="55"/>
      <c r="F46" s="55"/>
      <c r="G46" s="56" t="s">
        <v>37</v>
      </c>
      <c r="H46" s="55"/>
      <c r="I46" s="55"/>
      <c r="J46" s="55"/>
      <c r="K46" s="55"/>
      <c r="L46" s="10"/>
      <c r="M46" s="5"/>
    </row>
    <row r="47" spans="1:13" ht="17.25" thickBot="1" x14ac:dyDescent="0.35">
      <c r="A47" s="5"/>
      <c r="B47" s="77"/>
      <c r="C47" s="78"/>
      <c r="D47" s="78"/>
      <c r="E47" s="79"/>
      <c r="F47" s="78"/>
      <c r="G47" s="80"/>
      <c r="H47" s="78"/>
      <c r="I47" s="78"/>
      <c r="J47" s="78"/>
      <c r="K47" s="78"/>
      <c r="L47" s="81"/>
      <c r="M47" s="5"/>
    </row>
    <row r="48" spans="1:13" ht="17.25" thickTop="1" x14ac:dyDescent="0.3">
      <c r="A48" s="5"/>
      <c r="B48" s="5"/>
      <c r="C48" s="5"/>
      <c r="D48" s="5"/>
      <c r="E48" s="6"/>
      <c r="F48" s="5"/>
      <c r="G48" s="5"/>
      <c r="H48" s="5"/>
      <c r="I48" s="5"/>
      <c r="J48" s="5"/>
      <c r="K48" s="5"/>
      <c r="L48" s="5"/>
      <c r="M48" s="5"/>
    </row>
    <row r="50" spans="8:8" x14ac:dyDescent="0.3">
      <c r="H50" s="19"/>
    </row>
  </sheetData>
  <mergeCells count="25">
    <mergeCell ref="C33:J33"/>
    <mergeCell ref="G11:G12"/>
    <mergeCell ref="H11:H12"/>
    <mergeCell ref="I11:I12"/>
    <mergeCell ref="J11:J12"/>
    <mergeCell ref="K11:K12"/>
    <mergeCell ref="C40:G40"/>
    <mergeCell ref="H40:I40"/>
    <mergeCell ref="C3:F3"/>
    <mergeCell ref="D38:K38"/>
    <mergeCell ref="C5:K5"/>
    <mergeCell ref="C6:K6"/>
    <mergeCell ref="C7:K8"/>
    <mergeCell ref="C9:K9"/>
    <mergeCell ref="C39:G39"/>
    <mergeCell ref="H39:J39"/>
    <mergeCell ref="C10:K10"/>
    <mergeCell ref="C11:C12"/>
    <mergeCell ref="D11:D12"/>
    <mergeCell ref="E11:F11"/>
    <mergeCell ref="H44:K44"/>
    <mergeCell ref="C41:G41"/>
    <mergeCell ref="H41:I41"/>
    <mergeCell ref="H42:I42"/>
    <mergeCell ref="H43:I43"/>
  </mergeCells>
  <pageMargins left="0.11811023622047245" right="0.11811023622047245" top="0.15748031496062992" bottom="0.15748031496062992" header="0.31496062992125984" footer="0.31496062992125984"/>
  <pageSetup paperSize="9" scale="36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Sebastian Peña Huertas</cp:lastModifiedBy>
  <cp:revision/>
  <dcterms:created xsi:type="dcterms:W3CDTF">2006-06-27T16:47:25Z</dcterms:created>
  <dcterms:modified xsi:type="dcterms:W3CDTF">2024-04-02T21:06:11Z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