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RZO " sheetId="1" r:id="rId4"/>
    <sheet state="visible" name="FEBRERO " sheetId="2" r:id="rId5"/>
  </sheets>
  <definedNames/>
  <calcPr/>
</workbook>
</file>

<file path=xl/sharedStrings.xml><?xml version="1.0" encoding="utf-8"?>
<sst xmlns="http://schemas.openxmlformats.org/spreadsheetml/2006/main" count="313" uniqueCount="54">
  <si>
    <t>V</t>
  </si>
  <si>
    <t>S</t>
  </si>
  <si>
    <t>D</t>
  </si>
  <si>
    <t>L</t>
  </si>
  <si>
    <t>M</t>
  </si>
  <si>
    <t>X</t>
  </si>
  <si>
    <t>J</t>
  </si>
  <si>
    <t xml:space="preserve">ASISTENCIA MARZO </t>
  </si>
  <si>
    <t>SESIONES PROGRAMADAS</t>
  </si>
  <si>
    <t xml:space="preserve">INCOMPLETOS </t>
  </si>
  <si>
    <t>FALLAS INJUSTIFICADAS</t>
  </si>
  <si>
    <t>FALLAS JUSTIFICADAS</t>
  </si>
  <si>
    <t>TOTAL FALLAS</t>
  </si>
  <si>
    <t>% ASISTENCIA</t>
  </si>
  <si>
    <t>ASISTENCIA</t>
  </si>
  <si>
    <t xml:space="preserve">VOLUMEN </t>
  </si>
  <si>
    <t>ANGEL HERNANDEZ</t>
  </si>
  <si>
    <t>NP</t>
  </si>
  <si>
    <t xml:space="preserve">ALVARO CALERO </t>
  </si>
  <si>
    <t>MANUEL SIERRA</t>
  </si>
  <si>
    <t xml:space="preserve">JULIAN ALVIS </t>
  </si>
  <si>
    <t xml:space="preserve">KATISH HERNANDEZ </t>
  </si>
  <si>
    <t xml:space="preserve">PAULA OLIER </t>
  </si>
  <si>
    <t xml:space="preserve">ALISON OSSA </t>
  </si>
  <si>
    <t xml:space="preserve">NP </t>
  </si>
  <si>
    <t xml:space="preserve">SOFIA PINEDA </t>
  </si>
  <si>
    <t>FJ</t>
  </si>
  <si>
    <t xml:space="preserve">VALERIA URIBE </t>
  </si>
  <si>
    <t xml:space="preserve">EMELY MORA </t>
  </si>
  <si>
    <t>CONVENCIONES</t>
  </si>
  <si>
    <t>NO PROGRAMADO</t>
  </si>
  <si>
    <t>SP</t>
  </si>
  <si>
    <t xml:space="preserve">SESIONES PROGRAMADAS </t>
  </si>
  <si>
    <t xml:space="preserve">ENTRENAMIENTO COMPLETO </t>
  </si>
  <si>
    <t>EI</t>
  </si>
  <si>
    <t xml:space="preserve">ENTRENAMIENTO INCOMPLETO </t>
  </si>
  <si>
    <t>ENFERMEDAD, LUTO, RESPONSABILIDAD, LESION, ESTUDIO</t>
  </si>
  <si>
    <t>FI</t>
  </si>
  <si>
    <t>FALLA INJUSTIFICADA</t>
  </si>
  <si>
    <t>PE</t>
  </si>
  <si>
    <t>PROBLEMAS DE ESPACIO AJENOS AL GIMNASTA</t>
  </si>
  <si>
    <t>SI EL GIMNASTA DICE HABER ENTRENADO PERO NO MANDA EVIDENCIA</t>
  </si>
  <si>
    <t>MIE</t>
  </si>
  <si>
    <t>JUE</t>
  </si>
  <si>
    <t>VIE</t>
  </si>
  <si>
    <t>SAB</t>
  </si>
  <si>
    <t>DO</t>
  </si>
  <si>
    <t>LU</t>
  </si>
  <si>
    <t>MAR</t>
  </si>
  <si>
    <t xml:space="preserve">ASISTENCIA FEBRERO </t>
  </si>
  <si>
    <t>JORNADAS PROGRAMADAS</t>
  </si>
  <si>
    <t>ENTRENEMIENTO INCOMPLETO</t>
  </si>
  <si>
    <t>PORCENTAJE DE ASISTENCIA</t>
  </si>
  <si>
    <t>TOTAL DE ASISTENCIA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</si>
</sst>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dd/mm/yyyy"/>
  </numFmts>
  <fonts count="18">
    <font>
      <sz val="10.0"/>
      <color rgb="FF000000"/>
      <name val="Arial"/>
      <scheme val="minor"/>
    </font>
    <font>
      <sz val="11.0"/>
      <color theme="1"/>
      <name val="Calibri"/>
    </font>
    <font>
      <sz val="8.0"/>
      <color theme="1"/>
      <name val="Calibri"/>
    </font>
    <font>
      <color theme="1"/>
      <name val="Calibri"/>
    </font>
    <font/>
    <font>
      <b/>
      <sz val="8.0"/>
      <color rgb="FFFFFFFF"/>
      <name val="Cabin"/>
    </font>
    <font>
      <b/>
      <sz val="7.0"/>
      <color rgb="FFFFFFFF"/>
      <name val="Cabin"/>
    </font>
    <font>
      <b/>
      <color theme="1"/>
      <name val="Cabin"/>
    </font>
    <font>
      <b/>
      <color theme="1"/>
      <name val="Arial"/>
    </font>
    <font>
      <b/>
      <sz val="8.0"/>
      <color theme="1"/>
      <name val="Cabin"/>
    </font>
    <font>
      <sz val="8.0"/>
      <color theme="1"/>
      <name val="Cabin"/>
    </font>
    <font>
      <b/>
      <sz val="8.0"/>
      <color theme="1"/>
      <name val="Calibri"/>
    </font>
    <font>
      <b/>
      <color theme="1"/>
      <name val="Calibri"/>
    </font>
    <font>
      <color theme="1"/>
      <name val="Arial"/>
      <scheme val="minor"/>
    </font>
    <font>
      <b/>
      <color rgb="FFFFFFFF"/>
      <name val="Cabin"/>
    </font>
    <font>
      <sz val="8.0"/>
      <color theme="1"/>
      <name val="Arial"/>
      <scheme val="minor"/>
    </font>
    <font>
      <color theme="1"/>
      <name val="Cabin"/>
    </font>
    <font>
      <color rgb="FFFFFFFF"/>
      <name val="Cabin"/>
    </font>
  </fonts>
  <fills count="16">
    <fill>
      <patternFill patternType="none"/>
    </fill>
    <fill>
      <patternFill patternType="lightGray"/>
    </fill>
    <fill>
      <patternFill patternType="solid">
        <fgColor rgb="FFF4B083"/>
        <bgColor rgb="FFF4B083"/>
      </patternFill>
    </fill>
    <fill>
      <patternFill patternType="solid">
        <fgColor rgb="FF7B7B7B"/>
        <bgColor rgb="FF7B7B7B"/>
      </patternFill>
    </fill>
    <fill>
      <patternFill patternType="solid">
        <fgColor rgb="FFADB9CA"/>
        <bgColor rgb="FFADB9CA"/>
      </patternFill>
    </fill>
    <fill>
      <patternFill patternType="solid">
        <fgColor rgb="FFFFFFFF"/>
        <bgColor rgb="FFFFFFFF"/>
      </patternFill>
    </fill>
    <fill>
      <patternFill patternType="solid">
        <fgColor rgb="FF63BE7B"/>
        <bgColor rgb="FF63BE7B"/>
      </patternFill>
    </fill>
    <fill>
      <patternFill patternType="solid">
        <fgColor rgb="FF93C47D"/>
        <bgColor rgb="FF93C47D"/>
      </patternFill>
    </fill>
    <fill>
      <patternFill patternType="solid">
        <fgColor rgb="FFCD8D06"/>
        <bgColor rgb="FFCD8D06"/>
      </patternFill>
    </fill>
    <fill>
      <patternFill patternType="solid">
        <fgColor rgb="FF548135"/>
        <bgColor rgb="FF548135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ED7D31"/>
        <bgColor rgb="FFED7D31"/>
      </patternFill>
    </fill>
    <fill>
      <patternFill patternType="solid">
        <fgColor rgb="FF000000"/>
        <bgColor rgb="FF000000"/>
      </patternFill>
    </fill>
    <fill>
      <patternFill patternType="solid">
        <fgColor rgb="FF2E75B5"/>
        <bgColor rgb="FF2E75B5"/>
      </patternFill>
    </fill>
    <fill>
      <patternFill patternType="solid">
        <fgColor rgb="FFF8696B"/>
        <bgColor rgb="FFF8696B"/>
      </patternFill>
    </fill>
  </fills>
  <borders count="12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2" fontId="3" numFmtId="0" xfId="0" applyAlignment="1" applyBorder="1" applyFill="1" applyFont="1">
      <alignment horizontal="center" readingOrder="0" vertical="bottom"/>
    </xf>
    <xf borderId="1" fillId="0" fontId="4" numFmtId="0" xfId="0" applyBorder="1" applyFont="1"/>
    <xf borderId="2" fillId="3" fontId="1" numFmtId="0" xfId="0" applyBorder="1" applyFill="1" applyFont="1"/>
    <xf borderId="3" fillId="3" fontId="1" numFmtId="0" xfId="0" applyBorder="1" applyFont="1"/>
    <xf borderId="3" fillId="3" fontId="5" numFmtId="0" xfId="0" applyAlignment="1" applyBorder="1" applyFont="1">
      <alignment horizontal="center" shrinkToFit="0" wrapText="1"/>
    </xf>
    <xf borderId="3" fillId="3" fontId="5" numFmtId="0" xfId="0" applyAlignment="1" applyBorder="1" applyFont="1">
      <alignment horizontal="center" readingOrder="0" shrinkToFit="0" wrapText="1"/>
    </xf>
    <xf borderId="3" fillId="4" fontId="6" numFmtId="0" xfId="0" applyAlignment="1" applyBorder="1" applyFill="1" applyFont="1">
      <alignment horizontal="center" readingOrder="0" textRotation="90"/>
    </xf>
    <xf borderId="3" fillId="4" fontId="6" numFmtId="164" xfId="0" applyAlignment="1" applyBorder="1" applyFont="1" applyNumberFormat="1">
      <alignment horizontal="center" textRotation="90"/>
    </xf>
    <xf borderId="4" fillId="0" fontId="7" numFmtId="0" xfId="0" applyAlignment="1" applyBorder="1" applyFont="1">
      <alignment horizontal="right" shrinkToFit="0" vertical="bottom" wrapText="1"/>
    </xf>
    <xf borderId="5" fillId="0" fontId="8" numFmtId="0" xfId="0" applyAlignment="1" applyBorder="1" applyFont="1">
      <alignment readingOrder="0"/>
    </xf>
    <xf borderId="3" fillId="5" fontId="2" numFmtId="0" xfId="0" applyAlignment="1" applyBorder="1" applyFill="1" applyFont="1">
      <alignment shrinkToFit="0" vertical="bottom" wrapText="1"/>
    </xf>
    <xf borderId="3" fillId="5" fontId="2" numFmtId="0" xfId="0" applyAlignment="1" applyBorder="1" applyFont="1">
      <alignment readingOrder="0" shrinkToFit="0" vertical="bottom" wrapText="1"/>
    </xf>
    <xf borderId="3" fillId="5" fontId="2" numFmtId="0" xfId="0" applyAlignment="1" applyBorder="1" applyFont="1">
      <alignment readingOrder="0" vertical="bottom"/>
    </xf>
    <xf borderId="3" fillId="5" fontId="9" numFmtId="0" xfId="0" applyAlignment="1" applyBorder="1" applyFont="1">
      <alignment readingOrder="0" shrinkToFit="0" vertical="bottom" wrapText="1"/>
    </xf>
    <xf borderId="3" fillId="0" fontId="10" numFmtId="0" xfId="0" applyAlignment="1" applyBorder="1" applyFont="1">
      <alignment horizontal="center" vertical="bottom"/>
    </xf>
    <xf borderId="3" fillId="6" fontId="10" numFmtId="0" xfId="0" applyAlignment="1" applyBorder="1" applyFill="1" applyFont="1">
      <alignment horizontal="center" vertical="bottom"/>
    </xf>
    <xf borderId="3" fillId="6" fontId="10" numFmtId="9" xfId="0" applyAlignment="1" applyBorder="1" applyFont="1" applyNumberFormat="1">
      <alignment horizontal="center" vertical="bottom"/>
    </xf>
    <xf borderId="3" fillId="0" fontId="2" numFmtId="0" xfId="0" applyAlignment="1" applyBorder="1" applyFont="1">
      <alignment horizontal="right" vertical="bottom"/>
    </xf>
    <xf borderId="3" fillId="0" fontId="11" numFmtId="0" xfId="0" applyAlignment="1" applyBorder="1" applyFont="1">
      <alignment horizontal="center" vertical="bottom"/>
    </xf>
    <xf borderId="4" fillId="0" fontId="12" numFmtId="0" xfId="0" applyAlignment="1" applyBorder="1" applyFont="1">
      <alignment horizontal="right" shrinkToFit="0" wrapText="1"/>
    </xf>
    <xf borderId="3" fillId="7" fontId="10" numFmtId="0" xfId="0" applyAlignment="1" applyBorder="1" applyFill="1" applyFont="1">
      <alignment horizontal="center" vertical="bottom"/>
    </xf>
    <xf borderId="3" fillId="7" fontId="10" numFmtId="9" xfId="0" applyAlignment="1" applyBorder="1" applyFont="1" applyNumberFormat="1">
      <alignment horizontal="center" vertical="bottom"/>
    </xf>
    <xf borderId="6" fillId="0" fontId="13" numFmtId="0" xfId="0" applyBorder="1" applyFont="1"/>
    <xf borderId="6" fillId="0" fontId="4" numFmtId="0" xfId="0" applyBorder="1" applyFont="1"/>
    <xf borderId="7" fillId="0" fontId="4" numFmtId="0" xfId="0" applyBorder="1" applyFont="1"/>
    <xf borderId="8" fillId="8" fontId="14" numFmtId="0" xfId="0" applyAlignment="1" applyBorder="1" applyFill="1" applyFont="1">
      <alignment horizontal="center" shrinkToFit="0" vertical="bottom" wrapText="1"/>
    </xf>
    <xf borderId="9" fillId="0" fontId="4" numFmtId="0" xfId="0" applyBorder="1" applyFont="1"/>
    <xf borderId="1" fillId="0" fontId="15" numFmtId="0" xfId="0" applyBorder="1" applyFont="1"/>
    <xf borderId="0" fillId="0" fontId="15" numFmtId="0" xfId="0" applyFont="1"/>
    <xf borderId="0" fillId="0" fontId="2" numFmtId="9" xfId="0" applyAlignment="1" applyFont="1" applyNumberFormat="1">
      <alignment vertical="bottom"/>
    </xf>
    <xf borderId="10" fillId="0" fontId="7" numFmtId="0" xfId="0" applyAlignment="1" applyBorder="1" applyFont="1">
      <alignment horizontal="center" shrinkToFit="0" vertical="bottom" wrapText="1"/>
    </xf>
    <xf borderId="1" fillId="9" fontId="16" numFmtId="0" xfId="0" applyAlignment="1" applyBorder="1" applyFill="1" applyFont="1">
      <alignment horizontal="center" shrinkToFit="0" vertical="bottom" wrapText="1"/>
    </xf>
    <xf borderId="1" fillId="0" fontId="16" numFmtId="0" xfId="0" applyAlignment="1" applyBorder="1" applyFont="1">
      <alignment horizontal="center" shrinkToFit="0" vertical="bottom" wrapText="1"/>
    </xf>
    <xf borderId="10" fillId="0" fontId="7" numFmtId="0" xfId="0" applyAlignment="1" applyBorder="1" applyFont="1">
      <alignment horizontal="center" shrinkToFit="0" wrapText="1"/>
    </xf>
    <xf borderId="1" fillId="10" fontId="16" numFmtId="0" xfId="0" applyAlignment="1" applyBorder="1" applyFill="1" applyFont="1">
      <alignment horizontal="center" shrinkToFit="0" vertical="bottom" wrapText="1"/>
    </xf>
    <xf borderId="1" fillId="11" fontId="16" numFmtId="0" xfId="0" applyAlignment="1" applyBorder="1" applyFill="1" applyFont="1">
      <alignment horizontal="center" shrinkToFit="0" vertical="bottom" wrapText="1"/>
    </xf>
    <xf borderId="1" fillId="12" fontId="16" numFmtId="0" xfId="0" applyAlignment="1" applyBorder="1" applyFill="1" applyFont="1">
      <alignment horizontal="center" shrinkToFit="0" vertical="bottom" wrapText="1"/>
    </xf>
    <xf borderId="1" fillId="13" fontId="17" numFmtId="0" xfId="0" applyAlignment="1" applyBorder="1" applyFill="1" applyFont="1">
      <alignment horizontal="center" shrinkToFit="0" vertical="bottom" wrapText="1"/>
    </xf>
    <xf borderId="1" fillId="14" fontId="16" numFmtId="0" xfId="0" applyAlignment="1" applyBorder="1" applyFill="1" applyFont="1">
      <alignment horizontal="center"/>
    </xf>
    <xf borderId="11" fillId="0" fontId="7" numFmtId="0" xfId="0" applyAlignment="1" applyBorder="1" applyFont="1">
      <alignment horizontal="center" shrinkToFit="0" wrapText="1"/>
    </xf>
    <xf borderId="6" fillId="0" fontId="3" numFmtId="0" xfId="0" applyAlignment="1" applyBorder="1" applyFont="1">
      <alignment horizontal="center" vertical="bottom"/>
    </xf>
    <xf borderId="5" fillId="0" fontId="4" numFmtId="0" xfId="0" applyBorder="1" applyFont="1"/>
    <xf borderId="3" fillId="3" fontId="2" numFmtId="0" xfId="0" applyBorder="1" applyFont="1"/>
    <xf borderId="3" fillId="3" fontId="2" numFmtId="0" xfId="0" applyAlignment="1" applyBorder="1" applyFont="1">
      <alignment textRotation="90"/>
    </xf>
    <xf borderId="3" fillId="4" fontId="5" numFmtId="164" xfId="0" applyAlignment="1" applyBorder="1" applyFont="1" applyNumberFormat="1">
      <alignment horizontal="center" textRotation="90"/>
    </xf>
    <xf borderId="3" fillId="5" fontId="2" numFmtId="0" xfId="0" applyAlignment="1" applyBorder="1" applyFont="1">
      <alignment vertical="bottom"/>
    </xf>
    <xf borderId="3" fillId="15" fontId="10" numFmtId="0" xfId="0" applyAlignment="1" applyBorder="1" applyFill="1" applyFont="1">
      <alignment horizontal="center" vertical="bottom"/>
    </xf>
    <xf borderId="3" fillId="15" fontId="10" numFmtId="9" xfId="0" applyAlignment="1" applyBorder="1" applyFont="1" applyNumberForma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39" width="3.13"/>
    <col customWidth="1" min="40" max="40" width="4.63"/>
    <col customWidth="1" min="41" max="42" width="3.13"/>
  </cols>
  <sheetData>
    <row r="1">
      <c r="A1" s="1"/>
      <c r="B1" s="1"/>
      <c r="C1" s="2"/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0</v>
      </c>
      <c r="S1" s="2" t="s">
        <v>1</v>
      </c>
      <c r="T1" s="2" t="s">
        <v>2</v>
      </c>
      <c r="U1" s="2" t="s">
        <v>3</v>
      </c>
      <c r="V1" s="2" t="s">
        <v>4</v>
      </c>
      <c r="W1" s="2" t="s">
        <v>5</v>
      </c>
      <c r="X1" s="2" t="s">
        <v>6</v>
      </c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0</v>
      </c>
      <c r="AG1" s="2" t="s">
        <v>1</v>
      </c>
      <c r="AH1" s="2" t="s">
        <v>2</v>
      </c>
      <c r="AI1" s="2" t="s">
        <v>6</v>
      </c>
      <c r="AJ1" s="3"/>
      <c r="AK1" s="3"/>
      <c r="AL1" s="3"/>
      <c r="AM1" s="3"/>
      <c r="AN1" s="3"/>
      <c r="AO1" s="3"/>
      <c r="AP1" s="3"/>
    </row>
    <row r="2">
      <c r="A2" s="4"/>
      <c r="B2" s="5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>
      <c r="A3" s="7"/>
      <c r="B3" s="8"/>
      <c r="C3" s="9"/>
      <c r="D3" s="10">
        <v>1.0</v>
      </c>
      <c r="E3" s="10">
        <v>2.0</v>
      </c>
      <c r="F3" s="10">
        <v>3.0</v>
      </c>
      <c r="G3" s="10">
        <v>4.0</v>
      </c>
      <c r="H3" s="10">
        <v>5.0</v>
      </c>
      <c r="I3" s="10">
        <v>6.0</v>
      </c>
      <c r="J3" s="10">
        <v>7.0</v>
      </c>
      <c r="K3" s="10">
        <v>8.0</v>
      </c>
      <c r="L3" s="10">
        <v>9.0</v>
      </c>
      <c r="M3" s="10">
        <v>10.0</v>
      </c>
      <c r="N3" s="10">
        <v>11.0</v>
      </c>
      <c r="O3" s="10">
        <v>12.0</v>
      </c>
      <c r="P3" s="10">
        <v>13.0</v>
      </c>
      <c r="Q3" s="10">
        <v>14.0</v>
      </c>
      <c r="R3" s="10">
        <v>15.0</v>
      </c>
      <c r="S3" s="10">
        <v>16.0</v>
      </c>
      <c r="T3" s="10">
        <v>17.0</v>
      </c>
      <c r="U3" s="10">
        <v>18.0</v>
      </c>
      <c r="V3" s="10">
        <v>19.0</v>
      </c>
      <c r="W3" s="10">
        <v>20.0</v>
      </c>
      <c r="X3" s="10">
        <v>21.0</v>
      </c>
      <c r="Y3" s="10">
        <v>22.0</v>
      </c>
      <c r="Z3" s="10">
        <v>23.0</v>
      </c>
      <c r="AA3" s="10">
        <v>24.0</v>
      </c>
      <c r="AB3" s="10">
        <v>25.0</v>
      </c>
      <c r="AC3" s="10">
        <v>26.0</v>
      </c>
      <c r="AD3" s="10">
        <v>27.0</v>
      </c>
      <c r="AE3" s="10">
        <v>28.0</v>
      </c>
      <c r="AF3" s="10">
        <v>29.0</v>
      </c>
      <c r="AG3" s="10">
        <v>30.0</v>
      </c>
      <c r="AH3" s="10">
        <v>31.0</v>
      </c>
      <c r="AI3" s="11" t="s">
        <v>8</v>
      </c>
      <c r="AJ3" s="11" t="s">
        <v>9</v>
      </c>
      <c r="AK3" s="12" t="s">
        <v>10</v>
      </c>
      <c r="AL3" s="12" t="s">
        <v>11</v>
      </c>
      <c r="AM3" s="12" t="s">
        <v>12</v>
      </c>
      <c r="AN3" s="11" t="s">
        <v>13</v>
      </c>
      <c r="AO3" s="11" t="s">
        <v>14</v>
      </c>
      <c r="AP3" s="12" t="s">
        <v>15</v>
      </c>
    </row>
    <row r="4">
      <c r="A4" s="13">
        <v>1.0</v>
      </c>
      <c r="B4" s="14" t="s">
        <v>16</v>
      </c>
      <c r="C4" s="15"/>
      <c r="D4" s="16">
        <v>1.0</v>
      </c>
      <c r="E4" s="17" t="s">
        <v>17</v>
      </c>
      <c r="F4" s="17" t="s">
        <v>17</v>
      </c>
      <c r="G4" s="17">
        <v>1.0</v>
      </c>
      <c r="H4" s="17">
        <v>1.0</v>
      </c>
      <c r="I4" s="17">
        <v>1.0</v>
      </c>
      <c r="J4" s="17">
        <v>1.0</v>
      </c>
      <c r="K4" s="17">
        <v>1.0</v>
      </c>
      <c r="L4" s="17">
        <v>1.0</v>
      </c>
      <c r="M4" s="17" t="s">
        <v>17</v>
      </c>
      <c r="N4" s="17">
        <v>1.0</v>
      </c>
      <c r="O4" s="17">
        <v>1.0</v>
      </c>
      <c r="P4" s="16">
        <v>1.0</v>
      </c>
      <c r="Q4" s="16">
        <v>1.0</v>
      </c>
      <c r="R4" s="17">
        <v>1.0</v>
      </c>
      <c r="S4" s="17">
        <v>1.0</v>
      </c>
      <c r="T4" s="16" t="s">
        <v>17</v>
      </c>
      <c r="U4" s="16">
        <v>1.0</v>
      </c>
      <c r="V4" s="17">
        <v>1.0</v>
      </c>
      <c r="W4" s="17">
        <v>1.0</v>
      </c>
      <c r="X4" s="17">
        <v>1.0</v>
      </c>
      <c r="Y4" s="17">
        <v>1.0</v>
      </c>
      <c r="Z4" s="17" t="s">
        <v>17</v>
      </c>
      <c r="AA4" s="17" t="s">
        <v>17</v>
      </c>
      <c r="AB4" s="18">
        <v>1.0</v>
      </c>
      <c r="AC4" s="17">
        <v>1.0</v>
      </c>
      <c r="AD4" s="17">
        <v>1.0</v>
      </c>
      <c r="AE4" s="17">
        <v>1.0</v>
      </c>
      <c r="AF4" s="17">
        <v>1.0</v>
      </c>
      <c r="AG4" s="17" t="s">
        <v>17</v>
      </c>
      <c r="AH4" s="17" t="s">
        <v>17</v>
      </c>
      <c r="AI4" s="19">
        <f t="shared" ref="AI4:AI13" si="1">SUM(SUM(C4:AH4),COUNTIF(C4:AH4,"FI"),COUNTIF(C4:AH4,"FJ"),COUNTIF(C4:AH4,"EI"),COUNTIF(C4:AH4,"SP"),COUNTIF(C4:AH4,"PE"))</f>
        <v>23</v>
      </c>
      <c r="AJ4" s="20">
        <f t="shared" ref="AJ4:AJ13" si="2">COUNTIF(C4:AH4,"EI")</f>
        <v>0</v>
      </c>
      <c r="AK4" s="19">
        <f t="shared" ref="AK4:AK13" si="3">COUNTIF(C4:AH4,"FI")</f>
        <v>0</v>
      </c>
      <c r="AL4" s="19">
        <f t="shared" ref="AL4:AL13" si="4">COUNTIF(C4:AH4,"FJ")</f>
        <v>0</v>
      </c>
      <c r="AM4" s="20">
        <f t="shared" ref="AM4:AM13" si="5">SUM(AK4:AL4)</f>
        <v>0</v>
      </c>
      <c r="AN4" s="21">
        <f t="shared" ref="AN4:AN13" si="6">100%-(AM4/AI4)</f>
        <v>1</v>
      </c>
      <c r="AO4" s="22">
        <f t="shared" ref="AO4:AO13" si="7">AI4-AM4</f>
        <v>23</v>
      </c>
      <c r="AP4" s="23">
        <f t="shared" ref="AP4:AP6" si="8">AO4*3</f>
        <v>69</v>
      </c>
    </row>
    <row r="5">
      <c r="A5" s="13">
        <v>2.0</v>
      </c>
      <c r="B5" s="14" t="s">
        <v>18</v>
      </c>
      <c r="C5" s="15"/>
      <c r="D5" s="16">
        <v>1.0</v>
      </c>
      <c r="E5" s="17" t="s">
        <v>17</v>
      </c>
      <c r="F5" s="17" t="s">
        <v>17</v>
      </c>
      <c r="G5" s="17">
        <v>1.0</v>
      </c>
      <c r="H5" s="17" t="s">
        <v>17</v>
      </c>
      <c r="I5" s="17">
        <v>1.0</v>
      </c>
      <c r="J5" s="17" t="s">
        <v>17</v>
      </c>
      <c r="K5" s="17">
        <v>1.0</v>
      </c>
      <c r="L5" s="17" t="s">
        <v>17</v>
      </c>
      <c r="M5" s="17" t="s">
        <v>17</v>
      </c>
      <c r="N5" s="17">
        <v>1.0</v>
      </c>
      <c r="O5" s="17" t="s">
        <v>17</v>
      </c>
      <c r="P5" s="16">
        <v>1.0</v>
      </c>
      <c r="Q5" s="16" t="s">
        <v>17</v>
      </c>
      <c r="R5" s="17">
        <v>1.0</v>
      </c>
      <c r="S5" s="17" t="s">
        <v>17</v>
      </c>
      <c r="T5" s="16" t="s">
        <v>17</v>
      </c>
      <c r="U5" s="16">
        <v>1.0</v>
      </c>
      <c r="V5" s="17" t="s">
        <v>17</v>
      </c>
      <c r="W5" s="17">
        <v>1.0</v>
      </c>
      <c r="X5" s="17" t="s">
        <v>17</v>
      </c>
      <c r="Y5" s="17">
        <v>1.0</v>
      </c>
      <c r="Z5" s="17" t="s">
        <v>17</v>
      </c>
      <c r="AA5" s="17" t="s">
        <v>17</v>
      </c>
      <c r="AB5" s="18">
        <v>1.0</v>
      </c>
      <c r="AC5" s="17" t="s">
        <v>17</v>
      </c>
      <c r="AD5" s="17">
        <v>1.0</v>
      </c>
      <c r="AE5" s="17" t="s">
        <v>17</v>
      </c>
      <c r="AF5" s="17">
        <v>1.0</v>
      </c>
      <c r="AG5" s="17" t="s">
        <v>17</v>
      </c>
      <c r="AH5" s="17" t="s">
        <v>17</v>
      </c>
      <c r="AI5" s="19">
        <f t="shared" si="1"/>
        <v>13</v>
      </c>
      <c r="AJ5" s="20">
        <f t="shared" si="2"/>
        <v>0</v>
      </c>
      <c r="AK5" s="19">
        <f t="shared" si="3"/>
        <v>0</v>
      </c>
      <c r="AL5" s="19">
        <f t="shared" si="4"/>
        <v>0</v>
      </c>
      <c r="AM5" s="20">
        <f t="shared" si="5"/>
        <v>0</v>
      </c>
      <c r="AN5" s="21">
        <f t="shared" si="6"/>
        <v>1</v>
      </c>
      <c r="AO5" s="22">
        <f t="shared" si="7"/>
        <v>13</v>
      </c>
      <c r="AP5" s="23">
        <f t="shared" si="8"/>
        <v>39</v>
      </c>
    </row>
    <row r="6">
      <c r="A6" s="13">
        <v>3.0</v>
      </c>
      <c r="B6" s="14" t="s">
        <v>19</v>
      </c>
      <c r="C6" s="15"/>
      <c r="D6" s="16">
        <v>1.0</v>
      </c>
      <c r="E6" s="17" t="s">
        <v>17</v>
      </c>
      <c r="F6" s="17" t="s">
        <v>17</v>
      </c>
      <c r="G6" s="17">
        <v>1.0</v>
      </c>
      <c r="H6" s="17">
        <v>1.0</v>
      </c>
      <c r="I6" s="17">
        <v>1.0</v>
      </c>
      <c r="J6" s="17">
        <v>1.0</v>
      </c>
      <c r="K6" s="17">
        <v>1.0</v>
      </c>
      <c r="L6" s="17" t="s">
        <v>17</v>
      </c>
      <c r="M6" s="17" t="s">
        <v>17</v>
      </c>
      <c r="N6" s="17">
        <v>1.0</v>
      </c>
      <c r="O6" s="17">
        <v>1.0</v>
      </c>
      <c r="P6" s="16">
        <v>1.0</v>
      </c>
      <c r="Q6" s="16">
        <v>1.0</v>
      </c>
      <c r="R6" s="17">
        <v>1.0</v>
      </c>
      <c r="S6" s="17" t="s">
        <v>17</v>
      </c>
      <c r="T6" s="16" t="s">
        <v>17</v>
      </c>
      <c r="U6" s="16">
        <v>1.0</v>
      </c>
      <c r="V6" s="17">
        <v>1.0</v>
      </c>
      <c r="W6" s="17">
        <v>1.0</v>
      </c>
      <c r="X6" s="17">
        <v>1.0</v>
      </c>
      <c r="Y6" s="17">
        <v>1.0</v>
      </c>
      <c r="Z6" s="17" t="s">
        <v>17</v>
      </c>
      <c r="AA6" s="17" t="s">
        <v>17</v>
      </c>
      <c r="AB6" s="18">
        <v>1.0</v>
      </c>
      <c r="AC6" s="17">
        <v>1.0</v>
      </c>
      <c r="AD6" s="17">
        <v>1.0</v>
      </c>
      <c r="AE6" s="17">
        <v>1.0</v>
      </c>
      <c r="AF6" s="17">
        <v>1.0</v>
      </c>
      <c r="AG6" s="17" t="s">
        <v>17</v>
      </c>
      <c r="AH6" s="17" t="s">
        <v>17</v>
      </c>
      <c r="AI6" s="19">
        <f t="shared" si="1"/>
        <v>21</v>
      </c>
      <c r="AJ6" s="20">
        <f t="shared" si="2"/>
        <v>0</v>
      </c>
      <c r="AK6" s="19">
        <f t="shared" si="3"/>
        <v>0</v>
      </c>
      <c r="AL6" s="19">
        <f t="shared" si="4"/>
        <v>0</v>
      </c>
      <c r="AM6" s="20">
        <f t="shared" si="5"/>
        <v>0</v>
      </c>
      <c r="AN6" s="21">
        <f t="shared" si="6"/>
        <v>1</v>
      </c>
      <c r="AO6" s="22">
        <f t="shared" si="7"/>
        <v>21</v>
      </c>
      <c r="AP6" s="23">
        <f t="shared" si="8"/>
        <v>63</v>
      </c>
    </row>
    <row r="7">
      <c r="A7" s="24">
        <v>4.0</v>
      </c>
      <c r="B7" s="14" t="s">
        <v>20</v>
      </c>
      <c r="C7" s="15"/>
      <c r="D7" s="16">
        <v>1.0</v>
      </c>
      <c r="E7" s="17" t="s">
        <v>17</v>
      </c>
      <c r="F7" s="17" t="s">
        <v>17</v>
      </c>
      <c r="G7" s="17">
        <v>1.0</v>
      </c>
      <c r="H7" s="17">
        <v>1.0</v>
      </c>
      <c r="I7" s="17">
        <v>1.0</v>
      </c>
      <c r="J7" s="17">
        <v>1.0</v>
      </c>
      <c r="K7" s="17">
        <v>1.0</v>
      </c>
      <c r="L7" s="17" t="s">
        <v>17</v>
      </c>
      <c r="M7" s="17" t="s">
        <v>17</v>
      </c>
      <c r="N7" s="17">
        <v>1.0</v>
      </c>
      <c r="O7" s="17">
        <v>1.0</v>
      </c>
      <c r="P7" s="16">
        <v>1.0</v>
      </c>
      <c r="Q7" s="16">
        <v>1.0</v>
      </c>
      <c r="R7" s="17">
        <v>1.0</v>
      </c>
      <c r="S7" s="17" t="s">
        <v>17</v>
      </c>
      <c r="T7" s="16" t="s">
        <v>17</v>
      </c>
      <c r="U7" s="16">
        <v>1.0</v>
      </c>
      <c r="V7" s="17">
        <v>1.0</v>
      </c>
      <c r="W7" s="17">
        <v>1.0</v>
      </c>
      <c r="X7" s="17">
        <v>1.0</v>
      </c>
      <c r="Y7" s="17">
        <v>1.0</v>
      </c>
      <c r="Z7" s="17" t="s">
        <v>17</v>
      </c>
      <c r="AA7" s="17" t="s">
        <v>17</v>
      </c>
      <c r="AB7" s="18">
        <v>1.0</v>
      </c>
      <c r="AC7" s="17">
        <v>1.0</v>
      </c>
      <c r="AD7" s="17">
        <v>1.0</v>
      </c>
      <c r="AE7" s="17">
        <v>1.0</v>
      </c>
      <c r="AF7" s="17">
        <v>1.0</v>
      </c>
      <c r="AG7" s="17" t="s">
        <v>17</v>
      </c>
      <c r="AH7" s="17" t="s">
        <v>17</v>
      </c>
      <c r="AI7" s="19">
        <f t="shared" si="1"/>
        <v>21</v>
      </c>
      <c r="AJ7" s="20">
        <f t="shared" si="2"/>
        <v>0</v>
      </c>
      <c r="AK7" s="19">
        <f t="shared" si="3"/>
        <v>0</v>
      </c>
      <c r="AL7" s="19">
        <f t="shared" si="4"/>
        <v>0</v>
      </c>
      <c r="AM7" s="20">
        <f t="shared" si="5"/>
        <v>0</v>
      </c>
      <c r="AN7" s="21">
        <f t="shared" si="6"/>
        <v>1</v>
      </c>
      <c r="AO7" s="22">
        <f t="shared" si="7"/>
        <v>21</v>
      </c>
      <c r="AP7" s="23">
        <f t="shared" ref="AP7:AP11" si="9">AO7*1.5</f>
        <v>31.5</v>
      </c>
    </row>
    <row r="8">
      <c r="A8" s="13">
        <v>5.0</v>
      </c>
      <c r="B8" s="14" t="s">
        <v>21</v>
      </c>
      <c r="C8" s="15"/>
      <c r="D8" s="16">
        <v>1.0</v>
      </c>
      <c r="E8" s="17" t="s">
        <v>17</v>
      </c>
      <c r="F8" s="17" t="s">
        <v>17</v>
      </c>
      <c r="G8" s="17">
        <v>1.0</v>
      </c>
      <c r="H8" s="17" t="s">
        <v>17</v>
      </c>
      <c r="I8" s="17">
        <v>1.0</v>
      </c>
      <c r="J8" s="17" t="s">
        <v>17</v>
      </c>
      <c r="K8" s="17">
        <v>1.0</v>
      </c>
      <c r="L8" s="17" t="s">
        <v>17</v>
      </c>
      <c r="M8" s="17" t="s">
        <v>17</v>
      </c>
      <c r="N8" s="17">
        <v>1.0</v>
      </c>
      <c r="O8" s="17" t="s">
        <v>17</v>
      </c>
      <c r="P8" s="16">
        <v>1.0</v>
      </c>
      <c r="Q8" s="16" t="s">
        <v>17</v>
      </c>
      <c r="R8" s="17">
        <v>1.0</v>
      </c>
      <c r="S8" s="17" t="s">
        <v>17</v>
      </c>
      <c r="T8" s="16" t="s">
        <v>17</v>
      </c>
      <c r="U8" s="16">
        <v>1.0</v>
      </c>
      <c r="V8" s="17" t="s">
        <v>17</v>
      </c>
      <c r="W8" s="17">
        <v>1.0</v>
      </c>
      <c r="X8" s="17" t="s">
        <v>17</v>
      </c>
      <c r="Y8" s="17">
        <v>1.0</v>
      </c>
      <c r="Z8" s="17" t="s">
        <v>17</v>
      </c>
      <c r="AA8" s="17" t="s">
        <v>17</v>
      </c>
      <c r="AB8" s="17">
        <v>1.0</v>
      </c>
      <c r="AC8" s="17" t="s">
        <v>17</v>
      </c>
      <c r="AD8" s="17">
        <v>1.0</v>
      </c>
      <c r="AE8" s="17" t="s">
        <v>17</v>
      </c>
      <c r="AF8" s="17">
        <v>1.0</v>
      </c>
      <c r="AG8" s="17" t="s">
        <v>17</v>
      </c>
      <c r="AH8" s="17" t="s">
        <v>17</v>
      </c>
      <c r="AI8" s="19">
        <f t="shared" si="1"/>
        <v>13</v>
      </c>
      <c r="AJ8" s="20">
        <f t="shared" si="2"/>
        <v>0</v>
      </c>
      <c r="AK8" s="19">
        <f t="shared" si="3"/>
        <v>0</v>
      </c>
      <c r="AL8" s="19">
        <f t="shared" si="4"/>
        <v>0</v>
      </c>
      <c r="AM8" s="20">
        <f t="shared" si="5"/>
        <v>0</v>
      </c>
      <c r="AN8" s="21">
        <f t="shared" si="6"/>
        <v>1</v>
      </c>
      <c r="AO8" s="22">
        <f t="shared" si="7"/>
        <v>13</v>
      </c>
      <c r="AP8" s="23">
        <f t="shared" si="9"/>
        <v>19.5</v>
      </c>
    </row>
    <row r="9">
      <c r="A9" s="13">
        <v>6.0</v>
      </c>
      <c r="B9" s="14" t="s">
        <v>22</v>
      </c>
      <c r="C9" s="15"/>
      <c r="D9" s="16">
        <v>1.0</v>
      </c>
      <c r="E9" s="17" t="s">
        <v>17</v>
      </c>
      <c r="F9" s="17" t="s">
        <v>17</v>
      </c>
      <c r="G9" s="17" t="s">
        <v>17</v>
      </c>
      <c r="H9" s="17" t="s">
        <v>17</v>
      </c>
      <c r="I9" s="17" t="s">
        <v>17</v>
      </c>
      <c r="J9" s="17" t="s">
        <v>17</v>
      </c>
      <c r="K9" s="17" t="s">
        <v>17</v>
      </c>
      <c r="L9" s="17" t="s">
        <v>17</v>
      </c>
      <c r="M9" s="17" t="s">
        <v>17</v>
      </c>
      <c r="N9" s="17">
        <v>1.0</v>
      </c>
      <c r="O9" s="17">
        <v>1.0</v>
      </c>
      <c r="P9" s="16">
        <v>1.0</v>
      </c>
      <c r="Q9" s="16">
        <v>1.0</v>
      </c>
      <c r="R9" s="17">
        <v>1.0</v>
      </c>
      <c r="S9" s="17" t="s">
        <v>17</v>
      </c>
      <c r="T9" s="16" t="s">
        <v>17</v>
      </c>
      <c r="U9" s="16">
        <v>1.0</v>
      </c>
      <c r="V9" s="17">
        <v>1.0</v>
      </c>
      <c r="W9" s="17">
        <v>1.0</v>
      </c>
      <c r="X9" s="17">
        <v>1.0</v>
      </c>
      <c r="Y9" s="17">
        <v>1.0</v>
      </c>
      <c r="Z9" s="17" t="s">
        <v>17</v>
      </c>
      <c r="AA9" s="17" t="s">
        <v>17</v>
      </c>
      <c r="AB9" s="17">
        <v>1.0</v>
      </c>
      <c r="AC9" s="17">
        <v>1.0</v>
      </c>
      <c r="AD9" s="17">
        <v>1.0</v>
      </c>
      <c r="AE9" s="17">
        <v>1.0</v>
      </c>
      <c r="AF9" s="17">
        <v>1.0</v>
      </c>
      <c r="AG9" s="17" t="s">
        <v>17</v>
      </c>
      <c r="AH9" s="17" t="s">
        <v>17</v>
      </c>
      <c r="AI9" s="19">
        <f t="shared" si="1"/>
        <v>16</v>
      </c>
      <c r="AJ9" s="20">
        <f t="shared" si="2"/>
        <v>0</v>
      </c>
      <c r="AK9" s="19">
        <f t="shared" si="3"/>
        <v>0</v>
      </c>
      <c r="AL9" s="19">
        <f t="shared" si="4"/>
        <v>0</v>
      </c>
      <c r="AM9" s="20">
        <f t="shared" si="5"/>
        <v>0</v>
      </c>
      <c r="AN9" s="21">
        <f t="shared" si="6"/>
        <v>1</v>
      </c>
      <c r="AO9" s="22">
        <f t="shared" si="7"/>
        <v>16</v>
      </c>
      <c r="AP9" s="23">
        <f t="shared" si="9"/>
        <v>24</v>
      </c>
    </row>
    <row r="10">
      <c r="A10" s="13">
        <v>7.0</v>
      </c>
      <c r="B10" s="14" t="s">
        <v>23</v>
      </c>
      <c r="C10" s="16"/>
      <c r="D10" s="16">
        <v>1.0</v>
      </c>
      <c r="E10" s="17" t="s">
        <v>17</v>
      </c>
      <c r="F10" s="16" t="s">
        <v>17</v>
      </c>
      <c r="G10" s="16" t="s">
        <v>17</v>
      </c>
      <c r="H10" s="16" t="s">
        <v>17</v>
      </c>
      <c r="I10" s="16" t="s">
        <v>17</v>
      </c>
      <c r="J10" s="16" t="s">
        <v>17</v>
      </c>
      <c r="K10" s="16" t="s">
        <v>17</v>
      </c>
      <c r="L10" s="16" t="s">
        <v>17</v>
      </c>
      <c r="M10" s="16" t="s">
        <v>17</v>
      </c>
      <c r="N10" s="16" t="s">
        <v>17</v>
      </c>
      <c r="O10" s="16" t="s">
        <v>17</v>
      </c>
      <c r="P10" s="16" t="s">
        <v>17</v>
      </c>
      <c r="Q10" s="16" t="s">
        <v>17</v>
      </c>
      <c r="R10" s="16" t="s">
        <v>17</v>
      </c>
      <c r="S10" s="16" t="s">
        <v>17</v>
      </c>
      <c r="T10" s="16" t="s">
        <v>17</v>
      </c>
      <c r="U10" s="16" t="s">
        <v>17</v>
      </c>
      <c r="V10" s="16" t="s">
        <v>17</v>
      </c>
      <c r="W10" s="16" t="s">
        <v>17</v>
      </c>
      <c r="X10" s="16" t="s">
        <v>17</v>
      </c>
      <c r="Y10" s="16" t="s">
        <v>17</v>
      </c>
      <c r="Z10" s="17" t="s">
        <v>17</v>
      </c>
      <c r="AA10" s="17" t="s">
        <v>17</v>
      </c>
      <c r="AB10" s="17" t="s">
        <v>24</v>
      </c>
      <c r="AC10" s="17" t="s">
        <v>24</v>
      </c>
      <c r="AD10" s="17" t="s">
        <v>24</v>
      </c>
      <c r="AE10" s="17" t="s">
        <v>24</v>
      </c>
      <c r="AF10" s="17" t="s">
        <v>24</v>
      </c>
      <c r="AG10" s="17" t="s">
        <v>17</v>
      </c>
      <c r="AH10" s="17" t="s">
        <v>17</v>
      </c>
      <c r="AI10" s="19">
        <f t="shared" si="1"/>
        <v>1</v>
      </c>
      <c r="AJ10" s="20">
        <f t="shared" si="2"/>
        <v>0</v>
      </c>
      <c r="AK10" s="19">
        <f t="shared" si="3"/>
        <v>0</v>
      </c>
      <c r="AL10" s="19">
        <f t="shared" si="4"/>
        <v>0</v>
      </c>
      <c r="AM10" s="20">
        <f t="shared" si="5"/>
        <v>0</v>
      </c>
      <c r="AN10" s="21">
        <f t="shared" si="6"/>
        <v>1</v>
      </c>
      <c r="AO10" s="22">
        <f t="shared" si="7"/>
        <v>1</v>
      </c>
      <c r="AP10" s="23">
        <f t="shared" si="9"/>
        <v>1.5</v>
      </c>
    </row>
    <row r="11">
      <c r="A11" s="24">
        <v>8.0</v>
      </c>
      <c r="B11" s="14" t="s">
        <v>25</v>
      </c>
      <c r="C11" s="15"/>
      <c r="D11" s="16">
        <v>1.0</v>
      </c>
      <c r="E11" s="17" t="s">
        <v>17</v>
      </c>
      <c r="F11" s="17" t="s">
        <v>17</v>
      </c>
      <c r="G11" s="17">
        <v>1.0</v>
      </c>
      <c r="H11" s="17">
        <v>1.0</v>
      </c>
      <c r="I11" s="17">
        <v>1.0</v>
      </c>
      <c r="J11" s="17" t="s">
        <v>26</v>
      </c>
      <c r="K11" s="17">
        <v>1.0</v>
      </c>
      <c r="L11" s="17" t="s">
        <v>17</v>
      </c>
      <c r="M11" s="17" t="s">
        <v>17</v>
      </c>
      <c r="N11" s="17">
        <v>1.0</v>
      </c>
      <c r="O11" s="17">
        <v>1.0</v>
      </c>
      <c r="P11" s="16">
        <v>1.0</v>
      </c>
      <c r="Q11" s="16">
        <v>1.0</v>
      </c>
      <c r="R11" s="17">
        <v>1.0</v>
      </c>
      <c r="S11" s="17" t="s">
        <v>17</v>
      </c>
      <c r="T11" s="16" t="s">
        <v>17</v>
      </c>
      <c r="U11" s="16">
        <v>1.0</v>
      </c>
      <c r="V11" s="17">
        <v>1.0</v>
      </c>
      <c r="W11" s="17">
        <v>1.0</v>
      </c>
      <c r="X11" s="17">
        <v>1.0</v>
      </c>
      <c r="Y11" s="17">
        <v>1.0</v>
      </c>
      <c r="Z11" s="17" t="s">
        <v>17</v>
      </c>
      <c r="AA11" s="17" t="s">
        <v>17</v>
      </c>
      <c r="AB11" s="17">
        <v>1.0</v>
      </c>
      <c r="AC11" s="17">
        <v>1.0</v>
      </c>
      <c r="AD11" s="17">
        <v>1.0</v>
      </c>
      <c r="AE11" s="17">
        <v>1.0</v>
      </c>
      <c r="AF11" s="17">
        <v>1.0</v>
      </c>
      <c r="AG11" s="17" t="s">
        <v>17</v>
      </c>
      <c r="AH11" s="17" t="s">
        <v>17</v>
      </c>
      <c r="AI11" s="19">
        <f t="shared" si="1"/>
        <v>21</v>
      </c>
      <c r="AJ11" s="20">
        <f t="shared" si="2"/>
        <v>0</v>
      </c>
      <c r="AK11" s="19">
        <f t="shared" si="3"/>
        <v>0</v>
      </c>
      <c r="AL11" s="19">
        <f t="shared" si="4"/>
        <v>1</v>
      </c>
      <c r="AM11" s="25">
        <f t="shared" si="5"/>
        <v>1</v>
      </c>
      <c r="AN11" s="26">
        <f t="shared" si="6"/>
        <v>0.9523809524</v>
      </c>
      <c r="AO11" s="22">
        <f t="shared" si="7"/>
        <v>20</v>
      </c>
      <c r="AP11" s="23">
        <f t="shared" si="9"/>
        <v>30</v>
      </c>
    </row>
    <row r="12">
      <c r="A12" s="13">
        <v>9.0</v>
      </c>
      <c r="B12" s="14" t="s">
        <v>27</v>
      </c>
      <c r="C12" s="15"/>
      <c r="D12" s="16">
        <v>1.0</v>
      </c>
      <c r="E12" s="17" t="s">
        <v>17</v>
      </c>
      <c r="F12" s="17" t="s">
        <v>17</v>
      </c>
      <c r="G12" s="17">
        <v>1.0</v>
      </c>
      <c r="H12" s="17">
        <v>1.0</v>
      </c>
      <c r="I12" s="17">
        <v>1.0</v>
      </c>
      <c r="J12" s="17" t="s">
        <v>26</v>
      </c>
      <c r="K12" s="17">
        <v>1.0</v>
      </c>
      <c r="L12" s="17" t="s">
        <v>17</v>
      </c>
      <c r="M12" s="17" t="s">
        <v>17</v>
      </c>
      <c r="N12" s="17">
        <v>1.0</v>
      </c>
      <c r="O12" s="17">
        <v>1.0</v>
      </c>
      <c r="P12" s="16">
        <v>1.0</v>
      </c>
      <c r="Q12" s="16">
        <v>1.0</v>
      </c>
      <c r="R12" s="17">
        <v>1.0</v>
      </c>
      <c r="S12" s="17" t="s">
        <v>17</v>
      </c>
      <c r="T12" s="16" t="s">
        <v>17</v>
      </c>
      <c r="U12" s="16">
        <v>1.0</v>
      </c>
      <c r="V12" s="17">
        <v>1.0</v>
      </c>
      <c r="W12" s="17">
        <v>1.0</v>
      </c>
      <c r="X12" s="17">
        <v>1.0</v>
      </c>
      <c r="Y12" s="17">
        <v>1.0</v>
      </c>
      <c r="Z12" s="17" t="s">
        <v>17</v>
      </c>
      <c r="AA12" s="17" t="s">
        <v>17</v>
      </c>
      <c r="AB12" s="18">
        <v>1.0</v>
      </c>
      <c r="AC12" s="17">
        <v>1.0</v>
      </c>
      <c r="AD12" s="17">
        <v>1.0</v>
      </c>
      <c r="AE12" s="17">
        <v>1.0</v>
      </c>
      <c r="AF12" s="17">
        <v>1.0</v>
      </c>
      <c r="AG12" s="17" t="s">
        <v>17</v>
      </c>
      <c r="AH12" s="17" t="s">
        <v>17</v>
      </c>
      <c r="AI12" s="19">
        <f t="shared" si="1"/>
        <v>21</v>
      </c>
      <c r="AJ12" s="20">
        <f t="shared" si="2"/>
        <v>0</v>
      </c>
      <c r="AK12" s="19">
        <f t="shared" si="3"/>
        <v>0</v>
      </c>
      <c r="AL12" s="19">
        <f t="shared" si="4"/>
        <v>1</v>
      </c>
      <c r="AM12" s="20">
        <f t="shared" si="5"/>
        <v>1</v>
      </c>
      <c r="AN12" s="21">
        <f t="shared" si="6"/>
        <v>0.9523809524</v>
      </c>
      <c r="AO12" s="22">
        <f t="shared" si="7"/>
        <v>20</v>
      </c>
      <c r="AP12" s="23">
        <f>AO12*3</f>
        <v>60</v>
      </c>
    </row>
    <row r="13">
      <c r="A13" s="13">
        <v>10.0</v>
      </c>
      <c r="B13" s="14" t="s">
        <v>28</v>
      </c>
      <c r="C13" s="15"/>
      <c r="D13" s="16">
        <v>1.0</v>
      </c>
      <c r="E13" s="17" t="s">
        <v>17</v>
      </c>
      <c r="F13" s="17" t="s">
        <v>17</v>
      </c>
      <c r="G13" s="17">
        <v>1.0</v>
      </c>
      <c r="H13" s="17">
        <v>1.0</v>
      </c>
      <c r="I13" s="17">
        <v>1.0</v>
      </c>
      <c r="J13" s="17" t="s">
        <v>26</v>
      </c>
      <c r="K13" s="17">
        <v>1.0</v>
      </c>
      <c r="L13" s="17" t="s">
        <v>17</v>
      </c>
      <c r="M13" s="17" t="s">
        <v>17</v>
      </c>
      <c r="N13" s="17">
        <v>1.0</v>
      </c>
      <c r="O13" s="17">
        <v>1.0</v>
      </c>
      <c r="P13" s="16">
        <v>1.0</v>
      </c>
      <c r="Q13" s="16">
        <v>1.0</v>
      </c>
      <c r="R13" s="17">
        <v>1.0</v>
      </c>
      <c r="S13" s="17" t="s">
        <v>17</v>
      </c>
      <c r="T13" s="16" t="s">
        <v>17</v>
      </c>
      <c r="U13" s="16">
        <v>1.0</v>
      </c>
      <c r="V13" s="17">
        <v>1.0</v>
      </c>
      <c r="W13" s="17">
        <v>1.0</v>
      </c>
      <c r="X13" s="17">
        <v>1.0</v>
      </c>
      <c r="Y13" s="17">
        <v>1.0</v>
      </c>
      <c r="Z13" s="17" t="s">
        <v>17</v>
      </c>
      <c r="AA13" s="17" t="s">
        <v>17</v>
      </c>
      <c r="AB13" s="18">
        <v>1.0</v>
      </c>
      <c r="AC13" s="17">
        <v>1.0</v>
      </c>
      <c r="AD13" s="17">
        <v>1.0</v>
      </c>
      <c r="AE13" s="17">
        <v>1.0</v>
      </c>
      <c r="AF13" s="17">
        <v>1.0</v>
      </c>
      <c r="AG13" s="17" t="s">
        <v>17</v>
      </c>
      <c r="AH13" s="17" t="s">
        <v>17</v>
      </c>
      <c r="AI13" s="19">
        <f t="shared" si="1"/>
        <v>21</v>
      </c>
      <c r="AJ13" s="20">
        <f t="shared" si="2"/>
        <v>0</v>
      </c>
      <c r="AK13" s="19">
        <f t="shared" si="3"/>
        <v>0</v>
      </c>
      <c r="AL13" s="19">
        <f t="shared" si="4"/>
        <v>1</v>
      </c>
      <c r="AM13" s="20">
        <f t="shared" si="5"/>
        <v>1</v>
      </c>
      <c r="AN13" s="21">
        <f t="shared" si="6"/>
        <v>0.9523809524</v>
      </c>
      <c r="AO13" s="22">
        <f t="shared" si="7"/>
        <v>20</v>
      </c>
      <c r="AP13" s="23">
        <f>AO13*2</f>
        <v>40</v>
      </c>
    </row>
    <row r="14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9"/>
    </row>
    <row r="15">
      <c r="A15" s="30" t="s">
        <v>29</v>
      </c>
      <c r="B15" s="31"/>
      <c r="C15" s="32"/>
      <c r="D15" s="6"/>
      <c r="E15" s="6"/>
      <c r="F15" s="6"/>
      <c r="G15" s="6"/>
      <c r="H15" s="6"/>
      <c r="I15" s="6"/>
      <c r="J15" s="31"/>
      <c r="K15" s="3"/>
      <c r="L15" s="3"/>
      <c r="M15" s="3"/>
      <c r="N15" s="3"/>
      <c r="O15" s="33"/>
      <c r="AL15" s="3"/>
      <c r="AM15" s="3"/>
      <c r="AN15" s="34"/>
      <c r="AO15" s="3"/>
      <c r="AP15" s="3"/>
    </row>
    <row r="16">
      <c r="A16" s="35" t="s">
        <v>17</v>
      </c>
      <c r="B16" s="36" t="s">
        <v>30</v>
      </c>
      <c r="C16" s="6"/>
      <c r="D16" s="6"/>
      <c r="E16" s="6"/>
      <c r="F16" s="6"/>
      <c r="G16" s="6"/>
      <c r="H16" s="6"/>
      <c r="I16" s="6"/>
      <c r="J16" s="31"/>
      <c r="K16" s="3"/>
      <c r="L16" s="3"/>
      <c r="M16" s="3"/>
      <c r="N16" s="3"/>
      <c r="O16" s="33"/>
      <c r="AB16" s="3"/>
      <c r="AC16" s="33"/>
      <c r="AO16" s="3"/>
      <c r="AP16" s="3"/>
    </row>
    <row r="17">
      <c r="A17" s="35" t="s">
        <v>31</v>
      </c>
      <c r="B17" s="37" t="s">
        <v>32</v>
      </c>
      <c r="C17" s="6"/>
      <c r="D17" s="6"/>
      <c r="E17" s="6"/>
      <c r="F17" s="6"/>
      <c r="G17" s="6"/>
      <c r="H17" s="6"/>
      <c r="I17" s="6"/>
      <c r="J17" s="31"/>
      <c r="K17" s="3"/>
      <c r="L17" s="3"/>
      <c r="M17" s="3"/>
      <c r="N17" s="3"/>
      <c r="O17" s="33"/>
      <c r="AB17" s="3"/>
      <c r="AC17" s="33"/>
      <c r="AO17" s="3"/>
      <c r="AP17" s="3"/>
    </row>
    <row r="18">
      <c r="A18" s="38">
        <v>1.0</v>
      </c>
      <c r="B18" s="39" t="s">
        <v>33</v>
      </c>
      <c r="C18" s="6"/>
      <c r="D18" s="6"/>
      <c r="E18" s="6"/>
      <c r="F18" s="6"/>
      <c r="G18" s="6"/>
      <c r="H18" s="6"/>
      <c r="I18" s="6"/>
      <c r="J18" s="31"/>
      <c r="K18" s="3"/>
      <c r="L18" s="3"/>
      <c r="M18" s="3"/>
      <c r="N18" s="3"/>
      <c r="O18" s="33"/>
      <c r="AB18" s="3"/>
      <c r="AC18" s="33"/>
      <c r="AO18" s="3"/>
      <c r="AP18" s="3"/>
    </row>
    <row r="19">
      <c r="A19" s="38" t="s">
        <v>34</v>
      </c>
      <c r="B19" s="40" t="s">
        <v>35</v>
      </c>
      <c r="C19" s="6"/>
      <c r="D19" s="6"/>
      <c r="E19" s="6"/>
      <c r="F19" s="6"/>
      <c r="G19" s="6"/>
      <c r="H19" s="6"/>
      <c r="I19" s="6"/>
      <c r="J19" s="31"/>
      <c r="K19" s="3"/>
      <c r="L19" s="3"/>
      <c r="M19" s="3"/>
      <c r="N19" s="3"/>
      <c r="O19" s="33"/>
      <c r="AB19" s="3"/>
      <c r="AC19" s="33"/>
      <c r="AO19" s="3"/>
      <c r="AP19" s="3"/>
    </row>
    <row r="20">
      <c r="A20" s="38" t="s">
        <v>26</v>
      </c>
      <c r="B20" s="41" t="s">
        <v>36</v>
      </c>
      <c r="C20" s="6"/>
      <c r="D20" s="6"/>
      <c r="E20" s="6"/>
      <c r="F20" s="6"/>
      <c r="G20" s="6"/>
      <c r="H20" s="6"/>
      <c r="I20" s="6"/>
      <c r="J20" s="31"/>
      <c r="K20" s="3"/>
      <c r="L20" s="3"/>
      <c r="M20" s="3"/>
      <c r="N20" s="3"/>
      <c r="O20" s="33"/>
      <c r="AB20" s="3"/>
      <c r="AC20" s="33"/>
      <c r="AO20" s="3"/>
      <c r="AP20" s="3"/>
    </row>
    <row r="21">
      <c r="A21" s="38" t="s">
        <v>37</v>
      </c>
      <c r="B21" s="42" t="s">
        <v>38</v>
      </c>
      <c r="C21" s="6"/>
      <c r="D21" s="6"/>
      <c r="E21" s="6"/>
      <c r="F21" s="6"/>
      <c r="G21" s="6"/>
      <c r="H21" s="6"/>
      <c r="I21" s="6"/>
      <c r="J21" s="31"/>
      <c r="K21" s="3"/>
      <c r="L21" s="3"/>
      <c r="M21" s="3"/>
      <c r="N21" s="3"/>
      <c r="O21" s="33"/>
      <c r="AB21" s="3"/>
      <c r="AC21" s="33"/>
      <c r="AO21" s="3"/>
      <c r="AP21" s="3"/>
    </row>
    <row r="22">
      <c r="A22" s="35" t="s">
        <v>39</v>
      </c>
      <c r="B22" s="43" t="s">
        <v>40</v>
      </c>
      <c r="C22" s="6"/>
      <c r="D22" s="6"/>
      <c r="E22" s="6"/>
      <c r="F22" s="6"/>
      <c r="G22" s="6"/>
      <c r="H22" s="6"/>
      <c r="I22" s="6"/>
      <c r="J22" s="31"/>
      <c r="K22" s="3"/>
      <c r="L22" s="3"/>
      <c r="M22" s="3"/>
      <c r="N22" s="3"/>
      <c r="O22" s="33"/>
      <c r="AB22" s="3"/>
      <c r="AC22" s="33"/>
      <c r="AO22" s="3"/>
      <c r="AP22" s="3"/>
    </row>
    <row r="23">
      <c r="A23" s="44" t="s">
        <v>34</v>
      </c>
      <c r="B23" s="45" t="s">
        <v>41</v>
      </c>
      <c r="C23" s="28"/>
      <c r="D23" s="28"/>
      <c r="E23" s="28"/>
      <c r="F23" s="28"/>
      <c r="G23" s="28"/>
      <c r="H23" s="28"/>
      <c r="I23" s="28"/>
      <c r="J23" s="46"/>
      <c r="K23" s="3"/>
      <c r="L23" s="3"/>
      <c r="M23" s="3"/>
      <c r="N23" s="3"/>
      <c r="O23" s="33"/>
      <c r="AB23" s="3"/>
      <c r="AC23" s="33"/>
      <c r="AO23" s="3"/>
      <c r="AP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3"/>
      <c r="AB24" s="3"/>
      <c r="AC24" s="33"/>
      <c r="AO24" s="3"/>
      <c r="AP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3"/>
      <c r="AB25" s="3"/>
      <c r="AC25" s="33"/>
      <c r="AO25" s="3"/>
      <c r="AP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3"/>
      <c r="AB26" s="3"/>
      <c r="AC26" s="33"/>
      <c r="AO26" s="3"/>
      <c r="AP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3"/>
      <c r="AB27" s="3"/>
      <c r="AC27" s="33"/>
      <c r="AO27" s="3"/>
      <c r="AP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3"/>
      <c r="AB28" s="3"/>
      <c r="AC28" s="33"/>
      <c r="AO28" s="3"/>
      <c r="AP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3"/>
      <c r="AB29" s="3"/>
      <c r="AC29" s="33"/>
      <c r="AO29" s="3"/>
      <c r="AP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3"/>
      <c r="AB30" s="3"/>
      <c r="AC30" s="33"/>
      <c r="AO30" s="3"/>
      <c r="AP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3"/>
      <c r="AB31" s="3"/>
      <c r="AC31" s="33"/>
      <c r="AO31" s="3"/>
      <c r="AP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3"/>
      <c r="AB32" s="3"/>
      <c r="AC32" s="33"/>
      <c r="AO32" s="3"/>
      <c r="AP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3"/>
      <c r="AB33" s="3"/>
      <c r="AC33" s="33"/>
      <c r="AO33" s="3"/>
      <c r="AP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3"/>
      <c r="AB34" s="3"/>
      <c r="AC34" s="33"/>
      <c r="AO34" s="3"/>
      <c r="AP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3"/>
      <c r="AB35" s="3"/>
      <c r="AC35" s="33"/>
      <c r="AO35" s="3"/>
      <c r="AP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</row>
  </sheetData>
  <mergeCells count="58">
    <mergeCell ref="AC34:AN34"/>
    <mergeCell ref="AC35:AN35"/>
    <mergeCell ref="AC27:AN27"/>
    <mergeCell ref="AC28:AN28"/>
    <mergeCell ref="AC29:AN29"/>
    <mergeCell ref="AC30:AN30"/>
    <mergeCell ref="AC31:AN31"/>
    <mergeCell ref="AC32:AN32"/>
    <mergeCell ref="AC33:AN33"/>
    <mergeCell ref="B2:AP2"/>
    <mergeCell ref="A14:AP14"/>
    <mergeCell ref="A15:B15"/>
    <mergeCell ref="C15:J15"/>
    <mergeCell ref="O15:AK15"/>
    <mergeCell ref="O16:AA16"/>
    <mergeCell ref="AC16:AN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N17"/>
    <mergeCell ref="B18:J18"/>
    <mergeCell ref="AC18:AN18"/>
    <mergeCell ref="AC19:AN19"/>
    <mergeCell ref="O18:AA18"/>
    <mergeCell ref="O19:AA19"/>
    <mergeCell ref="O20:AA20"/>
    <mergeCell ref="O21:AA21"/>
    <mergeCell ref="O22:AA22"/>
    <mergeCell ref="O23:AA23"/>
    <mergeCell ref="O24:AA24"/>
    <mergeCell ref="AC20:AN20"/>
    <mergeCell ref="AC21:AN21"/>
    <mergeCell ref="AC22:AN22"/>
    <mergeCell ref="AC23:AN23"/>
    <mergeCell ref="AC24:AN24"/>
    <mergeCell ref="AC25:AN25"/>
    <mergeCell ref="AC26:AN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42" width="3.13"/>
    <col customWidth="1" min="43" max="43" width="4.63"/>
    <col customWidth="1" min="44" max="45" width="3.13"/>
  </cols>
  <sheetData>
    <row r="1">
      <c r="A1" s="1"/>
      <c r="B1" s="1"/>
      <c r="C1" s="2"/>
      <c r="D1" s="2" t="s">
        <v>6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0</v>
      </c>
      <c r="M1" s="2" t="s">
        <v>1</v>
      </c>
      <c r="N1" s="2" t="s">
        <v>2</v>
      </c>
      <c r="O1" s="2" t="s">
        <v>3</v>
      </c>
      <c r="P1" s="2" t="s">
        <v>4</v>
      </c>
      <c r="Q1" s="2" t="s">
        <v>5</v>
      </c>
      <c r="R1" s="2" t="s">
        <v>42</v>
      </c>
      <c r="S1" s="2" t="s">
        <v>43</v>
      </c>
      <c r="T1" s="2" t="s">
        <v>44</v>
      </c>
      <c r="U1" s="2" t="s">
        <v>45</v>
      </c>
      <c r="V1" s="2" t="s">
        <v>46</v>
      </c>
      <c r="W1" s="2" t="s">
        <v>47</v>
      </c>
      <c r="X1" s="2" t="s">
        <v>48</v>
      </c>
      <c r="Y1" s="2" t="s">
        <v>42</v>
      </c>
      <c r="Z1" s="2" t="s">
        <v>43</v>
      </c>
      <c r="AA1" s="2" t="s">
        <v>44</v>
      </c>
      <c r="AB1" s="2" t="s">
        <v>45</v>
      </c>
      <c r="AC1" s="2" t="s">
        <v>46</v>
      </c>
      <c r="AD1" s="2" t="s">
        <v>47</v>
      </c>
      <c r="AE1" s="2" t="s">
        <v>48</v>
      </c>
      <c r="AF1" s="2" t="s">
        <v>42</v>
      </c>
      <c r="AG1" s="2" t="s">
        <v>43</v>
      </c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</row>
    <row r="2">
      <c r="A2" s="4"/>
      <c r="B2" s="5" t="s">
        <v>49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>
      <c r="A3" s="7"/>
      <c r="B3" s="8"/>
      <c r="C3" s="9"/>
      <c r="D3" s="10">
        <v>15.0</v>
      </c>
      <c r="E3" s="10">
        <v>16.0</v>
      </c>
      <c r="F3" s="10">
        <v>17.0</v>
      </c>
      <c r="G3" s="10">
        <v>18.0</v>
      </c>
      <c r="H3" s="10">
        <v>19.0</v>
      </c>
      <c r="I3" s="10">
        <v>20.0</v>
      </c>
      <c r="J3" s="10">
        <v>21.0</v>
      </c>
      <c r="K3" s="10">
        <v>22.0</v>
      </c>
      <c r="L3" s="10">
        <v>23.0</v>
      </c>
      <c r="M3" s="10">
        <v>24.0</v>
      </c>
      <c r="N3" s="10">
        <v>25.0</v>
      </c>
      <c r="O3" s="10">
        <v>26.0</v>
      </c>
      <c r="P3" s="10">
        <v>27.0</v>
      </c>
      <c r="Q3" s="10">
        <v>28.0</v>
      </c>
      <c r="R3" s="10">
        <v>29.0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47"/>
      <c r="AI3" s="47"/>
      <c r="AJ3" s="47"/>
      <c r="AK3" s="48"/>
      <c r="AL3" s="49" t="s">
        <v>50</v>
      </c>
      <c r="AM3" s="49" t="s">
        <v>51</v>
      </c>
      <c r="AN3" s="49" t="s">
        <v>10</v>
      </c>
      <c r="AO3" s="49" t="s">
        <v>11</v>
      </c>
      <c r="AP3" s="49" t="s">
        <v>12</v>
      </c>
      <c r="AQ3" s="49" t="s">
        <v>52</v>
      </c>
      <c r="AR3" s="49" t="s">
        <v>53</v>
      </c>
      <c r="AS3" s="49" t="s">
        <v>15</v>
      </c>
    </row>
    <row r="4">
      <c r="A4" s="13">
        <v>1.0</v>
      </c>
      <c r="B4" s="14" t="s">
        <v>16</v>
      </c>
      <c r="C4" s="15"/>
      <c r="D4" s="16">
        <v>1.0</v>
      </c>
      <c r="E4" s="17">
        <v>1.0</v>
      </c>
      <c r="F4" s="17" t="s">
        <v>17</v>
      </c>
      <c r="G4" s="17">
        <v>1.0</v>
      </c>
      <c r="H4" s="17" t="s">
        <v>17</v>
      </c>
      <c r="I4" s="17">
        <v>1.0</v>
      </c>
      <c r="J4" s="17">
        <v>1.0</v>
      </c>
      <c r="K4" s="17">
        <v>1.0</v>
      </c>
      <c r="L4" s="17">
        <v>1.0</v>
      </c>
      <c r="M4" s="17">
        <v>1.0</v>
      </c>
      <c r="N4" s="17">
        <v>1.0</v>
      </c>
      <c r="O4" s="17" t="s">
        <v>17</v>
      </c>
      <c r="P4" s="16">
        <v>1.0</v>
      </c>
      <c r="Q4" s="16">
        <v>1.0</v>
      </c>
      <c r="R4" s="17">
        <v>1.0</v>
      </c>
      <c r="S4" s="17"/>
      <c r="T4" s="16"/>
      <c r="U4" s="16"/>
      <c r="V4" s="17"/>
      <c r="W4" s="17"/>
      <c r="X4" s="17"/>
      <c r="Y4" s="17"/>
      <c r="Z4" s="17"/>
      <c r="AA4" s="17"/>
      <c r="AB4" s="18"/>
      <c r="AC4" s="17"/>
      <c r="AD4" s="17"/>
      <c r="AE4" s="17"/>
      <c r="AF4" s="17"/>
      <c r="AG4" s="17"/>
      <c r="AH4" s="50"/>
      <c r="AI4" s="50"/>
      <c r="AJ4" s="50"/>
      <c r="AK4" s="50"/>
      <c r="AL4" s="19">
        <f t="shared" ref="AL4:AL13" si="1">SUM(SUM(C4:AK4),COUNTIF(C4:AK4,"FI"),COUNTIF(C4:AK4,"FJ"),COUNTIF(C4:AK4,"EI"),COUNTIF(C4:AK4,"SP"),COUNTIF(C4:AK4,"PE"))</f>
        <v>12</v>
      </c>
      <c r="AM4" s="20">
        <f t="shared" ref="AM4:AM13" si="2">COUNTIF(C4:AK4,"EI")</f>
        <v>0</v>
      </c>
      <c r="AN4" s="19">
        <f t="shared" ref="AN4:AN13" si="3">COUNTIF(C4:AK4,"FI")</f>
        <v>0</v>
      </c>
      <c r="AO4" s="19">
        <f t="shared" ref="AO4:AO13" si="4">COUNTIF(C4:AK4,"FJ")</f>
        <v>0</v>
      </c>
      <c r="AP4" s="20">
        <f t="shared" ref="AP4:AP13" si="5">SUM(AN4:AO4)</f>
        <v>0</v>
      </c>
      <c r="AQ4" s="21">
        <f t="shared" ref="AQ4:AQ13" si="6">100%-(AP4/AL4)</f>
        <v>1</v>
      </c>
      <c r="AR4" s="22">
        <f t="shared" ref="AR4:AR13" si="7">AL4-AP4</f>
        <v>12</v>
      </c>
      <c r="AS4" s="23">
        <f t="shared" ref="AS4:AS6" si="8">AR4*3</f>
        <v>36</v>
      </c>
    </row>
    <row r="5">
      <c r="A5" s="13">
        <v>2.0</v>
      </c>
      <c r="B5" s="14" t="s">
        <v>18</v>
      </c>
      <c r="C5" s="15"/>
      <c r="D5" s="16">
        <v>1.0</v>
      </c>
      <c r="E5" s="17">
        <v>1.0</v>
      </c>
      <c r="F5" s="17" t="s">
        <v>17</v>
      </c>
      <c r="G5" s="17">
        <v>1.0</v>
      </c>
      <c r="H5" s="17" t="s">
        <v>17</v>
      </c>
      <c r="I5" s="17">
        <v>1.0</v>
      </c>
      <c r="J5" s="17">
        <v>1.0</v>
      </c>
      <c r="K5" s="17">
        <v>1.0</v>
      </c>
      <c r="L5" s="17">
        <v>1.0</v>
      </c>
      <c r="M5" s="17" t="s">
        <v>17</v>
      </c>
      <c r="N5" s="17" t="s">
        <v>17</v>
      </c>
      <c r="O5" s="17">
        <v>1.0</v>
      </c>
      <c r="P5" s="16">
        <v>1.0</v>
      </c>
      <c r="Q5" s="16">
        <v>1.0</v>
      </c>
      <c r="R5" s="17">
        <v>1.0</v>
      </c>
      <c r="S5" s="17"/>
      <c r="T5" s="16"/>
      <c r="U5" s="16"/>
      <c r="V5" s="17"/>
      <c r="W5" s="17"/>
      <c r="X5" s="17"/>
      <c r="Y5" s="17"/>
      <c r="Z5" s="17"/>
      <c r="AA5" s="17"/>
      <c r="AB5" s="18"/>
      <c r="AC5" s="17"/>
      <c r="AD5" s="17"/>
      <c r="AE5" s="17"/>
      <c r="AF5" s="17"/>
      <c r="AG5" s="17"/>
      <c r="AH5" s="50"/>
      <c r="AI5" s="50"/>
      <c r="AJ5" s="50"/>
      <c r="AK5" s="50"/>
      <c r="AL5" s="19">
        <f t="shared" si="1"/>
        <v>11</v>
      </c>
      <c r="AM5" s="20">
        <f t="shared" si="2"/>
        <v>0</v>
      </c>
      <c r="AN5" s="19">
        <f t="shared" si="3"/>
        <v>0</v>
      </c>
      <c r="AO5" s="19">
        <f t="shared" si="4"/>
        <v>0</v>
      </c>
      <c r="AP5" s="20">
        <f t="shared" si="5"/>
        <v>0</v>
      </c>
      <c r="AQ5" s="21">
        <f t="shared" si="6"/>
        <v>1</v>
      </c>
      <c r="AR5" s="22">
        <f t="shared" si="7"/>
        <v>11</v>
      </c>
      <c r="AS5" s="23">
        <f t="shared" si="8"/>
        <v>33</v>
      </c>
    </row>
    <row r="6">
      <c r="A6" s="13">
        <v>3.0</v>
      </c>
      <c r="B6" s="14" t="s">
        <v>19</v>
      </c>
      <c r="C6" s="15"/>
      <c r="D6" s="16">
        <v>1.0</v>
      </c>
      <c r="E6" s="17">
        <v>1.0</v>
      </c>
      <c r="F6" s="17" t="s">
        <v>17</v>
      </c>
      <c r="G6" s="17">
        <v>1.0</v>
      </c>
      <c r="H6" s="17" t="s">
        <v>17</v>
      </c>
      <c r="I6" s="17">
        <v>1.0</v>
      </c>
      <c r="J6" s="17">
        <v>1.0</v>
      </c>
      <c r="K6" s="17">
        <v>1.0</v>
      </c>
      <c r="L6" s="17">
        <v>1.0</v>
      </c>
      <c r="M6" s="17" t="s">
        <v>17</v>
      </c>
      <c r="N6" s="17" t="s">
        <v>17</v>
      </c>
      <c r="O6" s="17">
        <v>1.0</v>
      </c>
      <c r="P6" s="16">
        <v>1.0</v>
      </c>
      <c r="Q6" s="16">
        <v>1.0</v>
      </c>
      <c r="R6" s="17">
        <v>1.0</v>
      </c>
      <c r="S6" s="17"/>
      <c r="T6" s="16"/>
      <c r="U6" s="16"/>
      <c r="V6" s="17"/>
      <c r="W6" s="17"/>
      <c r="X6" s="17"/>
      <c r="Y6" s="17"/>
      <c r="Z6" s="17"/>
      <c r="AA6" s="17"/>
      <c r="AB6" s="18"/>
      <c r="AC6" s="17"/>
      <c r="AD6" s="17"/>
      <c r="AE6" s="17"/>
      <c r="AF6" s="17"/>
      <c r="AG6" s="17"/>
      <c r="AH6" s="50"/>
      <c r="AI6" s="50"/>
      <c r="AJ6" s="50"/>
      <c r="AK6" s="50"/>
      <c r="AL6" s="19">
        <f t="shared" si="1"/>
        <v>11</v>
      </c>
      <c r="AM6" s="20">
        <f t="shared" si="2"/>
        <v>0</v>
      </c>
      <c r="AN6" s="19">
        <f t="shared" si="3"/>
        <v>0</v>
      </c>
      <c r="AO6" s="19">
        <f t="shared" si="4"/>
        <v>0</v>
      </c>
      <c r="AP6" s="20">
        <f t="shared" si="5"/>
        <v>0</v>
      </c>
      <c r="AQ6" s="21">
        <f t="shared" si="6"/>
        <v>1</v>
      </c>
      <c r="AR6" s="22">
        <f t="shared" si="7"/>
        <v>11</v>
      </c>
      <c r="AS6" s="23">
        <f t="shared" si="8"/>
        <v>33</v>
      </c>
    </row>
    <row r="7">
      <c r="A7" s="24">
        <v>4.0</v>
      </c>
      <c r="B7" s="14" t="s">
        <v>20</v>
      </c>
      <c r="C7" s="15"/>
      <c r="D7" s="16">
        <v>1.0</v>
      </c>
      <c r="E7" s="17">
        <v>1.0</v>
      </c>
      <c r="F7" s="17" t="s">
        <v>17</v>
      </c>
      <c r="G7" s="17">
        <v>1.0</v>
      </c>
      <c r="H7" s="17" t="s">
        <v>17</v>
      </c>
      <c r="I7" s="17">
        <v>1.0</v>
      </c>
      <c r="J7" s="17">
        <v>1.0</v>
      </c>
      <c r="K7" s="17">
        <v>1.0</v>
      </c>
      <c r="L7" s="17">
        <v>1.0</v>
      </c>
      <c r="M7" s="17" t="s">
        <v>17</v>
      </c>
      <c r="N7" s="17" t="s">
        <v>17</v>
      </c>
      <c r="O7" s="17">
        <v>1.0</v>
      </c>
      <c r="P7" s="16">
        <v>1.0</v>
      </c>
      <c r="Q7" s="16">
        <v>1.0</v>
      </c>
      <c r="R7" s="17">
        <v>1.0</v>
      </c>
      <c r="S7" s="17"/>
      <c r="T7" s="16"/>
      <c r="U7" s="16"/>
      <c r="V7" s="17"/>
      <c r="W7" s="17"/>
      <c r="X7" s="17"/>
      <c r="Y7" s="17"/>
      <c r="Z7" s="17"/>
      <c r="AA7" s="17"/>
      <c r="AB7" s="18"/>
      <c r="AC7" s="17"/>
      <c r="AD7" s="17"/>
      <c r="AE7" s="17"/>
      <c r="AF7" s="17"/>
      <c r="AG7" s="17"/>
      <c r="AH7" s="50"/>
      <c r="AI7" s="50"/>
      <c r="AJ7" s="50"/>
      <c r="AK7" s="50"/>
      <c r="AL7" s="19">
        <f t="shared" si="1"/>
        <v>11</v>
      </c>
      <c r="AM7" s="20">
        <f t="shared" si="2"/>
        <v>0</v>
      </c>
      <c r="AN7" s="19">
        <f t="shared" si="3"/>
        <v>0</v>
      </c>
      <c r="AO7" s="19">
        <f t="shared" si="4"/>
        <v>0</v>
      </c>
      <c r="AP7" s="20">
        <f t="shared" si="5"/>
        <v>0</v>
      </c>
      <c r="AQ7" s="21">
        <f t="shared" si="6"/>
        <v>1</v>
      </c>
      <c r="AR7" s="22">
        <f t="shared" si="7"/>
        <v>11</v>
      </c>
      <c r="AS7" s="23">
        <f t="shared" ref="AS7:AS11" si="9">AR7*1.5</f>
        <v>16.5</v>
      </c>
    </row>
    <row r="8">
      <c r="A8" s="13">
        <v>5.0</v>
      </c>
      <c r="B8" s="14" t="s">
        <v>21</v>
      </c>
      <c r="C8" s="15"/>
      <c r="D8" s="16">
        <v>1.0</v>
      </c>
      <c r="E8" s="17">
        <v>1.0</v>
      </c>
      <c r="F8" s="17" t="s">
        <v>17</v>
      </c>
      <c r="G8" s="17">
        <v>1.0</v>
      </c>
      <c r="H8" s="17" t="s">
        <v>17</v>
      </c>
      <c r="I8" s="17">
        <v>1.0</v>
      </c>
      <c r="J8" s="17">
        <v>1.0</v>
      </c>
      <c r="K8" s="17">
        <v>1.0</v>
      </c>
      <c r="L8" s="17">
        <v>1.0</v>
      </c>
      <c r="M8" s="17" t="s">
        <v>17</v>
      </c>
      <c r="N8" s="17" t="s">
        <v>17</v>
      </c>
      <c r="O8" s="17">
        <v>1.0</v>
      </c>
      <c r="P8" s="16">
        <v>1.0</v>
      </c>
      <c r="Q8" s="16">
        <v>1.0</v>
      </c>
      <c r="R8" s="17">
        <v>1.0</v>
      </c>
      <c r="S8" s="17"/>
      <c r="T8" s="16"/>
      <c r="U8" s="16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50"/>
      <c r="AI8" s="50"/>
      <c r="AJ8" s="50"/>
      <c r="AK8" s="50"/>
      <c r="AL8" s="19">
        <f t="shared" si="1"/>
        <v>11</v>
      </c>
      <c r="AM8" s="20">
        <f t="shared" si="2"/>
        <v>0</v>
      </c>
      <c r="AN8" s="19">
        <f t="shared" si="3"/>
        <v>0</v>
      </c>
      <c r="AO8" s="19">
        <f t="shared" si="4"/>
        <v>0</v>
      </c>
      <c r="AP8" s="20">
        <f t="shared" si="5"/>
        <v>0</v>
      </c>
      <c r="AQ8" s="21">
        <f t="shared" si="6"/>
        <v>1</v>
      </c>
      <c r="AR8" s="22">
        <f t="shared" si="7"/>
        <v>11</v>
      </c>
      <c r="AS8" s="23">
        <f t="shared" si="9"/>
        <v>16.5</v>
      </c>
    </row>
    <row r="9">
      <c r="A9" s="13">
        <v>6.0</v>
      </c>
      <c r="B9" s="14" t="s">
        <v>22</v>
      </c>
      <c r="C9" s="15"/>
      <c r="D9" s="16">
        <v>1.0</v>
      </c>
      <c r="E9" s="17">
        <v>1.0</v>
      </c>
      <c r="F9" s="17" t="s">
        <v>17</v>
      </c>
      <c r="G9" s="17">
        <v>1.0</v>
      </c>
      <c r="H9" s="17" t="s">
        <v>17</v>
      </c>
      <c r="I9" s="17">
        <v>1.0</v>
      </c>
      <c r="J9" s="17">
        <v>1.0</v>
      </c>
      <c r="K9" s="17">
        <v>1.0</v>
      </c>
      <c r="L9" s="17">
        <v>1.0</v>
      </c>
      <c r="M9" s="17" t="s">
        <v>17</v>
      </c>
      <c r="N9" s="17" t="s">
        <v>17</v>
      </c>
      <c r="O9" s="17">
        <v>1.0</v>
      </c>
      <c r="P9" s="16">
        <v>1.0</v>
      </c>
      <c r="Q9" s="16">
        <v>1.0</v>
      </c>
      <c r="R9" s="17">
        <v>1.0</v>
      </c>
      <c r="S9" s="17"/>
      <c r="T9" s="16"/>
      <c r="U9" s="16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50"/>
      <c r="AI9" s="50"/>
      <c r="AJ9" s="50"/>
      <c r="AK9" s="50"/>
      <c r="AL9" s="19">
        <f t="shared" si="1"/>
        <v>11</v>
      </c>
      <c r="AM9" s="20">
        <f t="shared" si="2"/>
        <v>0</v>
      </c>
      <c r="AN9" s="19">
        <f t="shared" si="3"/>
        <v>0</v>
      </c>
      <c r="AO9" s="19">
        <f t="shared" si="4"/>
        <v>0</v>
      </c>
      <c r="AP9" s="20">
        <f t="shared" si="5"/>
        <v>0</v>
      </c>
      <c r="AQ9" s="21">
        <f t="shared" si="6"/>
        <v>1</v>
      </c>
      <c r="AR9" s="22">
        <f t="shared" si="7"/>
        <v>11</v>
      </c>
      <c r="AS9" s="23">
        <f t="shared" si="9"/>
        <v>16.5</v>
      </c>
    </row>
    <row r="10">
      <c r="A10" s="13">
        <v>7.0</v>
      </c>
      <c r="B10" s="14" t="s">
        <v>23</v>
      </c>
      <c r="C10" s="15"/>
      <c r="D10" s="16">
        <v>1.0</v>
      </c>
      <c r="E10" s="17">
        <v>1.0</v>
      </c>
      <c r="F10" s="17" t="s">
        <v>17</v>
      </c>
      <c r="G10" s="17">
        <v>1.0</v>
      </c>
      <c r="H10" s="17" t="s">
        <v>17</v>
      </c>
      <c r="I10" s="17">
        <v>1.0</v>
      </c>
      <c r="J10" s="17">
        <v>1.0</v>
      </c>
      <c r="K10" s="17">
        <v>1.0</v>
      </c>
      <c r="L10" s="17">
        <v>1.0</v>
      </c>
      <c r="M10" s="17" t="s">
        <v>17</v>
      </c>
      <c r="N10" s="17" t="s">
        <v>17</v>
      </c>
      <c r="O10" s="17">
        <v>1.0</v>
      </c>
      <c r="P10" s="16">
        <v>1.0</v>
      </c>
      <c r="Q10" s="16">
        <v>1.0</v>
      </c>
      <c r="R10" s="17">
        <v>1.0</v>
      </c>
      <c r="S10" s="17"/>
      <c r="T10" s="16"/>
      <c r="U10" s="16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50"/>
      <c r="AI10" s="50"/>
      <c r="AJ10" s="50"/>
      <c r="AK10" s="50"/>
      <c r="AL10" s="19">
        <f t="shared" si="1"/>
        <v>11</v>
      </c>
      <c r="AM10" s="20">
        <f t="shared" si="2"/>
        <v>0</v>
      </c>
      <c r="AN10" s="19">
        <f t="shared" si="3"/>
        <v>0</v>
      </c>
      <c r="AO10" s="19">
        <f t="shared" si="4"/>
        <v>0</v>
      </c>
      <c r="AP10" s="20">
        <f t="shared" si="5"/>
        <v>0</v>
      </c>
      <c r="AQ10" s="21">
        <f t="shared" si="6"/>
        <v>1</v>
      </c>
      <c r="AR10" s="22">
        <f t="shared" si="7"/>
        <v>11</v>
      </c>
      <c r="AS10" s="23">
        <f t="shared" si="9"/>
        <v>16.5</v>
      </c>
    </row>
    <row r="11">
      <c r="A11" s="24">
        <v>8.0</v>
      </c>
      <c r="B11" s="14" t="s">
        <v>25</v>
      </c>
      <c r="C11" s="15"/>
      <c r="D11" s="16">
        <v>1.0</v>
      </c>
      <c r="E11" s="17">
        <v>1.0</v>
      </c>
      <c r="F11" s="17" t="s">
        <v>17</v>
      </c>
      <c r="G11" s="17">
        <v>1.0</v>
      </c>
      <c r="H11" s="17" t="s">
        <v>17</v>
      </c>
      <c r="I11" s="17">
        <v>1.0</v>
      </c>
      <c r="J11" s="17">
        <v>1.0</v>
      </c>
      <c r="K11" s="17">
        <v>1.0</v>
      </c>
      <c r="L11" s="17">
        <v>1.0</v>
      </c>
      <c r="M11" s="17" t="s">
        <v>17</v>
      </c>
      <c r="N11" s="17" t="s">
        <v>17</v>
      </c>
      <c r="O11" s="17">
        <v>1.0</v>
      </c>
      <c r="P11" s="16">
        <v>1.0</v>
      </c>
      <c r="Q11" s="16">
        <v>1.0</v>
      </c>
      <c r="R11" s="17">
        <v>1.0</v>
      </c>
      <c r="S11" s="17"/>
      <c r="T11" s="16"/>
      <c r="U11" s="16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50"/>
      <c r="AI11" s="50"/>
      <c r="AJ11" s="50"/>
      <c r="AK11" s="50"/>
      <c r="AL11" s="19">
        <f t="shared" si="1"/>
        <v>11</v>
      </c>
      <c r="AM11" s="20">
        <f t="shared" si="2"/>
        <v>0</v>
      </c>
      <c r="AN11" s="19">
        <f t="shared" si="3"/>
        <v>0</v>
      </c>
      <c r="AO11" s="19">
        <f t="shared" si="4"/>
        <v>0</v>
      </c>
      <c r="AP11" s="51">
        <f t="shared" si="5"/>
        <v>0</v>
      </c>
      <c r="AQ11" s="52">
        <f t="shared" si="6"/>
        <v>1</v>
      </c>
      <c r="AR11" s="22">
        <f t="shared" si="7"/>
        <v>11</v>
      </c>
      <c r="AS11" s="23">
        <f t="shared" si="9"/>
        <v>16.5</v>
      </c>
    </row>
    <row r="12">
      <c r="A12" s="13">
        <v>9.0</v>
      </c>
      <c r="B12" s="14" t="s">
        <v>27</v>
      </c>
      <c r="C12" s="15"/>
      <c r="D12" s="16">
        <v>1.0</v>
      </c>
      <c r="E12" s="17">
        <v>1.0</v>
      </c>
      <c r="F12" s="17" t="s">
        <v>17</v>
      </c>
      <c r="G12" s="17">
        <v>1.0</v>
      </c>
      <c r="H12" s="17" t="s">
        <v>17</v>
      </c>
      <c r="I12" s="17">
        <v>1.0</v>
      </c>
      <c r="J12" s="17">
        <v>1.0</v>
      </c>
      <c r="K12" s="17">
        <v>1.0</v>
      </c>
      <c r="L12" s="17">
        <v>1.0</v>
      </c>
      <c r="M12" s="17" t="s">
        <v>17</v>
      </c>
      <c r="N12" s="17" t="s">
        <v>17</v>
      </c>
      <c r="O12" s="17">
        <v>1.0</v>
      </c>
      <c r="P12" s="16">
        <v>1.0</v>
      </c>
      <c r="Q12" s="16">
        <v>1.0</v>
      </c>
      <c r="R12" s="17">
        <v>1.0</v>
      </c>
      <c r="S12" s="17"/>
      <c r="T12" s="16"/>
      <c r="U12" s="16"/>
      <c r="V12" s="17"/>
      <c r="W12" s="17"/>
      <c r="X12" s="17"/>
      <c r="Y12" s="17"/>
      <c r="Z12" s="17"/>
      <c r="AA12" s="17"/>
      <c r="AB12" s="18"/>
      <c r="AC12" s="17"/>
      <c r="AD12" s="17"/>
      <c r="AE12" s="17"/>
      <c r="AF12" s="17"/>
      <c r="AG12" s="17"/>
      <c r="AH12" s="50"/>
      <c r="AI12" s="50"/>
      <c r="AJ12" s="50"/>
      <c r="AK12" s="50"/>
      <c r="AL12" s="19">
        <f t="shared" si="1"/>
        <v>11</v>
      </c>
      <c r="AM12" s="20">
        <f t="shared" si="2"/>
        <v>0</v>
      </c>
      <c r="AN12" s="19">
        <f t="shared" si="3"/>
        <v>0</v>
      </c>
      <c r="AO12" s="19">
        <f t="shared" si="4"/>
        <v>0</v>
      </c>
      <c r="AP12" s="20">
        <f t="shared" si="5"/>
        <v>0</v>
      </c>
      <c r="AQ12" s="21">
        <f t="shared" si="6"/>
        <v>1</v>
      </c>
      <c r="AR12" s="22">
        <f t="shared" si="7"/>
        <v>11</v>
      </c>
      <c r="AS12" s="23">
        <f>AR12*3</f>
        <v>33</v>
      </c>
    </row>
    <row r="13">
      <c r="A13" s="13">
        <v>10.0</v>
      </c>
      <c r="B13" s="14" t="s">
        <v>28</v>
      </c>
      <c r="C13" s="15"/>
      <c r="D13" s="16">
        <v>1.0</v>
      </c>
      <c r="E13" s="17">
        <v>1.0</v>
      </c>
      <c r="F13" s="17" t="s">
        <v>17</v>
      </c>
      <c r="G13" s="17">
        <v>1.0</v>
      </c>
      <c r="H13" s="17" t="s">
        <v>17</v>
      </c>
      <c r="I13" s="17">
        <v>1.0</v>
      </c>
      <c r="J13" s="17">
        <v>1.0</v>
      </c>
      <c r="K13" s="17">
        <v>1.0</v>
      </c>
      <c r="L13" s="17">
        <v>1.0</v>
      </c>
      <c r="M13" s="17" t="s">
        <v>17</v>
      </c>
      <c r="N13" s="17" t="s">
        <v>17</v>
      </c>
      <c r="O13" s="17">
        <v>1.0</v>
      </c>
      <c r="P13" s="16">
        <v>1.0</v>
      </c>
      <c r="Q13" s="16">
        <v>1.0</v>
      </c>
      <c r="R13" s="17">
        <v>1.0</v>
      </c>
      <c r="S13" s="17"/>
      <c r="T13" s="16"/>
      <c r="U13" s="16"/>
      <c r="V13" s="17"/>
      <c r="W13" s="17"/>
      <c r="X13" s="17"/>
      <c r="Y13" s="17"/>
      <c r="Z13" s="17"/>
      <c r="AA13" s="17"/>
      <c r="AB13" s="18"/>
      <c r="AC13" s="17"/>
      <c r="AD13" s="17"/>
      <c r="AE13" s="17"/>
      <c r="AF13" s="17"/>
      <c r="AG13" s="17"/>
      <c r="AH13" s="50"/>
      <c r="AI13" s="50"/>
      <c r="AJ13" s="50"/>
      <c r="AK13" s="50"/>
      <c r="AL13" s="19">
        <f t="shared" si="1"/>
        <v>11</v>
      </c>
      <c r="AM13" s="20">
        <f t="shared" si="2"/>
        <v>0</v>
      </c>
      <c r="AN13" s="19">
        <f t="shared" si="3"/>
        <v>0</v>
      </c>
      <c r="AO13" s="19">
        <f t="shared" si="4"/>
        <v>0</v>
      </c>
      <c r="AP13" s="20">
        <f t="shared" si="5"/>
        <v>0</v>
      </c>
      <c r="AQ13" s="21">
        <f t="shared" si="6"/>
        <v>1</v>
      </c>
      <c r="AR13" s="22">
        <f t="shared" si="7"/>
        <v>11</v>
      </c>
      <c r="AS13" s="23">
        <f>AR13*2</f>
        <v>22</v>
      </c>
    </row>
    <row r="14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9"/>
    </row>
    <row r="15">
      <c r="A15" s="30" t="s">
        <v>29</v>
      </c>
      <c r="B15" s="31"/>
      <c r="C15" s="32"/>
      <c r="D15" s="6"/>
      <c r="E15" s="6"/>
      <c r="F15" s="6"/>
      <c r="G15" s="6"/>
      <c r="H15" s="6"/>
      <c r="I15" s="6"/>
      <c r="J15" s="31"/>
      <c r="K15" s="3"/>
      <c r="L15" s="3"/>
      <c r="M15" s="3"/>
      <c r="N15" s="3"/>
      <c r="O15" s="33"/>
      <c r="AO15" s="3"/>
      <c r="AP15" s="3"/>
      <c r="AQ15" s="34"/>
      <c r="AR15" s="3"/>
      <c r="AS15" s="3"/>
    </row>
    <row r="16">
      <c r="A16" s="35" t="s">
        <v>17</v>
      </c>
      <c r="B16" s="36" t="s">
        <v>30</v>
      </c>
      <c r="C16" s="6"/>
      <c r="D16" s="6"/>
      <c r="E16" s="6"/>
      <c r="F16" s="6"/>
      <c r="G16" s="6"/>
      <c r="H16" s="6"/>
      <c r="I16" s="6"/>
      <c r="J16" s="31"/>
      <c r="K16" s="3"/>
      <c r="L16" s="3"/>
      <c r="M16" s="3"/>
      <c r="N16" s="3"/>
      <c r="O16" s="33"/>
      <c r="AB16" s="3"/>
      <c r="AC16" s="33"/>
      <c r="AR16" s="3"/>
      <c r="AS16" s="3"/>
    </row>
    <row r="17">
      <c r="A17" s="35" t="s">
        <v>31</v>
      </c>
      <c r="B17" s="37" t="s">
        <v>32</v>
      </c>
      <c r="C17" s="6"/>
      <c r="D17" s="6"/>
      <c r="E17" s="6"/>
      <c r="F17" s="6"/>
      <c r="G17" s="6"/>
      <c r="H17" s="6"/>
      <c r="I17" s="6"/>
      <c r="J17" s="31"/>
      <c r="K17" s="3"/>
      <c r="L17" s="3"/>
      <c r="M17" s="3"/>
      <c r="N17" s="3"/>
      <c r="O17" s="33"/>
      <c r="AB17" s="3"/>
      <c r="AC17" s="33"/>
      <c r="AR17" s="3"/>
      <c r="AS17" s="3"/>
    </row>
    <row r="18">
      <c r="A18" s="38">
        <v>1.0</v>
      </c>
      <c r="B18" s="39" t="s">
        <v>33</v>
      </c>
      <c r="C18" s="6"/>
      <c r="D18" s="6"/>
      <c r="E18" s="6"/>
      <c r="F18" s="6"/>
      <c r="G18" s="6"/>
      <c r="H18" s="6"/>
      <c r="I18" s="6"/>
      <c r="J18" s="31"/>
      <c r="K18" s="3"/>
      <c r="L18" s="3"/>
      <c r="M18" s="3"/>
      <c r="N18" s="3"/>
      <c r="O18" s="33"/>
      <c r="AB18" s="3"/>
      <c r="AC18" s="33"/>
      <c r="AR18" s="3"/>
      <c r="AS18" s="3"/>
    </row>
    <row r="19">
      <c r="A19" s="38" t="s">
        <v>34</v>
      </c>
      <c r="B19" s="40" t="s">
        <v>35</v>
      </c>
      <c r="C19" s="6"/>
      <c r="D19" s="6"/>
      <c r="E19" s="6"/>
      <c r="F19" s="6"/>
      <c r="G19" s="6"/>
      <c r="H19" s="6"/>
      <c r="I19" s="6"/>
      <c r="J19" s="31"/>
      <c r="K19" s="3"/>
      <c r="L19" s="3"/>
      <c r="M19" s="3"/>
      <c r="N19" s="3"/>
      <c r="O19" s="33"/>
      <c r="AB19" s="3"/>
      <c r="AC19" s="33"/>
      <c r="AR19" s="3"/>
      <c r="AS19" s="3"/>
    </row>
    <row r="20">
      <c r="A20" s="38" t="s">
        <v>26</v>
      </c>
      <c r="B20" s="41" t="s">
        <v>36</v>
      </c>
      <c r="C20" s="6"/>
      <c r="D20" s="6"/>
      <c r="E20" s="6"/>
      <c r="F20" s="6"/>
      <c r="G20" s="6"/>
      <c r="H20" s="6"/>
      <c r="I20" s="6"/>
      <c r="J20" s="31"/>
      <c r="K20" s="3"/>
      <c r="L20" s="3"/>
      <c r="M20" s="3"/>
      <c r="N20" s="3"/>
      <c r="O20" s="33"/>
      <c r="AB20" s="3"/>
      <c r="AC20" s="33"/>
      <c r="AR20" s="3"/>
      <c r="AS20" s="3"/>
    </row>
    <row r="21">
      <c r="A21" s="38" t="s">
        <v>37</v>
      </c>
      <c r="B21" s="42" t="s">
        <v>38</v>
      </c>
      <c r="C21" s="6"/>
      <c r="D21" s="6"/>
      <c r="E21" s="6"/>
      <c r="F21" s="6"/>
      <c r="G21" s="6"/>
      <c r="H21" s="6"/>
      <c r="I21" s="6"/>
      <c r="J21" s="31"/>
      <c r="K21" s="3"/>
      <c r="L21" s="3"/>
      <c r="M21" s="3"/>
      <c r="N21" s="3"/>
      <c r="O21" s="33"/>
      <c r="AB21" s="3"/>
      <c r="AC21" s="33"/>
      <c r="AR21" s="3"/>
      <c r="AS21" s="3"/>
    </row>
    <row r="22">
      <c r="A22" s="35" t="s">
        <v>39</v>
      </c>
      <c r="B22" s="43" t="s">
        <v>40</v>
      </c>
      <c r="C22" s="6"/>
      <c r="D22" s="6"/>
      <c r="E22" s="6"/>
      <c r="F22" s="6"/>
      <c r="G22" s="6"/>
      <c r="H22" s="6"/>
      <c r="I22" s="6"/>
      <c r="J22" s="31"/>
      <c r="K22" s="3"/>
      <c r="L22" s="3"/>
      <c r="M22" s="3"/>
      <c r="N22" s="3"/>
      <c r="O22" s="33"/>
      <c r="AB22" s="3"/>
      <c r="AC22" s="33"/>
      <c r="AR22" s="3"/>
      <c r="AS22" s="3"/>
    </row>
    <row r="23">
      <c r="A23" s="44" t="s">
        <v>34</v>
      </c>
      <c r="B23" s="45" t="s">
        <v>41</v>
      </c>
      <c r="C23" s="28"/>
      <c r="D23" s="28"/>
      <c r="E23" s="28"/>
      <c r="F23" s="28"/>
      <c r="G23" s="28"/>
      <c r="H23" s="28"/>
      <c r="I23" s="28"/>
      <c r="J23" s="46"/>
      <c r="K23" s="3"/>
      <c r="L23" s="3"/>
      <c r="M23" s="3"/>
      <c r="N23" s="3"/>
      <c r="O23" s="33"/>
      <c r="AB23" s="3"/>
      <c r="AC23" s="33"/>
      <c r="AR23" s="3"/>
      <c r="AS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3"/>
      <c r="AB24" s="3"/>
      <c r="AC24" s="33"/>
      <c r="AR24" s="3"/>
      <c r="AS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3"/>
      <c r="AB25" s="3"/>
      <c r="AC25" s="33"/>
      <c r="AR25" s="3"/>
      <c r="AS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3"/>
      <c r="AB26" s="3"/>
      <c r="AC26" s="33"/>
      <c r="AR26" s="3"/>
      <c r="AS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3"/>
      <c r="AB27" s="3"/>
      <c r="AC27" s="33"/>
      <c r="AR27" s="3"/>
      <c r="AS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3"/>
      <c r="AB28" s="3"/>
      <c r="AC28" s="33"/>
      <c r="AR28" s="3"/>
      <c r="AS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3"/>
      <c r="AB29" s="3"/>
      <c r="AC29" s="33"/>
      <c r="AR29" s="3"/>
      <c r="AS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3"/>
      <c r="AB30" s="3"/>
      <c r="AC30" s="33"/>
      <c r="AR30" s="3"/>
      <c r="AS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3"/>
      <c r="AB31" s="3"/>
      <c r="AC31" s="33"/>
      <c r="AR31" s="3"/>
      <c r="AS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3"/>
      <c r="AB32" s="3"/>
      <c r="AC32" s="33"/>
      <c r="AR32" s="3"/>
      <c r="AS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3"/>
      <c r="AB33" s="3"/>
      <c r="AC33" s="33"/>
      <c r="AR33" s="3"/>
      <c r="AS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3"/>
      <c r="AB34" s="3"/>
      <c r="AC34" s="33"/>
      <c r="AR34" s="3"/>
      <c r="AS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3"/>
      <c r="AB35" s="3"/>
      <c r="AC35" s="33"/>
      <c r="AR35" s="3"/>
      <c r="AS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</row>
  </sheetData>
  <mergeCells count="58">
    <mergeCell ref="AC34:AQ34"/>
    <mergeCell ref="AC35:AQ35"/>
    <mergeCell ref="AC27:AQ27"/>
    <mergeCell ref="AC28:AQ28"/>
    <mergeCell ref="AC29:AQ29"/>
    <mergeCell ref="AC30:AQ30"/>
    <mergeCell ref="AC31:AQ31"/>
    <mergeCell ref="AC32:AQ32"/>
    <mergeCell ref="AC33:AQ33"/>
    <mergeCell ref="B2:AS2"/>
    <mergeCell ref="A14:AS14"/>
    <mergeCell ref="A15:B15"/>
    <mergeCell ref="C15:J15"/>
    <mergeCell ref="O15:AN15"/>
    <mergeCell ref="O16:AA16"/>
    <mergeCell ref="AC16:AQ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Q17"/>
    <mergeCell ref="B18:J18"/>
    <mergeCell ref="AC18:AQ18"/>
    <mergeCell ref="AC19:AQ19"/>
    <mergeCell ref="O18:AA18"/>
    <mergeCell ref="O19:AA19"/>
    <mergeCell ref="O20:AA20"/>
    <mergeCell ref="O21:AA21"/>
    <mergeCell ref="O22:AA22"/>
    <mergeCell ref="O23:AA23"/>
    <mergeCell ref="O24:AA24"/>
    <mergeCell ref="AC20:AQ20"/>
    <mergeCell ref="AC21:AQ21"/>
    <mergeCell ref="AC22:AQ22"/>
    <mergeCell ref="AC23:AQ23"/>
    <mergeCell ref="AC24:AQ24"/>
    <mergeCell ref="AC25:AQ25"/>
    <mergeCell ref="AC26:AQ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