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NR\Anexo financiero Interventoría dos agrupaciones\"/>
    </mc:Choice>
  </mc:AlternateContent>
  <bookViews>
    <workbookView xWindow="0" yWindow="0" windowWidth="24000" windowHeight="9735"/>
  </bookViews>
  <sheets>
    <sheet name="Indicadores financieros" sheetId="6" r:id="rId1"/>
    <sheet name="Estado de situación financiera" sheetId="2" r:id="rId2"/>
    <sheet name="Estado resultado integral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6" l="1"/>
  <c r="H55" i="6"/>
  <c r="G55" i="6"/>
  <c r="F55" i="6"/>
  <c r="E55" i="6"/>
  <c r="D55" i="6"/>
  <c r="I54" i="6"/>
  <c r="H54" i="6"/>
  <c r="G54" i="6"/>
  <c r="F54" i="6"/>
  <c r="E54" i="6"/>
  <c r="D54" i="6"/>
  <c r="I53" i="6"/>
  <c r="H53" i="6"/>
  <c r="G53" i="6"/>
  <c r="F53" i="6"/>
  <c r="E53" i="6"/>
  <c r="D53" i="6"/>
  <c r="D47" i="6"/>
  <c r="E47" i="6"/>
  <c r="G47" i="6"/>
  <c r="H47" i="6"/>
  <c r="I47" i="6"/>
  <c r="D48" i="6"/>
  <c r="E48" i="6"/>
  <c r="G48" i="6"/>
  <c r="H48" i="6"/>
  <c r="I48" i="6"/>
  <c r="D49" i="6"/>
  <c r="E49" i="6"/>
  <c r="G49" i="6"/>
  <c r="H49" i="6"/>
  <c r="I49" i="6"/>
  <c r="D50" i="6"/>
  <c r="E50" i="6"/>
  <c r="F50" i="6"/>
  <c r="G50" i="6"/>
  <c r="H50" i="6"/>
  <c r="I50" i="6"/>
  <c r="D51" i="6"/>
  <c r="E51" i="6"/>
  <c r="F51" i="6"/>
  <c r="G51" i="6"/>
  <c r="H51" i="6"/>
  <c r="I51" i="6"/>
  <c r="D52" i="6"/>
  <c r="E52" i="6"/>
  <c r="G52" i="6"/>
  <c r="H52" i="6"/>
  <c r="I52" i="6"/>
  <c r="H46" i="6" l="1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3" i="6"/>
  <c r="G3" i="6"/>
  <c r="F3" i="6"/>
  <c r="F37" i="6"/>
  <c r="F5" i="6"/>
  <c r="F7" i="6"/>
  <c r="F8" i="6"/>
  <c r="F9" i="6"/>
  <c r="F10" i="6"/>
  <c r="F11" i="6"/>
  <c r="F12" i="6"/>
  <c r="F13" i="6"/>
  <c r="F14" i="6"/>
  <c r="F15" i="6"/>
  <c r="F16" i="6"/>
  <c r="F18" i="6"/>
  <c r="F19" i="6"/>
  <c r="F20" i="6"/>
  <c r="F23" i="6"/>
  <c r="F24" i="6"/>
  <c r="F25" i="6"/>
  <c r="F26" i="6"/>
  <c r="F27" i="6"/>
  <c r="F29" i="6"/>
  <c r="F30" i="6"/>
  <c r="F34" i="6"/>
  <c r="F36" i="6"/>
  <c r="F39" i="6"/>
  <c r="F41" i="6"/>
  <c r="F44" i="6"/>
  <c r="F45" i="6"/>
  <c r="F46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</calcChain>
</file>

<file path=xl/sharedStrings.xml><?xml version="1.0" encoding="utf-8"?>
<sst xmlns="http://schemas.openxmlformats.org/spreadsheetml/2006/main" count="258" uniqueCount="141">
  <si>
    <t>No.</t>
  </si>
  <si>
    <t>Empresa</t>
  </si>
  <si>
    <t>NIT</t>
  </si>
  <si>
    <t>CYG INGENIERIA Y CONSTRUCCIONES S.A.S.</t>
  </si>
  <si>
    <t>INCITECO S.A.S.</t>
  </si>
  <si>
    <t>CONTEIN SAS</t>
  </si>
  <si>
    <t>GESTION RURAL Y URBANA S.A.S</t>
  </si>
  <si>
    <t>REDES Y EDIFICACIONES S.A.</t>
  </si>
  <si>
    <t>CONCREARMADO LTDA</t>
  </si>
  <si>
    <t>INGENIERÍA TRANSPORTE Y MAQUINARIA S.A.</t>
  </si>
  <si>
    <t>INNOVACION E INFRAESTRUCTURA SAS</t>
  </si>
  <si>
    <t>ESTUDIOS E INGENIERIA SAS</t>
  </si>
  <si>
    <t>CIVILEZA SAS</t>
  </si>
  <si>
    <t>MIROAL INGENIERIA SAS</t>
  </si>
  <si>
    <t>CONSTRUCCIONES KYOTO S.A.S</t>
  </si>
  <si>
    <t>SOCIEDAD CONSTRUCTORA DE OBRAS CIVILES S.A.S.</t>
  </si>
  <si>
    <t>CONSTRUCTORA A CRUZ S.A.S</t>
  </si>
  <si>
    <t>CIVILIZACION TECNICA Y ARQUITECTURA SAS</t>
  </si>
  <si>
    <t>GRUPO S Y C S.A.S.</t>
  </si>
  <si>
    <t>ID SAS</t>
  </si>
  <si>
    <t>CONSTRUCTORA CAMACON S.A.S</t>
  </si>
  <si>
    <t>CONSTRUVAL INGENIERIA S.A.S.</t>
  </si>
  <si>
    <t>SAFRID INGENIERIA S.A.S</t>
  </si>
  <si>
    <t>SISTEMAS INTEGRALES DE MANEJO AMBIENTAL SIMA LTDA</t>
  </si>
  <si>
    <t>GRUPO TITANIUM</t>
  </si>
  <si>
    <t>INGENIERIA RH S.A.S.</t>
  </si>
  <si>
    <t>SOLUCIONES INTEGRALES UNION SAS</t>
  </si>
  <si>
    <t>CONSULTORIA Y CONSTRUCCION S.A.S</t>
  </si>
  <si>
    <t>UNIOBRAS LTDA</t>
  </si>
  <si>
    <t>PROTELCA INGENIEROS ARQUITECTOS SAS</t>
  </si>
  <si>
    <t>H.A.H. CONSTRUCCIONES S.A.S.</t>
  </si>
  <si>
    <t>CUMBRE INGENIERIA SAS</t>
  </si>
  <si>
    <t>RAYCO LTDA RODRIGO ARISTIZABAL Y CIA LTDA</t>
  </si>
  <si>
    <t>ENERGY CONSULTING GROUP S.A.S.</t>
  </si>
  <si>
    <t>HIMHER Y COMPAÑIA S.A. SOCIEDAD DE FAMILIA</t>
  </si>
  <si>
    <t>INCEL SA</t>
  </si>
  <si>
    <t>INGENIERÍA TECNOLOGÍA CONSTRUCCIÓN Y VIAS</t>
  </si>
  <si>
    <t>WORLDTEK SAS</t>
  </si>
  <si>
    <t>INGENIERIA Y CONSTRUCCIONES SION S.A.S.</t>
  </si>
  <si>
    <t>BERMUDEZ Y CIA S EN C</t>
  </si>
  <si>
    <t>GIGA INGENIERIA Y CONSTRUCCIONES SAS</t>
  </si>
  <si>
    <t>SKALA 1.1 INGENIERIA S.A.S.</t>
  </si>
  <si>
    <t>MONTAJES DE MARCA S.A.</t>
  </si>
  <si>
    <t>ECOCIVIL SAS ESTRUCTURAS Y OBRAS CIVILES SAS</t>
  </si>
  <si>
    <t>ENERGIZANDO INGENIERIA Y CONSTRUCCIÓN SAS</t>
  </si>
  <si>
    <t>CARVAJAL &amp; CORTES INGENIERÍA SAS</t>
  </si>
  <si>
    <t>SOLUCIONES INTEGRALES UNION S.A.S.</t>
  </si>
  <si>
    <t>Efectivo y equivalentes al efectivo (CashAndCashEquivalents)</t>
  </si>
  <si>
    <t>Cuentas comerciales por cobrar y otras cuentas por cobrar corrientes (TradeAndOtherCurrentReceivables)</t>
  </si>
  <si>
    <t>Inventarios corrientes (Inventories)</t>
  </si>
  <si>
    <t>Activos por impuestos corrientes, corriente (CurrentTaxAssetsCurrent)</t>
  </si>
  <si>
    <t>Activos biológicos corrientes, al costo menos depreciación acumulada y deterioro de valor (CurrentBiologicalAssetsAtCost)</t>
  </si>
  <si>
    <t>Activos biológicos corrientes, al valor razonable (CurrentBiologicalAssetsAtFairValue)</t>
  </si>
  <si>
    <t>Otros activos financieros corrientes (OtherCurrentFinancialAssets)</t>
  </si>
  <si>
    <t>Otros activos no financieros corrientes (OtherCurrentNonfinancialAssets)</t>
  </si>
  <si>
    <t>Activos corrientes distintos al efectivo pignorados como garantía colateral para las que el receptor de transferencias tiene derecho por contrato o costumbre a vender o pignorar de nuevo dicha garantía colateral (CurrentNoncashAssetsPledgedAsCollateralForWhichTransfereeHasRightByContractOrCustomToSellOrRepledgeCollateral)</t>
  </si>
  <si>
    <t>Total activos corrientes distintos de los activos no corrientes o grupo de activos para su disposición clasificados como mantenidos para la venta o como mantenidos para distribuir a los propietarios (Total_activos_corrientes_distintos_de_los_activos_no_corrientes_o_grupo_de_activos_para_su_disposicion_clasificados_como_mantenidos_para_la_venta_o_como_mantenidos_para_distribuir_a_los_propietarios)</t>
  </si>
  <si>
    <t>Activos no corrientes o grupos de activos para su disposición clasificados como mantenidos para la venta o como mantenidos para distribuir a los propietarios (Activos_no_corrientes_o_grupos_de_activos_para_su_disposicion_clasificados_como_mantenidos_para_la_venta_o_como_mantenidos_para_distribuir_a_los_propietarios)</t>
  </si>
  <si>
    <t>Activos corrientes totales (CurrentAssets)</t>
  </si>
  <si>
    <t>Propiedades, planta y equipo (PropertyPlantAndEquipment)</t>
  </si>
  <si>
    <t>Propiedades de inversión al costo menos depreciación acumulada y deterioro (Propiedades_de_inversión_al_costo_menos_depreciacion_acumulada_y_deterioro)</t>
  </si>
  <si>
    <t>Propiedades de inversión a valor razonable con cambios en resultados (InvestmentProperty)</t>
  </si>
  <si>
    <t>Plusvalía (Goodwill)</t>
  </si>
  <si>
    <t>Activos intangibles distintos de la plusvalía (IntangibleAssetsOtherThanGoodwill)</t>
  </si>
  <si>
    <t>Activos biológicos no corrientes, al costo menos depreciación acumulada y deterioro del valor (NoncurrentBiologicalAssetsAtCost)</t>
  </si>
  <si>
    <t>Activos biológicos no corrientes, al valor razonable (NoncurrentBiologicalAssetsAtFairValue)</t>
  </si>
  <si>
    <t>Cuentas comerciales por cobrar y otras cuentas por cobrar no corrientes (NoncurrentReceivables)</t>
  </si>
  <si>
    <t>Inventarios no corrientes (NoncurrentInventories)</t>
  </si>
  <si>
    <t>Activos por impuestos diferidos (DeferredTaxAssets)</t>
  </si>
  <si>
    <t>Activos por impuestos corrientes, no corriente (CurrentTaxAssetsNoncurrent)</t>
  </si>
  <si>
    <t>Otros activos financieros no corrientes (OtherNoncurrentFinancialAssets)</t>
  </si>
  <si>
    <t>Otros activos no financieros no corrientes (OtherNoncurrentNonfinancialAssets)</t>
  </si>
  <si>
    <t>Activos no corrientes distintos al efectivo pignorados como garantía colateral para las que el receptor de transferencias tiene derecho por contrato o costumbre a vender o pignorar de nuevo dicha garantía colateral (NoncurrentNoncashAssetsPledgedAsCollateralForWhichTransfereeHasRightByContractOrCustomToSellOrRepledgeCollateral)</t>
  </si>
  <si>
    <t>Total de activos no corrientes (NoncurrentAssets)</t>
  </si>
  <si>
    <t>Total de activos (Assets)</t>
  </si>
  <si>
    <t>Provisiones corrientes por beneficios a los empleados (CurrentProvisionsForEmployeeBenefits)</t>
  </si>
  <si>
    <t>Otras provisiones corrientes (OtherShorttermProvisions)</t>
  </si>
  <si>
    <t>Total provisiones corrientes (CurrentProvisions)</t>
  </si>
  <si>
    <t>Cuentas por pagar comerciales y otras cuentas por pagar corrientes (TradeAndOtherCurrentPayables)</t>
  </si>
  <si>
    <t>Pasivos por impuestos corrientes, corriente (CurrentTaxLiabilitiesCurrent)</t>
  </si>
  <si>
    <t>Otros pasivos financieros corrientes (OtherCurrentFinancialLiabilities)</t>
  </si>
  <si>
    <t>Préstamos corrientes (ShorttermBorrowings)</t>
  </si>
  <si>
    <t>Parte corriente de préstamos no corrientes (CurrentPortionOfLongtermBorrowings)</t>
  </si>
  <si>
    <t>Otros pasivos no financieros corrientes (OtherCurrentNonfinancialLiabilities)</t>
  </si>
  <si>
    <t>Total pasivos corrientes distintos de los pasivos incluidos en grupos de activos para su disposición clasificados como mantenidos para la venta (Total_pasivos_corrientes_distintos_de_los_pasivos_incluidos_en_grupos_de_activos_para_su_disposicion_clasificados_como_mantenidos_para_la_venta)</t>
  </si>
  <si>
    <t>Pasivos incluidos en grupos de activos para su disposición clasificados como mantenidos para la venta (Pasivos_incluidos_en_grupos_de_activos_para_su_disposicion_clasificados_como_mantenidos_para_la_venta)</t>
  </si>
  <si>
    <t>Pasivos corrientes totales (CurrentLiabilities)</t>
  </si>
  <si>
    <t>Provisiones no corrientes por beneficios a los empleados (NoncurrentProvisionsForEmployeeBenefits)</t>
  </si>
  <si>
    <t>Otras provisiones no corrientes (OtherLongtermProvisions)</t>
  </si>
  <si>
    <t>Total provisiones no corrientes (NoncurrentProvisions)</t>
  </si>
  <si>
    <t>Cuentas comerciales por pagar y otras cuentas por pagar no corrientes (NoncurrentPayables)</t>
  </si>
  <si>
    <t>Pasivo por impuestos diferidos (DeferredTaxLiabilities)</t>
  </si>
  <si>
    <t>Pasivos por impuestos corrientes, no corriente (CurrentTaxLiabilitiesNoncurrent)</t>
  </si>
  <si>
    <t>Otros pasivos financieros no corrientes (OtherNoncurrentFinancialLiabilities)</t>
  </si>
  <si>
    <t>Parte no corriente de préstamos no corrientes (LongtermBorrowings)</t>
  </si>
  <si>
    <t>Otros pasivos no financieros no corrientes (OtherNoncurrentNonfinancialLiabilities)</t>
  </si>
  <si>
    <t>Total de pasivos no corrientes (NoncurrentLiabilities)</t>
  </si>
  <si>
    <t>Total pasivos (Liabilities)</t>
  </si>
  <si>
    <t>Capital emitido (IssuedCapital)</t>
  </si>
  <si>
    <t>Prima de emisión (SharePremium)</t>
  </si>
  <si>
    <t>Acciones propias en cartera (TreasuryShares)</t>
  </si>
  <si>
    <t>Inversión suplementaria al capital asignado (InversionSuplementariaAlCapitalAsignado)</t>
  </si>
  <si>
    <t>Otras participaciones en el patrimonio (OtherEquityInterest)</t>
  </si>
  <si>
    <t>Superavit por revaluación (SuperavitPorRevaluacion)</t>
  </si>
  <si>
    <t>Otras reservas (OtherReserves)</t>
  </si>
  <si>
    <t>Ganancias acumuladas (RetainedEarnings)</t>
  </si>
  <si>
    <t>Patrimonio total (Equity)</t>
  </si>
  <si>
    <t>Total de patrimonio y pasivos (EquityAndLiabilities)</t>
  </si>
  <si>
    <t>Ingresos de actividades ordinarias (Revenue)</t>
  </si>
  <si>
    <t>Costo de ventas (CostOfSales)</t>
  </si>
  <si>
    <t>Ganancia bruta (GrossProfit)</t>
  </si>
  <si>
    <t>Otros ingresos (OtherIncome)</t>
  </si>
  <si>
    <t>Gastos de ventas (DistributionCosts)</t>
  </si>
  <si>
    <t>Gastos de administración (AdministrativeExpense)</t>
  </si>
  <si>
    <t>Otros gastos (OtherExpenseByFunction)</t>
  </si>
  <si>
    <t>Otras ganancias (pérdidas) (OtherGainsLosses)</t>
  </si>
  <si>
    <t>Ganancia (pérdida) por actividades de operación (GananciaPerdidaPorActividadesDeOperacion)</t>
  </si>
  <si>
    <t>Ingresos financieros (FinanceIncome)</t>
  </si>
  <si>
    <t>Costos financieros (FinanceCosts)</t>
  </si>
  <si>
    <t>Ganancia (pérdida), antes de impuestos (ProfitLossBeforeTax)</t>
  </si>
  <si>
    <t>Ingreso (gasto) por impuestos (IncomeTaxExpenseContinuingOperations)</t>
  </si>
  <si>
    <t>Ganancia (pérdida) procedente de operaciones continuadas (ProfitLossFromContinuingOperations)</t>
  </si>
  <si>
    <t>Ganancia (pérdida) procedente de operaciones discontinuadas (ProfitLossFromDiscontinuedOperations)</t>
  </si>
  <si>
    <t>Ganancia (pérdida) (ProfitLoss)</t>
  </si>
  <si>
    <t>Índice de endeudamiento</t>
  </si>
  <si>
    <t>Índice de liquidez</t>
  </si>
  <si>
    <t>Razón de cobertura de intereses</t>
  </si>
  <si>
    <t>Capital de trabajo</t>
  </si>
  <si>
    <t>CAPACIDAD FINANCIERA (CF)</t>
  </si>
  <si>
    <t>Rentabilidad sobre el patrimonio (RP)</t>
  </si>
  <si>
    <t>Rentabilidad sobre activos (RA)</t>
  </si>
  <si>
    <t>CAPACIDAD ORGANIZACIONAL (CO)</t>
  </si>
  <si>
    <t>PROMEDIO</t>
  </si>
  <si>
    <t>DESVIACIÓN ESTÁNDAR</t>
  </si>
  <si>
    <t>MEDIANA</t>
  </si>
  <si>
    <t>CONSULTORIA INTERVENTORIA TECNICAS CIVILES S.A.S.</t>
  </si>
  <si>
    <t>estructuras interventorias y proyectos SAS</t>
  </si>
  <si>
    <t>PROYETOS E INTERVENTORIAS SAS</t>
  </si>
  <si>
    <t>INTERVE S.A.S</t>
  </si>
  <si>
    <t>Interventoria, Asesorias y Construcción SAS</t>
  </si>
  <si>
    <t>CONSTRUCCIÓN E INTERVENTORIA LEGAL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</si>
</sst>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0.0"/>
    <numFmt numFmtId="167" formatCode="0.0%"/>
    <numFmt numFmtId="17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right" vertical="center" wrapText="1"/>
    </xf>
    <xf numFmtId="165" fontId="4" fillId="2" borderId="1" xfId="1" applyNumberFormat="1" applyFont="1" applyFill="1" applyBorder="1" applyAlignment="1">
      <alignment vertical="center" wrapText="1"/>
    </xf>
    <xf numFmtId="165" fontId="4" fillId="0" borderId="1" xfId="1" applyNumberFormat="1" applyFont="1" applyBorder="1"/>
    <xf numFmtId="0" fontId="4" fillId="0" borderId="1" xfId="0" applyFont="1" applyBorder="1"/>
    <xf numFmtId="0" fontId="2" fillId="0" borderId="1" xfId="0" applyFont="1" applyBorder="1"/>
    <xf numFmtId="164" fontId="4" fillId="0" borderId="1" xfId="1" applyNumberFormat="1" applyFont="1" applyBorder="1"/>
    <xf numFmtId="166" fontId="4" fillId="0" borderId="1" xfId="0" applyNumberFormat="1" applyFont="1" applyBorder="1"/>
    <xf numFmtId="167" fontId="4" fillId="0" borderId="1" xfId="2" applyNumberFormat="1" applyFont="1" applyBorder="1"/>
    <xf numFmtId="166" fontId="2" fillId="0" borderId="1" xfId="0" applyNumberFormat="1" applyFont="1" applyBorder="1"/>
    <xf numFmtId="164" fontId="2" fillId="0" borderId="1" xfId="1" applyNumberFormat="1" applyFont="1" applyBorder="1"/>
    <xf numFmtId="167" fontId="2" fillId="0" borderId="1" xfId="2" applyNumberFormat="1" applyFont="1" applyBorder="1"/>
    <xf numFmtId="165" fontId="2" fillId="0" borderId="1" xfId="1" applyNumberFormat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4" fontId="4" fillId="0" borderId="1" xfId="3" applyNumberFormat="1" applyFont="1" applyBorder="1"/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showGridLines="0" tabSelected="1" topLeftCell="A34" zoomScale="85" zoomScaleNormal="85" workbookViewId="0">
      <selection activeCell="E71" sqref="E71"/>
    </sheetView>
  </sheetViews>
  <sheetFormatPr baseColWidth="10" defaultRowHeight="12.75" x14ac:dyDescent="0.2"/>
  <cols>
    <col min="1" max="1" width="11.42578125" style="3"/>
    <col min="2" max="2" width="54.28515625" style="3" bestFit="1" customWidth="1"/>
    <col min="3" max="3" width="11.42578125" style="3"/>
    <col min="4" max="4" width="16.85546875" style="3" bestFit="1" customWidth="1"/>
    <col min="5" max="5" width="24.140625" style="3" bestFit="1" customWidth="1"/>
    <col min="6" max="6" width="29.85546875" style="3" bestFit="1" customWidth="1"/>
    <col min="7" max="7" width="16.7109375" style="3" bestFit="1" customWidth="1"/>
    <col min="8" max="8" width="29.7109375" style="3" bestFit="1" customWidth="1"/>
    <col min="9" max="9" width="29.28515625" style="3" customWidth="1"/>
    <col min="10" max="16384" width="11.42578125" style="3"/>
  </cols>
  <sheetData>
    <row r="1" spans="1:9" x14ac:dyDescent="0.2">
      <c r="B1" s="9"/>
      <c r="C1" s="9"/>
      <c r="D1" s="18" t="s">
        <v>128</v>
      </c>
      <c r="E1" s="18"/>
      <c r="F1" s="18"/>
      <c r="G1" s="18"/>
      <c r="H1" s="19" t="s">
        <v>131</v>
      </c>
      <c r="I1" s="20"/>
    </row>
    <row r="2" spans="1:9" x14ac:dyDescent="0.2">
      <c r="A2" s="10"/>
      <c r="B2" s="10" t="s">
        <v>1</v>
      </c>
      <c r="C2" s="10" t="s">
        <v>2</v>
      </c>
      <c r="D2" s="10" t="s">
        <v>125</v>
      </c>
      <c r="E2" s="10" t="s">
        <v>124</v>
      </c>
      <c r="F2" s="10" t="s">
        <v>126</v>
      </c>
      <c r="G2" s="10" t="s">
        <v>127</v>
      </c>
      <c r="H2" s="10" t="s">
        <v>129</v>
      </c>
      <c r="I2" s="10" t="s">
        <v>130</v>
      </c>
    </row>
    <row r="3" spans="1:9" x14ac:dyDescent="0.2">
      <c r="A3" s="9">
        <v>1</v>
      </c>
      <c r="B3" s="9" t="s">
        <v>3</v>
      </c>
      <c r="C3" s="9">
        <v>800140959</v>
      </c>
      <c r="D3" s="12">
        <f>+'Estado de situación financiera'!P3/'Estado de situación financiera'!AR3</f>
        <v>2.826385907346785</v>
      </c>
      <c r="E3" s="13">
        <f>+'Estado de situación financiera'!BC3/'Estado de situación financiera'!AF3</f>
        <v>0.56794127559652408</v>
      </c>
      <c r="F3" s="11">
        <f>+'Estado resultado integral'!L3/'Estado resultado integral'!N3</f>
        <v>1.0991066164584165</v>
      </c>
      <c r="G3" s="8">
        <f>+'Estado de situación financiera'!P3-'Estado de situación financiera'!AR3</f>
        <v>35979638</v>
      </c>
      <c r="H3" s="13">
        <f>+'Estado resultado integral'!L3/'Estado de situación financiera'!BL3</f>
        <v>5.7476647655321532E-2</v>
      </c>
      <c r="I3" s="13">
        <f>+'Estado resultado integral'!L3/'Estado de situación financiera'!AF3</f>
        <v>2.4833287068946254E-2</v>
      </c>
    </row>
    <row r="4" spans="1:9" x14ac:dyDescent="0.2">
      <c r="A4" s="9">
        <v>2</v>
      </c>
      <c r="B4" s="9" t="s">
        <v>4</v>
      </c>
      <c r="C4" s="9">
        <v>800104214</v>
      </c>
      <c r="D4" s="12">
        <f>+'Estado de situación financiera'!P4/'Estado de situación financiera'!AR4</f>
        <v>5.0325353984138186</v>
      </c>
      <c r="E4" s="13">
        <f>+'Estado de situación financiera'!BC4/'Estado de situación financiera'!AF4</f>
        <v>0.24429801878559307</v>
      </c>
      <c r="F4" s="11"/>
      <c r="G4" s="8">
        <f>+'Estado de situación financiera'!P4-'Estado de situación financiera'!AR4</f>
        <v>25250043</v>
      </c>
      <c r="H4" s="13">
        <f>+'Estado resultado integral'!L4/'Estado de situación financiera'!BL4</f>
        <v>0.26120854171850316</v>
      </c>
      <c r="I4" s="13">
        <f>+'Estado resultado integral'!L4/'Estado de situación financiera'!AF4</f>
        <v>0.19739581248679888</v>
      </c>
    </row>
    <row r="5" spans="1:9" x14ac:dyDescent="0.2">
      <c r="A5" s="9">
        <v>3</v>
      </c>
      <c r="B5" s="9" t="s">
        <v>5</v>
      </c>
      <c r="C5" s="9">
        <v>860090819</v>
      </c>
      <c r="D5" s="12">
        <f>+'Estado de situación financiera'!P5/'Estado de situación financiera'!AR5</f>
        <v>2.5558848185533631</v>
      </c>
      <c r="E5" s="13">
        <f>+'Estado de situación financiera'!BC5/'Estado de situación financiera'!AF5</f>
        <v>0.58004236130513154</v>
      </c>
      <c r="F5" s="11">
        <f>+'Estado resultado integral'!L5/'Estado resultado integral'!N5</f>
        <v>20.437055048851356</v>
      </c>
      <c r="G5" s="8">
        <f>+'Estado de situación financiera'!P5-'Estado de situación financiera'!AR5</f>
        <v>45659013</v>
      </c>
      <c r="H5" s="13">
        <f>+'Estado resultado integral'!L5/'Estado de situación financiera'!BL5</f>
        <v>0.27454698994291082</v>
      </c>
      <c r="I5" s="13">
        <f>+'Estado resultado integral'!L5/'Estado de situación financiera'!AF5</f>
        <v>0.11529810560720863</v>
      </c>
    </row>
    <row r="6" spans="1:9" x14ac:dyDescent="0.2">
      <c r="A6" s="9">
        <v>4</v>
      </c>
      <c r="B6" s="9" t="s">
        <v>6</v>
      </c>
      <c r="C6" s="9">
        <v>830128894</v>
      </c>
      <c r="D6" s="12">
        <f>+'Estado de situación financiera'!P6/'Estado de situación financiera'!AR6</f>
        <v>3.4851438581012402</v>
      </c>
      <c r="E6" s="13">
        <f>+'Estado de situación financiera'!BC6/'Estado de situación financiera'!AF6</f>
        <v>0.4147987575384624</v>
      </c>
      <c r="F6" s="11"/>
      <c r="G6" s="8">
        <f>+'Estado de situación financiera'!P6-'Estado de situación financiera'!AR6</f>
        <v>4427833</v>
      </c>
      <c r="H6" s="13">
        <f>+'Estado resultado integral'!L6/'Estado de situación financiera'!BL6</f>
        <v>0.15504653824123188</v>
      </c>
      <c r="I6" s="13">
        <f>+'Estado resultado integral'!L6/'Estado de situación financiera'!AF6</f>
        <v>9.0733426818129195E-2</v>
      </c>
    </row>
    <row r="7" spans="1:9" x14ac:dyDescent="0.2">
      <c r="A7" s="9">
        <v>5</v>
      </c>
      <c r="B7" s="9" t="s">
        <v>7</v>
      </c>
      <c r="C7" s="9">
        <v>830003733</v>
      </c>
      <c r="D7" s="12">
        <f>+'Estado de situación financiera'!P7/'Estado de situación financiera'!AR7</f>
        <v>1.7589751063037971</v>
      </c>
      <c r="E7" s="13">
        <f>+'Estado de situación financiera'!BC7/'Estado de situación financiera'!AF7</f>
        <v>0.56288865600607041</v>
      </c>
      <c r="F7" s="11">
        <f>+'Estado resultado integral'!L7/'Estado resultado integral'!N7</f>
        <v>-0.44042480346102381</v>
      </c>
      <c r="G7" s="8">
        <f>+'Estado de situación financiera'!P7-'Estado de situación financiera'!AR7</f>
        <v>15556649</v>
      </c>
      <c r="H7" s="13">
        <f>+'Estado resultado integral'!L7/'Estado de situación financiera'!BL7</f>
        <v>-5.3529859324373624E-2</v>
      </c>
      <c r="I7" s="13">
        <f>+'Estado resultado integral'!L7/'Estado de situación financiera'!AF7</f>
        <v>-2.3398508753082938E-2</v>
      </c>
    </row>
    <row r="8" spans="1:9" x14ac:dyDescent="0.2">
      <c r="A8" s="9">
        <v>6</v>
      </c>
      <c r="B8" s="9" t="s">
        <v>8</v>
      </c>
      <c r="C8" s="9">
        <v>830041080</v>
      </c>
      <c r="D8" s="12">
        <f>+'Estado de situación financiera'!P8/'Estado de situación financiera'!AR8</f>
        <v>4.0305089019517384</v>
      </c>
      <c r="E8" s="13">
        <f>+'Estado de situación financiera'!BC8/'Estado de situación financiera'!AF8</f>
        <v>0.69104007997380579</v>
      </c>
      <c r="F8" s="11">
        <f>+'Estado resultado integral'!L8/'Estado resultado integral'!N8</f>
        <v>6.9550532246231365</v>
      </c>
      <c r="G8" s="8">
        <f>+'Estado de situación financiera'!P8-'Estado de situación financiera'!AR8</f>
        <v>21152740</v>
      </c>
      <c r="H8" s="13">
        <f>+'Estado resultado integral'!L8/'Estado de situación financiera'!BL8</f>
        <v>0.32601982988816836</v>
      </c>
      <c r="I8" s="13">
        <f>+'Estado resultado integral'!L8/'Estado de situación financiera'!AF8</f>
        <v>0.10072706056920191</v>
      </c>
    </row>
    <row r="9" spans="1:9" x14ac:dyDescent="0.2">
      <c r="A9" s="9">
        <v>7</v>
      </c>
      <c r="B9" s="9" t="s">
        <v>9</v>
      </c>
      <c r="C9" s="9">
        <v>900102268</v>
      </c>
      <c r="D9" s="12">
        <f>+'Estado de situación financiera'!P9/'Estado de situación financiera'!AR9</f>
        <v>4.0790803916860474</v>
      </c>
      <c r="E9" s="13">
        <f>+'Estado de situación financiera'!BC9/'Estado de situación financiera'!AF9</f>
        <v>0.66972516621028921</v>
      </c>
      <c r="F9" s="11">
        <f>+'Estado resultado integral'!L9/'Estado resultado integral'!N9</f>
        <v>3.1730726741426145</v>
      </c>
      <c r="G9" s="8">
        <f>+'Estado de situación financiera'!P9-'Estado de situación financiera'!AR9</f>
        <v>26698158</v>
      </c>
      <c r="H9" s="13">
        <f>+'Estado resultado integral'!L9/'Estado de situación financiera'!BL9</f>
        <v>0.45972540419280056</v>
      </c>
      <c r="I9" s="13">
        <f>+'Estado resultado integral'!L9/'Estado de situación financiera'!AF9</f>
        <v>0.15183573145868481</v>
      </c>
    </row>
    <row r="10" spans="1:9" x14ac:dyDescent="0.2">
      <c r="A10" s="9">
        <v>8</v>
      </c>
      <c r="B10" s="9" t="s">
        <v>10</v>
      </c>
      <c r="C10" s="9">
        <v>900403962</v>
      </c>
      <c r="D10" s="12">
        <f>+'Estado de situación financiera'!P10/'Estado de situación financiera'!AR10</f>
        <v>4.6826157042149594</v>
      </c>
      <c r="E10" s="13">
        <f>+'Estado de situación financiera'!BC10/'Estado de situación financiera'!AF10</f>
        <v>0.684688930297359</v>
      </c>
      <c r="F10" s="11">
        <f>+'Estado resultado integral'!L10/'Estado resultado integral'!N10</f>
        <v>3.8198451910408431</v>
      </c>
      <c r="G10" s="8">
        <f>+'Estado de situación financiera'!P10-'Estado de situación financiera'!AR10</f>
        <v>9732159</v>
      </c>
      <c r="H10" s="13">
        <f>+'Estado resultado integral'!L10/'Estado de situación financiera'!BL10</f>
        <v>0.17327141454824171</v>
      </c>
      <c r="I10" s="13">
        <f>+'Estado resultado integral'!L10/'Estado de situación financiera'!AF10</f>
        <v>5.4634395070095855E-2</v>
      </c>
    </row>
    <row r="11" spans="1:9" x14ac:dyDescent="0.2">
      <c r="A11" s="9">
        <v>9</v>
      </c>
      <c r="B11" s="9" t="s">
        <v>11</v>
      </c>
      <c r="C11" s="9">
        <v>900351236</v>
      </c>
      <c r="D11" s="12">
        <f>+'Estado de situación financiera'!P11/'Estado de situación financiera'!AR11</f>
        <v>31.081094316215598</v>
      </c>
      <c r="E11" s="13">
        <f>+'Estado de situación financiera'!BC11/'Estado de situación financiera'!AF11</f>
        <v>0.31436295868321334</v>
      </c>
      <c r="F11" s="11">
        <f>+'Estado resultado integral'!L11/'Estado resultado integral'!N11</f>
        <v>23.264461057743272</v>
      </c>
      <c r="G11" s="8">
        <f>+'Estado de situación financiera'!P11-'Estado de situación financiera'!AR11</f>
        <v>21192522</v>
      </c>
      <c r="H11" s="13">
        <f>+'Estado resultado integral'!L11/'Estado de situación financiera'!BL11</f>
        <v>0.22475994445464789</v>
      </c>
      <c r="I11" s="13">
        <f>+'Estado resultado integral'!L11/'Estado de situación financiera'!AF11</f>
        <v>0.15410374332241009</v>
      </c>
    </row>
    <row r="12" spans="1:9" x14ac:dyDescent="0.2">
      <c r="A12" s="9">
        <v>10</v>
      </c>
      <c r="B12" s="9" t="s">
        <v>12</v>
      </c>
      <c r="C12" s="9">
        <v>830141725</v>
      </c>
      <c r="D12" s="12">
        <f>+'Estado de situación financiera'!P12/'Estado de situación financiera'!AR12</f>
        <v>10.641021742282657</v>
      </c>
      <c r="E12" s="13">
        <f>+'Estado de situación financiera'!BC12/'Estado de situación financiera'!AF12</f>
        <v>0.55582814092462296</v>
      </c>
      <c r="F12" s="11">
        <f>+'Estado resultado integral'!L12/'Estado resultado integral'!N12</f>
        <v>3.3521313070648251</v>
      </c>
      <c r="G12" s="8">
        <f>+'Estado de situación financiera'!P12-'Estado de situación financiera'!AR12</f>
        <v>9574383</v>
      </c>
      <c r="H12" s="13">
        <f>+'Estado resultado integral'!L12/'Estado de situación financiera'!BL12</f>
        <v>0.17291933338353035</v>
      </c>
      <c r="I12" s="13">
        <f>+'Estado resultado integral'!L12/'Estado de situación financiera'!AF12</f>
        <v>7.680590177903758E-2</v>
      </c>
    </row>
    <row r="13" spans="1:9" x14ac:dyDescent="0.2">
      <c r="A13" s="9">
        <v>11</v>
      </c>
      <c r="B13" s="9" t="s">
        <v>13</v>
      </c>
      <c r="C13" s="9">
        <v>830053973</v>
      </c>
      <c r="D13" s="12">
        <f>+'Estado de situación financiera'!P13/'Estado de situación financiera'!AR13</f>
        <v>18.647507346817388</v>
      </c>
      <c r="E13" s="13">
        <f>+'Estado de situación financiera'!BC13/'Estado de situación financiera'!AF13</f>
        <v>0.24557368711021763</v>
      </c>
      <c r="F13" s="11">
        <f>+'Estado resultado integral'!L13/'Estado resultado integral'!N13</f>
        <v>4.6524333539987603</v>
      </c>
      <c r="G13" s="8">
        <f>+'Estado de situación financiera'!P13-'Estado de situación financiera'!AR13</f>
        <v>31509042</v>
      </c>
      <c r="H13" s="13">
        <f>+'Estado resultado integral'!L13/'Estado de situación financiera'!BL13</f>
        <v>0.23407169349362453</v>
      </c>
      <c r="I13" s="13">
        <f>+'Estado resultado integral'!L13/'Estado de situación financiera'!AF13</f>
        <v>0.17658984467426239</v>
      </c>
    </row>
    <row r="14" spans="1:9" x14ac:dyDescent="0.2">
      <c r="A14" s="9">
        <v>12</v>
      </c>
      <c r="B14" s="9" t="s">
        <v>14</v>
      </c>
      <c r="C14" s="9">
        <v>830045448</v>
      </c>
      <c r="D14" s="12">
        <f>+'Estado de situación financiera'!P14/'Estado de situación financiera'!AR14</f>
        <v>2.4582718756921746</v>
      </c>
      <c r="E14" s="13">
        <f>+'Estado de situación financiera'!BC14/'Estado de situación financiera'!AF14</f>
        <v>0.41367431714510738</v>
      </c>
      <c r="F14" s="11">
        <f>+'Estado resultado integral'!L14/'Estado resultado integral'!N14</f>
        <v>0.85973741997627551</v>
      </c>
      <c r="G14" s="8">
        <f>+'Estado de situación financiera'!P14-'Estado de situación financiera'!AR14</f>
        <v>7340875</v>
      </c>
      <c r="H14" s="13">
        <f>+'Estado resultado integral'!L14/'Estado de situación financiera'!BL14</f>
        <v>3.193178033830299E-2</v>
      </c>
      <c r="I14" s="13">
        <f>+'Estado resultado integral'!L14/'Estado de situación financiera'!AF14</f>
        <v>1.8722422911627932E-2</v>
      </c>
    </row>
    <row r="15" spans="1:9" x14ac:dyDescent="0.2">
      <c r="A15" s="9">
        <v>13</v>
      </c>
      <c r="B15" s="9" t="s">
        <v>15</v>
      </c>
      <c r="C15" s="9">
        <v>811000489</v>
      </c>
      <c r="D15" s="12">
        <f>+'Estado de situación financiera'!P15/'Estado de situación financiera'!AR15</f>
        <v>2.6259933371392061</v>
      </c>
      <c r="E15" s="13">
        <f>+'Estado de situación financiera'!BC15/'Estado de situación financiera'!AF15</f>
        <v>0.34836922074575705</v>
      </c>
      <c r="F15" s="11">
        <f>+'Estado resultado integral'!L15/'Estado resultado integral'!N15</f>
        <v>-0.27631466071888133</v>
      </c>
      <c r="G15" s="8">
        <f>+'Estado de situación financiera'!P15-'Estado de situación financiera'!AR15</f>
        <v>3776737</v>
      </c>
      <c r="H15" s="13">
        <f>+'Estado resultado integral'!L15/'Estado de situación financiera'!BL15</f>
        <v>-7.4136304002577857E-4</v>
      </c>
      <c r="I15" s="13">
        <f>+'Estado resultado integral'!L15/'Estado de situación financiera'!AF15</f>
        <v>-4.8309497548229259E-4</v>
      </c>
    </row>
    <row r="16" spans="1:9" x14ac:dyDescent="0.2">
      <c r="A16" s="9">
        <v>14</v>
      </c>
      <c r="B16" s="9" t="s">
        <v>16</v>
      </c>
      <c r="C16" s="9">
        <v>800002820</v>
      </c>
      <c r="D16" s="12">
        <f>+'Estado de situación financiera'!P16/'Estado de situación financiera'!AR16</f>
        <v>14.32322902146951</v>
      </c>
      <c r="E16" s="13">
        <f>+'Estado de situación financiera'!BC16/'Estado de situación financiera'!AF16</f>
        <v>0.46775177730708206</v>
      </c>
      <c r="F16" s="11">
        <f>+'Estado resultado integral'!L16/'Estado resultado integral'!N16</f>
        <v>2.7428454689596293</v>
      </c>
      <c r="G16" s="8">
        <f>+'Estado de situación financiera'!P16-'Estado de situación financiera'!AR16</f>
        <v>14958722</v>
      </c>
      <c r="H16" s="13">
        <f>+'Estado resultado integral'!L16/'Estado de situación financiera'!BL16</f>
        <v>0.21549582047009014</v>
      </c>
      <c r="I16" s="13">
        <f>+'Estado resultado integral'!L16/'Estado de situación financiera'!AF16</f>
        <v>0.11469726744295761</v>
      </c>
    </row>
    <row r="17" spans="1:9" x14ac:dyDescent="0.2">
      <c r="A17" s="9">
        <v>15</v>
      </c>
      <c r="B17" s="9" t="s">
        <v>17</v>
      </c>
      <c r="C17" s="9">
        <v>900283279</v>
      </c>
      <c r="D17" s="12">
        <f>+'Estado de situación financiera'!P17/'Estado de situación financiera'!AR17</f>
        <v>12.677886895070298</v>
      </c>
      <c r="E17" s="13">
        <f>+'Estado de situación financiera'!BC17/'Estado de situación financiera'!AF17</f>
        <v>0.1358073858907253</v>
      </c>
      <c r="F17" s="11"/>
      <c r="G17" s="8">
        <f>+'Estado de situación financiera'!P17-'Estado de situación financiera'!AR17</f>
        <v>10220545</v>
      </c>
      <c r="H17" s="13">
        <f>+'Estado resultado integral'!L17/'Estado de situación financiera'!BL17</f>
        <v>2.2822580727841515E-2</v>
      </c>
      <c r="I17" s="13">
        <f>+'Estado resultado integral'!L17/'Estado de situación financiera'!AF17</f>
        <v>1.9723105699913313E-2</v>
      </c>
    </row>
    <row r="18" spans="1:9" x14ac:dyDescent="0.2">
      <c r="A18" s="9">
        <v>16</v>
      </c>
      <c r="B18" s="9" t="s">
        <v>18</v>
      </c>
      <c r="C18" s="9">
        <v>811031728</v>
      </c>
      <c r="D18" s="12">
        <f>+'Estado de situación financiera'!P18/'Estado de situación financiera'!AR18</f>
        <v>35.614600560755868</v>
      </c>
      <c r="E18" s="13">
        <f>+'Estado de situación financiera'!BC18/'Estado de situación financiera'!AF18</f>
        <v>0.30037322417469164</v>
      </c>
      <c r="F18" s="11">
        <f>+'Estado resultado integral'!L18/'Estado resultado integral'!N18</f>
        <v>5.9450365439130302</v>
      </c>
      <c r="G18" s="8">
        <f>+'Estado de situación financiera'!P18-'Estado de situación financiera'!AR18</f>
        <v>16555575</v>
      </c>
      <c r="H18" s="13">
        <f>+'Estado resultado integral'!L18/'Estado de situación financiera'!BL18</f>
        <v>0.11468859744515207</v>
      </c>
      <c r="I18" s="13">
        <f>+'Estado resultado integral'!L18/'Estado de situación financiera'!AF18</f>
        <v>8.0239213654478447E-2</v>
      </c>
    </row>
    <row r="19" spans="1:9" x14ac:dyDescent="0.2">
      <c r="A19" s="9">
        <v>17</v>
      </c>
      <c r="B19" s="9" t="s">
        <v>19</v>
      </c>
      <c r="C19" s="9">
        <v>830007560</v>
      </c>
      <c r="D19" s="12">
        <f>+'Estado de situación financiera'!P19/'Estado de situación financiera'!AR19</f>
        <v>10.620910523226478</v>
      </c>
      <c r="E19" s="13">
        <f>+'Estado de situación financiera'!BC19/'Estado de situación financiera'!AF19</f>
        <v>0.24469335344208182</v>
      </c>
      <c r="F19" s="11">
        <f>+'Estado resultado integral'!L19/'Estado resultado integral'!N19</f>
        <v>4.5524535411492675</v>
      </c>
      <c r="G19" s="8">
        <f>+'Estado de situación financiera'!P19-'Estado de situación financiera'!AR19</f>
        <v>934277</v>
      </c>
      <c r="H19" s="13">
        <f>+'Estado resultado integral'!L19/'Estado de situación financiera'!BL19</f>
        <v>0.10013685250539922</v>
      </c>
      <c r="I19" s="13">
        <f>+'Estado resultado integral'!L19/'Estado de situación financiera'!AF19</f>
        <v>7.5634030262717949E-2</v>
      </c>
    </row>
    <row r="20" spans="1:9" x14ac:dyDescent="0.2">
      <c r="A20" s="9">
        <v>18</v>
      </c>
      <c r="B20" s="9" t="s">
        <v>20</v>
      </c>
      <c r="C20" s="9">
        <v>900452410</v>
      </c>
      <c r="D20" s="12">
        <f>+'Estado de situación financiera'!P20/'Estado de situación financiera'!AR20</f>
        <v>1.2589784217516389</v>
      </c>
      <c r="E20" s="13">
        <f>+'Estado de situación financiera'!BC20/'Estado de situación financiera'!AF20</f>
        <v>0.49419871549630617</v>
      </c>
      <c r="F20" s="11">
        <f>+'Estado resultado integral'!L20/'Estado resultado integral'!N20</f>
        <v>3.1466579721436516</v>
      </c>
      <c r="G20" s="8">
        <f>+'Estado de situación financiera'!P20-'Estado de situación financiera'!AR20</f>
        <v>1707200</v>
      </c>
      <c r="H20" s="13">
        <f>+'Estado resultado integral'!L20/'Estado de situación financiera'!BL20</f>
        <v>0.13993795075806509</v>
      </c>
      <c r="I20" s="13">
        <f>+'Estado resultado integral'!L20/'Estado de situación financiera'!AF20</f>
        <v>7.078079524424398E-2</v>
      </c>
    </row>
    <row r="21" spans="1:9" x14ac:dyDescent="0.2">
      <c r="A21" s="9">
        <v>19</v>
      </c>
      <c r="B21" s="9" t="s">
        <v>21</v>
      </c>
      <c r="C21" s="9">
        <v>900264302</v>
      </c>
      <c r="D21" s="12">
        <f>+'Estado de situación financiera'!P21/'Estado de situación financiera'!AR21</f>
        <v>3.5515757421232244</v>
      </c>
      <c r="E21" s="13">
        <f>+'Estado de situación financiera'!BC21/'Estado de situación financiera'!AF21</f>
        <v>0.60068343453571371</v>
      </c>
      <c r="F21" s="11"/>
      <c r="G21" s="8">
        <f>+'Estado de situación financiera'!P21-'Estado de situación financiera'!AR21</f>
        <v>41541059</v>
      </c>
      <c r="H21" s="13">
        <f>+'Estado resultado integral'!L21/'Estado de situación financiera'!BL21</f>
        <v>0.70549488525450921</v>
      </c>
      <c r="I21" s="13">
        <f>+'Estado resultado integral'!L21/'Estado de situación financiera'!AF21</f>
        <v>0.28171579453245144</v>
      </c>
    </row>
    <row r="22" spans="1:9" x14ac:dyDescent="0.2">
      <c r="A22" s="9">
        <v>20</v>
      </c>
      <c r="B22" s="9" t="s">
        <v>22</v>
      </c>
      <c r="C22" s="9">
        <v>900520848</v>
      </c>
      <c r="D22" s="12">
        <f>+'Estado de situación financiera'!P22/'Estado de situación financiera'!AR22</f>
        <v>47.703550780985864</v>
      </c>
      <c r="E22" s="13">
        <f>+'Estado de situación financiera'!BC22/'Estado de situación financiera'!AF22</f>
        <v>0.49277075795619646</v>
      </c>
      <c r="F22" s="11"/>
      <c r="G22" s="8">
        <f>+'Estado de situación financiera'!P22-'Estado de situación financiera'!AR22</f>
        <v>11051181</v>
      </c>
      <c r="H22" s="13">
        <f>+'Estado resultado integral'!L22/'Estado de situación financiera'!BL22</f>
        <v>0.44334148490713815</v>
      </c>
      <c r="I22" s="13">
        <f>+'Estado resultado integral'!L22/'Estado de situación financiera'!AF22</f>
        <v>0.22487576535602202</v>
      </c>
    </row>
    <row r="23" spans="1:9" x14ac:dyDescent="0.2">
      <c r="A23" s="9">
        <v>21</v>
      </c>
      <c r="B23" s="9" t="s">
        <v>23</v>
      </c>
      <c r="C23" s="9">
        <v>860091575</v>
      </c>
      <c r="D23" s="12">
        <f>+'Estado de situación financiera'!P23/'Estado de situación financiera'!AR23</f>
        <v>3.0731202839230414</v>
      </c>
      <c r="E23" s="13">
        <f>+'Estado de situación financiera'!BC23/'Estado de situación financiera'!AF23</f>
        <v>0.17370317929281057</v>
      </c>
      <c r="F23" s="11">
        <f>+'Estado resultado integral'!L23/'Estado resultado integral'!N23</f>
        <v>11.823132400955119</v>
      </c>
      <c r="G23" s="8">
        <f>+'Estado de situación financiera'!P23-'Estado de situación financiera'!AR23</f>
        <v>1806148</v>
      </c>
      <c r="H23" s="13">
        <f>+'Estado resultado integral'!L23/'Estado de situación financiera'!BL23</f>
        <v>8.7095062121271674E-2</v>
      </c>
      <c r="I23" s="13">
        <f>+'Estado resultado integral'!L23/'Estado de situación financiera'!AF23</f>
        <v>7.1966372930101954E-2</v>
      </c>
    </row>
    <row r="24" spans="1:9" x14ac:dyDescent="0.2">
      <c r="A24" s="9">
        <v>22</v>
      </c>
      <c r="B24" s="9" t="s">
        <v>24</v>
      </c>
      <c r="C24" s="9">
        <v>900749719</v>
      </c>
      <c r="D24" s="12">
        <f>+'Estado de situación financiera'!P24/'Estado de situación financiera'!AR24</f>
        <v>4.1157633367135151</v>
      </c>
      <c r="E24" s="13">
        <f>+'Estado de situación financiera'!BC24/'Estado de situación financiera'!AF24</f>
        <v>0.54625861282820065</v>
      </c>
      <c r="F24" s="11">
        <f>+'Estado resultado integral'!L24/'Estado resultado integral'!N24</f>
        <v>11.119879992880934</v>
      </c>
      <c r="G24" s="8">
        <f>+'Estado de situación financiera'!P24-'Estado de situación financiera'!AR24</f>
        <v>6246554</v>
      </c>
      <c r="H24" s="13">
        <f>+'Estado resultado integral'!L24/'Estado de situación financiera'!BL24</f>
        <v>0.46631162004680643</v>
      </c>
      <c r="I24" s="13">
        <f>+'Estado resultado integral'!L24/'Estado de situación financiera'!AF24</f>
        <v>0.21158488133436701</v>
      </c>
    </row>
    <row r="25" spans="1:9" x14ac:dyDescent="0.2">
      <c r="A25" s="9">
        <v>23</v>
      </c>
      <c r="B25" s="9" t="s">
        <v>25</v>
      </c>
      <c r="C25" s="9">
        <v>830061440</v>
      </c>
      <c r="D25" s="12">
        <f>+'Estado de situación financiera'!P25/'Estado de situación financiera'!AR25</f>
        <v>6.2000445217954425</v>
      </c>
      <c r="E25" s="13">
        <f>+'Estado de situación financiera'!BC25/'Estado de situación financiera'!AF25</f>
        <v>0.1896347133991263</v>
      </c>
      <c r="F25" s="11">
        <f>+'Estado resultado integral'!L25/'Estado resultado integral'!N25</f>
        <v>-22.992953266454613</v>
      </c>
      <c r="G25" s="8">
        <f>+'Estado de situación financiera'!P25-'Estado de situación financiera'!AR25</f>
        <v>1541730</v>
      </c>
      <c r="H25" s="13">
        <f>+'Estado resultado integral'!L25/'Estado de situación financiera'!BL25</f>
        <v>-9.6754371965878841E-2</v>
      </c>
      <c r="I25" s="13">
        <f>+'Estado resultado integral'!L25/'Estado de situación financiera'!AF25</f>
        <v>-7.8406384368016946E-2</v>
      </c>
    </row>
    <row r="26" spans="1:9" x14ac:dyDescent="0.2">
      <c r="A26" s="9">
        <v>24</v>
      </c>
      <c r="B26" s="9" t="s">
        <v>26</v>
      </c>
      <c r="C26" s="9">
        <v>800205914</v>
      </c>
      <c r="D26" s="12">
        <f>+'Estado de situación financiera'!P26/'Estado de situación financiera'!AR26</f>
        <v>2.4488241907610009</v>
      </c>
      <c r="E26" s="13">
        <f>+'Estado de situación financiera'!BC26/'Estado de situación financiera'!AF26</f>
        <v>0.37751090599409493</v>
      </c>
      <c r="F26" s="11">
        <f>+'Estado resultado integral'!L26/'Estado resultado integral'!N26</f>
        <v>18.357231841819534</v>
      </c>
      <c r="G26" s="8">
        <f>+'Estado de situación financiera'!P26-'Estado de situación financiera'!AR26</f>
        <v>38477883</v>
      </c>
      <c r="H26" s="13">
        <f>+'Estado resultado integral'!L26/'Estado de situación financiera'!BL26</f>
        <v>0.25673834829901704</v>
      </c>
      <c r="I26" s="13">
        <f>+'Estado resultado integral'!L26/'Estado de situación financiera'!AF26</f>
        <v>0.15981682182922763</v>
      </c>
    </row>
    <row r="27" spans="1:9" x14ac:dyDescent="0.2">
      <c r="A27" s="9">
        <v>25</v>
      </c>
      <c r="B27" s="9" t="s">
        <v>27</v>
      </c>
      <c r="C27" s="9">
        <v>830041411</v>
      </c>
      <c r="D27" s="12">
        <f>+'Estado de situación financiera'!P27/'Estado de situación financiera'!AR27</f>
        <v>3.9804517615873718</v>
      </c>
      <c r="E27" s="13">
        <f>+'Estado de situación financiera'!BC27/'Estado de situación financiera'!AF27</f>
        <v>0.57800846042387533</v>
      </c>
      <c r="F27" s="11">
        <f>+'Estado resultado integral'!L27/'Estado resultado integral'!N27</f>
        <v>3.6843436608600491</v>
      </c>
      <c r="G27" s="8">
        <f>+'Estado de situación financiera'!P27-'Estado de situación financiera'!AR27</f>
        <v>6449486</v>
      </c>
      <c r="H27" s="13">
        <f>+'Estado resultado integral'!L27/'Estado de situación financiera'!BL27</f>
        <v>9.5995755730114915E-2</v>
      </c>
      <c r="I27" s="13">
        <f>+'Estado resultado integral'!L27/'Estado de situación financiera'!AF27</f>
        <v>4.0509396753324788E-2</v>
      </c>
    </row>
    <row r="28" spans="1:9" x14ac:dyDescent="0.2">
      <c r="A28" s="9">
        <v>26</v>
      </c>
      <c r="B28" s="9" t="s">
        <v>28</v>
      </c>
      <c r="C28" s="9">
        <v>900104795</v>
      </c>
      <c r="D28" s="12">
        <f>+'Estado de situación financiera'!P28/'Estado de situación financiera'!AR28</f>
        <v>6.0481952810256816</v>
      </c>
      <c r="E28" s="13">
        <f>+'Estado de situación financiera'!BC28/'Estado de situación financiera'!AF28</f>
        <v>0.65721341798390154</v>
      </c>
      <c r="F28" s="11"/>
      <c r="G28" s="8">
        <f>+'Estado de situación financiera'!P28-'Estado de situación financiera'!AR28</f>
        <v>6155002</v>
      </c>
      <c r="H28" s="13">
        <f>+'Estado resultado integral'!L28/'Estado de situación financiera'!BL28</f>
        <v>0.11951618521052626</v>
      </c>
      <c r="I28" s="13">
        <f>+'Estado resultado integral'!L28/'Estado de situación financiera'!AF28</f>
        <v>4.0968544623919273E-2</v>
      </c>
    </row>
    <row r="29" spans="1:9" x14ac:dyDescent="0.2">
      <c r="A29" s="9">
        <v>27</v>
      </c>
      <c r="B29" s="9" t="s">
        <v>29</v>
      </c>
      <c r="C29" s="9">
        <v>830037322</v>
      </c>
      <c r="D29" s="12">
        <f>+'Estado de situación financiera'!P29/'Estado de situación financiera'!AR29</f>
        <v>3.5468981191399296</v>
      </c>
      <c r="E29" s="13">
        <f>+'Estado de situación financiera'!BC29/'Estado de situación financiera'!AF29</f>
        <v>0.49405682536180284</v>
      </c>
      <c r="F29" s="11">
        <f>+'Estado resultado integral'!L29/'Estado resultado integral'!N29</f>
        <v>4.1401125310195299</v>
      </c>
      <c r="G29" s="8">
        <f>+'Estado de situación financiera'!P29-'Estado de situación financiera'!AR29</f>
        <v>7905992</v>
      </c>
      <c r="H29" s="13">
        <f>+'Estado resultado integral'!L29/'Estado de situación financiera'!BL29</f>
        <v>0.33944349770991739</v>
      </c>
      <c r="I29" s="13">
        <f>+'Estado resultado integral'!L29/'Estado de situación financiera'!AF29</f>
        <v>0.17173912084164919</v>
      </c>
    </row>
    <row r="30" spans="1:9" x14ac:dyDescent="0.2">
      <c r="A30" s="9">
        <v>28</v>
      </c>
      <c r="B30" s="9" t="s">
        <v>30</v>
      </c>
      <c r="C30" s="9">
        <v>900431716</v>
      </c>
      <c r="D30" s="12">
        <f>+'Estado de situación financiera'!P30/'Estado de situación financiera'!AR30</f>
        <v>110.11335072326298</v>
      </c>
      <c r="E30" s="13">
        <f>+'Estado de situación financiera'!BC30/'Estado de situación financiera'!AF30</f>
        <v>0.39984818725673921</v>
      </c>
      <c r="F30" s="11">
        <f>+'Estado resultado integral'!L30/'Estado resultado integral'!N30</f>
        <v>2.5433088316773169</v>
      </c>
      <c r="G30" s="8">
        <f>+'Estado de situación financiera'!P30-'Estado de situación financiera'!AR30</f>
        <v>1840524</v>
      </c>
      <c r="H30" s="13">
        <f>+'Estado resultado integral'!L30/'Estado de situación financiera'!BL30</f>
        <v>1.0853554274339252</v>
      </c>
      <c r="I30" s="13">
        <f>+'Estado resultado integral'!L30/'Estado de situación financiera'!AF30</f>
        <v>0.65137802724520688</v>
      </c>
    </row>
    <row r="31" spans="1:9" x14ac:dyDescent="0.2">
      <c r="A31" s="9">
        <v>29</v>
      </c>
      <c r="B31" s="9" t="s">
        <v>31</v>
      </c>
      <c r="C31" s="9">
        <v>900321674</v>
      </c>
      <c r="D31" s="12">
        <f>+'Estado de situación financiera'!P31/'Estado de situación financiera'!AR31</f>
        <v>28.846065950444018</v>
      </c>
      <c r="E31" s="13">
        <f>+'Estado de situación financiera'!BC31/'Estado de situación financiera'!AF31</f>
        <v>0.50683653233427994</v>
      </c>
      <c r="F31" s="11"/>
      <c r="G31" s="8">
        <f>+'Estado de situación financiera'!P31-'Estado de situación financiera'!AR31</f>
        <v>8968104</v>
      </c>
      <c r="H31" s="13">
        <f>+'Estado resultado integral'!L31/'Estado de situación financiera'!BL31</f>
        <v>0.17443006067359459</v>
      </c>
      <c r="I31" s="13">
        <f>+'Estado resultado integral'!L31/'Estado de situación financiera'!AF31</f>
        <v>8.6022533586931849E-2</v>
      </c>
    </row>
    <row r="32" spans="1:9" x14ac:dyDescent="0.2">
      <c r="A32" s="9">
        <v>30</v>
      </c>
      <c r="B32" s="9" t="s">
        <v>32</v>
      </c>
      <c r="C32" s="9">
        <v>860400538</v>
      </c>
      <c r="D32" s="12">
        <f>+'Estado de situación financiera'!P32/'Estado de situación financiera'!AR32</f>
        <v>1.3846632592862917</v>
      </c>
      <c r="E32" s="13">
        <f>+'Estado de situación financiera'!BC32/'Estado de situación financiera'!AF32</f>
        <v>0.61253976077043815</v>
      </c>
      <c r="F32" s="11"/>
      <c r="G32" s="8">
        <f>+'Estado de situación financiera'!P32-'Estado de situación financiera'!AR32</f>
        <v>6583589</v>
      </c>
      <c r="H32" s="13">
        <f>+'Estado resultado integral'!L32/'Estado de situación financiera'!BL32</f>
        <v>0.55822513976955457</v>
      </c>
      <c r="I32" s="13">
        <f>+'Estado resultado integral'!L32/'Estado de situación financiera'!AF32</f>
        <v>0.21629004619906722</v>
      </c>
    </row>
    <row r="33" spans="1:9" x14ac:dyDescent="0.2">
      <c r="A33" s="9">
        <v>31</v>
      </c>
      <c r="B33" s="9" t="s">
        <v>33</v>
      </c>
      <c r="C33" s="9">
        <v>900805621</v>
      </c>
      <c r="D33" s="12">
        <f>+'Estado de situación financiera'!P33/'Estado de situación financiera'!AR33</f>
        <v>5.9479233309600268</v>
      </c>
      <c r="E33" s="13">
        <f>+'Estado de situación financiera'!BC33/'Estado de situación financiera'!AF33</f>
        <v>0.57206213979338072</v>
      </c>
      <c r="F33" s="11"/>
      <c r="G33" s="8">
        <f>+'Estado de situación financiera'!P33-'Estado de situación financiera'!AR33</f>
        <v>6303115</v>
      </c>
      <c r="H33" s="13">
        <f>+'Estado resultado integral'!L33/'Estado de situación financiera'!BL33</f>
        <v>0.17330919140081077</v>
      </c>
      <c r="I33" s="13">
        <f>+'Estado resultado integral'!L33/'Estado de situación financiera'!AF33</f>
        <v>7.4165564522202396E-2</v>
      </c>
    </row>
    <row r="34" spans="1:9" x14ac:dyDescent="0.2">
      <c r="A34" s="9">
        <v>32</v>
      </c>
      <c r="B34" s="9" t="s">
        <v>34</v>
      </c>
      <c r="C34" s="9">
        <v>860069559</v>
      </c>
      <c r="D34" s="12">
        <f>+'Estado de situación financiera'!P34/'Estado de situación financiera'!AR34</f>
        <v>1.4502832618223389</v>
      </c>
      <c r="E34" s="13">
        <f>+'Estado de situación financiera'!BC34/'Estado de situación financiera'!AF34</f>
        <v>0.77167865949791814</v>
      </c>
      <c r="F34" s="11">
        <f>+'Estado resultado integral'!L34/'Estado resultado integral'!N34</f>
        <v>-0.4867991581706595</v>
      </c>
      <c r="G34" s="8">
        <f>+'Estado de situación financiera'!P34-'Estado de situación financiera'!AR34</f>
        <v>782260</v>
      </c>
      <c r="H34" s="13">
        <f>+'Estado resultado integral'!L34/'Estado de situación financiera'!BL34</f>
        <v>-0.20517759873654057</v>
      </c>
      <c r="I34" s="13">
        <f>+'Estado resultado integral'!L34/'Estado de situación financiera'!AF34</f>
        <v>-4.6846424384525208E-2</v>
      </c>
    </row>
    <row r="35" spans="1:9" x14ac:dyDescent="0.2">
      <c r="A35" s="9">
        <v>33</v>
      </c>
      <c r="B35" s="9" t="s">
        <v>35</v>
      </c>
      <c r="C35" s="9">
        <v>800143498</v>
      </c>
      <c r="D35" s="12">
        <f>+'Estado de situación financiera'!P35/'Estado de situación financiera'!AR35</f>
        <v>2.7123217438125975</v>
      </c>
      <c r="E35" s="13">
        <f>+'Estado de situación financiera'!BC35/'Estado de situación financiera'!AF35</f>
        <v>0.43776331075601149</v>
      </c>
      <c r="F35" s="11"/>
      <c r="G35" s="8">
        <f>+'Estado de situación financiera'!P35-'Estado de situación financiera'!AR35</f>
        <v>1529629</v>
      </c>
      <c r="H35" s="13">
        <f>+'Estado resultado integral'!L35/'Estado de situación financiera'!BL35</f>
        <v>-0.11551691296952468</v>
      </c>
      <c r="I35" s="13">
        <f>+'Estado resultado integral'!L35/'Estado de situación financiera'!AF35</f>
        <v>-6.4947846699671519E-2</v>
      </c>
    </row>
    <row r="36" spans="1:9" x14ac:dyDescent="0.2">
      <c r="A36" s="9">
        <v>34</v>
      </c>
      <c r="B36" s="9" t="s">
        <v>36</v>
      </c>
      <c r="C36" s="9">
        <v>844002898</v>
      </c>
      <c r="D36" s="12">
        <f>+'Estado de situación financiera'!P36/'Estado de situación financiera'!AR36</f>
        <v>4.7179683805428576</v>
      </c>
      <c r="E36" s="13">
        <f>+'Estado de situación financiera'!BC36/'Estado de situación financiera'!AF36</f>
        <v>0.54218369134866795</v>
      </c>
      <c r="F36" s="11">
        <f>+'Estado resultado integral'!L36/'Estado resultado integral'!N36</f>
        <v>1.471018073667353</v>
      </c>
      <c r="G36" s="8">
        <f>+'Estado de situación financiera'!P36-'Estado de situación financiera'!AR36</f>
        <v>6273856</v>
      </c>
      <c r="H36" s="13">
        <f>+'Estado resultado integral'!L36/'Estado de situación financiera'!BL36</f>
        <v>6.463652047547272E-2</v>
      </c>
      <c r="I36" s="13">
        <f>+'Estado resultado integral'!L36/'Estado de situación financiera'!AF36</f>
        <v>2.9591653208147165E-2</v>
      </c>
    </row>
    <row r="37" spans="1:9" x14ac:dyDescent="0.2">
      <c r="A37" s="9">
        <v>35</v>
      </c>
      <c r="B37" s="9" t="s">
        <v>37</v>
      </c>
      <c r="C37" s="9">
        <v>900151287</v>
      </c>
      <c r="D37" s="12">
        <f>+'Estado de situación financiera'!P37/'Estado de situación financiera'!AR37</f>
        <v>2.3576826577931671</v>
      </c>
      <c r="E37" s="13">
        <f>+'Estado de situación financiera'!BC37/'Estado de situación financiera'!AF37</f>
        <v>0.67881928888424159</v>
      </c>
      <c r="F37" s="11">
        <f>+'Estado resultado integral'!L37/'Estado resultado integral'!N37</f>
        <v>2.7285896682406827</v>
      </c>
      <c r="G37" s="8">
        <f>+'Estado de situación financiera'!P37-'Estado de situación financiera'!AR37</f>
        <v>3317131</v>
      </c>
      <c r="H37" s="13">
        <f>+'Estado resultado integral'!L37/'Estado de situación financiera'!BL37</f>
        <v>0.35235310682122001</v>
      </c>
      <c r="I37" s="13">
        <f>+'Estado resultado integral'!L37/'Estado de situación financiera'!AF37</f>
        <v>0.11316902141268623</v>
      </c>
    </row>
    <row r="38" spans="1:9" x14ac:dyDescent="0.2">
      <c r="A38" s="9">
        <v>36</v>
      </c>
      <c r="B38" s="9" t="s">
        <v>38</v>
      </c>
      <c r="C38" s="9">
        <v>900104949</v>
      </c>
      <c r="D38" s="12">
        <f>+'Estado de situación financiera'!P38/'Estado de situación financiera'!AR38</f>
        <v>8.8598130841121492</v>
      </c>
      <c r="E38" s="13">
        <f>+'Estado de situación financiera'!BC38/'Estado de situación financiera'!AF38</f>
        <v>6.6363613152508327E-2</v>
      </c>
      <c r="F38" s="11"/>
      <c r="G38" s="8">
        <f>+'Estado de situación financiera'!P38-'Estado de situación financiera'!AR38</f>
        <v>490303</v>
      </c>
      <c r="H38" s="13">
        <f>+'Estado resultado integral'!L38/'Estado de situación financiera'!BL38</f>
        <v>9.6619557501250564E-2</v>
      </c>
      <c r="I38" s="13">
        <f>+'Estado resultado integral'!L38/'Estado de situación financiera'!AF38</f>
        <v>9.0207534564271039E-2</v>
      </c>
    </row>
    <row r="39" spans="1:9" x14ac:dyDescent="0.2">
      <c r="A39" s="9">
        <v>37</v>
      </c>
      <c r="B39" s="9" t="s">
        <v>39</v>
      </c>
      <c r="C39" s="9">
        <v>816000531</v>
      </c>
      <c r="D39" s="12">
        <f>+'Estado de situación financiera'!P39/'Estado de situación financiera'!AR39</f>
        <v>24.40268363882381</v>
      </c>
      <c r="E39" s="13">
        <f>+'Estado de situación financiera'!BC39/'Estado de situación financiera'!AF39</f>
        <v>0.66061019041276847</v>
      </c>
      <c r="F39" s="11">
        <f>+'Estado resultado integral'!L39/'Estado resultado integral'!N39</f>
        <v>2.3484029484029483</v>
      </c>
      <c r="G39" s="8">
        <f>+'Estado de situación financiera'!P39-'Estado de situación financiera'!AR39</f>
        <v>1867932</v>
      </c>
      <c r="H39" s="13">
        <f>+'Estado resultado integral'!L39/'Estado de situación financiera'!BL39</f>
        <v>5.2498732465776576E-2</v>
      </c>
      <c r="I39" s="13">
        <f>+'Estado resultado integral'!L39/'Estado de situación financiera'!AF39</f>
        <v>1.7817534815130924E-2</v>
      </c>
    </row>
    <row r="40" spans="1:9" x14ac:dyDescent="0.2">
      <c r="A40" s="9">
        <v>38</v>
      </c>
      <c r="B40" s="9" t="s">
        <v>40</v>
      </c>
      <c r="C40" s="9">
        <v>900218580</v>
      </c>
      <c r="D40" s="12">
        <f>+'Estado de situación financiera'!P40/'Estado de situación financiera'!AR40</f>
        <v>7.3444836245186664</v>
      </c>
      <c r="E40" s="13">
        <f>+'Estado de situación financiera'!BC40/'Estado de situación financiera'!AF40</f>
        <v>0.40544309329846023</v>
      </c>
      <c r="F40" s="11"/>
      <c r="G40" s="8">
        <f>+'Estado de situación financiera'!P40-'Estado de situación financiera'!AR40</f>
        <v>10950160</v>
      </c>
      <c r="H40" s="13">
        <f>+'Estado resultado integral'!L40/'Estado de situación financiera'!BL40</f>
        <v>3.5600079214186037E-2</v>
      </c>
      <c r="I40" s="13">
        <f>+'Estado resultado integral'!L40/'Estado de situación financiera'!AF40</f>
        <v>2.1166272975916233E-2</v>
      </c>
    </row>
    <row r="41" spans="1:9" x14ac:dyDescent="0.2">
      <c r="A41" s="9">
        <v>39</v>
      </c>
      <c r="B41" s="9" t="s">
        <v>41</v>
      </c>
      <c r="C41" s="9">
        <v>900740404</v>
      </c>
      <c r="D41" s="12">
        <f>+'Estado de situación financiera'!P41/'Estado de situación financiera'!AR41</f>
        <v>1.4203738497043525</v>
      </c>
      <c r="E41" s="13">
        <f>+'Estado de situación financiera'!BC41/'Estado de situación financiera'!AF41</f>
        <v>0.43794278752240368</v>
      </c>
      <c r="F41" s="11">
        <f>+'Estado resultado integral'!L41/'Estado resultado integral'!N41</f>
        <v>5.2957093878362267</v>
      </c>
      <c r="G41" s="8">
        <f>+'Estado de situación financiera'!P41-'Estado de situación financiera'!AR41</f>
        <v>1669780</v>
      </c>
      <c r="H41" s="13">
        <f>+'Estado resultado integral'!L41/'Estado de situación financiera'!BL41</f>
        <v>0.22911708406372969</v>
      </c>
      <c r="I41" s="13">
        <f>+'Estado resultado integral'!L41/'Estado de situación financiera'!AF41</f>
        <v>0.12877690959985499</v>
      </c>
    </row>
    <row r="42" spans="1:9" x14ac:dyDescent="0.2">
      <c r="A42" s="9">
        <v>40</v>
      </c>
      <c r="B42" s="9" t="s">
        <v>42</v>
      </c>
      <c r="C42" s="9">
        <v>811022617</v>
      </c>
      <c r="D42" s="12">
        <f>+'Estado de situación financiera'!P42/'Estado de situación financiera'!AR42</f>
        <v>4.6645874663900662</v>
      </c>
      <c r="E42" s="13">
        <f>+'Estado de situación financiera'!BC42/'Estado de situación financiera'!AF42</f>
        <v>0.19048149511432494</v>
      </c>
      <c r="F42" s="11"/>
      <c r="G42" s="8">
        <f>+'Estado de situación financiera'!P42-'Estado de situación financiera'!AR42</f>
        <v>1819486</v>
      </c>
      <c r="H42" s="13">
        <f>+'Estado resultado integral'!L42/'Estado de situación financiera'!BL42</f>
        <v>8.213267593968876E-2</v>
      </c>
      <c r="I42" s="13">
        <f>+'Estado resultado integral'!L42/'Estado de situación financiera'!AF42</f>
        <v>6.6487921028956509E-2</v>
      </c>
    </row>
    <row r="43" spans="1:9" x14ac:dyDescent="0.2">
      <c r="A43" s="9">
        <v>41</v>
      </c>
      <c r="B43" s="9" t="s">
        <v>43</v>
      </c>
      <c r="C43" s="9">
        <v>830010728</v>
      </c>
      <c r="D43" s="12">
        <f>+'Estado de situación financiera'!P43/'Estado de situación financiera'!AR43</f>
        <v>21.783011293689452</v>
      </c>
      <c r="E43" s="13">
        <f>+'Estado de situación financiera'!BC43/'Estado de situación financiera'!AF43</f>
        <v>0.19828461255584262</v>
      </c>
      <c r="F43" s="11"/>
      <c r="G43" s="8">
        <f>+'Estado de situación financiera'!P43-'Estado de situación financiera'!AR43</f>
        <v>1553156</v>
      </c>
      <c r="H43" s="13">
        <f>+'Estado resultado integral'!L43/'Estado de situación financiera'!BL43</f>
        <v>2.0372727068834914E-2</v>
      </c>
      <c r="I43" s="13">
        <f>+'Estado resultado integral'!L43/'Estado de situación financiera'!AF43</f>
        <v>1.6333128775285057E-2</v>
      </c>
    </row>
    <row r="44" spans="1:9" x14ac:dyDescent="0.2">
      <c r="A44" s="9">
        <v>42</v>
      </c>
      <c r="B44" s="9" t="s">
        <v>44</v>
      </c>
      <c r="C44" s="9">
        <v>900155215</v>
      </c>
      <c r="D44" s="12">
        <f>+'Estado de situación financiera'!P44/'Estado de situación financiera'!AR44</f>
        <v>2.9856872089505981</v>
      </c>
      <c r="E44" s="13">
        <f>+'Estado de situación financiera'!BC44/'Estado de situación financiera'!AF44</f>
        <v>0.83779408757494744</v>
      </c>
      <c r="F44" s="11">
        <f>+'Estado resultado integral'!L44/'Estado resultado integral'!N44</f>
        <v>-1.8961283230252435</v>
      </c>
      <c r="G44" s="8">
        <f>+'Estado de situación financiera'!P44-'Estado de situación financiera'!AR44</f>
        <v>46989179</v>
      </c>
      <c r="H44" s="13">
        <f>+'Estado resultado integral'!L44/'Estado de situación financiera'!BL44</f>
        <v>-0.67772801538237415</v>
      </c>
      <c r="I44" s="13">
        <f>+'Estado resultado integral'!L44/'Estado de situación financiera'!AF44</f>
        <v>-0.10993149111111808</v>
      </c>
    </row>
    <row r="45" spans="1:9" x14ac:dyDescent="0.2">
      <c r="A45" s="9">
        <v>43</v>
      </c>
      <c r="B45" s="9" t="s">
        <v>45</v>
      </c>
      <c r="C45" s="9">
        <v>900344811</v>
      </c>
      <c r="D45" s="12">
        <f>+'Estado de situación financiera'!P45/'Estado de situación financiera'!AR45</f>
        <v>9.5770502963318922</v>
      </c>
      <c r="E45" s="13">
        <f>+'Estado de situación financiera'!BC45/'Estado de situación financiera'!AF45</f>
        <v>0.33835029201875583</v>
      </c>
      <c r="F45" s="11">
        <f>+'Estado resultado integral'!L45/'Estado resultado integral'!N45</f>
        <v>403.65094339622641</v>
      </c>
      <c r="G45" s="8">
        <f>+'Estado de situación financiera'!P45-'Estado de situación financiera'!AR45</f>
        <v>2141861</v>
      </c>
      <c r="H45" s="13">
        <f>+'Estado resultado integral'!L45/'Estado de situación financiera'!BL45</f>
        <v>5.307108911271792E-2</v>
      </c>
      <c r="I45" s="13">
        <f>+'Estado resultado integral'!L45/'Estado de situación financiera'!AF45</f>
        <v>3.5114470613676403E-2</v>
      </c>
    </row>
    <row r="46" spans="1:9" x14ac:dyDescent="0.2">
      <c r="A46" s="9">
        <v>44</v>
      </c>
      <c r="B46" s="9" t="s">
        <v>46</v>
      </c>
      <c r="C46" s="9">
        <v>800205914</v>
      </c>
      <c r="D46" s="12">
        <f>+'Estado de situación financiera'!P46/'Estado de situación financiera'!AR46</f>
        <v>2.4488241907610009</v>
      </c>
      <c r="E46" s="13">
        <f>+'Estado de situación financiera'!BC46/'Estado de situación financiera'!AF46</f>
        <v>0.37751090599409493</v>
      </c>
      <c r="F46" s="11">
        <f>+'Estado resultado integral'!L46/'Estado resultado integral'!N46</f>
        <v>18.357231841819534</v>
      </c>
      <c r="G46" s="8">
        <f>+'Estado de situación financiera'!P46-'Estado de situación financiera'!AR46</f>
        <v>38477883</v>
      </c>
      <c r="H46" s="13">
        <f>+'Estado resultado integral'!L46/'Estado de situación financiera'!BL46</f>
        <v>0.25673834829901704</v>
      </c>
      <c r="I46" s="13">
        <f>+'Estado resultado integral'!L46/'Estado de situación financiera'!AF46</f>
        <v>0.15981682182922763</v>
      </c>
    </row>
    <row r="47" spans="1:9" x14ac:dyDescent="0.2">
      <c r="A47" s="9">
        <v>45</v>
      </c>
      <c r="B47" s="9" t="s">
        <v>135</v>
      </c>
      <c r="C47" s="9">
        <v>800252554</v>
      </c>
      <c r="D47" s="12">
        <f>+'Estado de situación financiera'!P47/'Estado de situación financiera'!AR47</f>
        <v>6.8975060171180003</v>
      </c>
      <c r="E47" s="13">
        <f>+'Estado de situación financiera'!BC47/'Estado de situación financiera'!AF47</f>
        <v>0.11133369308936958</v>
      </c>
      <c r="F47" s="11"/>
      <c r="G47" s="8">
        <f>+'Estado de situación financiera'!P47-'Estado de situación financiera'!AR47</f>
        <v>3472080</v>
      </c>
      <c r="H47" s="13">
        <f>+'Estado resultado integral'!L47/'Estado de situación financiera'!BL47</f>
        <v>0.20932359122539765</v>
      </c>
      <c r="I47" s="13">
        <f>+'Estado resultado integral'!L47/'Estado de situación financiera'!AF47</f>
        <v>0.18601882276354456</v>
      </c>
    </row>
    <row r="48" spans="1:9" x14ac:dyDescent="0.2">
      <c r="A48" s="9">
        <v>46</v>
      </c>
      <c r="B48" s="9" t="s">
        <v>136</v>
      </c>
      <c r="C48" s="9">
        <v>811036279</v>
      </c>
      <c r="D48" s="12">
        <f>+'Estado de situación financiera'!P48/'Estado de situación financiera'!AR48</f>
        <v>7.647456990644244</v>
      </c>
      <c r="E48" s="13">
        <f>+'Estado de situación financiera'!BC48/'Estado de situación financiera'!AF48</f>
        <v>0.10528898062972224</v>
      </c>
      <c r="F48" s="11"/>
      <c r="G48" s="8">
        <f>+'Estado de situación financiera'!P48-'Estado de situación financiera'!AR48</f>
        <v>3504998</v>
      </c>
      <c r="H48" s="13">
        <f>+'Estado resultado integral'!L48/'Estado de situación financiera'!BL48</f>
        <v>0.11118191082449999</v>
      </c>
      <c r="I48" s="13">
        <f>+'Estado resultado integral'!L48/'Estado de situación financiera'!AF48</f>
        <v>9.9475680769323699E-2</v>
      </c>
    </row>
    <row r="49" spans="1:9" x14ac:dyDescent="0.2">
      <c r="A49" s="9">
        <v>47</v>
      </c>
      <c r="B49" s="9" t="s">
        <v>137</v>
      </c>
      <c r="C49" s="9">
        <v>860403102</v>
      </c>
      <c r="D49" s="12">
        <f>+'Estado de situación financiera'!P49/'Estado de situación financiera'!AR49</f>
        <v>5.9854881887260358</v>
      </c>
      <c r="E49" s="13">
        <f>+'Estado de situación financiera'!BC49/'Estado de situación financiera'!AF49</f>
        <v>0.15355371421502284</v>
      </c>
      <c r="F49" s="11"/>
      <c r="G49" s="8">
        <f>+'Estado de situación financiera'!P49-'Estado de situación financiera'!AR49</f>
        <v>7840428</v>
      </c>
      <c r="H49" s="13">
        <f>+'Estado resultado integral'!L49/'Estado de situación financiera'!BL49</f>
        <v>0.24929245361915958</v>
      </c>
      <c r="I49" s="13">
        <f>+'Estado resultado integral'!L49/'Estado de situación financiera'!AF49</f>
        <v>0.21101267144016131</v>
      </c>
    </row>
    <row r="50" spans="1:9" x14ac:dyDescent="0.2">
      <c r="A50" s="9">
        <v>48</v>
      </c>
      <c r="B50" s="9" t="s">
        <v>138</v>
      </c>
      <c r="C50" s="9">
        <v>890920656</v>
      </c>
      <c r="D50" s="12">
        <f>+'Estado de situación financiera'!P50/'Estado de situación financiera'!AR50</f>
        <v>4.2421105533536316</v>
      </c>
      <c r="E50" s="13">
        <f>+'Estado de situación financiera'!BC50/'Estado de situación financiera'!AF50</f>
        <v>0.1828904203942123</v>
      </c>
      <c r="F50" s="11">
        <f>+'Estado resultado integral'!L50/'Estado resultado integral'!N50</f>
        <v>104.71726000675245</v>
      </c>
      <c r="G50" s="8">
        <f>+'Estado de situación financiera'!P50-'Estado de situación financiera'!AR50</f>
        <v>6076918</v>
      </c>
      <c r="H50" s="13">
        <f>+'Estado resultado integral'!L50/'Estado de situación financiera'!BL50</f>
        <v>0.3252742509784336</v>
      </c>
      <c r="I50" s="13">
        <f>+'Estado resultado integral'!L50/'Estado de situación financiera'!AF50</f>
        <v>0.26578470647357538</v>
      </c>
    </row>
    <row r="51" spans="1:9" x14ac:dyDescent="0.2">
      <c r="A51" s="9">
        <v>49</v>
      </c>
      <c r="B51" s="9" t="s">
        <v>139</v>
      </c>
      <c r="C51" s="9">
        <v>900482157</v>
      </c>
      <c r="D51" s="12">
        <f>+'Estado de situación financiera'!P51/'Estado de situación financiera'!AR51</f>
        <v>6.7288288689360423</v>
      </c>
      <c r="E51" s="13">
        <f>+'Estado de situación financiera'!BC51/'Estado de situación financiera'!AF51</f>
        <v>0.33176717662375105</v>
      </c>
      <c r="F51" s="11">
        <f>+'Estado resultado integral'!L51/'Estado resultado integral'!N51</f>
        <v>7.1074792633206805</v>
      </c>
      <c r="G51" s="8">
        <f>+'Estado de situación financiera'!P51-'Estado de situación financiera'!AR51</f>
        <v>4889945</v>
      </c>
      <c r="H51" s="13">
        <f>+'Estado resultado integral'!L51/'Estado de situación financiera'!BL51</f>
        <v>0.26738912180521857</v>
      </c>
      <c r="I51" s="13">
        <f>+'Estado resultado integral'!L51/'Estado de situación financiera'!AF51</f>
        <v>0.17867818780399694</v>
      </c>
    </row>
    <row r="52" spans="1:9" x14ac:dyDescent="0.2">
      <c r="A52" s="9">
        <v>50</v>
      </c>
      <c r="B52" s="9" t="s">
        <v>140</v>
      </c>
      <c r="C52" s="9">
        <v>900606675</v>
      </c>
      <c r="D52" s="12">
        <f>+'Estado de situación financiera'!P52/'Estado de situación financiera'!AR52</f>
        <v>218.00124675324676</v>
      </c>
      <c r="E52" s="13">
        <f>+'Estado de situación financiera'!BC52/'Estado de situación financiera'!AF52</f>
        <v>9.8196669312913626E-2</v>
      </c>
      <c r="F52" s="11"/>
      <c r="G52" s="8">
        <f>+'Estado de situación financiera'!P52-'Estado de situación financiera'!AR52</f>
        <v>2088637</v>
      </c>
      <c r="H52" s="13">
        <f>+'Estado resultado integral'!L52/'Estado de situación financiera'!BL52</f>
        <v>0.17571443901062542</v>
      </c>
      <c r="I52" s="13">
        <f>+'Estado resultado integral'!L52/'Estado de situación financiera'!AF52</f>
        <v>0.15845986634959491</v>
      </c>
    </row>
    <row r="53" spans="1:9" x14ac:dyDescent="0.2">
      <c r="A53" s="9"/>
      <c r="B53" s="10" t="s">
        <v>132</v>
      </c>
      <c r="C53" s="10"/>
      <c r="D53" s="14">
        <f t="shared" ref="D53:I53" si="0">+AVERAGE(D3:D52)</f>
        <v>14.791769189565573</v>
      </c>
      <c r="E53" s="16">
        <f t="shared" si="0"/>
        <v>0.42126879273919071</v>
      </c>
      <c r="F53" s="14">
        <f t="shared" si="0"/>
        <v>20.476622282928542</v>
      </c>
      <c r="G53" s="17">
        <f t="shared" si="0"/>
        <v>11856642</v>
      </c>
      <c r="H53" s="16">
        <f t="shared" si="0"/>
        <v>0.17802368290655055</v>
      </c>
      <c r="I53" s="16">
        <f t="shared" si="0"/>
        <v>0.10415368935913279</v>
      </c>
    </row>
    <row r="54" spans="1:9" x14ac:dyDescent="0.2">
      <c r="A54" s="9"/>
      <c r="B54" s="10" t="s">
        <v>133</v>
      </c>
      <c r="C54" s="10"/>
      <c r="D54" s="15">
        <f>+STDEV(D3:D52)</f>
        <v>34.069828253311599</v>
      </c>
      <c r="E54" s="16">
        <f>+STDEV(E3:E52)</f>
        <v>0.19871171440427293</v>
      </c>
      <c r="F54" s="15">
        <f>+STDEV(F3:F52)</f>
        <v>72.562268334827479</v>
      </c>
      <c r="G54" s="17">
        <f>+STDEV(G3:G51)</f>
        <v>13170650.014525225</v>
      </c>
      <c r="H54" s="16">
        <f>+STDEV(H3:H52)</f>
        <v>0.24567749174072048</v>
      </c>
      <c r="I54" s="16">
        <f>+STDEV(I3:I52)</f>
        <v>0.11793500463571889</v>
      </c>
    </row>
    <row r="55" spans="1:9" x14ac:dyDescent="0.2">
      <c r="A55" s="9"/>
      <c r="B55" s="10" t="s">
        <v>134</v>
      </c>
      <c r="C55" s="10"/>
      <c r="D55" s="15">
        <f t="shared" ref="D55:I55" si="1">+MEDIAN(D3:D52)</f>
        <v>4.7002920423789085</v>
      </c>
      <c r="E55" s="15">
        <f t="shared" si="1"/>
        <v>0.42628103414723695</v>
      </c>
      <c r="F55" s="15">
        <f t="shared" si="1"/>
        <v>3.7520944259504461</v>
      </c>
      <c r="G55" s="17">
        <f t="shared" si="1"/>
        <v>6376300.5</v>
      </c>
      <c r="H55" s="16">
        <f t="shared" si="1"/>
        <v>0.17309537396588603</v>
      </c>
      <c r="I55" s="16">
        <f t="shared" si="1"/>
        <v>8.8115034075601451E-2</v>
      </c>
    </row>
    <row r="57" spans="1:9" x14ac:dyDescent="0.2">
      <c r="B57" s="9"/>
      <c r="C57" s="9"/>
      <c r="D57" s="18" t="s">
        <v>128</v>
      </c>
      <c r="E57" s="18"/>
      <c r="F57" s="18"/>
      <c r="G57" s="18"/>
      <c r="H57" s="18" t="s">
        <v>131</v>
      </c>
      <c r="I57" s="18"/>
    </row>
    <row r="58" spans="1:9" x14ac:dyDescent="0.2">
      <c r="B58" s="10" t="s">
        <v>1</v>
      </c>
      <c r="C58" s="10" t="s">
        <v>2</v>
      </c>
      <c r="D58" s="10" t="s">
        <v>125</v>
      </c>
      <c r="E58" s="10" t="s">
        <v>124</v>
      </c>
      <c r="F58" s="10" t="s">
        <v>126</v>
      </c>
      <c r="G58" s="10" t="s">
        <v>127</v>
      </c>
      <c r="H58" s="10" t="s">
        <v>129</v>
      </c>
      <c r="I58" s="10" t="s">
        <v>130</v>
      </c>
    </row>
    <row r="59" spans="1:9" x14ac:dyDescent="0.2">
      <c r="B59" s="9" t="s">
        <v>132</v>
      </c>
      <c r="C59" s="9"/>
      <c r="D59" s="12">
        <v>14.791769189565573</v>
      </c>
      <c r="E59" s="13">
        <v>0.42126879273919071</v>
      </c>
      <c r="F59" s="11">
        <v>20.476622282928542</v>
      </c>
      <c r="G59" s="21">
        <v>11856642</v>
      </c>
      <c r="H59" s="13">
        <v>0.17802368290655055</v>
      </c>
      <c r="I59" s="13">
        <v>0.10415368935913279</v>
      </c>
    </row>
    <row r="60" spans="1:9" x14ac:dyDescent="0.2">
      <c r="B60" s="9" t="s">
        <v>133</v>
      </c>
      <c r="C60" s="9"/>
      <c r="D60" s="12">
        <v>34.069828253311599</v>
      </c>
      <c r="E60" s="13">
        <v>0.19871171440427293</v>
      </c>
      <c r="F60" s="11">
        <v>72.562268334827479</v>
      </c>
      <c r="G60" s="21">
        <v>13170650.014525225</v>
      </c>
      <c r="H60" s="13">
        <v>0.24567749174072048</v>
      </c>
      <c r="I60" s="13">
        <v>0.11793500463571889</v>
      </c>
    </row>
    <row r="61" spans="1:9" x14ac:dyDescent="0.2">
      <c r="B61" s="9" t="s">
        <v>134</v>
      </c>
      <c r="C61" s="9"/>
      <c r="D61" s="12">
        <v>4.7002920423789085</v>
      </c>
      <c r="E61" s="13">
        <v>0.42628103414723695</v>
      </c>
      <c r="F61" s="11">
        <v>3.7520944259504461</v>
      </c>
      <c r="G61" s="21">
        <v>6376300.5</v>
      </c>
      <c r="H61" s="13">
        <v>0.17309537396588603</v>
      </c>
      <c r="I61" s="13">
        <v>8.8115034075601451E-2</v>
      </c>
    </row>
  </sheetData>
  <mergeCells count="4">
    <mergeCell ref="D1:G1"/>
    <mergeCell ref="H1:I1"/>
    <mergeCell ref="D57:G57"/>
    <mergeCell ref="H57:I57"/>
  </mergeCells>
  <pageMargins left="0.7" right="0.7" top="0.75" bottom="0.75" header="0.3" footer="0.3"/>
  <pageSetup paperSize="9" orientation="portrait" r:id="rId1"/>
  <ignoredErrors>
    <ignoredError sqref="G5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M52"/>
  <sheetViews>
    <sheetView showGridLines="0" zoomScale="85" zoomScaleNormal="85" workbookViewId="0">
      <selection activeCell="P2" sqref="P2"/>
    </sheetView>
  </sheetViews>
  <sheetFormatPr baseColWidth="10" defaultRowHeight="12.75" x14ac:dyDescent="0.2"/>
  <cols>
    <col min="1" max="2" width="11.42578125" style="3"/>
    <col min="3" max="3" width="33.5703125" style="3" customWidth="1"/>
    <col min="4" max="4" width="11.42578125" style="3"/>
    <col min="5" max="5" width="11.7109375" style="3" customWidth="1"/>
    <col min="6" max="6" width="13.7109375" style="3" bestFit="1" customWidth="1"/>
    <col min="7" max="13" width="11.5703125" style="3" bestFit="1" customWidth="1"/>
    <col min="14" max="14" width="13.7109375" style="3" bestFit="1" customWidth="1"/>
    <col min="15" max="15" width="11.5703125" style="3" bestFit="1" customWidth="1"/>
    <col min="16" max="16" width="13.7109375" style="3" bestFit="1" customWidth="1"/>
    <col min="17" max="17" width="13.140625" style="3" bestFit="1" customWidth="1"/>
    <col min="18" max="20" width="11.5703125" style="3" bestFit="1" customWidth="1"/>
    <col min="21" max="21" width="13.140625" style="3" bestFit="1" customWidth="1"/>
    <col min="22" max="30" width="11.5703125" style="3" bestFit="1" customWidth="1"/>
    <col min="31" max="31" width="13.140625" style="3" bestFit="1" customWidth="1"/>
    <col min="32" max="32" width="14.140625" style="3" bestFit="1" customWidth="1"/>
    <col min="33" max="35" width="11.5703125" style="3" bestFit="1" customWidth="1"/>
    <col min="36" max="39" width="12.7109375" style="3" bestFit="1" customWidth="1"/>
    <col min="40" max="40" width="11.5703125" style="3" bestFit="1" customWidth="1"/>
    <col min="41" max="42" width="13.7109375" style="3" bestFit="1" customWidth="1"/>
    <col min="43" max="43" width="11.5703125" style="3" bestFit="1" customWidth="1"/>
    <col min="44" max="44" width="13.7109375" style="3" bestFit="1" customWidth="1"/>
    <col min="45" max="50" width="11.5703125" style="3" bestFit="1" customWidth="1"/>
    <col min="51" max="52" width="13.140625" style="3" bestFit="1" customWidth="1"/>
    <col min="53" max="53" width="11.5703125" style="3" bestFit="1" customWidth="1"/>
    <col min="54" max="54" width="13.140625" style="3" bestFit="1" customWidth="1"/>
    <col min="55" max="55" width="13.7109375" style="3" bestFit="1" customWidth="1"/>
    <col min="56" max="62" width="11.5703125" style="3" bestFit="1" customWidth="1"/>
    <col min="63" max="64" width="13.7109375" style="3" bestFit="1" customWidth="1"/>
    <col min="65" max="65" width="41.7109375" style="3" bestFit="1" customWidth="1"/>
    <col min="66" max="16384" width="11.42578125" style="3"/>
  </cols>
  <sheetData>
    <row r="2" spans="2:65" x14ac:dyDescent="0.2">
      <c r="B2" s="1" t="s">
        <v>0</v>
      </c>
      <c r="C2" s="1" t="s">
        <v>1</v>
      </c>
      <c r="D2" s="1" t="s">
        <v>2</v>
      </c>
      <c r="E2" s="2" t="s">
        <v>47</v>
      </c>
      <c r="F2" s="2" t="s">
        <v>48</v>
      </c>
      <c r="G2" s="2" t="s">
        <v>49</v>
      </c>
      <c r="H2" s="2" t="s">
        <v>50</v>
      </c>
      <c r="I2" s="2" t="s">
        <v>51</v>
      </c>
      <c r="J2" s="2" t="s">
        <v>52</v>
      </c>
      <c r="K2" s="2" t="s">
        <v>53</v>
      </c>
      <c r="L2" s="2" t="s">
        <v>54</v>
      </c>
      <c r="M2" s="2" t="s">
        <v>55</v>
      </c>
      <c r="N2" s="2" t="s">
        <v>56</v>
      </c>
      <c r="O2" s="2" t="s">
        <v>57</v>
      </c>
      <c r="P2" s="2" t="s">
        <v>58</v>
      </c>
      <c r="Q2" s="2" t="s">
        <v>59</v>
      </c>
      <c r="R2" s="2" t="s">
        <v>60</v>
      </c>
      <c r="S2" s="2" t="s">
        <v>61</v>
      </c>
      <c r="T2" s="2" t="s">
        <v>62</v>
      </c>
      <c r="U2" s="2" t="s">
        <v>63</v>
      </c>
      <c r="V2" s="2" t="s">
        <v>64</v>
      </c>
      <c r="W2" s="2" t="s">
        <v>65</v>
      </c>
      <c r="X2" s="2" t="s">
        <v>66</v>
      </c>
      <c r="Y2" s="2" t="s">
        <v>67</v>
      </c>
      <c r="Z2" s="2" t="s">
        <v>68</v>
      </c>
      <c r="AA2" s="2" t="s">
        <v>69</v>
      </c>
      <c r="AB2" s="2" t="s">
        <v>70</v>
      </c>
      <c r="AC2" s="2" t="s">
        <v>71</v>
      </c>
      <c r="AD2" s="2" t="s">
        <v>72</v>
      </c>
      <c r="AE2" s="2" t="s">
        <v>73</v>
      </c>
      <c r="AF2" s="2" t="s">
        <v>74</v>
      </c>
      <c r="AG2" s="2" t="s">
        <v>75</v>
      </c>
      <c r="AH2" s="2" t="s">
        <v>76</v>
      </c>
      <c r="AI2" s="2" t="s">
        <v>77</v>
      </c>
      <c r="AJ2" s="2" t="s">
        <v>78</v>
      </c>
      <c r="AK2" s="2" t="s">
        <v>79</v>
      </c>
      <c r="AL2" s="2" t="s">
        <v>80</v>
      </c>
      <c r="AM2" s="2" t="s">
        <v>81</v>
      </c>
      <c r="AN2" s="2" t="s">
        <v>82</v>
      </c>
      <c r="AO2" s="2" t="s">
        <v>83</v>
      </c>
      <c r="AP2" s="2" t="s">
        <v>84</v>
      </c>
      <c r="AQ2" s="2" t="s">
        <v>85</v>
      </c>
      <c r="AR2" s="2" t="s">
        <v>86</v>
      </c>
      <c r="AS2" s="2" t="s">
        <v>87</v>
      </c>
      <c r="AT2" s="2" t="s">
        <v>88</v>
      </c>
      <c r="AU2" s="2" t="s">
        <v>89</v>
      </c>
      <c r="AV2" s="2" t="s">
        <v>90</v>
      </c>
      <c r="AW2" s="2" t="s">
        <v>91</v>
      </c>
      <c r="AX2" s="2" t="s">
        <v>92</v>
      </c>
      <c r="AY2" s="2" t="s">
        <v>93</v>
      </c>
      <c r="AZ2" s="2" t="s">
        <v>94</v>
      </c>
      <c r="BA2" s="2" t="s">
        <v>95</v>
      </c>
      <c r="BB2" s="2" t="s">
        <v>96</v>
      </c>
      <c r="BC2" s="2" t="s">
        <v>97</v>
      </c>
      <c r="BD2" s="2" t="s">
        <v>98</v>
      </c>
      <c r="BE2" s="2" t="s">
        <v>99</v>
      </c>
      <c r="BF2" s="2" t="s">
        <v>100</v>
      </c>
      <c r="BG2" s="2" t="s">
        <v>101</v>
      </c>
      <c r="BH2" s="2" t="s">
        <v>102</v>
      </c>
      <c r="BI2" s="2" t="s">
        <v>103</v>
      </c>
      <c r="BJ2" s="2" t="s">
        <v>104</v>
      </c>
      <c r="BK2" s="2" t="s">
        <v>105</v>
      </c>
      <c r="BL2" s="2" t="s">
        <v>106</v>
      </c>
      <c r="BM2" s="2" t="s">
        <v>107</v>
      </c>
    </row>
    <row r="3" spans="2:65" ht="25.5" x14ac:dyDescent="0.2">
      <c r="B3" s="4">
        <v>1</v>
      </c>
      <c r="C3" s="5" t="s">
        <v>3</v>
      </c>
      <c r="D3" s="6">
        <v>800140959</v>
      </c>
      <c r="E3" s="7">
        <v>3342135</v>
      </c>
      <c r="F3" s="7">
        <v>18292869</v>
      </c>
      <c r="G3" s="7">
        <v>9491331</v>
      </c>
      <c r="H3" s="7">
        <v>0</v>
      </c>
      <c r="I3" s="7">
        <v>0</v>
      </c>
      <c r="J3" s="7">
        <v>0</v>
      </c>
      <c r="K3" s="7">
        <v>24553213</v>
      </c>
      <c r="L3" s="7">
        <v>0</v>
      </c>
      <c r="M3" s="7">
        <v>0</v>
      </c>
      <c r="N3" s="7">
        <v>55679548</v>
      </c>
      <c r="O3" s="7">
        <v>0</v>
      </c>
      <c r="P3" s="7">
        <v>55679548</v>
      </c>
      <c r="Q3" s="7">
        <v>173348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173348</v>
      </c>
      <c r="AF3" s="7">
        <v>55852896</v>
      </c>
      <c r="AG3" s="7">
        <v>269997</v>
      </c>
      <c r="AH3" s="7">
        <v>0</v>
      </c>
      <c r="AI3" s="7">
        <v>269997</v>
      </c>
      <c r="AJ3" s="7">
        <v>5020674</v>
      </c>
      <c r="AK3" s="7">
        <v>272265</v>
      </c>
      <c r="AL3" s="7">
        <v>14136974</v>
      </c>
      <c r="AM3" s="7">
        <v>14136974</v>
      </c>
      <c r="AN3" s="7">
        <v>0</v>
      </c>
      <c r="AO3" s="7">
        <v>0</v>
      </c>
      <c r="AP3" s="7">
        <v>19699910</v>
      </c>
      <c r="AQ3" s="7">
        <v>0</v>
      </c>
      <c r="AR3" s="7">
        <v>19699910</v>
      </c>
      <c r="AS3" s="7">
        <v>0</v>
      </c>
      <c r="AT3" s="7">
        <v>0</v>
      </c>
      <c r="AU3" s="7">
        <v>0</v>
      </c>
      <c r="AV3" s="7">
        <v>9497770</v>
      </c>
      <c r="AW3" s="7">
        <v>19288</v>
      </c>
      <c r="AX3" s="7">
        <v>0</v>
      </c>
      <c r="AY3" s="7">
        <v>0</v>
      </c>
      <c r="AZ3" s="7">
        <v>0</v>
      </c>
      <c r="BA3" s="7">
        <v>2504197</v>
      </c>
      <c r="BB3" s="7">
        <v>12021255</v>
      </c>
      <c r="BC3" s="7">
        <v>31721165</v>
      </c>
      <c r="BD3" s="7">
        <v>2400000</v>
      </c>
      <c r="BE3" s="7">
        <v>0</v>
      </c>
      <c r="BF3" s="7">
        <v>0</v>
      </c>
      <c r="BG3" s="7">
        <v>0</v>
      </c>
      <c r="BH3" s="7">
        <v>0</v>
      </c>
      <c r="BI3" s="7">
        <v>9930000</v>
      </c>
      <c r="BJ3" s="7">
        <v>1200000</v>
      </c>
      <c r="BK3" s="7">
        <v>10601731</v>
      </c>
      <c r="BL3" s="7">
        <v>24131731</v>
      </c>
      <c r="BM3" s="7">
        <v>55852896</v>
      </c>
    </row>
    <row r="4" spans="2:65" x14ac:dyDescent="0.2">
      <c r="B4" s="4">
        <v>2</v>
      </c>
      <c r="C4" s="5" t="s">
        <v>4</v>
      </c>
      <c r="D4" s="6">
        <v>800104214</v>
      </c>
      <c r="E4" s="7">
        <v>12899940</v>
      </c>
      <c r="F4" s="7">
        <v>9981260</v>
      </c>
      <c r="G4" s="7">
        <v>8630423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31511623</v>
      </c>
      <c r="O4" s="7">
        <v>0</v>
      </c>
      <c r="P4" s="7">
        <v>31511623</v>
      </c>
      <c r="Q4" s="7">
        <v>1726381</v>
      </c>
      <c r="R4" s="7">
        <v>265600</v>
      </c>
      <c r="S4" s="7">
        <v>0</v>
      </c>
      <c r="T4" s="7">
        <v>0</v>
      </c>
      <c r="U4" s="7">
        <v>1293066</v>
      </c>
      <c r="V4" s="7">
        <v>0</v>
      </c>
      <c r="W4" s="7">
        <v>0</v>
      </c>
      <c r="X4" s="7">
        <v>0</v>
      </c>
      <c r="Y4" s="7">
        <v>0</v>
      </c>
      <c r="Z4" s="7">
        <v>1383</v>
      </c>
      <c r="AA4" s="7">
        <v>0</v>
      </c>
      <c r="AB4" s="7">
        <v>0</v>
      </c>
      <c r="AC4" s="7">
        <v>4894</v>
      </c>
      <c r="AD4" s="7">
        <v>0</v>
      </c>
      <c r="AE4" s="7">
        <v>3291324</v>
      </c>
      <c r="AF4" s="7">
        <v>34802947</v>
      </c>
      <c r="AG4" s="7">
        <v>304584</v>
      </c>
      <c r="AH4" s="7">
        <v>0</v>
      </c>
      <c r="AI4" s="7">
        <v>304584</v>
      </c>
      <c r="AJ4" s="7">
        <v>4178510</v>
      </c>
      <c r="AK4" s="7">
        <v>898178</v>
      </c>
      <c r="AL4" s="7">
        <v>880308</v>
      </c>
      <c r="AM4" s="7">
        <v>880308</v>
      </c>
      <c r="AN4" s="7">
        <v>0</v>
      </c>
      <c r="AO4" s="7">
        <v>0</v>
      </c>
      <c r="AP4" s="7">
        <v>6261580</v>
      </c>
      <c r="AQ4" s="7">
        <v>0</v>
      </c>
      <c r="AR4" s="7">
        <v>6261580</v>
      </c>
      <c r="AS4" s="7">
        <v>0</v>
      </c>
      <c r="AT4" s="7">
        <v>0</v>
      </c>
      <c r="AU4" s="7">
        <v>0</v>
      </c>
      <c r="AV4" s="7">
        <v>0</v>
      </c>
      <c r="AW4" s="7">
        <v>46593</v>
      </c>
      <c r="AX4" s="7">
        <v>0</v>
      </c>
      <c r="AY4" s="7">
        <v>2194118</v>
      </c>
      <c r="AZ4" s="7">
        <v>2194118</v>
      </c>
      <c r="BA4" s="7">
        <v>0</v>
      </c>
      <c r="BB4" s="7">
        <v>2240711</v>
      </c>
      <c r="BC4" s="7">
        <v>8502291</v>
      </c>
      <c r="BD4" s="7">
        <v>351962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490113</v>
      </c>
      <c r="BK4" s="7">
        <v>25458581</v>
      </c>
      <c r="BL4" s="7">
        <v>26300656</v>
      </c>
      <c r="BM4" s="7">
        <v>34802947</v>
      </c>
    </row>
    <row r="5" spans="2:65" x14ac:dyDescent="0.2">
      <c r="B5" s="4">
        <v>3</v>
      </c>
      <c r="C5" s="5" t="s">
        <v>5</v>
      </c>
      <c r="D5" s="6">
        <v>860090819</v>
      </c>
      <c r="E5" s="7">
        <v>6339999</v>
      </c>
      <c r="F5" s="7">
        <v>11549649</v>
      </c>
      <c r="G5" s="7">
        <v>21025372</v>
      </c>
      <c r="H5" s="7">
        <v>0</v>
      </c>
      <c r="I5" s="7">
        <v>0</v>
      </c>
      <c r="J5" s="7">
        <v>0</v>
      </c>
      <c r="K5" s="7">
        <v>0</v>
      </c>
      <c r="L5" s="7">
        <v>23969592</v>
      </c>
      <c r="M5" s="7">
        <v>12120412</v>
      </c>
      <c r="N5" s="7">
        <v>75005024</v>
      </c>
      <c r="O5" s="7">
        <v>0</v>
      </c>
      <c r="P5" s="7">
        <v>75005024</v>
      </c>
      <c r="Q5" s="7">
        <v>5376582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387388</v>
      </c>
      <c r="AA5" s="7">
        <v>0</v>
      </c>
      <c r="AB5" s="7">
        <v>0</v>
      </c>
      <c r="AC5" s="7">
        <v>0</v>
      </c>
      <c r="AD5" s="7">
        <v>0</v>
      </c>
      <c r="AE5" s="7">
        <v>5763970</v>
      </c>
      <c r="AF5" s="7">
        <v>80768994</v>
      </c>
      <c r="AG5" s="7">
        <v>657716</v>
      </c>
      <c r="AH5" s="7">
        <v>0</v>
      </c>
      <c r="AI5" s="7">
        <v>657716</v>
      </c>
      <c r="AJ5" s="7">
        <v>5666829</v>
      </c>
      <c r="AK5" s="7">
        <v>3499162</v>
      </c>
      <c r="AL5" s="7">
        <v>3749785</v>
      </c>
      <c r="AM5" s="7">
        <v>3749785</v>
      </c>
      <c r="AN5" s="7">
        <v>0</v>
      </c>
      <c r="AO5" s="7">
        <v>15772519</v>
      </c>
      <c r="AP5" s="7">
        <v>29346011</v>
      </c>
      <c r="AQ5" s="7">
        <v>0</v>
      </c>
      <c r="AR5" s="7">
        <v>29346011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17503427</v>
      </c>
      <c r="AZ5" s="7">
        <v>17503427</v>
      </c>
      <c r="BA5" s="7">
        <v>0</v>
      </c>
      <c r="BB5" s="7">
        <v>17503427</v>
      </c>
      <c r="BC5" s="7">
        <v>46849438</v>
      </c>
      <c r="BD5" s="7">
        <v>537348</v>
      </c>
      <c r="BE5" s="7">
        <v>0</v>
      </c>
      <c r="BF5" s="7">
        <v>0</v>
      </c>
      <c r="BG5" s="7">
        <v>0</v>
      </c>
      <c r="BH5" s="7">
        <v>0</v>
      </c>
      <c r="BI5" s="7">
        <v>4931157</v>
      </c>
      <c r="BJ5" s="7">
        <v>537348</v>
      </c>
      <c r="BK5" s="7">
        <v>27913703</v>
      </c>
      <c r="BL5" s="7">
        <v>33919556</v>
      </c>
      <c r="BM5" s="7">
        <v>80768994</v>
      </c>
    </row>
    <row r="6" spans="2:65" x14ac:dyDescent="0.2">
      <c r="B6" s="4">
        <v>4</v>
      </c>
      <c r="C6" s="5" t="s">
        <v>6</v>
      </c>
      <c r="D6" s="6">
        <v>830128894</v>
      </c>
      <c r="E6" s="7">
        <v>1272257</v>
      </c>
      <c r="F6" s="7">
        <v>4573754</v>
      </c>
      <c r="G6" s="7">
        <v>0</v>
      </c>
      <c r="H6" s="7">
        <v>355895</v>
      </c>
      <c r="I6" s="7">
        <v>0</v>
      </c>
      <c r="J6" s="7">
        <v>0</v>
      </c>
      <c r="K6" s="7">
        <v>0</v>
      </c>
      <c r="L6" s="7">
        <v>7648</v>
      </c>
      <c r="M6" s="7">
        <v>0</v>
      </c>
      <c r="N6" s="7">
        <v>6209554</v>
      </c>
      <c r="O6" s="7">
        <v>0</v>
      </c>
      <c r="P6" s="7">
        <v>6209554</v>
      </c>
      <c r="Q6" s="7">
        <v>786236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786236</v>
      </c>
      <c r="AF6" s="7">
        <v>6995790</v>
      </c>
      <c r="AG6" s="7">
        <v>26001</v>
      </c>
      <c r="AH6" s="7">
        <v>0</v>
      </c>
      <c r="AI6" s="7">
        <v>26001</v>
      </c>
      <c r="AJ6" s="7">
        <v>573518</v>
      </c>
      <c r="AK6" s="7">
        <v>265702</v>
      </c>
      <c r="AL6" s="7">
        <v>916500</v>
      </c>
      <c r="AM6" s="7">
        <v>916500</v>
      </c>
      <c r="AN6" s="7">
        <v>0</v>
      </c>
      <c r="AO6" s="7">
        <v>0</v>
      </c>
      <c r="AP6" s="7">
        <v>1781721</v>
      </c>
      <c r="AQ6" s="7">
        <v>0</v>
      </c>
      <c r="AR6" s="7">
        <v>1781721</v>
      </c>
      <c r="AS6" s="7">
        <v>0</v>
      </c>
      <c r="AT6" s="7">
        <v>0</v>
      </c>
      <c r="AU6" s="7">
        <v>0</v>
      </c>
      <c r="AV6" s="7">
        <v>86624</v>
      </c>
      <c r="AW6" s="7">
        <v>0</v>
      </c>
      <c r="AX6" s="7">
        <v>0</v>
      </c>
      <c r="AY6" s="7">
        <v>1033500</v>
      </c>
      <c r="AZ6" s="7">
        <v>1033500</v>
      </c>
      <c r="BA6" s="7">
        <v>0</v>
      </c>
      <c r="BB6" s="7">
        <v>1120124</v>
      </c>
      <c r="BC6" s="7">
        <v>2901845</v>
      </c>
      <c r="BD6" s="7">
        <v>360000</v>
      </c>
      <c r="BE6" s="7">
        <v>0</v>
      </c>
      <c r="BF6" s="7">
        <v>0</v>
      </c>
      <c r="BG6" s="7">
        <v>0</v>
      </c>
      <c r="BH6" s="7">
        <v>0</v>
      </c>
      <c r="BI6" s="7">
        <v>250000</v>
      </c>
      <c r="BJ6" s="7">
        <v>96230</v>
      </c>
      <c r="BK6" s="7">
        <v>3387715</v>
      </c>
      <c r="BL6" s="7">
        <v>4093945</v>
      </c>
      <c r="BM6" s="7">
        <v>6995790</v>
      </c>
    </row>
    <row r="7" spans="2:65" x14ac:dyDescent="0.2">
      <c r="B7" s="4">
        <v>5</v>
      </c>
      <c r="C7" s="5" t="s">
        <v>7</v>
      </c>
      <c r="D7" s="6">
        <v>830003733</v>
      </c>
      <c r="E7" s="7">
        <v>0</v>
      </c>
      <c r="F7" s="7">
        <v>25877779</v>
      </c>
      <c r="G7" s="7">
        <v>1593462</v>
      </c>
      <c r="H7" s="7">
        <v>7283661</v>
      </c>
      <c r="I7" s="7">
        <v>0</v>
      </c>
      <c r="J7" s="7">
        <v>0</v>
      </c>
      <c r="K7" s="7">
        <v>0</v>
      </c>
      <c r="L7" s="7">
        <v>1298663</v>
      </c>
      <c r="M7" s="7">
        <v>0</v>
      </c>
      <c r="N7" s="7">
        <v>36053565</v>
      </c>
      <c r="O7" s="7">
        <v>0</v>
      </c>
      <c r="P7" s="7">
        <v>36053565</v>
      </c>
      <c r="Q7" s="7">
        <v>9517186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665187</v>
      </c>
      <c r="AA7" s="7">
        <v>0</v>
      </c>
      <c r="AB7" s="7">
        <v>0</v>
      </c>
      <c r="AC7" s="7">
        <v>0</v>
      </c>
      <c r="AD7" s="7">
        <v>0</v>
      </c>
      <c r="AE7" s="7">
        <v>10182373</v>
      </c>
      <c r="AF7" s="7">
        <v>46235938</v>
      </c>
      <c r="AG7" s="7">
        <v>1352831</v>
      </c>
      <c r="AH7" s="7">
        <v>0</v>
      </c>
      <c r="AI7" s="7">
        <v>1352831</v>
      </c>
      <c r="AJ7" s="7">
        <v>4377688</v>
      </c>
      <c r="AK7" s="7">
        <v>2282164</v>
      </c>
      <c r="AL7" s="7">
        <v>10713942</v>
      </c>
      <c r="AM7" s="7">
        <v>10713942</v>
      </c>
      <c r="AN7" s="7">
        <v>0</v>
      </c>
      <c r="AO7" s="7">
        <v>1770291</v>
      </c>
      <c r="AP7" s="7">
        <v>20496916</v>
      </c>
      <c r="AQ7" s="7">
        <v>0</v>
      </c>
      <c r="AR7" s="7">
        <v>20496916</v>
      </c>
      <c r="AS7" s="7">
        <v>0</v>
      </c>
      <c r="AT7" s="7">
        <v>0</v>
      </c>
      <c r="AU7" s="7">
        <v>0</v>
      </c>
      <c r="AV7" s="7">
        <v>0</v>
      </c>
      <c r="AW7" s="7">
        <v>1138685</v>
      </c>
      <c r="AX7" s="7">
        <v>0</v>
      </c>
      <c r="AY7" s="7">
        <v>0</v>
      </c>
      <c r="AZ7" s="7">
        <v>0</v>
      </c>
      <c r="BA7" s="7">
        <v>4390084</v>
      </c>
      <c r="BB7" s="7">
        <v>5528769</v>
      </c>
      <c r="BC7" s="7">
        <v>26025685</v>
      </c>
      <c r="BD7" s="7">
        <v>6000000</v>
      </c>
      <c r="BE7" s="7">
        <v>0</v>
      </c>
      <c r="BF7" s="7">
        <v>0</v>
      </c>
      <c r="BG7" s="7">
        <v>0</v>
      </c>
      <c r="BH7" s="7">
        <v>3808632</v>
      </c>
      <c r="BI7" s="7">
        <v>0</v>
      </c>
      <c r="BJ7" s="7">
        <v>2932117</v>
      </c>
      <c r="BK7" s="7">
        <v>7469504</v>
      </c>
      <c r="BL7" s="7">
        <v>20210253</v>
      </c>
      <c r="BM7" s="7">
        <v>46235938</v>
      </c>
    </row>
    <row r="8" spans="2:65" x14ac:dyDescent="0.2">
      <c r="B8" s="4">
        <v>6</v>
      </c>
      <c r="C8" s="5" t="s">
        <v>8</v>
      </c>
      <c r="D8" s="6">
        <v>830041080</v>
      </c>
      <c r="E8" s="7">
        <v>74280</v>
      </c>
      <c r="F8" s="7">
        <v>18746214</v>
      </c>
      <c r="G8" s="7">
        <v>2544553</v>
      </c>
      <c r="H8" s="7">
        <v>91200</v>
      </c>
      <c r="I8" s="7">
        <v>0</v>
      </c>
      <c r="J8" s="7">
        <v>0</v>
      </c>
      <c r="K8" s="7">
        <v>6676423</v>
      </c>
      <c r="L8" s="7">
        <v>0</v>
      </c>
      <c r="M8" s="7">
        <v>0</v>
      </c>
      <c r="N8" s="7">
        <v>28132670</v>
      </c>
      <c r="O8" s="7">
        <v>0</v>
      </c>
      <c r="P8" s="7">
        <v>28132670</v>
      </c>
      <c r="Q8" s="7">
        <v>8970604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1777555</v>
      </c>
      <c r="AC8" s="7">
        <v>1024237</v>
      </c>
      <c r="AD8" s="7">
        <v>0</v>
      </c>
      <c r="AE8" s="7">
        <v>11772396</v>
      </c>
      <c r="AF8" s="7">
        <v>39905066</v>
      </c>
      <c r="AG8" s="7">
        <v>0</v>
      </c>
      <c r="AH8" s="7">
        <v>0</v>
      </c>
      <c r="AI8" s="7">
        <v>0</v>
      </c>
      <c r="AJ8" s="7">
        <v>6973372</v>
      </c>
      <c r="AK8" s="7">
        <v>0</v>
      </c>
      <c r="AL8" s="7">
        <v>6558</v>
      </c>
      <c r="AM8" s="7">
        <v>6558</v>
      </c>
      <c r="AN8" s="7">
        <v>0</v>
      </c>
      <c r="AO8" s="7">
        <v>0</v>
      </c>
      <c r="AP8" s="7">
        <v>6979930</v>
      </c>
      <c r="AQ8" s="7">
        <v>0</v>
      </c>
      <c r="AR8" s="7">
        <v>6979930</v>
      </c>
      <c r="AS8" s="7">
        <v>0</v>
      </c>
      <c r="AT8" s="7">
        <v>0</v>
      </c>
      <c r="AU8" s="7">
        <v>0</v>
      </c>
      <c r="AV8" s="7">
        <v>20075758</v>
      </c>
      <c r="AW8" s="7">
        <v>0</v>
      </c>
      <c r="AX8" s="7">
        <v>0</v>
      </c>
      <c r="AY8" s="7">
        <v>520312</v>
      </c>
      <c r="AZ8" s="7">
        <v>520312</v>
      </c>
      <c r="BA8" s="7">
        <v>0</v>
      </c>
      <c r="BB8" s="7">
        <v>20596070</v>
      </c>
      <c r="BC8" s="7">
        <v>27576000</v>
      </c>
      <c r="BD8" s="7">
        <v>3400000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195236</v>
      </c>
      <c r="BK8" s="7">
        <v>8733830</v>
      </c>
      <c r="BL8" s="7">
        <v>12329066</v>
      </c>
      <c r="BM8" s="7">
        <v>39905066</v>
      </c>
    </row>
    <row r="9" spans="2:65" ht="25.5" x14ac:dyDescent="0.2">
      <c r="B9" s="4">
        <v>7</v>
      </c>
      <c r="C9" s="5" t="s">
        <v>9</v>
      </c>
      <c r="D9" s="6">
        <v>900102268</v>
      </c>
      <c r="E9" s="7">
        <v>743522</v>
      </c>
      <c r="F9" s="7">
        <v>12438863</v>
      </c>
      <c r="G9" s="7">
        <v>2629033</v>
      </c>
      <c r="H9" s="7">
        <v>5480405</v>
      </c>
      <c r="I9" s="7">
        <v>0</v>
      </c>
      <c r="J9" s="7">
        <v>0</v>
      </c>
      <c r="K9" s="7">
        <v>14077157</v>
      </c>
      <c r="L9" s="7">
        <v>0</v>
      </c>
      <c r="M9" s="7">
        <v>0</v>
      </c>
      <c r="N9" s="7">
        <v>35368980</v>
      </c>
      <c r="O9" s="7">
        <v>0</v>
      </c>
      <c r="P9" s="7">
        <v>35368980</v>
      </c>
      <c r="Q9" s="7">
        <v>60161868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91</v>
      </c>
      <c r="AA9" s="7">
        <v>0</v>
      </c>
      <c r="AB9" s="7">
        <v>0</v>
      </c>
      <c r="AC9" s="7">
        <v>0</v>
      </c>
      <c r="AD9" s="7">
        <v>0</v>
      </c>
      <c r="AE9" s="7">
        <v>60161959</v>
      </c>
      <c r="AF9" s="7">
        <v>95530939</v>
      </c>
      <c r="AG9" s="7">
        <v>1266983</v>
      </c>
      <c r="AH9" s="7">
        <v>0</v>
      </c>
      <c r="AI9" s="7">
        <v>1266983</v>
      </c>
      <c r="AJ9" s="7">
        <v>2903192</v>
      </c>
      <c r="AK9" s="7">
        <v>4500647</v>
      </c>
      <c r="AL9" s="7">
        <v>0</v>
      </c>
      <c r="AM9" s="7">
        <v>0</v>
      </c>
      <c r="AN9" s="7">
        <v>0</v>
      </c>
      <c r="AO9" s="7">
        <v>0</v>
      </c>
      <c r="AP9" s="7">
        <v>8670822</v>
      </c>
      <c r="AQ9" s="7">
        <v>0</v>
      </c>
      <c r="AR9" s="7">
        <v>8670822</v>
      </c>
      <c r="AS9" s="7">
        <v>0</v>
      </c>
      <c r="AT9" s="7">
        <v>0</v>
      </c>
      <c r="AU9" s="7">
        <v>0</v>
      </c>
      <c r="AV9" s="7">
        <v>7857763</v>
      </c>
      <c r="AW9" s="7">
        <v>1014273</v>
      </c>
      <c r="AX9" s="7">
        <v>0</v>
      </c>
      <c r="AY9" s="7">
        <v>39789280</v>
      </c>
      <c r="AZ9" s="7">
        <v>39789280</v>
      </c>
      <c r="BA9" s="7">
        <v>6647336</v>
      </c>
      <c r="BB9" s="7">
        <v>55308652</v>
      </c>
      <c r="BC9" s="7">
        <v>63979474</v>
      </c>
      <c r="BD9" s="7">
        <v>1000000</v>
      </c>
      <c r="BE9" s="7">
        <v>7821229</v>
      </c>
      <c r="BF9" s="7">
        <v>0</v>
      </c>
      <c r="BG9" s="7">
        <v>0</v>
      </c>
      <c r="BH9" s="7">
        <v>0</v>
      </c>
      <c r="BI9" s="7">
        <v>8882537</v>
      </c>
      <c r="BJ9" s="7">
        <v>0</v>
      </c>
      <c r="BK9" s="7">
        <v>13847699</v>
      </c>
      <c r="BL9" s="7">
        <v>31551465</v>
      </c>
      <c r="BM9" s="7">
        <v>95530939</v>
      </c>
    </row>
    <row r="10" spans="2:65" ht="25.5" x14ac:dyDescent="0.2">
      <c r="B10" s="4">
        <v>8</v>
      </c>
      <c r="C10" s="5" t="s">
        <v>10</v>
      </c>
      <c r="D10" s="6">
        <v>900403962</v>
      </c>
      <c r="E10" s="7">
        <v>2338357</v>
      </c>
      <c r="F10" s="7">
        <v>5078338</v>
      </c>
      <c r="G10" s="7">
        <v>598923</v>
      </c>
      <c r="H10" s="7">
        <v>316075</v>
      </c>
      <c r="I10" s="7">
        <v>0</v>
      </c>
      <c r="J10" s="7">
        <v>0</v>
      </c>
      <c r="K10" s="7">
        <v>2082831</v>
      </c>
      <c r="L10" s="7">
        <v>1960365</v>
      </c>
      <c r="M10" s="7">
        <v>0</v>
      </c>
      <c r="N10" s="7">
        <v>12374889</v>
      </c>
      <c r="O10" s="7">
        <v>0</v>
      </c>
      <c r="P10" s="7">
        <v>12374889</v>
      </c>
      <c r="Q10" s="7">
        <v>46641</v>
      </c>
      <c r="R10" s="7">
        <v>0</v>
      </c>
      <c r="S10" s="7">
        <v>0</v>
      </c>
      <c r="T10" s="7">
        <v>0</v>
      </c>
      <c r="U10" s="7">
        <v>232000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82458</v>
      </c>
      <c r="AD10" s="7">
        <v>0</v>
      </c>
      <c r="AE10" s="7">
        <v>361099</v>
      </c>
      <c r="AF10" s="7">
        <v>12735988</v>
      </c>
      <c r="AG10" s="7">
        <v>183245</v>
      </c>
      <c r="AH10" s="7">
        <v>0</v>
      </c>
      <c r="AI10" s="7">
        <v>183245</v>
      </c>
      <c r="AJ10" s="7">
        <v>2162888</v>
      </c>
      <c r="AK10" s="7">
        <v>296597</v>
      </c>
      <c r="AL10" s="7">
        <v>0</v>
      </c>
      <c r="AM10" s="7">
        <v>0</v>
      </c>
      <c r="AN10" s="7">
        <v>0</v>
      </c>
      <c r="AO10" s="7">
        <v>0</v>
      </c>
      <c r="AP10" s="7">
        <v>2642730</v>
      </c>
      <c r="AQ10" s="7">
        <v>0</v>
      </c>
      <c r="AR10" s="7">
        <v>2642730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658257</v>
      </c>
      <c r="AZ10" s="7">
        <v>658257</v>
      </c>
      <c r="BA10" s="7">
        <v>5419203</v>
      </c>
      <c r="BB10" s="7">
        <v>6077460</v>
      </c>
      <c r="BC10" s="7">
        <v>8720190</v>
      </c>
      <c r="BD10" s="7">
        <v>1138500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35772</v>
      </c>
      <c r="BK10" s="7">
        <v>2841526</v>
      </c>
      <c r="BL10" s="7">
        <v>4015798</v>
      </c>
      <c r="BM10" s="7">
        <v>12735988</v>
      </c>
    </row>
    <row r="11" spans="2:65" x14ac:dyDescent="0.2">
      <c r="B11" s="4">
        <v>9</v>
      </c>
      <c r="C11" s="5" t="s">
        <v>11</v>
      </c>
      <c r="D11" s="6">
        <v>900351236</v>
      </c>
      <c r="E11" s="7">
        <v>3602701</v>
      </c>
      <c r="F11" s="7">
        <v>18294334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21897035</v>
      </c>
      <c r="O11" s="7">
        <v>0</v>
      </c>
      <c r="P11" s="7">
        <v>21897035</v>
      </c>
      <c r="Q11" s="7">
        <v>7996785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12741</v>
      </c>
      <c r="AD11" s="7">
        <v>0</v>
      </c>
      <c r="AE11" s="7">
        <v>8009526</v>
      </c>
      <c r="AF11" s="7">
        <v>29906561</v>
      </c>
      <c r="AG11" s="7">
        <v>0</v>
      </c>
      <c r="AH11" s="7">
        <v>0</v>
      </c>
      <c r="AI11" s="7">
        <v>0</v>
      </c>
      <c r="AJ11" s="7">
        <v>704513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704513</v>
      </c>
      <c r="AQ11" s="7">
        <v>0</v>
      </c>
      <c r="AR11" s="7">
        <v>704513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8697002</v>
      </c>
      <c r="BB11" s="7">
        <v>8697002</v>
      </c>
      <c r="BC11" s="7">
        <v>9401515</v>
      </c>
      <c r="BD11" s="7">
        <v>1200000</v>
      </c>
      <c r="BE11" s="7">
        <v>0</v>
      </c>
      <c r="BF11" s="7">
        <v>0</v>
      </c>
      <c r="BG11" s="7">
        <v>0</v>
      </c>
      <c r="BH11" s="7">
        <v>4005484</v>
      </c>
      <c r="BI11" s="7">
        <v>0</v>
      </c>
      <c r="BJ11" s="7">
        <v>776944</v>
      </c>
      <c r="BK11" s="7">
        <v>14522618</v>
      </c>
      <c r="BL11" s="7">
        <v>20505046</v>
      </c>
      <c r="BM11" s="7">
        <v>29906561</v>
      </c>
    </row>
    <row r="12" spans="2:65" x14ac:dyDescent="0.2">
      <c r="B12" s="4">
        <v>10</v>
      </c>
      <c r="C12" s="5" t="s">
        <v>12</v>
      </c>
      <c r="D12" s="6">
        <v>830141725</v>
      </c>
      <c r="E12" s="7">
        <v>2336687</v>
      </c>
      <c r="F12" s="7">
        <v>3212398</v>
      </c>
      <c r="G12" s="7">
        <v>5018386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10567471</v>
      </c>
      <c r="O12" s="7">
        <v>0</v>
      </c>
      <c r="P12" s="7">
        <v>10567471</v>
      </c>
      <c r="Q12" s="7">
        <v>151170</v>
      </c>
      <c r="R12" s="7">
        <v>0</v>
      </c>
      <c r="S12" s="7">
        <v>0</v>
      </c>
      <c r="T12" s="7">
        <v>0</v>
      </c>
      <c r="U12" s="7">
        <v>763139</v>
      </c>
      <c r="V12" s="7">
        <v>0</v>
      </c>
      <c r="W12" s="7">
        <v>0</v>
      </c>
      <c r="X12" s="7">
        <v>0</v>
      </c>
      <c r="Y12" s="7">
        <v>0</v>
      </c>
      <c r="Z12" s="7">
        <v>46</v>
      </c>
      <c r="AA12" s="7">
        <v>0</v>
      </c>
      <c r="AB12" s="7">
        <v>0</v>
      </c>
      <c r="AC12" s="7">
        <v>0</v>
      </c>
      <c r="AD12" s="7">
        <v>0</v>
      </c>
      <c r="AE12" s="7">
        <v>914355</v>
      </c>
      <c r="AF12" s="7">
        <v>11481826</v>
      </c>
      <c r="AG12" s="7">
        <v>0</v>
      </c>
      <c r="AH12" s="7">
        <v>0</v>
      </c>
      <c r="AI12" s="7">
        <v>0</v>
      </c>
      <c r="AJ12" s="7">
        <v>805044</v>
      </c>
      <c r="AK12" s="7">
        <v>26026</v>
      </c>
      <c r="AL12" s="7">
        <v>0</v>
      </c>
      <c r="AM12" s="7">
        <v>0</v>
      </c>
      <c r="AN12" s="7">
        <v>0</v>
      </c>
      <c r="AO12" s="7">
        <v>162018</v>
      </c>
      <c r="AP12" s="7">
        <v>993088</v>
      </c>
      <c r="AQ12" s="7">
        <v>0</v>
      </c>
      <c r="AR12" s="7">
        <v>993088</v>
      </c>
      <c r="AS12" s="7">
        <v>0</v>
      </c>
      <c r="AT12" s="7">
        <v>0</v>
      </c>
      <c r="AU12" s="7">
        <v>0</v>
      </c>
      <c r="AV12" s="7">
        <v>4214115</v>
      </c>
      <c r="AW12" s="7">
        <v>0</v>
      </c>
      <c r="AX12" s="7">
        <v>0</v>
      </c>
      <c r="AY12" s="7">
        <v>1174719</v>
      </c>
      <c r="AZ12" s="7">
        <v>1174719</v>
      </c>
      <c r="BA12" s="7">
        <v>0</v>
      </c>
      <c r="BB12" s="7">
        <v>5388834</v>
      </c>
      <c r="BC12" s="7">
        <v>6381922</v>
      </c>
      <c r="BD12" s="7">
        <v>2200000</v>
      </c>
      <c r="BE12" s="7">
        <v>0</v>
      </c>
      <c r="BF12" s="7">
        <v>0</v>
      </c>
      <c r="BG12" s="7">
        <v>0</v>
      </c>
      <c r="BH12" s="7">
        <v>0</v>
      </c>
      <c r="BI12" s="7">
        <v>65973</v>
      </c>
      <c r="BJ12" s="7">
        <v>437243</v>
      </c>
      <c r="BK12" s="7">
        <v>2396688</v>
      </c>
      <c r="BL12" s="7">
        <v>5099904</v>
      </c>
      <c r="BM12" s="7">
        <v>11481826</v>
      </c>
    </row>
    <row r="13" spans="2:65" x14ac:dyDescent="0.2">
      <c r="B13" s="4">
        <v>11</v>
      </c>
      <c r="C13" s="5" t="s">
        <v>13</v>
      </c>
      <c r="D13" s="6">
        <v>830053973</v>
      </c>
      <c r="E13" s="7">
        <v>6666318</v>
      </c>
      <c r="F13" s="7">
        <v>13335377</v>
      </c>
      <c r="G13" s="7">
        <v>13292814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33294509</v>
      </c>
      <c r="O13" s="7">
        <v>0</v>
      </c>
      <c r="P13" s="7">
        <v>33294509</v>
      </c>
      <c r="Q13" s="7">
        <v>3727878</v>
      </c>
      <c r="R13" s="7">
        <v>0</v>
      </c>
      <c r="S13" s="7">
        <v>0</v>
      </c>
      <c r="T13" s="7">
        <v>0</v>
      </c>
      <c r="U13" s="7">
        <v>34189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3762067</v>
      </c>
      <c r="AF13" s="7">
        <v>37056576</v>
      </c>
      <c r="AG13" s="7">
        <v>130286</v>
      </c>
      <c r="AH13" s="7">
        <v>0</v>
      </c>
      <c r="AI13" s="7">
        <v>130286</v>
      </c>
      <c r="AJ13" s="7">
        <v>1650450</v>
      </c>
      <c r="AK13" s="7">
        <v>4731</v>
      </c>
      <c r="AL13" s="7">
        <v>0</v>
      </c>
      <c r="AM13" s="7">
        <v>0</v>
      </c>
      <c r="AN13" s="7">
        <v>0</v>
      </c>
      <c r="AO13" s="7">
        <v>0</v>
      </c>
      <c r="AP13" s="7">
        <v>1785467</v>
      </c>
      <c r="AQ13" s="7">
        <v>0</v>
      </c>
      <c r="AR13" s="7">
        <v>1785467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5798573</v>
      </c>
      <c r="AZ13" s="7">
        <v>5798573</v>
      </c>
      <c r="BA13" s="7">
        <v>1516080</v>
      </c>
      <c r="BB13" s="7">
        <v>7314653</v>
      </c>
      <c r="BC13" s="7">
        <v>9100120</v>
      </c>
      <c r="BD13" s="7">
        <v>7200000</v>
      </c>
      <c r="BE13" s="7">
        <v>0</v>
      </c>
      <c r="BF13" s="7">
        <v>0</v>
      </c>
      <c r="BG13" s="7">
        <v>0</v>
      </c>
      <c r="BH13" s="7">
        <v>0</v>
      </c>
      <c r="BI13" s="7">
        <v>2204900</v>
      </c>
      <c r="BJ13" s="7">
        <v>2914093</v>
      </c>
      <c r="BK13" s="7">
        <v>15637463</v>
      </c>
      <c r="BL13" s="7">
        <v>27956456</v>
      </c>
      <c r="BM13" s="7">
        <v>37056576</v>
      </c>
    </row>
    <row r="14" spans="2:65" x14ac:dyDescent="0.2">
      <c r="B14" s="4">
        <v>12</v>
      </c>
      <c r="C14" s="5" t="s">
        <v>14</v>
      </c>
      <c r="D14" s="6">
        <v>830045448</v>
      </c>
      <c r="E14" s="7">
        <v>370784</v>
      </c>
      <c r="F14" s="7">
        <v>0</v>
      </c>
      <c r="G14" s="7">
        <v>4979408</v>
      </c>
      <c r="H14" s="7">
        <v>0</v>
      </c>
      <c r="I14" s="7">
        <v>0</v>
      </c>
      <c r="J14" s="7">
        <v>0</v>
      </c>
      <c r="K14" s="7">
        <v>0</v>
      </c>
      <c r="L14" s="7">
        <v>7024638</v>
      </c>
      <c r="M14" s="7">
        <v>0</v>
      </c>
      <c r="N14" s="7">
        <v>12374830</v>
      </c>
      <c r="O14" s="7">
        <v>0</v>
      </c>
      <c r="P14" s="7">
        <v>12374830</v>
      </c>
      <c r="Q14" s="7">
        <v>339183</v>
      </c>
      <c r="R14" s="7">
        <v>2110737</v>
      </c>
      <c r="S14" s="7">
        <v>0</v>
      </c>
      <c r="T14" s="7">
        <v>0</v>
      </c>
      <c r="U14" s="7">
        <v>1643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2451563</v>
      </c>
      <c r="AF14" s="7">
        <v>14826393</v>
      </c>
      <c r="AG14" s="7">
        <v>0</v>
      </c>
      <c r="AH14" s="7">
        <v>0</v>
      </c>
      <c r="AI14" s="7">
        <v>0</v>
      </c>
      <c r="AJ14" s="7">
        <v>234726</v>
      </c>
      <c r="AK14" s="7">
        <v>101648</v>
      </c>
      <c r="AL14" s="7">
        <v>4014354</v>
      </c>
      <c r="AM14" s="7">
        <v>0</v>
      </c>
      <c r="AN14" s="7">
        <v>0</v>
      </c>
      <c r="AO14" s="7">
        <v>683227</v>
      </c>
      <c r="AP14" s="7">
        <v>5033955</v>
      </c>
      <c r="AQ14" s="7">
        <v>0</v>
      </c>
      <c r="AR14" s="7">
        <v>5033955</v>
      </c>
      <c r="AS14" s="7">
        <v>0</v>
      </c>
      <c r="AT14" s="7">
        <v>0</v>
      </c>
      <c r="AU14" s="7">
        <v>0</v>
      </c>
      <c r="AV14" s="7">
        <v>475000</v>
      </c>
      <c r="AW14" s="7">
        <v>53074</v>
      </c>
      <c r="AX14" s="7">
        <v>0</v>
      </c>
      <c r="AY14" s="7">
        <v>571269</v>
      </c>
      <c r="AZ14" s="7">
        <v>0</v>
      </c>
      <c r="BA14" s="7">
        <v>0</v>
      </c>
      <c r="BB14" s="7">
        <v>1099343</v>
      </c>
      <c r="BC14" s="7">
        <v>6133298</v>
      </c>
      <c r="BD14" s="7">
        <v>3000000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743600</v>
      </c>
      <c r="BK14" s="7">
        <v>4949495</v>
      </c>
      <c r="BL14" s="7">
        <v>8693095</v>
      </c>
      <c r="BM14" s="7">
        <v>14826393</v>
      </c>
    </row>
    <row r="15" spans="2:65" ht="25.5" x14ac:dyDescent="0.2">
      <c r="B15" s="4">
        <v>13</v>
      </c>
      <c r="C15" s="5" t="s">
        <v>15</v>
      </c>
      <c r="D15" s="6">
        <v>811000489</v>
      </c>
      <c r="E15" s="7">
        <v>236473</v>
      </c>
      <c r="F15" s="7">
        <v>2673098</v>
      </c>
      <c r="G15" s="7">
        <v>2521831</v>
      </c>
      <c r="H15" s="7">
        <v>0</v>
      </c>
      <c r="I15" s="7">
        <v>0</v>
      </c>
      <c r="J15" s="7">
        <v>0</v>
      </c>
      <c r="K15" s="7">
        <v>667267</v>
      </c>
      <c r="L15" s="7">
        <v>794</v>
      </c>
      <c r="M15" s="7">
        <v>0</v>
      </c>
      <c r="N15" s="7">
        <v>6099463</v>
      </c>
      <c r="O15" s="7">
        <v>0</v>
      </c>
      <c r="P15" s="7">
        <v>6099463</v>
      </c>
      <c r="Q15" s="7">
        <v>567963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567963</v>
      </c>
      <c r="AF15" s="7">
        <v>6667426</v>
      </c>
      <c r="AG15" s="7">
        <v>53574</v>
      </c>
      <c r="AH15" s="7">
        <v>0</v>
      </c>
      <c r="AI15" s="7">
        <v>53574</v>
      </c>
      <c r="AJ15" s="7">
        <v>1637314</v>
      </c>
      <c r="AK15" s="7">
        <v>2785</v>
      </c>
      <c r="AL15" s="7">
        <v>70431</v>
      </c>
      <c r="AM15" s="7">
        <v>0</v>
      </c>
      <c r="AN15" s="7">
        <v>0</v>
      </c>
      <c r="AO15" s="7">
        <v>558622</v>
      </c>
      <c r="AP15" s="7">
        <v>2322726</v>
      </c>
      <c r="AQ15" s="7">
        <v>0</v>
      </c>
      <c r="AR15" s="7">
        <v>2322726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2322726</v>
      </c>
      <c r="BD15" s="7">
        <v>350000</v>
      </c>
      <c r="BE15" s="7">
        <v>100000</v>
      </c>
      <c r="BF15" s="7">
        <v>0</v>
      </c>
      <c r="BG15" s="7">
        <v>0</v>
      </c>
      <c r="BH15" s="7">
        <v>0</v>
      </c>
      <c r="BI15" s="7">
        <v>0</v>
      </c>
      <c r="BJ15" s="7">
        <v>51500</v>
      </c>
      <c r="BK15" s="7">
        <v>3843200</v>
      </c>
      <c r="BL15" s="7">
        <v>4344700</v>
      </c>
      <c r="BM15" s="7">
        <v>6667426</v>
      </c>
    </row>
    <row r="16" spans="2:65" x14ac:dyDescent="0.2">
      <c r="B16" s="4">
        <v>14</v>
      </c>
      <c r="C16" s="5" t="s">
        <v>16</v>
      </c>
      <c r="D16" s="6">
        <v>800002820</v>
      </c>
      <c r="E16" s="7">
        <v>2332715</v>
      </c>
      <c r="F16" s="7">
        <v>3591043</v>
      </c>
      <c r="G16" s="7">
        <v>4904942</v>
      </c>
      <c r="H16" s="7">
        <v>638083</v>
      </c>
      <c r="I16" s="7">
        <v>0</v>
      </c>
      <c r="J16" s="7">
        <v>0</v>
      </c>
      <c r="K16" s="7">
        <v>4614694</v>
      </c>
      <c r="L16" s="7">
        <v>0</v>
      </c>
      <c r="M16" s="7">
        <v>0</v>
      </c>
      <c r="N16" s="7">
        <v>16081477</v>
      </c>
      <c r="O16" s="7">
        <v>0</v>
      </c>
      <c r="P16" s="7">
        <v>16081477</v>
      </c>
      <c r="Q16" s="7">
        <v>3525433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3525433</v>
      </c>
      <c r="AF16" s="7">
        <v>19606910</v>
      </c>
      <c r="AG16" s="7">
        <v>126704</v>
      </c>
      <c r="AH16" s="7">
        <v>0</v>
      </c>
      <c r="AI16" s="7">
        <v>126704</v>
      </c>
      <c r="AJ16" s="7">
        <v>326603</v>
      </c>
      <c r="AK16" s="7">
        <v>669448</v>
      </c>
      <c r="AL16" s="7">
        <v>0</v>
      </c>
      <c r="AM16" s="7">
        <v>0</v>
      </c>
      <c r="AN16" s="7">
        <v>0</v>
      </c>
      <c r="AO16" s="7">
        <v>0</v>
      </c>
      <c r="AP16" s="7">
        <v>1122755</v>
      </c>
      <c r="AQ16" s="7">
        <v>0</v>
      </c>
      <c r="AR16" s="7">
        <v>1122755</v>
      </c>
      <c r="AS16" s="7">
        <v>0</v>
      </c>
      <c r="AT16" s="7">
        <v>0</v>
      </c>
      <c r="AU16" s="7">
        <v>0</v>
      </c>
      <c r="AV16" s="7">
        <v>3500368</v>
      </c>
      <c r="AW16" s="7">
        <v>0</v>
      </c>
      <c r="AX16" s="7">
        <v>0</v>
      </c>
      <c r="AY16" s="7">
        <v>4548044</v>
      </c>
      <c r="AZ16" s="7">
        <v>4548044</v>
      </c>
      <c r="BA16" s="7">
        <v>0</v>
      </c>
      <c r="BB16" s="7">
        <v>8048412</v>
      </c>
      <c r="BC16" s="7">
        <v>9171167</v>
      </c>
      <c r="BD16" s="7">
        <v>3751700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770649</v>
      </c>
      <c r="BK16" s="7">
        <v>5913394</v>
      </c>
      <c r="BL16" s="7">
        <v>10435743</v>
      </c>
      <c r="BM16" s="7">
        <v>19606910</v>
      </c>
    </row>
    <row r="17" spans="2:65" ht="25.5" x14ac:dyDescent="0.2">
      <c r="B17" s="4">
        <v>15</v>
      </c>
      <c r="C17" s="5" t="s">
        <v>17</v>
      </c>
      <c r="D17" s="6">
        <v>900283279</v>
      </c>
      <c r="E17" s="7">
        <v>1235081</v>
      </c>
      <c r="F17" s="7">
        <v>9208606</v>
      </c>
      <c r="G17" s="7">
        <v>0</v>
      </c>
      <c r="H17" s="7">
        <v>209377</v>
      </c>
      <c r="I17" s="7">
        <v>0</v>
      </c>
      <c r="J17" s="7">
        <v>0</v>
      </c>
      <c r="K17" s="7">
        <v>442686</v>
      </c>
      <c r="L17" s="7">
        <v>0</v>
      </c>
      <c r="M17" s="7">
        <v>0</v>
      </c>
      <c r="N17" s="7">
        <v>11095750</v>
      </c>
      <c r="O17" s="7">
        <v>0</v>
      </c>
      <c r="P17" s="7">
        <v>11095750</v>
      </c>
      <c r="Q17" s="7">
        <v>2448263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2448263</v>
      </c>
      <c r="AF17" s="7">
        <v>13544013</v>
      </c>
      <c r="AG17" s="7">
        <v>0</v>
      </c>
      <c r="AH17" s="7">
        <v>0</v>
      </c>
      <c r="AI17" s="7">
        <v>0</v>
      </c>
      <c r="AJ17" s="7">
        <v>707718</v>
      </c>
      <c r="AK17" s="7">
        <v>167487</v>
      </c>
      <c r="AL17" s="7">
        <v>0</v>
      </c>
      <c r="AM17" s="7">
        <v>0</v>
      </c>
      <c r="AN17" s="7">
        <v>0</v>
      </c>
      <c r="AO17" s="7">
        <v>0</v>
      </c>
      <c r="AP17" s="7">
        <v>875205</v>
      </c>
      <c r="AQ17" s="7">
        <v>0</v>
      </c>
      <c r="AR17" s="7">
        <v>875205</v>
      </c>
      <c r="AS17" s="7">
        <v>0</v>
      </c>
      <c r="AT17" s="7">
        <v>0</v>
      </c>
      <c r="AU17" s="7">
        <v>0</v>
      </c>
      <c r="AV17" s="7">
        <v>260837</v>
      </c>
      <c r="AW17" s="7">
        <v>0</v>
      </c>
      <c r="AX17" s="7">
        <v>0</v>
      </c>
      <c r="AY17" s="7">
        <v>703335</v>
      </c>
      <c r="AZ17" s="7">
        <v>703335</v>
      </c>
      <c r="BA17" s="7">
        <v>0</v>
      </c>
      <c r="BB17" s="7">
        <v>964172</v>
      </c>
      <c r="BC17" s="7">
        <v>1839377</v>
      </c>
      <c r="BD17" s="7">
        <v>5935806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592115</v>
      </c>
      <c r="BK17" s="7">
        <v>5176715</v>
      </c>
      <c r="BL17" s="7">
        <v>11704636</v>
      </c>
      <c r="BM17" s="7">
        <v>13544013</v>
      </c>
    </row>
    <row r="18" spans="2:65" x14ac:dyDescent="0.2">
      <c r="B18" s="4">
        <v>16</v>
      </c>
      <c r="C18" s="5" t="s">
        <v>18</v>
      </c>
      <c r="D18" s="6">
        <v>811031728</v>
      </c>
      <c r="E18" s="7">
        <v>1669040</v>
      </c>
      <c r="F18" s="7">
        <v>13951784</v>
      </c>
      <c r="G18" s="7">
        <v>1413034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17033858</v>
      </c>
      <c r="O18" s="7">
        <v>0</v>
      </c>
      <c r="P18" s="7">
        <v>17033858</v>
      </c>
      <c r="Q18" s="7">
        <v>17861740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5015000</v>
      </c>
      <c r="AD18" s="7">
        <v>0</v>
      </c>
      <c r="AE18" s="7">
        <v>22876740</v>
      </c>
      <c r="AF18" s="7">
        <v>39910598</v>
      </c>
      <c r="AG18" s="7">
        <v>211311</v>
      </c>
      <c r="AH18" s="7">
        <v>0</v>
      </c>
      <c r="AI18" s="7">
        <v>211311</v>
      </c>
      <c r="AJ18" s="7">
        <v>108329</v>
      </c>
      <c r="AK18" s="7">
        <v>158643</v>
      </c>
      <c r="AL18" s="7">
        <v>0</v>
      </c>
      <c r="AM18" s="7">
        <v>0</v>
      </c>
      <c r="AN18" s="7">
        <v>0</v>
      </c>
      <c r="AO18" s="7">
        <v>0</v>
      </c>
      <c r="AP18" s="7">
        <v>478283</v>
      </c>
      <c r="AQ18" s="7">
        <v>0</v>
      </c>
      <c r="AR18" s="7">
        <v>478283</v>
      </c>
      <c r="AS18" s="7">
        <v>0</v>
      </c>
      <c r="AT18" s="7">
        <v>0</v>
      </c>
      <c r="AU18" s="7">
        <v>0</v>
      </c>
      <c r="AV18" s="7">
        <v>3554306</v>
      </c>
      <c r="AW18" s="7">
        <v>0</v>
      </c>
      <c r="AX18" s="7">
        <v>0</v>
      </c>
      <c r="AY18" s="7">
        <v>6595029</v>
      </c>
      <c r="AZ18" s="7">
        <v>6595029</v>
      </c>
      <c r="BA18" s="7">
        <v>1360457</v>
      </c>
      <c r="BB18" s="7">
        <v>11509792</v>
      </c>
      <c r="BC18" s="7">
        <v>11988075</v>
      </c>
      <c r="BD18" s="7">
        <v>450000</v>
      </c>
      <c r="BE18" s="7">
        <v>0</v>
      </c>
      <c r="BF18" s="7">
        <v>0</v>
      </c>
      <c r="BG18" s="7">
        <v>0</v>
      </c>
      <c r="BH18" s="7">
        <v>0</v>
      </c>
      <c r="BI18" s="7">
        <v>19641959</v>
      </c>
      <c r="BJ18" s="7">
        <v>300000</v>
      </c>
      <c r="BK18" s="7">
        <v>7530564</v>
      </c>
      <c r="BL18" s="7">
        <v>27922523</v>
      </c>
      <c r="BM18" s="7">
        <v>39910598</v>
      </c>
    </row>
    <row r="19" spans="2:65" x14ac:dyDescent="0.2">
      <c r="B19" s="4">
        <v>17</v>
      </c>
      <c r="C19" s="5" t="s">
        <v>19</v>
      </c>
      <c r="D19" s="6">
        <v>830007560</v>
      </c>
      <c r="E19" s="7">
        <v>32650</v>
      </c>
      <c r="F19" s="7">
        <v>541337</v>
      </c>
      <c r="G19" s="7">
        <v>0</v>
      </c>
      <c r="H19" s="7">
        <v>0</v>
      </c>
      <c r="I19" s="7">
        <v>0</v>
      </c>
      <c r="J19" s="7">
        <v>0</v>
      </c>
      <c r="K19" s="7">
        <v>457399</v>
      </c>
      <c r="L19" s="7">
        <v>0</v>
      </c>
      <c r="M19" s="7">
        <v>0</v>
      </c>
      <c r="N19" s="7">
        <v>1031386</v>
      </c>
      <c r="O19" s="7">
        <v>0</v>
      </c>
      <c r="P19" s="7">
        <v>1031386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374304</v>
      </c>
      <c r="AC19" s="7">
        <v>0</v>
      </c>
      <c r="AD19" s="7">
        <v>0</v>
      </c>
      <c r="AE19" s="7">
        <v>374304</v>
      </c>
      <c r="AF19" s="7">
        <v>1405690</v>
      </c>
      <c r="AG19" s="7">
        <v>47878</v>
      </c>
      <c r="AH19" s="7">
        <v>0</v>
      </c>
      <c r="AI19" s="7">
        <v>47878</v>
      </c>
      <c r="AJ19" s="7">
        <v>38516</v>
      </c>
      <c r="AK19" s="7">
        <v>10715</v>
      </c>
      <c r="AL19" s="7">
        <v>0</v>
      </c>
      <c r="AM19" s="7">
        <v>0</v>
      </c>
      <c r="AN19" s="7">
        <v>0</v>
      </c>
      <c r="AO19" s="7">
        <v>0</v>
      </c>
      <c r="AP19" s="7">
        <v>97109</v>
      </c>
      <c r="AQ19" s="7">
        <v>0</v>
      </c>
      <c r="AR19" s="7">
        <v>97109</v>
      </c>
      <c r="AS19" s="7">
        <v>0</v>
      </c>
      <c r="AT19" s="7">
        <v>0</v>
      </c>
      <c r="AU19" s="7">
        <v>0</v>
      </c>
      <c r="AV19" s="7">
        <v>195049</v>
      </c>
      <c r="AW19" s="7">
        <v>0</v>
      </c>
      <c r="AX19" s="7">
        <v>0</v>
      </c>
      <c r="AY19" s="7">
        <v>0</v>
      </c>
      <c r="AZ19" s="7">
        <v>0</v>
      </c>
      <c r="BA19" s="7">
        <v>51805</v>
      </c>
      <c r="BB19" s="7">
        <v>246854</v>
      </c>
      <c r="BC19" s="7">
        <v>343963</v>
      </c>
      <c r="BD19" s="7">
        <v>200000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148661</v>
      </c>
      <c r="BK19" s="7">
        <v>713066</v>
      </c>
      <c r="BL19" s="7">
        <v>1061727</v>
      </c>
      <c r="BM19" s="7">
        <v>1405690</v>
      </c>
    </row>
    <row r="20" spans="2:65" x14ac:dyDescent="0.2">
      <c r="B20" s="4">
        <v>18</v>
      </c>
      <c r="C20" s="5" t="s">
        <v>20</v>
      </c>
      <c r="D20" s="6">
        <v>900452410</v>
      </c>
      <c r="E20" s="7">
        <v>1671115</v>
      </c>
      <c r="F20" s="7">
        <v>4874904</v>
      </c>
      <c r="G20" s="7">
        <v>632333</v>
      </c>
      <c r="H20" s="7">
        <v>393759</v>
      </c>
      <c r="I20" s="7">
        <v>0</v>
      </c>
      <c r="J20" s="7">
        <v>0</v>
      </c>
      <c r="K20" s="7">
        <v>0</v>
      </c>
      <c r="L20" s="7">
        <v>727144</v>
      </c>
      <c r="M20" s="7">
        <v>0</v>
      </c>
      <c r="N20" s="7">
        <v>8299255</v>
      </c>
      <c r="O20" s="7">
        <v>0</v>
      </c>
      <c r="P20" s="7">
        <v>8299255</v>
      </c>
      <c r="Q20" s="7">
        <v>2428204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5021036</v>
      </c>
      <c r="AD20" s="7">
        <v>0</v>
      </c>
      <c r="AE20" s="7">
        <v>7449240</v>
      </c>
      <c r="AF20" s="7">
        <v>15748495</v>
      </c>
      <c r="AG20" s="7">
        <v>222966</v>
      </c>
      <c r="AH20" s="7">
        <v>0</v>
      </c>
      <c r="AI20" s="7">
        <v>222966</v>
      </c>
      <c r="AJ20" s="7">
        <v>1815282</v>
      </c>
      <c r="AK20" s="7">
        <v>0</v>
      </c>
      <c r="AL20" s="7">
        <v>91378</v>
      </c>
      <c r="AM20" s="7">
        <v>91378</v>
      </c>
      <c r="AN20" s="7">
        <v>0</v>
      </c>
      <c r="AO20" s="7">
        <v>4462429</v>
      </c>
      <c r="AP20" s="7">
        <v>6592055</v>
      </c>
      <c r="AQ20" s="7">
        <v>0</v>
      </c>
      <c r="AR20" s="7">
        <v>6592055</v>
      </c>
      <c r="AS20" s="7">
        <v>0</v>
      </c>
      <c r="AT20" s="7">
        <v>0</v>
      </c>
      <c r="AU20" s="7">
        <v>0</v>
      </c>
      <c r="AV20" s="7">
        <v>1190831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1190831</v>
      </c>
      <c r="BC20" s="7">
        <v>7782886</v>
      </c>
      <c r="BD20" s="7">
        <v>1700000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350979</v>
      </c>
      <c r="BK20" s="7">
        <v>5914630</v>
      </c>
      <c r="BL20" s="7">
        <v>7965609</v>
      </c>
      <c r="BM20" s="7">
        <v>15748495</v>
      </c>
    </row>
    <row r="21" spans="2:65" x14ac:dyDescent="0.2">
      <c r="B21" s="4">
        <v>19</v>
      </c>
      <c r="C21" s="5" t="s">
        <v>21</v>
      </c>
      <c r="D21" s="6">
        <v>900264302</v>
      </c>
      <c r="E21" s="7">
        <v>2582655</v>
      </c>
      <c r="F21" s="7">
        <v>25382818</v>
      </c>
      <c r="G21" s="7">
        <v>24091578</v>
      </c>
      <c r="H21" s="7">
        <v>5758094</v>
      </c>
      <c r="I21" s="7">
        <v>0</v>
      </c>
      <c r="J21" s="7">
        <v>0</v>
      </c>
      <c r="K21" s="7">
        <v>0</v>
      </c>
      <c r="L21" s="7">
        <v>6465</v>
      </c>
      <c r="M21" s="7">
        <v>0</v>
      </c>
      <c r="N21" s="7">
        <v>57821610</v>
      </c>
      <c r="O21" s="7">
        <v>0</v>
      </c>
      <c r="P21" s="7">
        <v>57821610</v>
      </c>
      <c r="Q21" s="7">
        <v>5803211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5803211</v>
      </c>
      <c r="AF21" s="7">
        <v>63624821</v>
      </c>
      <c r="AG21" s="7">
        <v>166904</v>
      </c>
      <c r="AH21" s="7">
        <v>0</v>
      </c>
      <c r="AI21" s="7">
        <v>166904</v>
      </c>
      <c r="AJ21" s="7">
        <v>11222879</v>
      </c>
      <c r="AK21" s="7">
        <v>62804</v>
      </c>
      <c r="AL21" s="7">
        <v>4827964</v>
      </c>
      <c r="AM21" s="7">
        <v>4827964</v>
      </c>
      <c r="AN21" s="7">
        <v>0</v>
      </c>
      <c r="AO21" s="7">
        <v>0</v>
      </c>
      <c r="AP21" s="7">
        <v>16280551</v>
      </c>
      <c r="AQ21" s="7">
        <v>0</v>
      </c>
      <c r="AR21" s="7">
        <v>16280551</v>
      </c>
      <c r="AS21" s="7">
        <v>0</v>
      </c>
      <c r="AT21" s="7">
        <v>0</v>
      </c>
      <c r="AU21" s="7">
        <v>0</v>
      </c>
      <c r="AV21" s="7">
        <v>3290723</v>
      </c>
      <c r="AW21" s="7">
        <v>6492500</v>
      </c>
      <c r="AX21" s="7">
        <v>0</v>
      </c>
      <c r="AY21" s="7">
        <v>9655929</v>
      </c>
      <c r="AZ21" s="7">
        <v>9655929</v>
      </c>
      <c r="BA21" s="7">
        <v>2498673</v>
      </c>
      <c r="BB21" s="7">
        <v>21937825</v>
      </c>
      <c r="BC21" s="7">
        <v>38218376</v>
      </c>
      <c r="BD21" s="7">
        <v>3500000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506395</v>
      </c>
      <c r="BK21" s="7">
        <v>21400050</v>
      </c>
      <c r="BL21" s="7">
        <v>25406445</v>
      </c>
      <c r="BM21" s="7">
        <v>63624821</v>
      </c>
    </row>
    <row r="22" spans="2:65" x14ac:dyDescent="0.2">
      <c r="B22" s="4">
        <v>20</v>
      </c>
      <c r="C22" s="5" t="s">
        <v>22</v>
      </c>
      <c r="D22" s="6">
        <v>900520848</v>
      </c>
      <c r="E22" s="7">
        <v>4039697</v>
      </c>
      <c r="F22" s="7">
        <v>7248108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11287805</v>
      </c>
      <c r="O22" s="7">
        <v>0</v>
      </c>
      <c r="P22" s="7">
        <v>11287805</v>
      </c>
      <c r="Q22" s="7">
        <v>9033620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9033620</v>
      </c>
      <c r="AF22" s="7">
        <v>20321425</v>
      </c>
      <c r="AG22" s="7">
        <v>0</v>
      </c>
      <c r="AH22" s="7">
        <v>0</v>
      </c>
      <c r="AI22" s="7">
        <v>0</v>
      </c>
      <c r="AJ22" s="7">
        <v>236624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236624</v>
      </c>
      <c r="AQ22" s="7">
        <v>0</v>
      </c>
      <c r="AR22" s="7">
        <v>236624</v>
      </c>
      <c r="AS22" s="7">
        <v>0</v>
      </c>
      <c r="AT22" s="7">
        <v>0</v>
      </c>
      <c r="AU22" s="7">
        <v>0</v>
      </c>
      <c r="AV22" s="7">
        <v>9777180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9777180</v>
      </c>
      <c r="BC22" s="7">
        <v>10013804</v>
      </c>
      <c r="BD22" s="7">
        <v>1000000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9307621</v>
      </c>
      <c r="BL22" s="7">
        <v>10307621</v>
      </c>
      <c r="BM22" s="7">
        <v>20321425</v>
      </c>
    </row>
    <row r="23" spans="2:65" ht="25.5" x14ac:dyDescent="0.2">
      <c r="B23" s="4">
        <v>21</v>
      </c>
      <c r="C23" s="5" t="s">
        <v>23</v>
      </c>
      <c r="D23" s="6">
        <v>860091575</v>
      </c>
      <c r="E23" s="7">
        <v>263099</v>
      </c>
      <c r="F23" s="7">
        <v>1809256</v>
      </c>
      <c r="G23" s="7">
        <v>354951</v>
      </c>
      <c r="H23" s="7">
        <v>249534</v>
      </c>
      <c r="I23" s="7">
        <v>0</v>
      </c>
      <c r="J23" s="7">
        <v>0</v>
      </c>
      <c r="K23" s="7">
        <v>530</v>
      </c>
      <c r="L23" s="7">
        <v>0</v>
      </c>
      <c r="M23" s="7">
        <v>0</v>
      </c>
      <c r="N23" s="7">
        <v>2677370</v>
      </c>
      <c r="O23" s="7">
        <v>0</v>
      </c>
      <c r="P23" s="7">
        <v>2677370</v>
      </c>
      <c r="Q23" s="7">
        <v>3472545</v>
      </c>
      <c r="R23" s="7">
        <v>592748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4065293</v>
      </c>
      <c r="AF23" s="7">
        <v>6742663</v>
      </c>
      <c r="AG23" s="7">
        <v>98424</v>
      </c>
      <c r="AH23" s="7">
        <v>266419</v>
      </c>
      <c r="AI23" s="7">
        <v>364843</v>
      </c>
      <c r="AJ23" s="7">
        <v>328660</v>
      </c>
      <c r="AK23" s="7">
        <v>177140</v>
      </c>
      <c r="AL23" s="7">
        <v>579</v>
      </c>
      <c r="AM23" s="7">
        <v>579</v>
      </c>
      <c r="AN23" s="7">
        <v>0</v>
      </c>
      <c r="AO23" s="7">
        <v>0</v>
      </c>
      <c r="AP23" s="7">
        <v>871222</v>
      </c>
      <c r="AQ23" s="7">
        <v>0</v>
      </c>
      <c r="AR23" s="7">
        <v>871222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300000</v>
      </c>
      <c r="AZ23" s="7">
        <v>300000</v>
      </c>
      <c r="BA23" s="7">
        <v>0</v>
      </c>
      <c r="BB23" s="7">
        <v>300000</v>
      </c>
      <c r="BC23" s="7">
        <v>1171222</v>
      </c>
      <c r="BD23" s="7">
        <v>146000</v>
      </c>
      <c r="BE23" s="7">
        <v>0</v>
      </c>
      <c r="BF23" s="7">
        <v>0</v>
      </c>
      <c r="BG23" s="7">
        <v>0</v>
      </c>
      <c r="BH23" s="7">
        <v>0</v>
      </c>
      <c r="BI23" s="7">
        <v>292513</v>
      </c>
      <c r="BJ23" s="7">
        <v>249241</v>
      </c>
      <c r="BK23" s="7">
        <v>4883687</v>
      </c>
      <c r="BL23" s="7">
        <v>5571441</v>
      </c>
      <c r="BM23" s="7">
        <v>6742663</v>
      </c>
    </row>
    <row r="24" spans="2:65" x14ac:dyDescent="0.2">
      <c r="B24" s="4">
        <v>22</v>
      </c>
      <c r="C24" s="5" t="s">
        <v>24</v>
      </c>
      <c r="D24" s="6">
        <v>900749719</v>
      </c>
      <c r="E24" s="7">
        <v>361293</v>
      </c>
      <c r="F24" s="7">
        <v>1950088</v>
      </c>
      <c r="G24" s="7">
        <v>0</v>
      </c>
      <c r="H24" s="7">
        <v>0</v>
      </c>
      <c r="I24" s="7">
        <v>0</v>
      </c>
      <c r="J24" s="7">
        <v>0</v>
      </c>
      <c r="K24" s="7">
        <v>448122</v>
      </c>
      <c r="L24" s="7">
        <v>5491874</v>
      </c>
      <c r="M24" s="7">
        <v>0</v>
      </c>
      <c r="N24" s="7">
        <v>8251377</v>
      </c>
      <c r="O24" s="7">
        <v>0</v>
      </c>
      <c r="P24" s="7">
        <v>8251377</v>
      </c>
      <c r="Q24" s="7">
        <v>16813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16813</v>
      </c>
      <c r="AF24" s="7">
        <v>8268190</v>
      </c>
      <c r="AG24" s="7">
        <v>70446</v>
      </c>
      <c r="AH24" s="7">
        <v>0</v>
      </c>
      <c r="AI24" s="7">
        <v>70446</v>
      </c>
      <c r="AJ24" s="7">
        <v>1412206</v>
      </c>
      <c r="AK24" s="7">
        <v>35272</v>
      </c>
      <c r="AL24" s="7">
        <v>0</v>
      </c>
      <c r="AM24" s="7">
        <v>0</v>
      </c>
      <c r="AN24" s="7">
        <v>0</v>
      </c>
      <c r="AO24" s="7">
        <v>486899</v>
      </c>
      <c r="AP24" s="7">
        <v>2004823</v>
      </c>
      <c r="AQ24" s="7">
        <v>0</v>
      </c>
      <c r="AR24" s="7">
        <v>2004823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2511747</v>
      </c>
      <c r="AZ24" s="7">
        <v>2511747</v>
      </c>
      <c r="BA24" s="7">
        <v>0</v>
      </c>
      <c r="BB24" s="7">
        <v>2511747</v>
      </c>
      <c r="BC24" s="7">
        <v>4516570</v>
      </c>
      <c r="BD24" s="7">
        <v>700000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51743</v>
      </c>
      <c r="BK24" s="7">
        <v>2999877</v>
      </c>
      <c r="BL24" s="7">
        <v>3751620</v>
      </c>
      <c r="BM24" s="7">
        <v>8268190</v>
      </c>
    </row>
    <row r="25" spans="2:65" x14ac:dyDescent="0.2">
      <c r="B25" s="4">
        <v>23</v>
      </c>
      <c r="C25" s="5" t="s">
        <v>25</v>
      </c>
      <c r="D25" s="6">
        <v>830061440</v>
      </c>
      <c r="E25" s="7">
        <v>338089</v>
      </c>
      <c r="F25" s="7">
        <v>722545</v>
      </c>
      <c r="G25" s="7">
        <v>759588</v>
      </c>
      <c r="H25" s="7">
        <v>17992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1838214</v>
      </c>
      <c r="O25" s="7">
        <v>0</v>
      </c>
      <c r="P25" s="7">
        <v>1838214</v>
      </c>
      <c r="Q25" s="7">
        <v>3850564</v>
      </c>
      <c r="R25" s="7">
        <v>303859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4154423</v>
      </c>
      <c r="AF25" s="7">
        <v>5992637</v>
      </c>
      <c r="AG25" s="7">
        <v>39298</v>
      </c>
      <c r="AH25" s="7">
        <v>0</v>
      </c>
      <c r="AI25" s="7">
        <v>39298</v>
      </c>
      <c r="AJ25" s="7">
        <v>124123</v>
      </c>
      <c r="AK25" s="7">
        <v>4490</v>
      </c>
      <c r="AL25" s="7">
        <v>128573</v>
      </c>
      <c r="AM25" s="7">
        <v>128573</v>
      </c>
      <c r="AN25" s="7">
        <v>0</v>
      </c>
      <c r="AO25" s="7">
        <v>0</v>
      </c>
      <c r="AP25" s="7">
        <v>296484</v>
      </c>
      <c r="AQ25" s="7">
        <v>0</v>
      </c>
      <c r="AR25" s="7">
        <v>296484</v>
      </c>
      <c r="AS25" s="7">
        <v>0</v>
      </c>
      <c r="AT25" s="7">
        <v>0</v>
      </c>
      <c r="AU25" s="7">
        <v>0</v>
      </c>
      <c r="AV25" s="7">
        <v>572539</v>
      </c>
      <c r="AW25" s="7">
        <v>0</v>
      </c>
      <c r="AX25" s="7">
        <v>267389</v>
      </c>
      <c r="AY25" s="7">
        <v>0</v>
      </c>
      <c r="AZ25" s="7">
        <v>0</v>
      </c>
      <c r="BA25" s="7">
        <v>0</v>
      </c>
      <c r="BB25" s="7">
        <v>839928</v>
      </c>
      <c r="BC25" s="7">
        <v>1136412</v>
      </c>
      <c r="BD25" s="7">
        <v>750000</v>
      </c>
      <c r="BE25" s="7">
        <v>0</v>
      </c>
      <c r="BF25" s="7">
        <v>0</v>
      </c>
      <c r="BG25" s="7">
        <v>0</v>
      </c>
      <c r="BH25" s="7">
        <v>0</v>
      </c>
      <c r="BI25" s="7">
        <v>4016032</v>
      </c>
      <c r="BJ25" s="7">
        <v>491521</v>
      </c>
      <c r="BK25" s="7">
        <v>-401328</v>
      </c>
      <c r="BL25" s="7">
        <v>4856225</v>
      </c>
      <c r="BM25" s="7">
        <v>5992637</v>
      </c>
    </row>
    <row r="26" spans="2:65" x14ac:dyDescent="0.2">
      <c r="B26" s="4">
        <v>24</v>
      </c>
      <c r="C26" s="5" t="s">
        <v>26</v>
      </c>
      <c r="D26" s="6">
        <v>800205914</v>
      </c>
      <c r="E26" s="7">
        <v>5874636</v>
      </c>
      <c r="F26" s="7">
        <v>58410775</v>
      </c>
      <c r="G26" s="7">
        <v>750479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65035890</v>
      </c>
      <c r="O26" s="7">
        <v>0</v>
      </c>
      <c r="P26" s="7">
        <v>65035890</v>
      </c>
      <c r="Q26" s="7">
        <v>5312374</v>
      </c>
      <c r="R26" s="7">
        <v>0</v>
      </c>
      <c r="S26" s="7">
        <v>0</v>
      </c>
      <c r="T26" s="7">
        <v>0</v>
      </c>
      <c r="U26" s="7">
        <v>2040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5314414</v>
      </c>
      <c r="AF26" s="7">
        <v>70350304</v>
      </c>
      <c r="AG26" s="7">
        <v>93687</v>
      </c>
      <c r="AH26" s="7">
        <v>0</v>
      </c>
      <c r="AI26" s="7">
        <v>93687</v>
      </c>
      <c r="AJ26" s="7">
        <v>3654667</v>
      </c>
      <c r="AK26" s="7">
        <v>5201332</v>
      </c>
      <c r="AL26" s="7">
        <v>2524628</v>
      </c>
      <c r="AM26" s="7">
        <v>2524628</v>
      </c>
      <c r="AN26" s="7">
        <v>0</v>
      </c>
      <c r="AO26" s="7">
        <v>15083693</v>
      </c>
      <c r="AP26" s="7">
        <v>26558007</v>
      </c>
      <c r="AQ26" s="7">
        <v>0</v>
      </c>
      <c r="AR26" s="7">
        <v>26558007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26558007</v>
      </c>
      <c r="BD26" s="7">
        <v>200000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743653</v>
      </c>
      <c r="BK26" s="7">
        <v>42848644</v>
      </c>
      <c r="BL26" s="7">
        <v>43792297</v>
      </c>
      <c r="BM26" s="7">
        <v>70350304</v>
      </c>
    </row>
    <row r="27" spans="2:65" ht="25.5" x14ac:dyDescent="0.2">
      <c r="B27" s="4">
        <v>25</v>
      </c>
      <c r="C27" s="5" t="s">
        <v>27</v>
      </c>
      <c r="D27" s="6">
        <v>830041411</v>
      </c>
      <c r="E27" s="7">
        <v>2</v>
      </c>
      <c r="F27" s="7">
        <v>6163412</v>
      </c>
      <c r="G27" s="7">
        <v>2450001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8613415</v>
      </c>
      <c r="O27" s="7">
        <v>0</v>
      </c>
      <c r="P27" s="7">
        <v>8613415</v>
      </c>
      <c r="Q27" s="7">
        <v>1514776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10150462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11665238</v>
      </c>
      <c r="AF27" s="7">
        <v>20278653</v>
      </c>
      <c r="AG27" s="7">
        <v>0</v>
      </c>
      <c r="AH27" s="7">
        <v>0</v>
      </c>
      <c r="AI27" s="7">
        <v>0</v>
      </c>
      <c r="AJ27" s="7">
        <v>803772</v>
      </c>
      <c r="AK27" s="7">
        <v>1360157</v>
      </c>
      <c r="AL27" s="7">
        <v>0</v>
      </c>
      <c r="AM27" s="7">
        <v>0</v>
      </c>
      <c r="AN27" s="7">
        <v>0</v>
      </c>
      <c r="AO27" s="7">
        <v>0</v>
      </c>
      <c r="AP27" s="7">
        <v>2163929</v>
      </c>
      <c r="AQ27" s="7">
        <v>0</v>
      </c>
      <c r="AR27" s="7">
        <v>2163929</v>
      </c>
      <c r="AS27" s="7">
        <v>0</v>
      </c>
      <c r="AT27" s="7">
        <v>0</v>
      </c>
      <c r="AU27" s="7">
        <v>0</v>
      </c>
      <c r="AV27" s="7">
        <v>9557304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9557304</v>
      </c>
      <c r="BC27" s="7">
        <v>11721233</v>
      </c>
      <c r="BD27" s="7">
        <v>4000000</v>
      </c>
      <c r="BE27" s="7">
        <v>0</v>
      </c>
      <c r="BF27" s="7">
        <v>0</v>
      </c>
      <c r="BG27" s="7">
        <v>0</v>
      </c>
      <c r="BH27" s="7">
        <v>0</v>
      </c>
      <c r="BI27" s="7">
        <v>1125136</v>
      </c>
      <c r="BJ27" s="7">
        <v>571130</v>
      </c>
      <c r="BK27" s="7">
        <v>2861154</v>
      </c>
      <c r="BL27" s="7">
        <v>8557420</v>
      </c>
      <c r="BM27" s="7">
        <v>20278653</v>
      </c>
    </row>
    <row r="28" spans="2:65" x14ac:dyDescent="0.2">
      <c r="B28" s="4">
        <v>26</v>
      </c>
      <c r="C28" s="5" t="s">
        <v>28</v>
      </c>
      <c r="D28" s="6">
        <v>900104795</v>
      </c>
      <c r="E28" s="7">
        <v>1071994</v>
      </c>
      <c r="F28" s="7">
        <v>4699968</v>
      </c>
      <c r="G28" s="7">
        <v>0</v>
      </c>
      <c r="H28" s="7">
        <v>600041</v>
      </c>
      <c r="I28" s="7">
        <v>0</v>
      </c>
      <c r="J28" s="7">
        <v>0</v>
      </c>
      <c r="K28" s="7">
        <v>153937</v>
      </c>
      <c r="L28" s="7">
        <v>848310</v>
      </c>
      <c r="M28" s="7">
        <v>0</v>
      </c>
      <c r="N28" s="7">
        <v>7374250</v>
      </c>
      <c r="O28" s="7">
        <v>0</v>
      </c>
      <c r="P28" s="7">
        <v>7374250</v>
      </c>
      <c r="Q28" s="7">
        <v>855151</v>
      </c>
      <c r="R28" s="7">
        <v>0</v>
      </c>
      <c r="S28" s="7">
        <v>0</v>
      </c>
      <c r="T28" s="7">
        <v>0</v>
      </c>
      <c r="U28" s="7">
        <v>3818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858969</v>
      </c>
      <c r="AF28" s="7">
        <v>8233219</v>
      </c>
      <c r="AG28" s="7">
        <v>167943</v>
      </c>
      <c r="AH28" s="7">
        <v>0</v>
      </c>
      <c r="AI28" s="7">
        <v>167943</v>
      </c>
      <c r="AJ28" s="7">
        <v>1018740</v>
      </c>
      <c r="AK28" s="7">
        <v>0</v>
      </c>
      <c r="AL28" s="7">
        <v>32565</v>
      </c>
      <c r="AM28" s="7">
        <v>32565</v>
      </c>
      <c r="AN28" s="7">
        <v>0</v>
      </c>
      <c r="AO28" s="7">
        <v>0</v>
      </c>
      <c r="AP28" s="7">
        <v>1219248</v>
      </c>
      <c r="AQ28" s="7">
        <v>0</v>
      </c>
      <c r="AR28" s="7">
        <v>1219248</v>
      </c>
      <c r="AS28" s="7">
        <v>0</v>
      </c>
      <c r="AT28" s="7">
        <v>0</v>
      </c>
      <c r="AU28" s="7">
        <v>0</v>
      </c>
      <c r="AV28" s="7">
        <v>2369336</v>
      </c>
      <c r="AW28" s="7">
        <v>0</v>
      </c>
      <c r="AX28" s="7">
        <v>0</v>
      </c>
      <c r="AY28" s="7">
        <v>1651614</v>
      </c>
      <c r="AZ28" s="7">
        <v>1651614</v>
      </c>
      <c r="BA28" s="7">
        <v>170784</v>
      </c>
      <c r="BB28" s="7">
        <v>4191734</v>
      </c>
      <c r="BC28" s="7">
        <v>5410982</v>
      </c>
      <c r="BD28" s="7">
        <v>675000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10842</v>
      </c>
      <c r="BK28" s="7">
        <v>2136395</v>
      </c>
      <c r="BL28" s="7">
        <v>2822237</v>
      </c>
      <c r="BM28" s="7">
        <v>8233219</v>
      </c>
    </row>
    <row r="29" spans="2:65" ht="25.5" x14ac:dyDescent="0.2">
      <c r="B29" s="4">
        <v>27</v>
      </c>
      <c r="C29" s="5" t="s">
        <v>29</v>
      </c>
      <c r="D29" s="6">
        <v>830037322</v>
      </c>
      <c r="E29" s="7">
        <v>2072281</v>
      </c>
      <c r="F29" s="7">
        <v>5881029</v>
      </c>
      <c r="G29" s="7">
        <v>3056847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11010157</v>
      </c>
      <c r="O29" s="7">
        <v>0</v>
      </c>
      <c r="P29" s="7">
        <v>11010157</v>
      </c>
      <c r="Q29" s="7">
        <v>1452408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1060</v>
      </c>
      <c r="AD29" s="7">
        <v>0</v>
      </c>
      <c r="AE29" s="7">
        <v>1453468</v>
      </c>
      <c r="AF29" s="7">
        <v>12463625</v>
      </c>
      <c r="AG29" s="7">
        <v>0</v>
      </c>
      <c r="AH29" s="7">
        <v>0</v>
      </c>
      <c r="AI29" s="7">
        <v>0</v>
      </c>
      <c r="AJ29" s="7">
        <v>2775507</v>
      </c>
      <c r="AK29" s="7">
        <v>0</v>
      </c>
      <c r="AL29" s="7">
        <v>328658</v>
      </c>
      <c r="AM29" s="7">
        <v>328658</v>
      </c>
      <c r="AN29" s="7">
        <v>0</v>
      </c>
      <c r="AO29" s="7">
        <v>0</v>
      </c>
      <c r="AP29" s="7">
        <v>3104165</v>
      </c>
      <c r="AQ29" s="7">
        <v>0</v>
      </c>
      <c r="AR29" s="7">
        <v>3104165</v>
      </c>
      <c r="AS29" s="7">
        <v>0</v>
      </c>
      <c r="AT29" s="7">
        <v>0</v>
      </c>
      <c r="AU29" s="7">
        <v>0</v>
      </c>
      <c r="AV29" s="7">
        <v>2151605</v>
      </c>
      <c r="AW29" s="7">
        <v>0</v>
      </c>
      <c r="AX29" s="7">
        <v>0</v>
      </c>
      <c r="AY29" s="7">
        <v>901969</v>
      </c>
      <c r="AZ29" s="7">
        <v>0</v>
      </c>
      <c r="BA29" s="7">
        <v>0</v>
      </c>
      <c r="BB29" s="7">
        <v>3053574</v>
      </c>
      <c r="BC29" s="7">
        <v>6157739</v>
      </c>
      <c r="BD29" s="7">
        <v>740000</v>
      </c>
      <c r="BE29" s="7">
        <v>0</v>
      </c>
      <c r="BF29" s="7">
        <v>0</v>
      </c>
      <c r="BG29" s="7">
        <v>0</v>
      </c>
      <c r="BH29" s="7">
        <v>0</v>
      </c>
      <c r="BI29" s="7">
        <v>79219</v>
      </c>
      <c r="BJ29" s="7">
        <v>12338</v>
      </c>
      <c r="BK29" s="7">
        <v>5474329</v>
      </c>
      <c r="BL29" s="7">
        <v>6305886</v>
      </c>
      <c r="BM29" s="7">
        <v>12463625</v>
      </c>
    </row>
    <row r="30" spans="2:65" x14ac:dyDescent="0.2">
      <c r="B30" s="4">
        <v>28</v>
      </c>
      <c r="C30" s="5" t="s">
        <v>30</v>
      </c>
      <c r="D30" s="6">
        <v>900431716</v>
      </c>
      <c r="E30" s="7">
        <v>905214</v>
      </c>
      <c r="F30" s="7">
        <v>652178</v>
      </c>
      <c r="G30" s="7">
        <v>0</v>
      </c>
      <c r="H30" s="7">
        <v>0</v>
      </c>
      <c r="I30" s="7">
        <v>0</v>
      </c>
      <c r="J30" s="7">
        <v>0</v>
      </c>
      <c r="K30" s="7">
        <v>300000</v>
      </c>
      <c r="L30" s="7">
        <v>0</v>
      </c>
      <c r="M30" s="7">
        <v>0</v>
      </c>
      <c r="N30" s="7">
        <v>1857392</v>
      </c>
      <c r="O30" s="7">
        <v>0</v>
      </c>
      <c r="P30" s="7">
        <v>1857392</v>
      </c>
      <c r="Q30" s="7">
        <v>362448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362448</v>
      </c>
      <c r="AF30" s="7">
        <v>2219840</v>
      </c>
      <c r="AG30" s="7">
        <v>0</v>
      </c>
      <c r="AH30" s="7">
        <v>0</v>
      </c>
      <c r="AI30" s="7">
        <v>0</v>
      </c>
      <c r="AJ30" s="7">
        <v>16868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16868</v>
      </c>
      <c r="AQ30" s="7">
        <v>0</v>
      </c>
      <c r="AR30" s="7">
        <v>16868</v>
      </c>
      <c r="AS30" s="7">
        <v>104189</v>
      </c>
      <c r="AT30" s="7">
        <v>0</v>
      </c>
      <c r="AU30" s="7">
        <v>104189</v>
      </c>
      <c r="AV30" s="7">
        <v>673193</v>
      </c>
      <c r="AW30" s="7">
        <v>6846</v>
      </c>
      <c r="AX30" s="7">
        <v>0</v>
      </c>
      <c r="AY30" s="7">
        <v>64515</v>
      </c>
      <c r="AZ30" s="7">
        <v>64515</v>
      </c>
      <c r="BA30" s="7">
        <v>21988</v>
      </c>
      <c r="BB30" s="7">
        <v>870731</v>
      </c>
      <c r="BC30" s="7">
        <v>887599</v>
      </c>
      <c r="BD30" s="7">
        <v>500000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250000</v>
      </c>
      <c r="BK30" s="7">
        <v>582241</v>
      </c>
      <c r="BL30" s="7">
        <v>1332241</v>
      </c>
      <c r="BM30" s="7">
        <v>2219840</v>
      </c>
    </row>
    <row r="31" spans="2:65" x14ac:dyDescent="0.2">
      <c r="B31" s="4">
        <v>29</v>
      </c>
      <c r="C31" s="5" t="s">
        <v>31</v>
      </c>
      <c r="D31" s="6">
        <v>900321674</v>
      </c>
      <c r="E31" s="7">
        <v>518033</v>
      </c>
      <c r="F31" s="7">
        <v>8772131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9290164</v>
      </c>
      <c r="O31" s="7">
        <v>0</v>
      </c>
      <c r="P31" s="7">
        <v>9290164</v>
      </c>
      <c r="Q31" s="7">
        <v>2443343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2443343</v>
      </c>
      <c r="AF31" s="7">
        <v>11733507</v>
      </c>
      <c r="AG31" s="7">
        <v>0</v>
      </c>
      <c r="AH31" s="7">
        <v>0</v>
      </c>
      <c r="AI31" s="7">
        <v>0</v>
      </c>
      <c r="AJ31" s="7">
        <v>322060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322060</v>
      </c>
      <c r="AQ31" s="7">
        <v>0</v>
      </c>
      <c r="AR31" s="7">
        <v>322060</v>
      </c>
      <c r="AS31" s="7">
        <v>0</v>
      </c>
      <c r="AT31" s="7">
        <v>0</v>
      </c>
      <c r="AU31" s="7">
        <v>0</v>
      </c>
      <c r="AV31" s="7">
        <v>5624910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5624910</v>
      </c>
      <c r="BC31" s="7">
        <v>5946970</v>
      </c>
      <c r="BD31" s="7">
        <v>1288000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35450</v>
      </c>
      <c r="BK31" s="7">
        <v>4463087</v>
      </c>
      <c r="BL31" s="7">
        <v>5786537</v>
      </c>
      <c r="BM31" s="7">
        <v>11733507</v>
      </c>
    </row>
    <row r="32" spans="2:65" ht="25.5" x14ac:dyDescent="0.2">
      <c r="B32" s="4">
        <v>30</v>
      </c>
      <c r="C32" s="5" t="s">
        <v>32</v>
      </c>
      <c r="D32" s="6">
        <v>860400538</v>
      </c>
      <c r="E32" s="7">
        <v>3703969</v>
      </c>
      <c r="F32" s="7">
        <v>10185822</v>
      </c>
      <c r="G32" s="7">
        <v>6486543</v>
      </c>
      <c r="H32" s="7">
        <v>821868</v>
      </c>
      <c r="I32" s="7">
        <v>0</v>
      </c>
      <c r="J32" s="7">
        <v>0</v>
      </c>
      <c r="K32" s="7">
        <v>2500588</v>
      </c>
      <c r="L32" s="7">
        <v>0</v>
      </c>
      <c r="M32" s="7">
        <v>0</v>
      </c>
      <c r="N32" s="7">
        <v>23698790</v>
      </c>
      <c r="O32" s="7">
        <v>0</v>
      </c>
      <c r="P32" s="7">
        <v>23698790</v>
      </c>
      <c r="Q32" s="7">
        <v>4850640</v>
      </c>
      <c r="R32" s="7">
        <v>0</v>
      </c>
      <c r="S32" s="7">
        <v>0</v>
      </c>
      <c r="T32" s="7">
        <v>0</v>
      </c>
      <c r="U32" s="7">
        <v>18232</v>
      </c>
      <c r="V32" s="7">
        <v>0</v>
      </c>
      <c r="W32" s="7">
        <v>0</v>
      </c>
      <c r="X32" s="7">
        <v>0</v>
      </c>
      <c r="Y32" s="7">
        <v>0</v>
      </c>
      <c r="Z32" s="7">
        <v>104129</v>
      </c>
      <c r="AA32" s="7">
        <v>0</v>
      </c>
      <c r="AB32" s="7">
        <v>0</v>
      </c>
      <c r="AC32" s="7">
        <v>0</v>
      </c>
      <c r="AD32" s="7">
        <v>0</v>
      </c>
      <c r="AE32" s="7">
        <v>4973001</v>
      </c>
      <c r="AF32" s="7">
        <v>28671791</v>
      </c>
      <c r="AG32" s="7">
        <v>566093</v>
      </c>
      <c r="AH32" s="7">
        <v>0</v>
      </c>
      <c r="AI32" s="7">
        <v>566093</v>
      </c>
      <c r="AJ32" s="7">
        <v>12980744</v>
      </c>
      <c r="AK32" s="7">
        <v>90727</v>
      </c>
      <c r="AL32" s="7">
        <v>200000</v>
      </c>
      <c r="AM32" s="7">
        <v>200000</v>
      </c>
      <c r="AN32" s="7">
        <v>0</v>
      </c>
      <c r="AO32" s="7">
        <v>3277637</v>
      </c>
      <c r="AP32" s="7">
        <v>17115201</v>
      </c>
      <c r="AQ32" s="7">
        <v>0</v>
      </c>
      <c r="AR32" s="7">
        <v>17115201</v>
      </c>
      <c r="AS32" s="7">
        <v>0</v>
      </c>
      <c r="AT32" s="7">
        <v>0</v>
      </c>
      <c r="AU32" s="7">
        <v>0</v>
      </c>
      <c r="AV32" s="7">
        <v>0</v>
      </c>
      <c r="AW32" s="7">
        <v>447411</v>
      </c>
      <c r="AX32" s="7">
        <v>0</v>
      </c>
      <c r="AY32" s="7">
        <v>0</v>
      </c>
      <c r="AZ32" s="7">
        <v>0</v>
      </c>
      <c r="BA32" s="7">
        <v>0</v>
      </c>
      <c r="BB32" s="7">
        <v>447411</v>
      </c>
      <c r="BC32" s="7">
        <v>17562612</v>
      </c>
      <c r="BD32" s="7">
        <v>3455000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1727500</v>
      </c>
      <c r="BK32" s="7">
        <v>5926679</v>
      </c>
      <c r="BL32" s="7">
        <v>11109179</v>
      </c>
      <c r="BM32" s="7">
        <v>28671791</v>
      </c>
    </row>
    <row r="33" spans="2:65" x14ac:dyDescent="0.2">
      <c r="B33" s="4">
        <v>31</v>
      </c>
      <c r="C33" s="5" t="s">
        <v>33</v>
      </c>
      <c r="D33" s="6">
        <v>900805621</v>
      </c>
      <c r="E33" s="7">
        <v>186997</v>
      </c>
      <c r="F33" s="7">
        <v>4834844</v>
      </c>
      <c r="G33" s="7">
        <v>1300002</v>
      </c>
      <c r="H33" s="7">
        <v>355163</v>
      </c>
      <c r="I33" s="7">
        <v>0</v>
      </c>
      <c r="J33" s="7">
        <v>0</v>
      </c>
      <c r="K33" s="7">
        <v>0</v>
      </c>
      <c r="L33" s="7">
        <v>900000</v>
      </c>
      <c r="M33" s="7">
        <v>0</v>
      </c>
      <c r="N33" s="7">
        <v>7577006</v>
      </c>
      <c r="O33" s="7">
        <v>0</v>
      </c>
      <c r="P33" s="7">
        <v>7577006</v>
      </c>
      <c r="Q33" s="7">
        <v>2440529</v>
      </c>
      <c r="R33" s="7">
        <v>0</v>
      </c>
      <c r="S33" s="7">
        <v>0</v>
      </c>
      <c r="T33" s="7">
        <v>0</v>
      </c>
      <c r="U33" s="7">
        <v>1800335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4240864</v>
      </c>
      <c r="AF33" s="7">
        <v>11817870</v>
      </c>
      <c r="AG33" s="7">
        <v>0</v>
      </c>
      <c r="AH33" s="7">
        <v>0</v>
      </c>
      <c r="AI33" s="7">
        <v>0</v>
      </c>
      <c r="AJ33" s="7">
        <v>507925</v>
      </c>
      <c r="AK33" s="7">
        <v>154279</v>
      </c>
      <c r="AL33" s="7">
        <v>477110</v>
      </c>
      <c r="AM33" s="7">
        <v>477110</v>
      </c>
      <c r="AN33" s="7">
        <v>0</v>
      </c>
      <c r="AO33" s="7">
        <v>134577</v>
      </c>
      <c r="AP33" s="7">
        <v>1273891</v>
      </c>
      <c r="AQ33" s="7">
        <v>0</v>
      </c>
      <c r="AR33" s="7">
        <v>1273891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5486665</v>
      </c>
      <c r="AZ33" s="7">
        <v>5486665</v>
      </c>
      <c r="BA33" s="7">
        <v>0</v>
      </c>
      <c r="BB33" s="7">
        <v>5486665</v>
      </c>
      <c r="BC33" s="7">
        <v>6760556</v>
      </c>
      <c r="BD33" s="7">
        <v>2700000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235774</v>
      </c>
      <c r="BK33" s="7">
        <v>2121540</v>
      </c>
      <c r="BL33" s="7">
        <v>5057314</v>
      </c>
      <c r="BM33" s="7">
        <v>11817870</v>
      </c>
    </row>
    <row r="34" spans="2:65" ht="25.5" x14ac:dyDescent="0.2">
      <c r="B34" s="4">
        <v>32</v>
      </c>
      <c r="C34" s="5" t="s">
        <v>34</v>
      </c>
      <c r="D34" s="6">
        <v>860069559</v>
      </c>
      <c r="E34" s="7">
        <v>294364</v>
      </c>
      <c r="F34" s="7">
        <v>273017</v>
      </c>
      <c r="G34" s="7">
        <v>1702745</v>
      </c>
      <c r="H34" s="7">
        <v>244138</v>
      </c>
      <c r="I34" s="7">
        <v>0</v>
      </c>
      <c r="J34" s="7">
        <v>0</v>
      </c>
      <c r="K34" s="7">
        <v>0</v>
      </c>
      <c r="L34" s="7">
        <v>5258</v>
      </c>
      <c r="M34" s="7">
        <v>0</v>
      </c>
      <c r="N34" s="7">
        <v>2519522</v>
      </c>
      <c r="O34" s="7">
        <v>0</v>
      </c>
      <c r="P34" s="7">
        <v>2519522</v>
      </c>
      <c r="Q34" s="7">
        <v>2427878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2427878</v>
      </c>
      <c r="AF34" s="7">
        <v>4947400</v>
      </c>
      <c r="AG34" s="7">
        <v>124175</v>
      </c>
      <c r="AH34" s="7">
        <v>0</v>
      </c>
      <c r="AI34" s="7">
        <v>124175</v>
      </c>
      <c r="AJ34" s="7">
        <v>645732</v>
      </c>
      <c r="AK34" s="7">
        <v>372319</v>
      </c>
      <c r="AL34" s="7">
        <v>285499</v>
      </c>
      <c r="AM34" s="7">
        <v>285499</v>
      </c>
      <c r="AN34" s="7">
        <v>0</v>
      </c>
      <c r="AO34" s="7">
        <v>309537</v>
      </c>
      <c r="AP34" s="7">
        <v>1737262</v>
      </c>
      <c r="AQ34" s="7">
        <v>0</v>
      </c>
      <c r="AR34" s="7">
        <v>1737262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1356970</v>
      </c>
      <c r="AZ34" s="7">
        <v>1356970</v>
      </c>
      <c r="BA34" s="7">
        <v>723571</v>
      </c>
      <c r="BB34" s="7">
        <v>2080541</v>
      </c>
      <c r="BC34" s="7">
        <v>3817803</v>
      </c>
      <c r="BD34" s="7">
        <v>1524425</v>
      </c>
      <c r="BE34" s="7">
        <v>0</v>
      </c>
      <c r="BF34" s="7">
        <v>0</v>
      </c>
      <c r="BG34" s="7">
        <v>0</v>
      </c>
      <c r="BH34" s="7">
        <v>861914</v>
      </c>
      <c r="BI34" s="7">
        <v>628877</v>
      </c>
      <c r="BJ34" s="7">
        <v>118163</v>
      </c>
      <c r="BK34" s="7">
        <v>-2003782</v>
      </c>
      <c r="BL34" s="7">
        <v>1129597</v>
      </c>
      <c r="BM34" s="7">
        <v>4947400</v>
      </c>
    </row>
    <row r="35" spans="2:65" x14ac:dyDescent="0.2">
      <c r="B35" s="4">
        <v>33</v>
      </c>
      <c r="C35" s="5" t="s">
        <v>35</v>
      </c>
      <c r="D35" s="6">
        <v>800143498</v>
      </c>
      <c r="E35" s="7">
        <v>64546</v>
      </c>
      <c r="F35" s="7">
        <v>2161027</v>
      </c>
      <c r="G35" s="7">
        <v>194912</v>
      </c>
      <c r="H35" s="7">
        <v>0</v>
      </c>
      <c r="I35" s="7">
        <v>0</v>
      </c>
      <c r="J35" s="7">
        <v>0</v>
      </c>
      <c r="K35" s="7">
        <v>2451</v>
      </c>
      <c r="L35" s="7">
        <v>0</v>
      </c>
      <c r="M35" s="7">
        <v>0</v>
      </c>
      <c r="N35" s="7">
        <v>2422936</v>
      </c>
      <c r="O35" s="7">
        <v>0</v>
      </c>
      <c r="P35" s="7">
        <v>2422936</v>
      </c>
      <c r="Q35" s="7">
        <v>770534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770534</v>
      </c>
      <c r="AF35" s="7">
        <v>3193470</v>
      </c>
      <c r="AG35" s="7">
        <v>0</v>
      </c>
      <c r="AH35" s="7">
        <v>0</v>
      </c>
      <c r="AI35" s="7">
        <v>0</v>
      </c>
      <c r="AJ35" s="7">
        <v>293750</v>
      </c>
      <c r="AK35" s="7">
        <v>0</v>
      </c>
      <c r="AL35" s="7">
        <v>599557</v>
      </c>
      <c r="AM35" s="7">
        <v>599557</v>
      </c>
      <c r="AN35" s="7">
        <v>0</v>
      </c>
      <c r="AO35" s="7">
        <v>0</v>
      </c>
      <c r="AP35" s="7">
        <v>893307</v>
      </c>
      <c r="AQ35" s="7">
        <v>0</v>
      </c>
      <c r="AR35" s="7">
        <v>893307</v>
      </c>
      <c r="AS35" s="7">
        <v>0</v>
      </c>
      <c r="AT35" s="7">
        <v>0</v>
      </c>
      <c r="AU35" s="7">
        <v>0</v>
      </c>
      <c r="AV35" s="7">
        <v>159468</v>
      </c>
      <c r="AW35" s="7">
        <v>28587</v>
      </c>
      <c r="AX35" s="7">
        <v>0</v>
      </c>
      <c r="AY35" s="7">
        <v>316622</v>
      </c>
      <c r="AZ35" s="7">
        <v>0</v>
      </c>
      <c r="BA35" s="7">
        <v>0</v>
      </c>
      <c r="BB35" s="7">
        <v>504677</v>
      </c>
      <c r="BC35" s="7">
        <v>1397984</v>
      </c>
      <c r="BD35" s="7">
        <v>346000</v>
      </c>
      <c r="BE35" s="7">
        <v>0</v>
      </c>
      <c r="BF35" s="7">
        <v>0</v>
      </c>
      <c r="BG35" s="7">
        <v>0</v>
      </c>
      <c r="BH35" s="7">
        <v>0</v>
      </c>
      <c r="BI35" s="7">
        <v>464</v>
      </c>
      <c r="BJ35" s="7">
        <v>191269</v>
      </c>
      <c r="BK35" s="7">
        <v>1257753</v>
      </c>
      <c r="BL35" s="7">
        <v>1795486</v>
      </c>
      <c r="BM35" s="7">
        <v>3193470</v>
      </c>
    </row>
    <row r="36" spans="2:65" ht="25.5" x14ac:dyDescent="0.2">
      <c r="B36" s="4">
        <v>34</v>
      </c>
      <c r="C36" s="5" t="s">
        <v>36</v>
      </c>
      <c r="D36" s="6">
        <v>844002898</v>
      </c>
      <c r="E36" s="7">
        <v>482306</v>
      </c>
      <c r="F36" s="7">
        <v>1309619</v>
      </c>
      <c r="G36" s="7">
        <v>1086561</v>
      </c>
      <c r="H36" s="7">
        <v>346095</v>
      </c>
      <c r="I36" s="7">
        <v>0</v>
      </c>
      <c r="J36" s="7">
        <v>0</v>
      </c>
      <c r="K36" s="7">
        <v>2308822</v>
      </c>
      <c r="L36" s="7">
        <v>2427895</v>
      </c>
      <c r="M36" s="7">
        <v>0</v>
      </c>
      <c r="N36" s="7">
        <v>7961298</v>
      </c>
      <c r="O36" s="7">
        <v>0</v>
      </c>
      <c r="P36" s="7">
        <v>7961298</v>
      </c>
      <c r="Q36" s="7">
        <v>1514328</v>
      </c>
      <c r="R36" s="7">
        <v>214000</v>
      </c>
      <c r="S36" s="7">
        <v>0</v>
      </c>
      <c r="T36" s="7">
        <v>0</v>
      </c>
      <c r="U36" s="7">
        <v>1174620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2902948</v>
      </c>
      <c r="AF36" s="7">
        <v>10864246</v>
      </c>
      <c r="AG36" s="7">
        <v>0</v>
      </c>
      <c r="AH36" s="7">
        <v>0</v>
      </c>
      <c r="AI36" s="7">
        <v>0</v>
      </c>
      <c r="AJ36" s="7">
        <v>184452</v>
      </c>
      <c r="AK36" s="7">
        <v>21100</v>
      </c>
      <c r="AL36" s="7">
        <v>1192264</v>
      </c>
      <c r="AM36" s="7">
        <v>1192264</v>
      </c>
      <c r="AN36" s="7">
        <v>0</v>
      </c>
      <c r="AO36" s="7">
        <v>289626</v>
      </c>
      <c r="AP36" s="7">
        <v>1687442</v>
      </c>
      <c r="AQ36" s="7">
        <v>0</v>
      </c>
      <c r="AR36" s="7">
        <v>1687442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1168019</v>
      </c>
      <c r="AZ36" s="7">
        <v>1168019</v>
      </c>
      <c r="BA36" s="7">
        <v>3034956</v>
      </c>
      <c r="BB36" s="7">
        <v>4202975</v>
      </c>
      <c r="BC36" s="7">
        <v>5890417</v>
      </c>
      <c r="BD36" s="7">
        <v>600456</v>
      </c>
      <c r="BE36" s="7">
        <v>0</v>
      </c>
      <c r="BF36" s="7">
        <v>0</v>
      </c>
      <c r="BG36" s="7">
        <v>0</v>
      </c>
      <c r="BH36" s="7">
        <v>0</v>
      </c>
      <c r="BI36" s="7">
        <v>200801</v>
      </c>
      <c r="BJ36" s="7">
        <v>37712</v>
      </c>
      <c r="BK36" s="7">
        <v>4134860</v>
      </c>
      <c r="BL36" s="7">
        <v>4973829</v>
      </c>
      <c r="BM36" s="7">
        <v>10864246</v>
      </c>
    </row>
    <row r="37" spans="2:65" x14ac:dyDescent="0.2">
      <c r="B37" s="4">
        <v>35</v>
      </c>
      <c r="C37" s="5" t="s">
        <v>37</v>
      </c>
      <c r="D37" s="6">
        <v>900151287</v>
      </c>
      <c r="E37" s="7">
        <v>202374</v>
      </c>
      <c r="F37" s="7">
        <v>3596083</v>
      </c>
      <c r="G37" s="7">
        <v>1555823</v>
      </c>
      <c r="H37" s="7">
        <v>0</v>
      </c>
      <c r="I37" s="7">
        <v>0</v>
      </c>
      <c r="J37" s="7">
        <v>0</v>
      </c>
      <c r="K37" s="7">
        <v>406081</v>
      </c>
      <c r="L37" s="7">
        <v>0</v>
      </c>
      <c r="M37" s="7">
        <v>0</v>
      </c>
      <c r="N37" s="7">
        <v>5760361</v>
      </c>
      <c r="O37" s="7">
        <v>0</v>
      </c>
      <c r="P37" s="7">
        <v>5760361</v>
      </c>
      <c r="Q37" s="7">
        <v>176542</v>
      </c>
      <c r="R37" s="7">
        <v>0</v>
      </c>
      <c r="S37" s="7">
        <v>0</v>
      </c>
      <c r="T37" s="7">
        <v>0</v>
      </c>
      <c r="U37" s="7">
        <v>11580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188122</v>
      </c>
      <c r="AF37" s="7">
        <v>5948483</v>
      </c>
      <c r="AG37" s="7">
        <v>64189</v>
      </c>
      <c r="AH37" s="7">
        <v>0</v>
      </c>
      <c r="AI37" s="7">
        <v>64189</v>
      </c>
      <c r="AJ37" s="7">
        <v>1651330</v>
      </c>
      <c r="AK37" s="7">
        <v>727711</v>
      </c>
      <c r="AL37" s="7">
        <v>0</v>
      </c>
      <c r="AM37" s="7">
        <v>0</v>
      </c>
      <c r="AN37" s="7">
        <v>0</v>
      </c>
      <c r="AO37" s="7">
        <v>0</v>
      </c>
      <c r="AP37" s="7">
        <v>2443230</v>
      </c>
      <c r="AQ37" s="7">
        <v>0</v>
      </c>
      <c r="AR37" s="7">
        <v>2443230</v>
      </c>
      <c r="AS37" s="7">
        <v>0</v>
      </c>
      <c r="AT37" s="7">
        <v>98350</v>
      </c>
      <c r="AU37" s="7">
        <v>98350</v>
      </c>
      <c r="AV37" s="7">
        <v>0</v>
      </c>
      <c r="AW37" s="7">
        <v>13094</v>
      </c>
      <c r="AX37" s="7">
        <v>0</v>
      </c>
      <c r="AY37" s="7">
        <v>1483271</v>
      </c>
      <c r="AZ37" s="7">
        <v>0</v>
      </c>
      <c r="BA37" s="7">
        <v>0</v>
      </c>
      <c r="BB37" s="7">
        <v>1594715</v>
      </c>
      <c r="BC37" s="7">
        <v>4037945</v>
      </c>
      <c r="BD37" s="7">
        <v>136200</v>
      </c>
      <c r="BE37" s="7">
        <v>0</v>
      </c>
      <c r="BF37" s="7">
        <v>0</v>
      </c>
      <c r="BG37" s="7">
        <v>0</v>
      </c>
      <c r="BH37" s="7">
        <v>0</v>
      </c>
      <c r="BI37" s="7">
        <v>181000</v>
      </c>
      <c r="BJ37" s="7">
        <v>12152</v>
      </c>
      <c r="BK37" s="7">
        <v>1581186</v>
      </c>
      <c r="BL37" s="7">
        <v>1910538</v>
      </c>
      <c r="BM37" s="7">
        <v>5948483</v>
      </c>
    </row>
    <row r="38" spans="2:65" ht="25.5" x14ac:dyDescent="0.2">
      <c r="B38" s="4">
        <v>36</v>
      </c>
      <c r="C38" s="5" t="s">
        <v>38</v>
      </c>
      <c r="D38" s="6">
        <v>900104949</v>
      </c>
      <c r="E38" s="7">
        <v>219417</v>
      </c>
      <c r="F38" s="7">
        <v>333267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552684</v>
      </c>
      <c r="O38" s="7">
        <v>0</v>
      </c>
      <c r="P38" s="7">
        <v>552684</v>
      </c>
      <c r="Q38" s="7">
        <v>185457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201847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387304</v>
      </c>
      <c r="AF38" s="7">
        <v>939988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62381</v>
      </c>
      <c r="AM38" s="7">
        <v>62381</v>
      </c>
      <c r="AN38" s="7">
        <v>0</v>
      </c>
      <c r="AO38" s="7">
        <v>0</v>
      </c>
      <c r="AP38" s="7">
        <v>62381</v>
      </c>
      <c r="AQ38" s="7">
        <v>0</v>
      </c>
      <c r="AR38" s="7">
        <v>62381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62381</v>
      </c>
      <c r="BD38" s="7">
        <v>100000</v>
      </c>
      <c r="BE38" s="7">
        <v>0</v>
      </c>
      <c r="BF38" s="7">
        <v>0</v>
      </c>
      <c r="BG38" s="7">
        <v>0</v>
      </c>
      <c r="BH38" s="7">
        <v>0</v>
      </c>
      <c r="BI38" s="7">
        <v>178881</v>
      </c>
      <c r="BJ38" s="7">
        <v>0</v>
      </c>
      <c r="BK38" s="7">
        <v>598726</v>
      </c>
      <c r="BL38" s="7">
        <v>877607</v>
      </c>
      <c r="BM38" s="7">
        <v>939988</v>
      </c>
    </row>
    <row r="39" spans="2:65" x14ac:dyDescent="0.2">
      <c r="B39" s="4">
        <v>37</v>
      </c>
      <c r="C39" s="5" t="s">
        <v>39</v>
      </c>
      <c r="D39" s="6">
        <v>816000531</v>
      </c>
      <c r="E39" s="7">
        <v>1050758</v>
      </c>
      <c r="F39" s="7">
        <v>896991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1947749</v>
      </c>
      <c r="O39" s="7">
        <v>0</v>
      </c>
      <c r="P39" s="7">
        <v>1947749</v>
      </c>
      <c r="Q39" s="7">
        <v>1539097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1539097</v>
      </c>
      <c r="AF39" s="7">
        <v>3486846</v>
      </c>
      <c r="AG39" s="7">
        <v>0</v>
      </c>
      <c r="AH39" s="7">
        <v>0</v>
      </c>
      <c r="AI39" s="7">
        <v>0</v>
      </c>
      <c r="AJ39" s="7">
        <v>43449</v>
      </c>
      <c r="AK39" s="7">
        <v>0</v>
      </c>
      <c r="AL39" s="7">
        <v>36368</v>
      </c>
      <c r="AM39" s="7">
        <v>0</v>
      </c>
      <c r="AN39" s="7">
        <v>0</v>
      </c>
      <c r="AO39" s="7">
        <v>0</v>
      </c>
      <c r="AP39" s="7">
        <v>79817</v>
      </c>
      <c r="AQ39" s="7">
        <v>0</v>
      </c>
      <c r="AR39" s="7">
        <v>79817</v>
      </c>
      <c r="AS39" s="7">
        <v>0</v>
      </c>
      <c r="AT39" s="7">
        <v>0</v>
      </c>
      <c r="AU39" s="7">
        <v>0</v>
      </c>
      <c r="AV39" s="7">
        <v>2102217</v>
      </c>
      <c r="AW39" s="7">
        <v>0</v>
      </c>
      <c r="AX39" s="7">
        <v>0</v>
      </c>
      <c r="AY39" s="7">
        <v>121412</v>
      </c>
      <c r="AZ39" s="7">
        <v>121412</v>
      </c>
      <c r="BA39" s="7">
        <v>0</v>
      </c>
      <c r="BB39" s="7">
        <v>2223629</v>
      </c>
      <c r="BC39" s="7">
        <v>2303446</v>
      </c>
      <c r="BD39" s="7">
        <v>264600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110106</v>
      </c>
      <c r="BK39" s="7">
        <v>808694</v>
      </c>
      <c r="BL39" s="7">
        <v>1183400</v>
      </c>
      <c r="BM39" s="7">
        <v>3486846</v>
      </c>
    </row>
    <row r="40" spans="2:65" ht="25.5" x14ac:dyDescent="0.2">
      <c r="B40" s="4">
        <v>38</v>
      </c>
      <c r="C40" s="5" t="s">
        <v>40</v>
      </c>
      <c r="D40" s="6">
        <v>900218580</v>
      </c>
      <c r="E40" s="7">
        <v>362857</v>
      </c>
      <c r="F40" s="7">
        <v>1640955</v>
      </c>
      <c r="G40" s="7">
        <v>5399002</v>
      </c>
      <c r="H40" s="7">
        <v>137580</v>
      </c>
      <c r="I40" s="7">
        <v>0</v>
      </c>
      <c r="J40" s="7">
        <v>0</v>
      </c>
      <c r="K40" s="7">
        <v>5135700</v>
      </c>
      <c r="L40" s="7">
        <v>0</v>
      </c>
      <c r="M40" s="7">
        <v>0</v>
      </c>
      <c r="N40" s="7">
        <v>12676094</v>
      </c>
      <c r="O40" s="7">
        <v>0</v>
      </c>
      <c r="P40" s="7">
        <v>12676094</v>
      </c>
      <c r="Q40" s="7">
        <v>1880519</v>
      </c>
      <c r="R40" s="7">
        <v>0</v>
      </c>
      <c r="S40" s="7">
        <v>0</v>
      </c>
      <c r="T40" s="7">
        <v>0</v>
      </c>
      <c r="U40" s="7">
        <v>8965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1889484</v>
      </c>
      <c r="AF40" s="7">
        <v>14565578</v>
      </c>
      <c r="AG40" s="7">
        <v>0</v>
      </c>
      <c r="AH40" s="7">
        <v>0</v>
      </c>
      <c r="AI40" s="7">
        <v>0</v>
      </c>
      <c r="AJ40" s="7">
        <v>632510</v>
      </c>
      <c r="AK40" s="7">
        <v>229</v>
      </c>
      <c r="AL40" s="7">
        <v>1093195</v>
      </c>
      <c r="AM40" s="7">
        <v>0</v>
      </c>
      <c r="AN40" s="7">
        <v>0</v>
      </c>
      <c r="AO40" s="7">
        <v>0</v>
      </c>
      <c r="AP40" s="7">
        <v>1725934</v>
      </c>
      <c r="AQ40" s="7">
        <v>0</v>
      </c>
      <c r="AR40" s="7">
        <v>1725934</v>
      </c>
      <c r="AS40" s="7">
        <v>0</v>
      </c>
      <c r="AT40" s="7">
        <v>0</v>
      </c>
      <c r="AU40" s="7">
        <v>0</v>
      </c>
      <c r="AV40" s="7">
        <v>2841624</v>
      </c>
      <c r="AW40" s="7">
        <v>0</v>
      </c>
      <c r="AX40" s="7">
        <v>0</v>
      </c>
      <c r="AY40" s="7">
        <v>1337955</v>
      </c>
      <c r="AZ40" s="7">
        <v>0</v>
      </c>
      <c r="BA40" s="7">
        <v>0</v>
      </c>
      <c r="BB40" s="7">
        <v>4179579</v>
      </c>
      <c r="BC40" s="7">
        <v>5905513</v>
      </c>
      <c r="BD40" s="7">
        <v>430000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36638</v>
      </c>
      <c r="BK40" s="7">
        <v>8193427</v>
      </c>
      <c r="BL40" s="7">
        <v>8660065</v>
      </c>
      <c r="BM40" s="7">
        <v>14565578</v>
      </c>
    </row>
    <row r="41" spans="2:65" x14ac:dyDescent="0.2">
      <c r="B41" s="4">
        <v>39</v>
      </c>
      <c r="C41" s="5" t="s">
        <v>41</v>
      </c>
      <c r="D41" s="6">
        <v>900740404</v>
      </c>
      <c r="E41" s="7">
        <v>630960</v>
      </c>
      <c r="F41" s="7">
        <v>1225845</v>
      </c>
      <c r="G41" s="7">
        <v>3785106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5641911</v>
      </c>
      <c r="O41" s="7">
        <v>0</v>
      </c>
      <c r="P41" s="7">
        <v>5641911</v>
      </c>
      <c r="Q41" s="7">
        <v>3830462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23361</v>
      </c>
      <c r="AA41" s="7">
        <v>0</v>
      </c>
      <c r="AB41" s="7">
        <v>435666</v>
      </c>
      <c r="AC41" s="7">
        <v>0</v>
      </c>
      <c r="AD41" s="7">
        <v>0</v>
      </c>
      <c r="AE41" s="7">
        <v>4289489</v>
      </c>
      <c r="AF41" s="7">
        <v>9931400</v>
      </c>
      <c r="AG41" s="7">
        <v>190683</v>
      </c>
      <c r="AH41" s="7">
        <v>0</v>
      </c>
      <c r="AI41" s="7">
        <v>190683</v>
      </c>
      <c r="AJ41" s="7">
        <v>2831815</v>
      </c>
      <c r="AK41" s="7">
        <v>269486</v>
      </c>
      <c r="AL41" s="7">
        <v>680147</v>
      </c>
      <c r="AM41" s="7">
        <v>680147</v>
      </c>
      <c r="AN41" s="7">
        <v>0</v>
      </c>
      <c r="AO41" s="7">
        <v>0</v>
      </c>
      <c r="AP41" s="7">
        <v>3972131</v>
      </c>
      <c r="AQ41" s="7">
        <v>0</v>
      </c>
      <c r="AR41" s="7">
        <v>3972131</v>
      </c>
      <c r="AS41" s="7">
        <v>0</v>
      </c>
      <c r="AT41" s="7">
        <v>0</v>
      </c>
      <c r="AU41" s="7">
        <v>0</v>
      </c>
      <c r="AV41" s="7">
        <v>63000</v>
      </c>
      <c r="AW41" s="7">
        <v>314254</v>
      </c>
      <c r="AX41" s="7">
        <v>0</v>
      </c>
      <c r="AY41" s="7">
        <v>0</v>
      </c>
      <c r="AZ41" s="7">
        <v>0</v>
      </c>
      <c r="BA41" s="7">
        <v>0</v>
      </c>
      <c r="BB41" s="7">
        <v>377254</v>
      </c>
      <c r="BC41" s="7">
        <v>4349385</v>
      </c>
      <c r="BD41" s="7">
        <v>800000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4782015</v>
      </c>
      <c r="BL41" s="7">
        <v>5582015</v>
      </c>
      <c r="BM41" s="7">
        <v>9931400</v>
      </c>
    </row>
    <row r="42" spans="2:65" x14ac:dyDescent="0.2">
      <c r="B42" s="4">
        <v>40</v>
      </c>
      <c r="C42" s="5" t="s">
        <v>42</v>
      </c>
      <c r="D42" s="6">
        <v>811022617</v>
      </c>
      <c r="E42" s="7">
        <v>240145</v>
      </c>
      <c r="F42" s="7">
        <v>828589</v>
      </c>
      <c r="G42" s="7">
        <v>1131340</v>
      </c>
      <c r="H42" s="7">
        <v>112417</v>
      </c>
      <c r="I42" s="7">
        <v>0</v>
      </c>
      <c r="J42" s="7">
        <v>0</v>
      </c>
      <c r="K42" s="7">
        <v>3500</v>
      </c>
      <c r="L42" s="7">
        <v>0</v>
      </c>
      <c r="M42" s="7">
        <v>0</v>
      </c>
      <c r="N42" s="7">
        <v>2315991</v>
      </c>
      <c r="O42" s="7">
        <v>0</v>
      </c>
      <c r="P42" s="7">
        <v>2315991</v>
      </c>
      <c r="Q42" s="7">
        <v>2080559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242078</v>
      </c>
      <c r="Y42" s="7">
        <v>0</v>
      </c>
      <c r="Z42" s="7">
        <v>199905</v>
      </c>
      <c r="AA42" s="7">
        <v>0</v>
      </c>
      <c r="AB42" s="7">
        <v>0</v>
      </c>
      <c r="AC42" s="7">
        <v>0</v>
      </c>
      <c r="AD42" s="7">
        <v>0</v>
      </c>
      <c r="AE42" s="7">
        <v>2522542</v>
      </c>
      <c r="AF42" s="7">
        <v>4838533</v>
      </c>
      <c r="AG42" s="7">
        <v>69083</v>
      </c>
      <c r="AH42" s="7">
        <v>0</v>
      </c>
      <c r="AI42" s="7">
        <v>69083</v>
      </c>
      <c r="AJ42" s="7">
        <v>179940</v>
      </c>
      <c r="AK42" s="7">
        <v>64296</v>
      </c>
      <c r="AL42" s="7">
        <v>103903</v>
      </c>
      <c r="AM42" s="7">
        <v>103903</v>
      </c>
      <c r="AN42" s="7">
        <v>0</v>
      </c>
      <c r="AO42" s="7">
        <v>79283</v>
      </c>
      <c r="AP42" s="7">
        <v>496505</v>
      </c>
      <c r="AQ42" s="7">
        <v>0</v>
      </c>
      <c r="AR42" s="7">
        <v>496505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425146</v>
      </c>
      <c r="AZ42" s="7">
        <v>0</v>
      </c>
      <c r="BA42" s="7">
        <v>0</v>
      </c>
      <c r="BB42" s="7">
        <v>425146</v>
      </c>
      <c r="BC42" s="7">
        <v>921651</v>
      </c>
      <c r="BD42" s="7">
        <v>400000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218480</v>
      </c>
      <c r="BK42" s="7">
        <v>3298402</v>
      </c>
      <c r="BL42" s="7">
        <v>3916882</v>
      </c>
      <c r="BM42" s="7">
        <v>4838533</v>
      </c>
    </row>
    <row r="43" spans="2:65" ht="25.5" x14ac:dyDescent="0.2">
      <c r="B43" s="4">
        <v>41</v>
      </c>
      <c r="C43" s="5" t="s">
        <v>43</v>
      </c>
      <c r="D43" s="6">
        <v>830010728</v>
      </c>
      <c r="E43" s="7">
        <v>168274</v>
      </c>
      <c r="F43" s="7">
        <v>1309962</v>
      </c>
      <c r="G43" s="7">
        <v>135858</v>
      </c>
      <c r="H43" s="7">
        <v>13794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1627888</v>
      </c>
      <c r="O43" s="7">
        <v>0</v>
      </c>
      <c r="P43" s="7">
        <v>1627888</v>
      </c>
      <c r="Q43" s="7">
        <v>96154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96154</v>
      </c>
      <c r="AF43" s="7">
        <v>1724042</v>
      </c>
      <c r="AG43" s="7">
        <v>12378</v>
      </c>
      <c r="AH43" s="7">
        <v>0</v>
      </c>
      <c r="AI43" s="7">
        <v>12378</v>
      </c>
      <c r="AJ43" s="7">
        <v>6848</v>
      </c>
      <c r="AK43" s="7">
        <v>5506</v>
      </c>
      <c r="AL43" s="7">
        <v>50000</v>
      </c>
      <c r="AM43" s="7">
        <v>50000</v>
      </c>
      <c r="AN43" s="7">
        <v>0</v>
      </c>
      <c r="AO43" s="7">
        <v>0</v>
      </c>
      <c r="AP43" s="7">
        <v>74732</v>
      </c>
      <c r="AQ43" s="7">
        <v>0</v>
      </c>
      <c r="AR43" s="7">
        <v>74732</v>
      </c>
      <c r="AS43" s="7">
        <v>0</v>
      </c>
      <c r="AT43" s="7">
        <v>0</v>
      </c>
      <c r="AU43" s="7">
        <v>0</v>
      </c>
      <c r="AV43" s="7">
        <v>2086</v>
      </c>
      <c r="AW43" s="7">
        <v>0</v>
      </c>
      <c r="AX43" s="7">
        <v>0</v>
      </c>
      <c r="AY43" s="7">
        <v>265033</v>
      </c>
      <c r="AZ43" s="7">
        <v>0</v>
      </c>
      <c r="BA43" s="7">
        <v>0</v>
      </c>
      <c r="BB43" s="7">
        <v>267119</v>
      </c>
      <c r="BC43" s="7">
        <v>341851</v>
      </c>
      <c r="BD43" s="7">
        <v>850000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232644</v>
      </c>
      <c r="BK43" s="7">
        <v>299547</v>
      </c>
      <c r="BL43" s="7">
        <v>1382191</v>
      </c>
      <c r="BM43" s="7">
        <v>1724042</v>
      </c>
    </row>
    <row r="44" spans="2:65" ht="25.5" x14ac:dyDescent="0.2">
      <c r="B44" s="4">
        <v>42</v>
      </c>
      <c r="C44" s="5" t="s">
        <v>44</v>
      </c>
      <c r="D44" s="6">
        <v>900155215</v>
      </c>
      <c r="E44" s="7">
        <v>5167447</v>
      </c>
      <c r="F44" s="7">
        <v>31125994</v>
      </c>
      <c r="G44" s="7">
        <v>10352857</v>
      </c>
      <c r="H44" s="7">
        <v>5050813</v>
      </c>
      <c r="I44" s="7">
        <v>0</v>
      </c>
      <c r="J44" s="7">
        <v>0</v>
      </c>
      <c r="K44" s="7">
        <v>0</v>
      </c>
      <c r="L44" s="7">
        <v>18956006</v>
      </c>
      <c r="M44" s="7">
        <v>0</v>
      </c>
      <c r="N44" s="7">
        <v>70653117</v>
      </c>
      <c r="O44" s="7">
        <v>0</v>
      </c>
      <c r="P44" s="7">
        <v>70653117</v>
      </c>
      <c r="Q44" s="7">
        <v>12096157</v>
      </c>
      <c r="R44" s="7">
        <v>0</v>
      </c>
      <c r="S44" s="7">
        <v>16071978</v>
      </c>
      <c r="T44" s="7">
        <v>0</v>
      </c>
      <c r="U44" s="7">
        <v>4356082</v>
      </c>
      <c r="V44" s="7">
        <v>0</v>
      </c>
      <c r="W44" s="7">
        <v>0</v>
      </c>
      <c r="X44" s="7">
        <v>7233740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39757957</v>
      </c>
      <c r="AF44" s="7">
        <v>110411074</v>
      </c>
      <c r="AG44" s="7">
        <v>1947176</v>
      </c>
      <c r="AH44" s="7">
        <v>3280110</v>
      </c>
      <c r="AI44" s="7">
        <v>5227286</v>
      </c>
      <c r="AJ44" s="7">
        <v>13985270</v>
      </c>
      <c r="AK44" s="7">
        <v>1809735</v>
      </c>
      <c r="AL44" s="7">
        <v>150851</v>
      </c>
      <c r="AM44" s="7">
        <v>150851</v>
      </c>
      <c r="AN44" s="7">
        <v>0</v>
      </c>
      <c r="AO44" s="7">
        <v>2490796</v>
      </c>
      <c r="AP44" s="7">
        <v>23663938</v>
      </c>
      <c r="AQ44" s="7">
        <v>0</v>
      </c>
      <c r="AR44" s="7">
        <v>23663938</v>
      </c>
      <c r="AS44" s="7">
        <v>0</v>
      </c>
      <c r="AT44" s="7">
        <v>0</v>
      </c>
      <c r="AU44" s="7">
        <v>0</v>
      </c>
      <c r="AV44" s="7">
        <v>22511108</v>
      </c>
      <c r="AW44" s="7">
        <v>1633329</v>
      </c>
      <c r="AX44" s="7">
        <v>0</v>
      </c>
      <c r="AY44" s="7">
        <v>44693370</v>
      </c>
      <c r="AZ44" s="7">
        <v>44693370</v>
      </c>
      <c r="BA44" s="7">
        <v>0</v>
      </c>
      <c r="BB44" s="7">
        <v>68837807</v>
      </c>
      <c r="BC44" s="7">
        <v>92501745</v>
      </c>
      <c r="BD44" s="7">
        <v>7000000</v>
      </c>
      <c r="BE44" s="7">
        <v>0</v>
      </c>
      <c r="BF44" s="7">
        <v>0</v>
      </c>
      <c r="BG44" s="7">
        <v>0</v>
      </c>
      <c r="BH44" s="7">
        <v>0</v>
      </c>
      <c r="BI44" s="7">
        <v>1750000</v>
      </c>
      <c r="BJ44" s="7">
        <v>3006147</v>
      </c>
      <c r="BK44" s="7">
        <v>6153182</v>
      </c>
      <c r="BL44" s="7">
        <v>17909329</v>
      </c>
      <c r="BM44" s="7">
        <v>110411074</v>
      </c>
    </row>
    <row r="45" spans="2:65" ht="25.5" x14ac:dyDescent="0.2">
      <c r="B45" s="4">
        <v>43</v>
      </c>
      <c r="C45" s="5" t="s">
        <v>45</v>
      </c>
      <c r="D45" s="6">
        <v>900344811</v>
      </c>
      <c r="E45" s="7">
        <v>16800</v>
      </c>
      <c r="F45" s="7">
        <v>1354161</v>
      </c>
      <c r="G45" s="7">
        <v>982281</v>
      </c>
      <c r="H45" s="7">
        <v>38339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2391581</v>
      </c>
      <c r="O45" s="7">
        <v>0</v>
      </c>
      <c r="P45" s="7">
        <v>2391581</v>
      </c>
      <c r="Q45" s="7">
        <v>41654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3766</v>
      </c>
      <c r="AC45" s="7">
        <v>0</v>
      </c>
      <c r="AD45" s="7">
        <v>0</v>
      </c>
      <c r="AE45" s="7">
        <v>45420</v>
      </c>
      <c r="AF45" s="7">
        <v>2437001</v>
      </c>
      <c r="AG45" s="7">
        <v>22147</v>
      </c>
      <c r="AH45" s="7">
        <v>0</v>
      </c>
      <c r="AI45" s="7">
        <v>22147</v>
      </c>
      <c r="AJ45" s="7">
        <v>49186</v>
      </c>
      <c r="AK45" s="7">
        <v>178387</v>
      </c>
      <c r="AL45" s="7">
        <v>0</v>
      </c>
      <c r="AM45" s="7">
        <v>0</v>
      </c>
      <c r="AN45" s="7">
        <v>0</v>
      </c>
      <c r="AO45" s="7">
        <v>0</v>
      </c>
      <c r="AP45" s="7">
        <v>249720</v>
      </c>
      <c r="AQ45" s="7">
        <v>0</v>
      </c>
      <c r="AR45" s="7">
        <v>249720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374000</v>
      </c>
      <c r="AZ45" s="7">
        <v>374000</v>
      </c>
      <c r="BA45" s="7">
        <v>200840</v>
      </c>
      <c r="BB45" s="7">
        <v>574840</v>
      </c>
      <c r="BC45" s="7">
        <v>824560</v>
      </c>
      <c r="BD45" s="7">
        <v>1100000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512441</v>
      </c>
      <c r="BL45" s="7">
        <v>1612441</v>
      </c>
      <c r="BM45" s="7">
        <v>2437001</v>
      </c>
    </row>
    <row r="46" spans="2:65" ht="25.5" x14ac:dyDescent="0.2">
      <c r="B46" s="4">
        <v>44</v>
      </c>
      <c r="C46" s="5" t="s">
        <v>46</v>
      </c>
      <c r="D46" s="6">
        <v>800205914</v>
      </c>
      <c r="E46" s="7">
        <v>5874636</v>
      </c>
      <c r="F46" s="7">
        <v>58410775</v>
      </c>
      <c r="G46" s="7">
        <v>750479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65035890</v>
      </c>
      <c r="O46" s="7">
        <v>0</v>
      </c>
      <c r="P46" s="7">
        <v>65035890</v>
      </c>
      <c r="Q46" s="7">
        <v>5312374</v>
      </c>
      <c r="R46" s="7">
        <v>0</v>
      </c>
      <c r="S46" s="7">
        <v>0</v>
      </c>
      <c r="T46" s="7">
        <v>0</v>
      </c>
      <c r="U46" s="7">
        <v>2040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5314414</v>
      </c>
      <c r="AF46" s="7">
        <v>70350304</v>
      </c>
      <c r="AG46" s="7">
        <v>93687</v>
      </c>
      <c r="AH46" s="7">
        <v>0</v>
      </c>
      <c r="AI46" s="7">
        <v>93687</v>
      </c>
      <c r="AJ46" s="7">
        <v>3654667</v>
      </c>
      <c r="AK46" s="7">
        <v>5201332</v>
      </c>
      <c r="AL46" s="7">
        <v>2524628</v>
      </c>
      <c r="AM46" s="7">
        <v>2524628</v>
      </c>
      <c r="AN46" s="7">
        <v>0</v>
      </c>
      <c r="AO46" s="7">
        <v>15083693</v>
      </c>
      <c r="AP46" s="7">
        <v>26558007</v>
      </c>
      <c r="AQ46" s="7">
        <v>0</v>
      </c>
      <c r="AR46" s="7">
        <v>26558007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26558007</v>
      </c>
      <c r="BD46" s="7">
        <v>200000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743653</v>
      </c>
      <c r="BK46" s="7">
        <v>42848644</v>
      </c>
      <c r="BL46" s="7">
        <v>43792297</v>
      </c>
      <c r="BM46" s="7">
        <v>70350304</v>
      </c>
    </row>
    <row r="47" spans="2:65" x14ac:dyDescent="0.2">
      <c r="B47" s="4">
        <v>45</v>
      </c>
      <c r="C47" s="9" t="s">
        <v>135</v>
      </c>
      <c r="D47" s="9">
        <v>800252554</v>
      </c>
      <c r="E47" s="8">
        <v>776593</v>
      </c>
      <c r="F47" s="8">
        <v>3284224</v>
      </c>
      <c r="G47" s="8"/>
      <c r="H47" s="8"/>
      <c r="I47" s="8"/>
      <c r="J47" s="8"/>
      <c r="K47" s="8"/>
      <c r="L47" s="8"/>
      <c r="M47" s="8"/>
      <c r="N47" s="8">
        <v>4060817</v>
      </c>
      <c r="O47" s="8"/>
      <c r="P47" s="8">
        <v>4060817</v>
      </c>
      <c r="Q47" s="8">
        <v>1309489</v>
      </c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>
        <v>1309489</v>
      </c>
      <c r="AF47" s="8">
        <v>5370306</v>
      </c>
      <c r="AG47" s="8"/>
      <c r="AH47" s="8"/>
      <c r="AI47" s="8"/>
      <c r="AJ47" s="8">
        <v>588737</v>
      </c>
      <c r="AK47" s="8"/>
      <c r="AL47" s="8"/>
      <c r="AM47" s="8"/>
      <c r="AN47" s="8"/>
      <c r="AO47" s="8"/>
      <c r="AP47" s="8">
        <v>588737</v>
      </c>
      <c r="AQ47" s="8"/>
      <c r="AR47" s="8">
        <v>588737</v>
      </c>
      <c r="AS47" s="8"/>
      <c r="AT47" s="8"/>
      <c r="AU47" s="8"/>
      <c r="AV47" s="8"/>
      <c r="AW47" s="8"/>
      <c r="AX47" s="8"/>
      <c r="AY47" s="8">
        <v>9159</v>
      </c>
      <c r="AZ47" s="8"/>
      <c r="BA47" s="8"/>
      <c r="BB47" s="8">
        <v>9159</v>
      </c>
      <c r="BC47" s="8">
        <v>597896</v>
      </c>
      <c r="BD47" s="8">
        <v>300000</v>
      </c>
      <c r="BE47" s="8"/>
      <c r="BF47" s="8"/>
      <c r="BG47" s="8"/>
      <c r="BH47" s="8"/>
      <c r="BI47" s="8"/>
      <c r="BJ47" s="8">
        <v>150000</v>
      </c>
      <c r="BK47" s="8">
        <v>4322410</v>
      </c>
      <c r="BL47" s="8">
        <v>4772410</v>
      </c>
      <c r="BM47" s="8">
        <v>5370306</v>
      </c>
    </row>
    <row r="48" spans="2:65" x14ac:dyDescent="0.2">
      <c r="B48" s="4">
        <v>46</v>
      </c>
      <c r="C48" s="9" t="s">
        <v>136</v>
      </c>
      <c r="D48" s="9">
        <v>811036279</v>
      </c>
      <c r="E48" s="8">
        <v>1810112</v>
      </c>
      <c r="F48" s="8">
        <v>2222155</v>
      </c>
      <c r="G48" s="8"/>
      <c r="H48" s="8"/>
      <c r="I48" s="8"/>
      <c r="J48" s="8"/>
      <c r="K48" s="8"/>
      <c r="L48" s="8"/>
      <c r="M48" s="8"/>
      <c r="N48" s="8">
        <v>4032267</v>
      </c>
      <c r="O48" s="8"/>
      <c r="P48" s="8">
        <v>4032267</v>
      </c>
      <c r="Q48" s="8">
        <v>242270</v>
      </c>
      <c r="R48" s="8"/>
      <c r="S48" s="8"/>
      <c r="T48" s="8"/>
      <c r="U48" s="8">
        <v>86011</v>
      </c>
      <c r="V48" s="8"/>
      <c r="W48" s="8"/>
      <c r="X48" s="8">
        <v>647279</v>
      </c>
      <c r="Y48" s="8"/>
      <c r="Z48" s="8"/>
      <c r="AA48" s="8"/>
      <c r="AB48" s="8"/>
      <c r="AC48" s="8"/>
      <c r="AD48" s="8"/>
      <c r="AE48" s="8">
        <v>975560</v>
      </c>
      <c r="AF48" s="8">
        <v>5007827</v>
      </c>
      <c r="AG48" s="8"/>
      <c r="AH48" s="8"/>
      <c r="AI48" s="8"/>
      <c r="AJ48" s="8">
        <v>527269</v>
      </c>
      <c r="AK48" s="8"/>
      <c r="AL48" s="8"/>
      <c r="AM48" s="8"/>
      <c r="AN48" s="8"/>
      <c r="AO48" s="8"/>
      <c r="AP48" s="8">
        <v>527269</v>
      </c>
      <c r="AQ48" s="8"/>
      <c r="AR48" s="8">
        <v>527269</v>
      </c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>
        <v>527269</v>
      </c>
      <c r="BD48" s="8">
        <v>97294</v>
      </c>
      <c r="BE48" s="8"/>
      <c r="BF48" s="8"/>
      <c r="BG48" s="8"/>
      <c r="BH48" s="8"/>
      <c r="BI48" s="8"/>
      <c r="BJ48" s="8"/>
      <c r="BK48" s="8">
        <v>4383264</v>
      </c>
      <c r="BL48" s="8">
        <v>4480558</v>
      </c>
      <c r="BM48" s="8">
        <v>5007827</v>
      </c>
    </row>
    <row r="49" spans="2:65" x14ac:dyDescent="0.2">
      <c r="B49" s="4">
        <v>47</v>
      </c>
      <c r="C49" s="9" t="s">
        <v>137</v>
      </c>
      <c r="D49" s="9">
        <v>860403102</v>
      </c>
      <c r="E49" s="8">
        <v>6043762</v>
      </c>
      <c r="F49" s="8">
        <v>3086264</v>
      </c>
      <c r="G49" s="8"/>
      <c r="H49" s="8">
        <v>283052</v>
      </c>
      <c r="I49" s="8"/>
      <c r="J49" s="8"/>
      <c r="K49" s="8"/>
      <c r="L49" s="8"/>
      <c r="M49" s="8"/>
      <c r="N49" s="8">
        <v>9413078</v>
      </c>
      <c r="O49" s="8"/>
      <c r="P49" s="8">
        <v>9413078</v>
      </c>
      <c r="Q49" s="8">
        <v>828615</v>
      </c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>
        <v>828615</v>
      </c>
      <c r="AF49" s="8">
        <v>10241693</v>
      </c>
      <c r="AG49" s="8">
        <v>506103</v>
      </c>
      <c r="AH49" s="8"/>
      <c r="AI49" s="8">
        <v>506103</v>
      </c>
      <c r="AJ49" s="8">
        <v>138581</v>
      </c>
      <c r="AK49" s="8">
        <v>350953</v>
      </c>
      <c r="AL49" s="8">
        <v>577013</v>
      </c>
      <c r="AM49" s="8">
        <v>577013</v>
      </c>
      <c r="AN49" s="8"/>
      <c r="AO49" s="8"/>
      <c r="AP49" s="8">
        <v>1572650</v>
      </c>
      <c r="AQ49" s="8"/>
      <c r="AR49" s="8">
        <v>1572650</v>
      </c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>
        <v>1572650</v>
      </c>
      <c r="BD49" s="8">
        <v>20000</v>
      </c>
      <c r="BE49" s="8"/>
      <c r="BF49" s="8"/>
      <c r="BG49" s="8"/>
      <c r="BH49" s="8"/>
      <c r="BI49" s="8"/>
      <c r="BJ49" s="8">
        <v>10000</v>
      </c>
      <c r="BK49" s="8">
        <v>8639043</v>
      </c>
      <c r="BL49" s="8">
        <v>8669043</v>
      </c>
      <c r="BM49" s="8">
        <v>10241693</v>
      </c>
    </row>
    <row r="50" spans="2:65" x14ac:dyDescent="0.2">
      <c r="B50" s="4">
        <v>48</v>
      </c>
      <c r="C50" s="9" t="s">
        <v>138</v>
      </c>
      <c r="D50" s="9">
        <v>890920656</v>
      </c>
      <c r="E50" s="8">
        <v>2408217</v>
      </c>
      <c r="F50" s="8">
        <v>5070740</v>
      </c>
      <c r="G50" s="8"/>
      <c r="H50" s="8">
        <v>470171</v>
      </c>
      <c r="I50" s="8"/>
      <c r="J50" s="8"/>
      <c r="K50" s="8"/>
      <c r="L50" s="8">
        <v>2161</v>
      </c>
      <c r="M50" s="8"/>
      <c r="N50" s="8">
        <v>7951289</v>
      </c>
      <c r="O50" s="8"/>
      <c r="P50" s="8">
        <v>7951289</v>
      </c>
      <c r="Q50" s="8">
        <v>1231523</v>
      </c>
      <c r="R50" s="8"/>
      <c r="S50" s="8"/>
      <c r="T50" s="8"/>
      <c r="U50" s="8">
        <v>20846</v>
      </c>
      <c r="V50" s="8"/>
      <c r="W50" s="8"/>
      <c r="X50" s="8"/>
      <c r="Y50" s="8"/>
      <c r="Z50" s="8">
        <v>332233</v>
      </c>
      <c r="AA50" s="8"/>
      <c r="AB50" s="8">
        <v>966775</v>
      </c>
      <c r="AC50" s="8"/>
      <c r="AD50" s="8"/>
      <c r="AE50" s="8">
        <v>2551377</v>
      </c>
      <c r="AF50" s="8">
        <v>10502666</v>
      </c>
      <c r="AG50" s="8"/>
      <c r="AH50" s="8"/>
      <c r="AI50" s="8"/>
      <c r="AJ50" s="8">
        <v>965399</v>
      </c>
      <c r="AK50" s="8">
        <v>473750</v>
      </c>
      <c r="AL50" s="8">
        <v>5096</v>
      </c>
      <c r="AM50" s="8">
        <v>5096</v>
      </c>
      <c r="AN50" s="8"/>
      <c r="AO50" s="8">
        <v>430126</v>
      </c>
      <c r="AP50" s="8">
        <v>1874371</v>
      </c>
      <c r="AQ50" s="8"/>
      <c r="AR50" s="8">
        <v>1874371</v>
      </c>
      <c r="AS50" s="8"/>
      <c r="AT50" s="8"/>
      <c r="AU50" s="8"/>
      <c r="AV50" s="8"/>
      <c r="AW50" s="8">
        <v>6462</v>
      </c>
      <c r="AX50" s="8"/>
      <c r="AY50" s="8">
        <v>40004</v>
      </c>
      <c r="AZ50" s="8">
        <v>40004</v>
      </c>
      <c r="BA50" s="8"/>
      <c r="BB50" s="8">
        <v>46466</v>
      </c>
      <c r="BC50" s="8">
        <v>1920837</v>
      </c>
      <c r="BD50" s="8">
        <v>20000</v>
      </c>
      <c r="BE50" s="8"/>
      <c r="BF50" s="8"/>
      <c r="BG50" s="8"/>
      <c r="BH50" s="8">
        <v>338838</v>
      </c>
      <c r="BI50" s="8">
        <v>190466</v>
      </c>
      <c r="BJ50" s="8">
        <v>11384</v>
      </c>
      <c r="BK50" s="8">
        <v>8021141</v>
      </c>
      <c r="BL50" s="8">
        <v>8581829</v>
      </c>
      <c r="BM50" s="8">
        <v>10502666</v>
      </c>
    </row>
    <row r="51" spans="2:65" x14ac:dyDescent="0.2">
      <c r="B51" s="4">
        <v>49</v>
      </c>
      <c r="C51" s="9" t="s">
        <v>139</v>
      </c>
      <c r="D51" s="9">
        <v>900482157</v>
      </c>
      <c r="E51" s="8">
        <v>989</v>
      </c>
      <c r="F51" s="8">
        <v>5742524</v>
      </c>
      <c r="G51" s="8"/>
      <c r="H51" s="8"/>
      <c r="I51" s="8"/>
      <c r="J51" s="8"/>
      <c r="K51" s="8"/>
      <c r="L51" s="8"/>
      <c r="M51" s="8"/>
      <c r="N51" s="8">
        <v>5743513</v>
      </c>
      <c r="O51" s="8"/>
      <c r="P51" s="8">
        <v>5743513</v>
      </c>
      <c r="Q51" s="8">
        <v>0</v>
      </c>
      <c r="R51" s="8"/>
      <c r="S51" s="8"/>
      <c r="T51" s="8"/>
      <c r="U51" s="8">
        <v>2015165</v>
      </c>
      <c r="V51" s="8"/>
      <c r="W51" s="8"/>
      <c r="X51" s="8"/>
      <c r="Y51" s="8"/>
      <c r="Z51" s="8"/>
      <c r="AA51" s="8"/>
      <c r="AB51" s="8">
        <v>20854</v>
      </c>
      <c r="AC51" s="8">
        <v>142834</v>
      </c>
      <c r="AD51" s="8"/>
      <c r="AE51" s="8">
        <v>2178853</v>
      </c>
      <c r="AF51" s="8">
        <v>7922366</v>
      </c>
      <c r="AG51" s="8">
        <v>343952</v>
      </c>
      <c r="AH51" s="8"/>
      <c r="AI51" s="8">
        <v>343952</v>
      </c>
      <c r="AJ51" s="8">
        <v>172778</v>
      </c>
      <c r="AK51" s="8">
        <v>336838</v>
      </c>
      <c r="AL51" s="8"/>
      <c r="AM51" s="8"/>
      <c r="AN51" s="8"/>
      <c r="AO51" s="8"/>
      <c r="AP51" s="8">
        <v>853568</v>
      </c>
      <c r="AQ51" s="8"/>
      <c r="AR51" s="8">
        <v>853568</v>
      </c>
      <c r="AS51" s="8"/>
      <c r="AT51" s="8"/>
      <c r="AU51" s="8"/>
      <c r="AV51" s="8"/>
      <c r="AW51" s="8"/>
      <c r="AX51" s="8"/>
      <c r="AY51" s="8">
        <v>1634639</v>
      </c>
      <c r="AZ51" s="8">
        <v>1634639</v>
      </c>
      <c r="BA51" s="8">
        <v>140174</v>
      </c>
      <c r="BB51" s="8">
        <v>1774813</v>
      </c>
      <c r="BC51" s="8">
        <v>2628381</v>
      </c>
      <c r="BD51" s="8">
        <v>50000</v>
      </c>
      <c r="BE51" s="8"/>
      <c r="BF51" s="8"/>
      <c r="BG51" s="8"/>
      <c r="BH51" s="8"/>
      <c r="BI51" s="8"/>
      <c r="BJ51" s="8">
        <v>1403</v>
      </c>
      <c r="BK51" s="8">
        <v>5242582</v>
      </c>
      <c r="BL51" s="8">
        <v>5293985</v>
      </c>
      <c r="BM51" s="8">
        <v>7922366</v>
      </c>
    </row>
    <row r="52" spans="2:65" x14ac:dyDescent="0.2">
      <c r="B52" s="4">
        <v>50</v>
      </c>
      <c r="C52" s="9" t="s">
        <v>140</v>
      </c>
      <c r="D52" s="9">
        <v>900606675</v>
      </c>
      <c r="E52" s="8">
        <v>20000</v>
      </c>
      <c r="F52" s="8">
        <v>2078262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2098262</v>
      </c>
      <c r="O52" s="8">
        <v>0</v>
      </c>
      <c r="P52" s="8">
        <v>2098262</v>
      </c>
      <c r="Q52" s="8">
        <v>131665</v>
      </c>
      <c r="R52" s="8">
        <v>0</v>
      </c>
      <c r="S52" s="8">
        <v>0</v>
      </c>
      <c r="T52" s="8">
        <v>0</v>
      </c>
      <c r="U52" s="8">
        <v>2165</v>
      </c>
      <c r="V52" s="8">
        <v>0</v>
      </c>
      <c r="W52" s="8">
        <v>0</v>
      </c>
      <c r="X52" s="8"/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133830</v>
      </c>
      <c r="AF52" s="8">
        <v>2232092</v>
      </c>
      <c r="AG52" s="8">
        <v>0</v>
      </c>
      <c r="AH52" s="8">
        <v>0</v>
      </c>
      <c r="AI52" s="8">
        <v>0</v>
      </c>
      <c r="AJ52" s="8">
        <v>9625</v>
      </c>
      <c r="AK52" s="8"/>
      <c r="AL52" s="8">
        <v>0</v>
      </c>
      <c r="AM52" s="8">
        <v>0</v>
      </c>
      <c r="AN52" s="8">
        <v>0</v>
      </c>
      <c r="AO52" s="8">
        <v>0</v>
      </c>
      <c r="AP52" s="8">
        <v>9625</v>
      </c>
      <c r="AQ52" s="8"/>
      <c r="AR52" s="8">
        <v>9625</v>
      </c>
      <c r="AS52" s="8">
        <v>0</v>
      </c>
      <c r="AT52" s="8">
        <v>0</v>
      </c>
      <c r="AU52" s="8">
        <v>0</v>
      </c>
      <c r="AV52" s="8">
        <v>209559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209559</v>
      </c>
      <c r="BC52" s="8">
        <v>219184</v>
      </c>
      <c r="BD52" s="8">
        <v>500000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1512908</v>
      </c>
      <c r="BL52" s="8">
        <v>2012908</v>
      </c>
      <c r="BM52" s="8">
        <v>2232092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2"/>
  <sheetViews>
    <sheetView showGridLines="0" topLeftCell="A34" workbookViewId="0">
      <selection activeCell="D47" sqref="D47:S52"/>
    </sheetView>
  </sheetViews>
  <sheetFormatPr baseColWidth="10" defaultRowHeight="12.75" x14ac:dyDescent="0.2"/>
  <cols>
    <col min="1" max="1" width="11.42578125" style="3"/>
    <col min="2" max="2" width="54.28515625" style="3" bestFit="1" customWidth="1"/>
    <col min="3" max="3" width="11.42578125" style="3"/>
    <col min="4" max="5" width="15.140625" style="3" bestFit="1" customWidth="1"/>
    <col min="6" max="6" width="14.140625" style="3" bestFit="1" customWidth="1"/>
    <col min="7" max="7" width="13.140625" style="3" bestFit="1" customWidth="1"/>
    <col min="8" max="8" width="14.140625" style="3" bestFit="1" customWidth="1"/>
    <col min="9" max="9" width="90.5703125" style="3" bestFit="1" customWidth="1"/>
    <col min="10" max="10" width="95.28515625" style="3" bestFit="1" customWidth="1"/>
    <col min="11" max="11" width="28.85546875" style="3" bestFit="1" customWidth="1"/>
    <col min="12" max="12" width="87.28515625" style="3" bestFit="1" customWidth="1"/>
    <col min="13" max="13" width="34.7109375" style="3" bestFit="1" customWidth="1"/>
    <col min="14" max="14" width="31.140625" style="3" bestFit="1" customWidth="1"/>
    <col min="15" max="15" width="56.85546875" style="3" bestFit="1" customWidth="1"/>
    <col min="16" max="16" width="67.28515625" style="3" bestFit="1" customWidth="1"/>
    <col min="17" max="17" width="90.5703125" style="3" bestFit="1" customWidth="1"/>
    <col min="18" max="18" width="95.28515625" style="3" bestFit="1" customWidth="1"/>
    <col min="19" max="19" width="28.85546875" style="3" bestFit="1" customWidth="1"/>
    <col min="20" max="16384" width="11.42578125" style="3"/>
  </cols>
  <sheetData>
    <row r="2" spans="1:19" x14ac:dyDescent="0.2">
      <c r="A2" s="9"/>
      <c r="B2" s="10" t="s">
        <v>1</v>
      </c>
      <c r="C2" s="10" t="s">
        <v>2</v>
      </c>
      <c r="D2" s="10" t="s">
        <v>108</v>
      </c>
      <c r="E2" s="10" t="s">
        <v>109</v>
      </c>
      <c r="F2" s="10" t="s">
        <v>110</v>
      </c>
      <c r="G2" s="10" t="s">
        <v>111</v>
      </c>
      <c r="H2" s="10" t="s">
        <v>112</v>
      </c>
      <c r="I2" s="10" t="s">
        <v>113</v>
      </c>
      <c r="J2" s="10" t="s">
        <v>114</v>
      </c>
      <c r="K2" s="10" t="s">
        <v>115</v>
      </c>
      <c r="L2" s="10" t="s">
        <v>116</v>
      </c>
      <c r="M2" s="10" t="s">
        <v>117</v>
      </c>
      <c r="N2" s="10" t="s">
        <v>118</v>
      </c>
      <c r="O2" s="10" t="s">
        <v>119</v>
      </c>
      <c r="P2" s="10" t="s">
        <v>120</v>
      </c>
      <c r="Q2" s="10" t="s">
        <v>121</v>
      </c>
      <c r="R2" s="10" t="s">
        <v>122</v>
      </c>
      <c r="S2" s="10" t="s">
        <v>123</v>
      </c>
    </row>
    <row r="3" spans="1:19" x14ac:dyDescent="0.2">
      <c r="A3" s="9">
        <v>1</v>
      </c>
      <c r="B3" s="9" t="s">
        <v>3</v>
      </c>
      <c r="C3" s="9">
        <v>800140959</v>
      </c>
      <c r="D3" s="8">
        <v>32753680</v>
      </c>
      <c r="E3" s="8">
        <v>29367167</v>
      </c>
      <c r="F3" s="8">
        <v>3386513</v>
      </c>
      <c r="G3" s="8">
        <v>655692</v>
      </c>
      <c r="H3" s="8">
        <v>0</v>
      </c>
      <c r="I3" s="8">
        <v>2379703</v>
      </c>
      <c r="J3" s="8">
        <v>275491</v>
      </c>
      <c r="K3" s="8">
        <v>0</v>
      </c>
      <c r="L3" s="8">
        <v>1387011</v>
      </c>
      <c r="M3" s="8">
        <v>100340</v>
      </c>
      <c r="N3" s="8">
        <v>1261944</v>
      </c>
      <c r="O3" s="8">
        <v>225407</v>
      </c>
      <c r="P3" s="8">
        <v>155189</v>
      </c>
      <c r="Q3" s="8">
        <v>70218</v>
      </c>
      <c r="R3" s="8">
        <v>0</v>
      </c>
      <c r="S3" s="8">
        <v>70218</v>
      </c>
    </row>
    <row r="4" spans="1:19" x14ac:dyDescent="0.2">
      <c r="A4" s="9">
        <v>2</v>
      </c>
      <c r="B4" s="9" t="s">
        <v>4</v>
      </c>
      <c r="C4" s="9">
        <v>800104214</v>
      </c>
      <c r="D4" s="8">
        <v>45716388</v>
      </c>
      <c r="E4" s="8">
        <v>33178654</v>
      </c>
      <c r="F4" s="8">
        <v>12537734</v>
      </c>
      <c r="G4" s="8">
        <v>0</v>
      </c>
      <c r="H4" s="8">
        <v>0</v>
      </c>
      <c r="I4" s="8">
        <v>5439000</v>
      </c>
      <c r="J4" s="8">
        <v>228778</v>
      </c>
      <c r="K4" s="8">
        <v>0</v>
      </c>
      <c r="L4" s="8">
        <v>6869956</v>
      </c>
      <c r="M4" s="8">
        <v>990814</v>
      </c>
      <c r="N4" s="8">
        <v>0</v>
      </c>
      <c r="O4" s="8">
        <v>7860770</v>
      </c>
      <c r="P4" s="8">
        <v>2799512</v>
      </c>
      <c r="Q4" s="8">
        <v>5061258</v>
      </c>
      <c r="R4" s="8">
        <v>0</v>
      </c>
      <c r="S4" s="8">
        <v>5061258</v>
      </c>
    </row>
    <row r="5" spans="1:19" x14ac:dyDescent="0.2">
      <c r="A5" s="9">
        <v>3</v>
      </c>
      <c r="B5" s="9" t="s">
        <v>5</v>
      </c>
      <c r="C5" s="9">
        <v>860090819</v>
      </c>
      <c r="D5" s="8">
        <v>119363999</v>
      </c>
      <c r="E5" s="8">
        <v>107474537</v>
      </c>
      <c r="F5" s="8">
        <v>11889462</v>
      </c>
      <c r="G5" s="8">
        <v>344901</v>
      </c>
      <c r="H5" s="8">
        <v>0</v>
      </c>
      <c r="I5" s="8">
        <v>2732022</v>
      </c>
      <c r="J5" s="8">
        <v>189829</v>
      </c>
      <c r="K5" s="8">
        <v>0</v>
      </c>
      <c r="L5" s="8">
        <v>9312512</v>
      </c>
      <c r="M5" s="8">
        <v>97185</v>
      </c>
      <c r="N5" s="8">
        <v>455668</v>
      </c>
      <c r="O5" s="8">
        <v>8954029</v>
      </c>
      <c r="P5" s="8">
        <v>3197701</v>
      </c>
      <c r="Q5" s="8">
        <v>5756328</v>
      </c>
      <c r="R5" s="8">
        <v>0</v>
      </c>
      <c r="S5" s="8">
        <v>5756328</v>
      </c>
    </row>
    <row r="6" spans="1:19" x14ac:dyDescent="0.2">
      <c r="A6" s="9">
        <v>4</v>
      </c>
      <c r="B6" s="9" t="s">
        <v>6</v>
      </c>
      <c r="C6" s="9">
        <v>830128894</v>
      </c>
      <c r="D6" s="8">
        <v>8920266</v>
      </c>
      <c r="E6" s="8">
        <v>7243394</v>
      </c>
      <c r="F6" s="8">
        <v>1676872</v>
      </c>
      <c r="G6" s="8">
        <v>0</v>
      </c>
      <c r="H6" s="8">
        <v>0</v>
      </c>
      <c r="I6" s="8">
        <v>878870</v>
      </c>
      <c r="J6" s="8">
        <v>163250</v>
      </c>
      <c r="K6" s="8">
        <v>0</v>
      </c>
      <c r="L6" s="8">
        <v>634752</v>
      </c>
      <c r="M6" s="8">
        <v>0</v>
      </c>
      <c r="N6" s="8">
        <v>0</v>
      </c>
      <c r="O6" s="8">
        <v>634752</v>
      </c>
      <c r="P6" s="8">
        <v>256961</v>
      </c>
      <c r="Q6" s="8">
        <v>377791</v>
      </c>
      <c r="R6" s="8">
        <v>0</v>
      </c>
      <c r="S6" s="8">
        <v>377791</v>
      </c>
    </row>
    <row r="7" spans="1:19" x14ac:dyDescent="0.2">
      <c r="A7" s="9">
        <v>5</v>
      </c>
      <c r="B7" s="9" t="s">
        <v>7</v>
      </c>
      <c r="C7" s="9">
        <v>830003733</v>
      </c>
      <c r="D7" s="8">
        <v>83974659</v>
      </c>
      <c r="E7" s="8">
        <v>83592770</v>
      </c>
      <c r="F7" s="8">
        <v>381889</v>
      </c>
      <c r="G7" s="8">
        <v>3077416</v>
      </c>
      <c r="H7" s="8">
        <v>0</v>
      </c>
      <c r="I7" s="8">
        <v>4071417</v>
      </c>
      <c r="J7" s="8">
        <v>469740</v>
      </c>
      <c r="K7" s="8">
        <v>0</v>
      </c>
      <c r="L7" s="8">
        <v>-1081852</v>
      </c>
      <c r="M7" s="8">
        <v>0</v>
      </c>
      <c r="N7" s="8">
        <v>2456383</v>
      </c>
      <c r="O7" s="8">
        <v>-3538235</v>
      </c>
      <c r="P7" s="8">
        <v>0</v>
      </c>
      <c r="Q7" s="8">
        <v>-3538235</v>
      </c>
      <c r="R7" s="8">
        <v>0</v>
      </c>
      <c r="S7" s="8">
        <v>-3538235</v>
      </c>
    </row>
    <row r="8" spans="1:19" x14ac:dyDescent="0.2">
      <c r="A8" s="9">
        <v>6</v>
      </c>
      <c r="B8" s="9" t="s">
        <v>8</v>
      </c>
      <c r="C8" s="9">
        <v>830041080</v>
      </c>
      <c r="D8" s="8">
        <v>35805289</v>
      </c>
      <c r="E8" s="8">
        <v>28213613</v>
      </c>
      <c r="F8" s="8">
        <v>7591676</v>
      </c>
      <c r="G8" s="8">
        <v>304508</v>
      </c>
      <c r="H8" s="8">
        <v>0</v>
      </c>
      <c r="I8" s="8">
        <v>3876647</v>
      </c>
      <c r="J8" s="8">
        <v>17</v>
      </c>
      <c r="K8" s="8">
        <v>0</v>
      </c>
      <c r="L8" s="8">
        <v>4019520</v>
      </c>
      <c r="M8" s="8">
        <v>24338</v>
      </c>
      <c r="N8" s="8">
        <v>577928</v>
      </c>
      <c r="O8" s="8">
        <v>3465930</v>
      </c>
      <c r="P8" s="8">
        <v>1261265</v>
      </c>
      <c r="Q8" s="8">
        <v>2204665</v>
      </c>
      <c r="R8" s="8">
        <v>0</v>
      </c>
      <c r="S8" s="8">
        <v>2204665</v>
      </c>
    </row>
    <row r="9" spans="1:19" x14ac:dyDescent="0.2">
      <c r="A9" s="9">
        <v>7</v>
      </c>
      <c r="B9" s="9" t="s">
        <v>9</v>
      </c>
      <c r="C9" s="9">
        <v>900102268</v>
      </c>
      <c r="D9" s="8">
        <v>135823124</v>
      </c>
      <c r="E9" s="8">
        <v>102001390</v>
      </c>
      <c r="F9" s="8">
        <v>33821734</v>
      </c>
      <c r="G9" s="8">
        <v>295047</v>
      </c>
      <c r="H9" s="8">
        <v>7044139</v>
      </c>
      <c r="I9" s="8">
        <v>8247662</v>
      </c>
      <c r="J9" s="8">
        <v>4557142</v>
      </c>
      <c r="K9" s="8">
        <v>237172</v>
      </c>
      <c r="L9" s="8">
        <v>14505010</v>
      </c>
      <c r="M9" s="8">
        <v>12653</v>
      </c>
      <c r="N9" s="8">
        <v>4571282</v>
      </c>
      <c r="O9" s="8">
        <v>9946381</v>
      </c>
      <c r="P9" s="8">
        <v>3600000</v>
      </c>
      <c r="Q9" s="8">
        <v>6346381</v>
      </c>
      <c r="R9" s="8">
        <v>0</v>
      </c>
      <c r="S9" s="8">
        <v>6346381</v>
      </c>
    </row>
    <row r="10" spans="1:19" x14ac:dyDescent="0.2">
      <c r="A10" s="9">
        <v>8</v>
      </c>
      <c r="B10" s="9" t="s">
        <v>10</v>
      </c>
      <c r="C10" s="9">
        <v>900403962</v>
      </c>
      <c r="D10" s="8">
        <v>9143052</v>
      </c>
      <c r="E10" s="8">
        <v>7237193</v>
      </c>
      <c r="F10" s="8">
        <v>1905859</v>
      </c>
      <c r="G10" s="8">
        <v>0</v>
      </c>
      <c r="H10" s="8">
        <v>0</v>
      </c>
      <c r="I10" s="8">
        <v>1210036</v>
      </c>
      <c r="J10" s="8">
        <v>0</v>
      </c>
      <c r="K10" s="8">
        <v>0</v>
      </c>
      <c r="L10" s="8">
        <v>695823</v>
      </c>
      <c r="M10" s="8">
        <v>40393</v>
      </c>
      <c r="N10" s="8">
        <v>182160</v>
      </c>
      <c r="O10" s="8">
        <v>554056</v>
      </c>
      <c r="P10" s="8">
        <v>226780</v>
      </c>
      <c r="Q10" s="8">
        <v>327276</v>
      </c>
      <c r="R10" s="8">
        <v>0</v>
      </c>
      <c r="S10" s="8">
        <v>327276</v>
      </c>
    </row>
    <row r="11" spans="1:19" x14ac:dyDescent="0.2">
      <c r="A11" s="9">
        <v>9</v>
      </c>
      <c r="B11" s="9" t="s">
        <v>11</v>
      </c>
      <c r="C11" s="9">
        <v>900351236</v>
      </c>
      <c r="D11" s="8">
        <v>56297896</v>
      </c>
      <c r="E11" s="8">
        <v>49748401</v>
      </c>
      <c r="F11" s="8">
        <v>6549495</v>
      </c>
      <c r="G11" s="8">
        <v>7</v>
      </c>
      <c r="H11" s="8">
        <v>217395</v>
      </c>
      <c r="I11" s="8">
        <v>1625498</v>
      </c>
      <c r="J11" s="8">
        <v>97896</v>
      </c>
      <c r="K11" s="8">
        <v>0</v>
      </c>
      <c r="L11" s="8">
        <v>4608713</v>
      </c>
      <c r="M11" s="8">
        <v>0</v>
      </c>
      <c r="N11" s="8">
        <v>198101</v>
      </c>
      <c r="O11" s="8">
        <v>4410612</v>
      </c>
      <c r="P11" s="8">
        <v>1612921</v>
      </c>
      <c r="Q11" s="8">
        <v>2797691</v>
      </c>
      <c r="R11" s="8">
        <v>0</v>
      </c>
      <c r="S11" s="8">
        <v>2797691</v>
      </c>
    </row>
    <row r="12" spans="1:19" x14ac:dyDescent="0.2">
      <c r="A12" s="9">
        <v>10</v>
      </c>
      <c r="B12" s="9" t="s">
        <v>12</v>
      </c>
      <c r="C12" s="9">
        <v>830141725</v>
      </c>
      <c r="D12" s="8">
        <v>7335656</v>
      </c>
      <c r="E12" s="8">
        <v>5679882</v>
      </c>
      <c r="F12" s="8">
        <v>1655774</v>
      </c>
      <c r="G12" s="8">
        <v>105168</v>
      </c>
      <c r="H12" s="8">
        <v>0</v>
      </c>
      <c r="I12" s="8">
        <v>872829</v>
      </c>
      <c r="J12" s="8">
        <v>6241</v>
      </c>
      <c r="K12" s="8">
        <v>0</v>
      </c>
      <c r="L12" s="8">
        <v>881872</v>
      </c>
      <c r="M12" s="8">
        <v>10442</v>
      </c>
      <c r="N12" s="8">
        <v>263078</v>
      </c>
      <c r="O12" s="8">
        <v>629236</v>
      </c>
      <c r="P12" s="8">
        <v>195778</v>
      </c>
      <c r="Q12" s="8">
        <v>433458</v>
      </c>
      <c r="R12" s="8">
        <v>0</v>
      </c>
      <c r="S12" s="8">
        <v>433458</v>
      </c>
    </row>
    <row r="13" spans="1:19" x14ac:dyDescent="0.2">
      <c r="A13" s="9">
        <v>11</v>
      </c>
      <c r="B13" s="9" t="s">
        <v>13</v>
      </c>
      <c r="C13" s="9">
        <v>830053973</v>
      </c>
      <c r="D13" s="8">
        <v>48110033</v>
      </c>
      <c r="E13" s="8">
        <v>38562067</v>
      </c>
      <c r="F13" s="8">
        <v>9547966</v>
      </c>
      <c r="G13" s="8">
        <v>3457698</v>
      </c>
      <c r="H13" s="8">
        <v>68042</v>
      </c>
      <c r="I13" s="8">
        <v>3970624</v>
      </c>
      <c r="J13" s="8">
        <v>2423183</v>
      </c>
      <c r="K13" s="8">
        <v>0</v>
      </c>
      <c r="L13" s="8">
        <v>6543815</v>
      </c>
      <c r="M13" s="8">
        <v>0</v>
      </c>
      <c r="N13" s="8">
        <v>1406536</v>
      </c>
      <c r="O13" s="8">
        <v>5137279</v>
      </c>
      <c r="P13" s="8">
        <v>0</v>
      </c>
      <c r="Q13" s="8">
        <v>5137279</v>
      </c>
      <c r="R13" s="8">
        <v>-1798048</v>
      </c>
      <c r="S13" s="8">
        <v>3339231</v>
      </c>
    </row>
    <row r="14" spans="1:19" x14ac:dyDescent="0.2">
      <c r="A14" s="9">
        <v>12</v>
      </c>
      <c r="B14" s="9" t="s">
        <v>14</v>
      </c>
      <c r="C14" s="9">
        <v>830045448</v>
      </c>
      <c r="D14" s="8">
        <v>31307329</v>
      </c>
      <c r="E14" s="8">
        <v>29905566</v>
      </c>
      <c r="F14" s="8">
        <v>1401763</v>
      </c>
      <c r="G14" s="8">
        <v>68473</v>
      </c>
      <c r="H14" s="8">
        <v>0</v>
      </c>
      <c r="I14" s="8">
        <v>1039727</v>
      </c>
      <c r="J14" s="8">
        <v>152923</v>
      </c>
      <c r="K14" s="8">
        <v>0</v>
      </c>
      <c r="L14" s="8">
        <v>277586</v>
      </c>
      <c r="M14" s="8">
        <v>0</v>
      </c>
      <c r="N14" s="8">
        <v>322873</v>
      </c>
      <c r="O14" s="8">
        <v>-45287</v>
      </c>
      <c r="P14" s="8">
        <v>0</v>
      </c>
      <c r="Q14" s="8">
        <v>-45287</v>
      </c>
      <c r="R14" s="8">
        <v>0</v>
      </c>
      <c r="S14" s="8">
        <v>-45287</v>
      </c>
    </row>
    <row r="15" spans="1:19" x14ac:dyDescent="0.2">
      <c r="A15" s="9">
        <v>13</v>
      </c>
      <c r="B15" s="9" t="s">
        <v>15</v>
      </c>
      <c r="C15" s="9">
        <v>811000489</v>
      </c>
      <c r="D15" s="8">
        <v>9740371</v>
      </c>
      <c r="E15" s="8">
        <v>8716630</v>
      </c>
      <c r="F15" s="8">
        <v>1023741</v>
      </c>
      <c r="G15" s="8">
        <v>0</v>
      </c>
      <c r="H15" s="8">
        <v>0</v>
      </c>
      <c r="I15" s="8">
        <v>711526</v>
      </c>
      <c r="J15" s="8">
        <v>315436</v>
      </c>
      <c r="K15" s="8">
        <v>0</v>
      </c>
      <c r="L15" s="8">
        <v>-3221</v>
      </c>
      <c r="M15" s="8">
        <v>742463</v>
      </c>
      <c r="N15" s="8">
        <v>11657</v>
      </c>
      <c r="O15" s="8">
        <v>727585</v>
      </c>
      <c r="P15" s="8">
        <v>306959</v>
      </c>
      <c r="Q15" s="8">
        <v>420626</v>
      </c>
      <c r="R15" s="8">
        <v>0</v>
      </c>
      <c r="S15" s="8">
        <v>420626</v>
      </c>
    </row>
    <row r="16" spans="1:19" x14ac:dyDescent="0.2">
      <c r="A16" s="9">
        <v>14</v>
      </c>
      <c r="B16" s="9" t="s">
        <v>16</v>
      </c>
      <c r="C16" s="9">
        <v>800002820</v>
      </c>
      <c r="D16" s="8">
        <v>19353394</v>
      </c>
      <c r="E16" s="8">
        <v>14235229</v>
      </c>
      <c r="F16" s="8">
        <v>5118165</v>
      </c>
      <c r="G16" s="8">
        <v>21511</v>
      </c>
      <c r="H16" s="8">
        <v>0</v>
      </c>
      <c r="I16" s="8">
        <v>2415029</v>
      </c>
      <c r="J16" s="8">
        <v>380398</v>
      </c>
      <c r="K16" s="8">
        <v>-95390</v>
      </c>
      <c r="L16" s="8">
        <v>2248859</v>
      </c>
      <c r="M16" s="8">
        <v>16639</v>
      </c>
      <c r="N16" s="8">
        <v>819900</v>
      </c>
      <c r="O16" s="8">
        <v>1445598</v>
      </c>
      <c r="P16" s="8">
        <v>587084</v>
      </c>
      <c r="Q16" s="8">
        <v>858514</v>
      </c>
      <c r="R16" s="8">
        <v>0</v>
      </c>
      <c r="S16" s="8">
        <v>858514</v>
      </c>
    </row>
    <row r="17" spans="1:19" x14ac:dyDescent="0.2">
      <c r="A17" s="9">
        <v>15</v>
      </c>
      <c r="B17" s="9" t="s">
        <v>17</v>
      </c>
      <c r="C17" s="9">
        <v>900283279</v>
      </c>
      <c r="D17" s="8">
        <v>3311161</v>
      </c>
      <c r="E17" s="8">
        <v>1197618</v>
      </c>
      <c r="F17" s="8">
        <v>2113543</v>
      </c>
      <c r="G17" s="8">
        <v>174840</v>
      </c>
      <c r="H17" s="8">
        <v>0</v>
      </c>
      <c r="I17" s="8">
        <v>1587783</v>
      </c>
      <c r="J17" s="8">
        <v>433470</v>
      </c>
      <c r="K17" s="8">
        <v>0</v>
      </c>
      <c r="L17" s="8">
        <v>267130</v>
      </c>
      <c r="M17" s="8">
        <v>0</v>
      </c>
      <c r="N17" s="8">
        <v>0</v>
      </c>
      <c r="O17" s="8">
        <v>267130</v>
      </c>
      <c r="P17" s="8">
        <v>152295</v>
      </c>
      <c r="Q17" s="8">
        <v>114835</v>
      </c>
      <c r="R17" s="8">
        <v>0</v>
      </c>
      <c r="S17" s="8">
        <v>114835</v>
      </c>
    </row>
    <row r="18" spans="1:19" x14ac:dyDescent="0.2">
      <c r="A18" s="9">
        <v>16</v>
      </c>
      <c r="B18" s="9" t="s">
        <v>18</v>
      </c>
      <c r="C18" s="9">
        <v>811031728</v>
      </c>
      <c r="D18" s="8">
        <v>24512712</v>
      </c>
      <c r="E18" s="8">
        <v>18631659</v>
      </c>
      <c r="F18" s="8">
        <v>5881053</v>
      </c>
      <c r="G18" s="8">
        <v>67142</v>
      </c>
      <c r="H18" s="8">
        <v>0</v>
      </c>
      <c r="I18" s="8">
        <v>2679057</v>
      </c>
      <c r="J18" s="8">
        <v>66743</v>
      </c>
      <c r="K18" s="8">
        <v>0</v>
      </c>
      <c r="L18" s="8">
        <v>3202395</v>
      </c>
      <c r="M18" s="8">
        <v>1921</v>
      </c>
      <c r="N18" s="8">
        <v>538667</v>
      </c>
      <c r="O18" s="8">
        <v>2665649</v>
      </c>
      <c r="P18" s="8">
        <v>1144871</v>
      </c>
      <c r="Q18" s="8">
        <v>1520778</v>
      </c>
      <c r="R18" s="8">
        <v>0</v>
      </c>
      <c r="S18" s="8">
        <v>1520778</v>
      </c>
    </row>
    <row r="19" spans="1:19" x14ac:dyDescent="0.2">
      <c r="A19" s="9">
        <v>17</v>
      </c>
      <c r="B19" s="9" t="s">
        <v>19</v>
      </c>
      <c r="C19" s="9">
        <v>830007560</v>
      </c>
      <c r="D19" s="8">
        <v>1065020</v>
      </c>
      <c r="E19" s="8">
        <v>852543</v>
      </c>
      <c r="F19" s="8">
        <v>212477</v>
      </c>
      <c r="G19" s="8">
        <v>0</v>
      </c>
      <c r="H19" s="8">
        <v>0</v>
      </c>
      <c r="I19" s="8">
        <v>106159</v>
      </c>
      <c r="J19" s="8">
        <v>0</v>
      </c>
      <c r="K19" s="8">
        <v>0</v>
      </c>
      <c r="L19" s="8">
        <v>106318</v>
      </c>
      <c r="M19" s="8">
        <v>3851</v>
      </c>
      <c r="N19" s="8">
        <v>23354</v>
      </c>
      <c r="O19" s="8">
        <v>86815</v>
      </c>
      <c r="P19" s="8">
        <v>30385</v>
      </c>
      <c r="Q19" s="8">
        <v>56430</v>
      </c>
      <c r="R19" s="8">
        <v>0</v>
      </c>
      <c r="S19" s="8">
        <v>56430</v>
      </c>
    </row>
    <row r="20" spans="1:19" x14ac:dyDescent="0.2">
      <c r="A20" s="9">
        <v>18</v>
      </c>
      <c r="B20" s="9" t="s">
        <v>20</v>
      </c>
      <c r="C20" s="9">
        <v>900452410</v>
      </c>
      <c r="D20" s="8">
        <v>14104330</v>
      </c>
      <c r="E20" s="8">
        <v>9239605</v>
      </c>
      <c r="F20" s="8">
        <v>4864725</v>
      </c>
      <c r="G20" s="8">
        <v>495097</v>
      </c>
      <c r="H20" s="8">
        <v>0</v>
      </c>
      <c r="I20" s="8">
        <v>4110951</v>
      </c>
      <c r="J20" s="8">
        <v>134180</v>
      </c>
      <c r="K20" s="8">
        <v>0</v>
      </c>
      <c r="L20" s="8">
        <v>1114691</v>
      </c>
      <c r="M20" s="8">
        <v>2404</v>
      </c>
      <c r="N20" s="8">
        <v>354246</v>
      </c>
      <c r="O20" s="8">
        <v>762849</v>
      </c>
      <c r="P20" s="8">
        <v>240112</v>
      </c>
      <c r="Q20" s="8">
        <v>522737</v>
      </c>
      <c r="R20" s="8">
        <v>0</v>
      </c>
      <c r="S20" s="8">
        <v>522737</v>
      </c>
    </row>
    <row r="21" spans="1:19" x14ac:dyDescent="0.2">
      <c r="A21" s="9">
        <v>19</v>
      </c>
      <c r="B21" s="9" t="s">
        <v>21</v>
      </c>
      <c r="C21" s="9">
        <v>900264302</v>
      </c>
      <c r="D21" s="8">
        <v>40768822</v>
      </c>
      <c r="E21" s="8">
        <v>15513433</v>
      </c>
      <c r="F21" s="8">
        <v>25255389</v>
      </c>
      <c r="G21" s="8">
        <v>118591</v>
      </c>
      <c r="H21" s="8">
        <v>1614933</v>
      </c>
      <c r="I21" s="8">
        <v>2947652</v>
      </c>
      <c r="J21" s="8">
        <v>2887278</v>
      </c>
      <c r="K21" s="8">
        <v>0</v>
      </c>
      <c r="L21" s="8">
        <v>17924117</v>
      </c>
      <c r="M21" s="8">
        <v>0</v>
      </c>
      <c r="N21" s="8">
        <v>0</v>
      </c>
      <c r="O21" s="8">
        <v>17924117</v>
      </c>
      <c r="P21" s="8">
        <v>3345650</v>
      </c>
      <c r="Q21" s="8">
        <v>14578467</v>
      </c>
      <c r="R21" s="8">
        <v>0</v>
      </c>
      <c r="S21" s="8">
        <v>14578467</v>
      </c>
    </row>
    <row r="22" spans="1:19" x14ac:dyDescent="0.2">
      <c r="A22" s="9">
        <v>20</v>
      </c>
      <c r="B22" s="9" t="s">
        <v>22</v>
      </c>
      <c r="C22" s="9">
        <v>900520848</v>
      </c>
      <c r="D22" s="8">
        <v>40180641</v>
      </c>
      <c r="E22" s="8">
        <v>28103947</v>
      </c>
      <c r="F22" s="8">
        <v>12076694</v>
      </c>
      <c r="G22" s="8">
        <v>0</v>
      </c>
      <c r="H22" s="8">
        <v>0</v>
      </c>
      <c r="I22" s="8">
        <v>7506898</v>
      </c>
      <c r="J22" s="8">
        <v>0</v>
      </c>
      <c r="K22" s="8">
        <v>0</v>
      </c>
      <c r="L22" s="8">
        <v>4569796</v>
      </c>
      <c r="M22" s="8">
        <v>0</v>
      </c>
      <c r="N22" s="8">
        <v>0</v>
      </c>
      <c r="O22" s="8">
        <v>4569796</v>
      </c>
      <c r="P22" s="8">
        <v>1599428</v>
      </c>
      <c r="Q22" s="8">
        <v>2970368</v>
      </c>
      <c r="R22" s="8">
        <v>0</v>
      </c>
      <c r="S22" s="8">
        <v>2970368</v>
      </c>
    </row>
    <row r="23" spans="1:19" x14ac:dyDescent="0.2">
      <c r="A23" s="9">
        <v>21</v>
      </c>
      <c r="B23" s="9" t="s">
        <v>23</v>
      </c>
      <c r="C23" s="9">
        <v>860091575</v>
      </c>
      <c r="D23" s="8">
        <v>3810522</v>
      </c>
      <c r="E23" s="8">
        <v>991255</v>
      </c>
      <c r="F23" s="8">
        <v>2819267</v>
      </c>
      <c r="G23" s="8">
        <v>90419</v>
      </c>
      <c r="H23" s="8">
        <v>1663092</v>
      </c>
      <c r="I23" s="8">
        <v>734040</v>
      </c>
      <c r="J23" s="8">
        <v>27309</v>
      </c>
      <c r="K23" s="8">
        <v>0</v>
      </c>
      <c r="L23" s="8">
        <v>485245</v>
      </c>
      <c r="M23" s="8">
        <v>832</v>
      </c>
      <c r="N23" s="8">
        <v>41042</v>
      </c>
      <c r="O23" s="8">
        <v>445035</v>
      </c>
      <c r="P23" s="8">
        <v>155762</v>
      </c>
      <c r="Q23" s="8">
        <v>289273</v>
      </c>
      <c r="R23" s="8">
        <v>0</v>
      </c>
      <c r="S23" s="8">
        <v>289273</v>
      </c>
    </row>
    <row r="24" spans="1:19" x14ac:dyDescent="0.2">
      <c r="A24" s="9">
        <v>22</v>
      </c>
      <c r="B24" s="9" t="s">
        <v>24</v>
      </c>
      <c r="C24" s="9">
        <v>900749719</v>
      </c>
      <c r="D24" s="8">
        <v>21428424</v>
      </c>
      <c r="E24" s="8">
        <v>17294838</v>
      </c>
      <c r="F24" s="8">
        <v>4133586</v>
      </c>
      <c r="G24" s="8">
        <v>58076</v>
      </c>
      <c r="H24" s="8">
        <v>75421</v>
      </c>
      <c r="I24" s="8">
        <v>1901379</v>
      </c>
      <c r="J24" s="8">
        <v>465438</v>
      </c>
      <c r="K24" s="8">
        <v>0</v>
      </c>
      <c r="L24" s="8">
        <v>1749424</v>
      </c>
      <c r="M24" s="8">
        <v>0</v>
      </c>
      <c r="N24" s="8">
        <v>157324</v>
      </c>
      <c r="O24" s="8">
        <v>1592100</v>
      </c>
      <c r="P24" s="8">
        <v>557235</v>
      </c>
      <c r="Q24" s="8">
        <v>1034865</v>
      </c>
      <c r="R24" s="8">
        <v>0</v>
      </c>
      <c r="S24" s="8">
        <v>1034865</v>
      </c>
    </row>
    <row r="25" spans="1:19" x14ac:dyDescent="0.2">
      <c r="A25" s="9">
        <v>23</v>
      </c>
      <c r="B25" s="9" t="s">
        <v>25</v>
      </c>
      <c r="C25" s="9">
        <v>830061440</v>
      </c>
      <c r="D25" s="8">
        <v>960335</v>
      </c>
      <c r="E25" s="8">
        <v>322557</v>
      </c>
      <c r="F25" s="8">
        <v>637778</v>
      </c>
      <c r="G25" s="8">
        <v>24758</v>
      </c>
      <c r="H25" s="8">
        <v>0</v>
      </c>
      <c r="I25" s="8">
        <v>1089571</v>
      </c>
      <c r="J25" s="8">
        <v>42826</v>
      </c>
      <c r="K25" s="8">
        <v>0</v>
      </c>
      <c r="L25" s="8">
        <v>-469861</v>
      </c>
      <c r="M25" s="8">
        <v>18968</v>
      </c>
      <c r="N25" s="8">
        <v>20435</v>
      </c>
      <c r="O25" s="8">
        <v>-471328</v>
      </c>
      <c r="P25" s="8">
        <v>0</v>
      </c>
      <c r="Q25" s="8">
        <v>-471328</v>
      </c>
      <c r="R25" s="8">
        <v>70000</v>
      </c>
      <c r="S25" s="8">
        <v>-401328</v>
      </c>
    </row>
    <row r="26" spans="1:19" x14ac:dyDescent="0.2">
      <c r="A26" s="9">
        <v>24</v>
      </c>
      <c r="B26" s="9" t="s">
        <v>26</v>
      </c>
      <c r="C26" s="9">
        <v>800205914</v>
      </c>
      <c r="D26" s="8">
        <v>78737930</v>
      </c>
      <c r="E26" s="8">
        <v>61442342</v>
      </c>
      <c r="F26" s="8">
        <v>17295588</v>
      </c>
      <c r="G26" s="8">
        <v>4658</v>
      </c>
      <c r="H26" s="8">
        <v>0</v>
      </c>
      <c r="I26" s="8">
        <v>5543649</v>
      </c>
      <c r="J26" s="8">
        <v>513435</v>
      </c>
      <c r="K26" s="8">
        <v>0</v>
      </c>
      <c r="L26" s="8">
        <v>11243162</v>
      </c>
      <c r="M26" s="8">
        <v>21922</v>
      </c>
      <c r="N26" s="8">
        <v>612465</v>
      </c>
      <c r="O26" s="8">
        <v>10652619</v>
      </c>
      <c r="P26" s="8">
        <v>4321370</v>
      </c>
      <c r="Q26" s="8">
        <v>6331249</v>
      </c>
      <c r="R26" s="8">
        <v>0</v>
      </c>
      <c r="S26" s="8">
        <v>6331249</v>
      </c>
    </row>
    <row r="27" spans="1:19" x14ac:dyDescent="0.2">
      <c r="A27" s="9">
        <v>25</v>
      </c>
      <c r="B27" s="9" t="s">
        <v>27</v>
      </c>
      <c r="C27" s="9">
        <v>830041411</v>
      </c>
      <c r="D27" s="8">
        <v>13519792</v>
      </c>
      <c r="E27" s="8">
        <v>11597781</v>
      </c>
      <c r="F27" s="8">
        <v>1922011</v>
      </c>
      <c r="G27" s="8">
        <v>0</v>
      </c>
      <c r="H27" s="8">
        <v>0</v>
      </c>
      <c r="I27" s="8">
        <v>1100535</v>
      </c>
      <c r="J27" s="8">
        <v>0</v>
      </c>
      <c r="K27" s="8">
        <v>0</v>
      </c>
      <c r="L27" s="8">
        <v>821476</v>
      </c>
      <c r="M27" s="8">
        <v>0</v>
      </c>
      <c r="N27" s="8">
        <v>222964</v>
      </c>
      <c r="O27" s="8">
        <v>598512</v>
      </c>
      <c r="P27" s="8">
        <v>209479</v>
      </c>
      <c r="Q27" s="8">
        <v>389033</v>
      </c>
      <c r="R27" s="8">
        <v>0</v>
      </c>
      <c r="S27" s="8">
        <v>389033</v>
      </c>
    </row>
    <row r="28" spans="1:19" x14ac:dyDescent="0.2">
      <c r="A28" s="9">
        <v>26</v>
      </c>
      <c r="B28" s="9" t="s">
        <v>28</v>
      </c>
      <c r="C28" s="9">
        <v>900104795</v>
      </c>
      <c r="D28" s="8">
        <v>7760446</v>
      </c>
      <c r="E28" s="8">
        <v>5983141</v>
      </c>
      <c r="F28" s="8">
        <v>1777305</v>
      </c>
      <c r="G28" s="8">
        <v>153685</v>
      </c>
      <c r="H28" s="8">
        <v>0</v>
      </c>
      <c r="I28" s="8">
        <v>1169253</v>
      </c>
      <c r="J28" s="8">
        <v>424434</v>
      </c>
      <c r="K28" s="8">
        <v>0</v>
      </c>
      <c r="L28" s="8">
        <v>337303</v>
      </c>
      <c r="M28" s="8">
        <v>0</v>
      </c>
      <c r="N28" s="8">
        <v>0</v>
      </c>
      <c r="O28" s="8">
        <v>337303</v>
      </c>
      <c r="P28" s="8">
        <v>118056</v>
      </c>
      <c r="Q28" s="8">
        <v>219247</v>
      </c>
      <c r="R28" s="8">
        <v>0</v>
      </c>
      <c r="S28" s="8">
        <v>219247</v>
      </c>
    </row>
    <row r="29" spans="1:19" x14ac:dyDescent="0.2">
      <c r="A29" s="9">
        <v>27</v>
      </c>
      <c r="B29" s="9" t="s">
        <v>29</v>
      </c>
      <c r="C29" s="9">
        <v>830037322</v>
      </c>
      <c r="D29" s="8">
        <v>20771545</v>
      </c>
      <c r="E29" s="8">
        <v>15731235</v>
      </c>
      <c r="F29" s="8">
        <v>5040310</v>
      </c>
      <c r="G29" s="8">
        <v>163816</v>
      </c>
      <c r="H29" s="8">
        <v>0</v>
      </c>
      <c r="I29" s="8">
        <v>3063634</v>
      </c>
      <c r="J29" s="8">
        <v>0</v>
      </c>
      <c r="K29" s="8">
        <v>0</v>
      </c>
      <c r="L29" s="8">
        <v>2140492</v>
      </c>
      <c r="M29" s="8">
        <v>19068</v>
      </c>
      <c r="N29" s="8">
        <v>517013</v>
      </c>
      <c r="O29" s="8">
        <v>1642547</v>
      </c>
      <c r="P29" s="8">
        <v>624927</v>
      </c>
      <c r="Q29" s="8">
        <v>1017620</v>
      </c>
      <c r="R29" s="8">
        <v>0</v>
      </c>
      <c r="S29" s="8">
        <v>1017620</v>
      </c>
    </row>
    <row r="30" spans="1:19" x14ac:dyDescent="0.2">
      <c r="A30" s="9">
        <v>28</v>
      </c>
      <c r="B30" s="9" t="s">
        <v>30</v>
      </c>
      <c r="C30" s="9">
        <v>900431716</v>
      </c>
      <c r="D30" s="8">
        <v>5471165</v>
      </c>
      <c r="E30" s="8">
        <v>3370812</v>
      </c>
      <c r="F30" s="8">
        <v>2100353</v>
      </c>
      <c r="G30" s="8">
        <v>13378</v>
      </c>
      <c r="H30" s="8">
        <v>0</v>
      </c>
      <c r="I30" s="8">
        <v>535827</v>
      </c>
      <c r="J30" s="8">
        <v>131949</v>
      </c>
      <c r="K30" s="8">
        <v>0</v>
      </c>
      <c r="L30" s="8">
        <v>1445955</v>
      </c>
      <c r="M30" s="8">
        <v>0</v>
      </c>
      <c r="N30" s="8">
        <v>568533</v>
      </c>
      <c r="O30" s="8">
        <v>877422</v>
      </c>
      <c r="P30" s="8">
        <v>356790</v>
      </c>
      <c r="Q30" s="8">
        <v>520632</v>
      </c>
      <c r="R30" s="8">
        <v>0</v>
      </c>
      <c r="S30" s="8">
        <v>520632</v>
      </c>
    </row>
    <row r="31" spans="1:19" x14ac:dyDescent="0.2">
      <c r="A31" s="9">
        <v>29</v>
      </c>
      <c r="B31" s="9" t="s">
        <v>31</v>
      </c>
      <c r="C31" s="9">
        <v>900321674</v>
      </c>
      <c r="D31" s="8">
        <v>13817597</v>
      </c>
      <c r="E31" s="8">
        <v>11911363</v>
      </c>
      <c r="F31" s="8">
        <v>1906234</v>
      </c>
      <c r="G31" s="8">
        <v>1804</v>
      </c>
      <c r="H31" s="8">
        <v>0</v>
      </c>
      <c r="I31" s="8">
        <v>860232</v>
      </c>
      <c r="J31" s="8">
        <v>38460</v>
      </c>
      <c r="K31" s="8">
        <v>0</v>
      </c>
      <c r="L31" s="8">
        <v>1009346</v>
      </c>
      <c r="M31" s="8">
        <v>0</v>
      </c>
      <c r="N31" s="8">
        <v>0</v>
      </c>
      <c r="O31" s="8">
        <v>1009346</v>
      </c>
      <c r="P31" s="8">
        <v>354176</v>
      </c>
      <c r="Q31" s="8">
        <v>655170</v>
      </c>
      <c r="R31" s="8">
        <v>0</v>
      </c>
      <c r="S31" s="8">
        <v>655170</v>
      </c>
    </row>
    <row r="32" spans="1:19" x14ac:dyDescent="0.2">
      <c r="A32" s="9">
        <v>30</v>
      </c>
      <c r="B32" s="9" t="s">
        <v>32</v>
      </c>
      <c r="C32" s="9">
        <v>860400538</v>
      </c>
      <c r="D32" s="8">
        <v>48400229</v>
      </c>
      <c r="E32" s="8">
        <v>23438916</v>
      </c>
      <c r="F32" s="8">
        <v>24961313</v>
      </c>
      <c r="G32" s="8">
        <v>943216</v>
      </c>
      <c r="H32" s="8">
        <v>14851035</v>
      </c>
      <c r="I32" s="8">
        <v>3438561</v>
      </c>
      <c r="J32" s="8">
        <v>1413510</v>
      </c>
      <c r="K32" s="8">
        <v>0</v>
      </c>
      <c r="L32" s="8">
        <v>6201423</v>
      </c>
      <c r="M32" s="8">
        <v>0</v>
      </c>
      <c r="N32" s="8">
        <v>0</v>
      </c>
      <c r="O32" s="8">
        <v>6201423</v>
      </c>
      <c r="P32" s="8">
        <v>2293006</v>
      </c>
      <c r="Q32" s="8">
        <v>3908417</v>
      </c>
      <c r="R32" s="8">
        <v>0</v>
      </c>
      <c r="S32" s="8">
        <v>3908417</v>
      </c>
    </row>
    <row r="33" spans="1:19" x14ac:dyDescent="0.2">
      <c r="A33" s="9">
        <v>31</v>
      </c>
      <c r="B33" s="9" t="s">
        <v>33</v>
      </c>
      <c r="C33" s="9">
        <v>900805621</v>
      </c>
      <c r="D33" s="8">
        <v>9718448</v>
      </c>
      <c r="E33" s="8">
        <v>5746328</v>
      </c>
      <c r="F33" s="8">
        <v>3972120</v>
      </c>
      <c r="G33" s="8">
        <v>64044</v>
      </c>
      <c r="H33" s="8">
        <v>0</v>
      </c>
      <c r="I33" s="8">
        <v>2395674</v>
      </c>
      <c r="J33" s="8">
        <v>764011</v>
      </c>
      <c r="K33" s="8">
        <v>0</v>
      </c>
      <c r="L33" s="8">
        <v>876479</v>
      </c>
      <c r="M33" s="8">
        <v>0</v>
      </c>
      <c r="N33" s="8">
        <v>0</v>
      </c>
      <c r="O33" s="8">
        <v>876479</v>
      </c>
      <c r="P33" s="8">
        <v>228466</v>
      </c>
      <c r="Q33" s="8">
        <v>648013</v>
      </c>
      <c r="R33" s="8">
        <v>-69961</v>
      </c>
      <c r="S33" s="8">
        <v>578052</v>
      </c>
    </row>
    <row r="34" spans="1:19" x14ac:dyDescent="0.2">
      <c r="A34" s="9">
        <v>32</v>
      </c>
      <c r="B34" s="9" t="s">
        <v>34</v>
      </c>
      <c r="C34" s="9">
        <v>860069559</v>
      </c>
      <c r="D34" s="8">
        <v>3368374</v>
      </c>
      <c r="E34" s="8">
        <v>2789614</v>
      </c>
      <c r="F34" s="8">
        <v>578760</v>
      </c>
      <c r="G34" s="8">
        <v>113030</v>
      </c>
      <c r="H34" s="8">
        <v>345469</v>
      </c>
      <c r="I34" s="8">
        <v>578089</v>
      </c>
      <c r="J34" s="8">
        <v>0</v>
      </c>
      <c r="K34" s="8">
        <v>0</v>
      </c>
      <c r="L34" s="8">
        <v>-231768</v>
      </c>
      <c r="M34" s="8">
        <v>0</v>
      </c>
      <c r="N34" s="8">
        <v>476106</v>
      </c>
      <c r="O34" s="8">
        <v>-707874</v>
      </c>
      <c r="P34" s="8">
        <v>0</v>
      </c>
      <c r="Q34" s="8">
        <v>-707874</v>
      </c>
      <c r="R34" s="8">
        <v>0</v>
      </c>
      <c r="S34" s="8">
        <v>-707874</v>
      </c>
    </row>
    <row r="35" spans="1:19" x14ac:dyDescent="0.2">
      <c r="A35" s="9">
        <v>33</v>
      </c>
      <c r="B35" s="9" t="s">
        <v>35</v>
      </c>
      <c r="C35" s="9">
        <v>800143498</v>
      </c>
      <c r="D35" s="8">
        <v>3478945</v>
      </c>
      <c r="E35" s="8">
        <v>2768364</v>
      </c>
      <c r="F35" s="8">
        <v>710581</v>
      </c>
      <c r="G35" s="8">
        <v>17905</v>
      </c>
      <c r="H35" s="8">
        <v>0</v>
      </c>
      <c r="I35" s="8">
        <v>650673</v>
      </c>
      <c r="J35" s="8">
        <v>285222</v>
      </c>
      <c r="K35" s="8">
        <v>0</v>
      </c>
      <c r="L35" s="8">
        <v>-207409</v>
      </c>
      <c r="M35" s="8">
        <v>0</v>
      </c>
      <c r="N35" s="8">
        <v>0</v>
      </c>
      <c r="O35" s="8">
        <v>-207409</v>
      </c>
      <c r="P35" s="8">
        <v>18441</v>
      </c>
      <c r="Q35" s="8">
        <v>-225850</v>
      </c>
      <c r="R35" s="8">
        <v>0</v>
      </c>
      <c r="S35" s="8">
        <v>-225850</v>
      </c>
    </row>
    <row r="36" spans="1:19" x14ac:dyDescent="0.2">
      <c r="A36" s="9">
        <v>34</v>
      </c>
      <c r="B36" s="9" t="s">
        <v>36</v>
      </c>
      <c r="C36" s="9">
        <v>844002898</v>
      </c>
      <c r="D36" s="8">
        <v>8891078</v>
      </c>
      <c r="E36" s="8">
        <v>6367644</v>
      </c>
      <c r="F36" s="8">
        <v>2523434</v>
      </c>
      <c r="G36" s="8">
        <v>11418</v>
      </c>
      <c r="H36" s="8">
        <v>0</v>
      </c>
      <c r="I36" s="8">
        <v>1565590</v>
      </c>
      <c r="J36" s="8">
        <v>647771</v>
      </c>
      <c r="K36" s="8">
        <v>0</v>
      </c>
      <c r="L36" s="8">
        <v>321491</v>
      </c>
      <c r="M36" s="8">
        <v>566</v>
      </c>
      <c r="N36" s="8">
        <v>218550</v>
      </c>
      <c r="O36" s="8">
        <v>103507</v>
      </c>
      <c r="P36" s="8">
        <v>0</v>
      </c>
      <c r="Q36" s="8">
        <v>103507</v>
      </c>
      <c r="R36" s="8">
        <v>0</v>
      </c>
      <c r="S36" s="8">
        <v>103507</v>
      </c>
    </row>
    <row r="37" spans="1:19" x14ac:dyDescent="0.2">
      <c r="A37" s="9">
        <v>35</v>
      </c>
      <c r="B37" s="9" t="s">
        <v>37</v>
      </c>
      <c r="C37" s="9">
        <v>900151287</v>
      </c>
      <c r="D37" s="8">
        <v>6873833</v>
      </c>
      <c r="E37" s="8">
        <v>5125643</v>
      </c>
      <c r="F37" s="8">
        <v>1748190</v>
      </c>
      <c r="G37" s="8">
        <v>32134</v>
      </c>
      <c r="H37" s="8">
        <v>0</v>
      </c>
      <c r="I37" s="8">
        <v>924114</v>
      </c>
      <c r="J37" s="8">
        <v>183026</v>
      </c>
      <c r="K37" s="8">
        <v>0</v>
      </c>
      <c r="L37" s="8">
        <v>673184</v>
      </c>
      <c r="M37" s="8">
        <v>0</v>
      </c>
      <c r="N37" s="8">
        <v>246715</v>
      </c>
      <c r="O37" s="8">
        <v>426469</v>
      </c>
      <c r="P37" s="8">
        <v>294637</v>
      </c>
      <c r="Q37" s="8">
        <v>131832</v>
      </c>
      <c r="R37" s="8">
        <v>0</v>
      </c>
      <c r="S37" s="8">
        <v>131832</v>
      </c>
    </row>
    <row r="38" spans="1:19" x14ac:dyDescent="0.2">
      <c r="A38" s="9">
        <v>36</v>
      </c>
      <c r="B38" s="9" t="s">
        <v>38</v>
      </c>
      <c r="C38" s="9">
        <v>900104949</v>
      </c>
      <c r="D38" s="8">
        <v>1391148</v>
      </c>
      <c r="E38" s="8">
        <v>1239002</v>
      </c>
      <c r="F38" s="8">
        <v>152146</v>
      </c>
      <c r="G38" s="8">
        <v>0</v>
      </c>
      <c r="H38" s="8">
        <v>0</v>
      </c>
      <c r="I38" s="8">
        <v>37781</v>
      </c>
      <c r="J38" s="8">
        <v>29571</v>
      </c>
      <c r="K38" s="8">
        <v>0</v>
      </c>
      <c r="L38" s="8">
        <v>84794</v>
      </c>
      <c r="M38" s="8">
        <v>0</v>
      </c>
      <c r="N38" s="8">
        <v>0</v>
      </c>
      <c r="O38" s="8">
        <v>84794</v>
      </c>
      <c r="P38" s="8">
        <v>29895</v>
      </c>
      <c r="Q38" s="8">
        <v>54899</v>
      </c>
      <c r="R38" s="8">
        <v>0</v>
      </c>
      <c r="S38" s="8">
        <v>54899</v>
      </c>
    </row>
    <row r="39" spans="1:19" x14ac:dyDescent="0.2">
      <c r="A39" s="9">
        <v>37</v>
      </c>
      <c r="B39" s="9" t="s">
        <v>39</v>
      </c>
      <c r="C39" s="9">
        <v>816000531</v>
      </c>
      <c r="D39" s="8">
        <v>711729</v>
      </c>
      <c r="E39" s="8">
        <v>478926</v>
      </c>
      <c r="F39" s="8">
        <v>232803</v>
      </c>
      <c r="G39" s="8">
        <v>9381</v>
      </c>
      <c r="H39" s="8">
        <v>0</v>
      </c>
      <c r="I39" s="8">
        <v>111534</v>
      </c>
      <c r="J39" s="8">
        <v>68523</v>
      </c>
      <c r="K39" s="8">
        <v>0</v>
      </c>
      <c r="L39" s="8">
        <v>62127</v>
      </c>
      <c r="M39" s="8">
        <v>2623</v>
      </c>
      <c r="N39" s="8">
        <v>26455</v>
      </c>
      <c r="O39" s="8">
        <v>38295</v>
      </c>
      <c r="P39" s="8">
        <v>0</v>
      </c>
      <c r="Q39" s="8">
        <v>38295</v>
      </c>
      <c r="R39" s="8">
        <v>0</v>
      </c>
      <c r="S39" s="8">
        <v>38295</v>
      </c>
    </row>
    <row r="40" spans="1:19" x14ac:dyDescent="0.2">
      <c r="A40" s="9">
        <v>38</v>
      </c>
      <c r="B40" s="9" t="s">
        <v>40</v>
      </c>
      <c r="C40" s="9">
        <v>900218580</v>
      </c>
      <c r="D40" s="8">
        <v>5283875</v>
      </c>
      <c r="E40" s="8">
        <v>4688035</v>
      </c>
      <c r="F40" s="8">
        <v>595840</v>
      </c>
      <c r="G40" s="8">
        <v>34139</v>
      </c>
      <c r="H40" s="8">
        <v>0</v>
      </c>
      <c r="I40" s="8">
        <v>241095</v>
      </c>
      <c r="J40" s="8">
        <v>80585</v>
      </c>
      <c r="K40" s="8">
        <v>0</v>
      </c>
      <c r="L40" s="8">
        <v>308299</v>
      </c>
      <c r="M40" s="8">
        <v>0</v>
      </c>
      <c r="N40" s="8">
        <v>0</v>
      </c>
      <c r="O40" s="8">
        <v>308299</v>
      </c>
      <c r="P40" s="8">
        <v>0</v>
      </c>
      <c r="Q40" s="8">
        <v>308299</v>
      </c>
      <c r="R40" s="8">
        <v>0</v>
      </c>
      <c r="S40" s="8">
        <v>308299</v>
      </c>
    </row>
    <row r="41" spans="1:19" x14ac:dyDescent="0.2">
      <c r="A41" s="9">
        <v>39</v>
      </c>
      <c r="B41" s="9" t="s">
        <v>41</v>
      </c>
      <c r="C41" s="9">
        <v>900740404</v>
      </c>
      <c r="D41" s="8">
        <v>11762627</v>
      </c>
      <c r="E41" s="8">
        <v>8849939</v>
      </c>
      <c r="F41" s="8">
        <v>2912688</v>
      </c>
      <c r="G41" s="8">
        <v>0</v>
      </c>
      <c r="H41" s="8">
        <v>349945</v>
      </c>
      <c r="I41" s="8">
        <v>1283808</v>
      </c>
      <c r="J41" s="8">
        <v>0</v>
      </c>
      <c r="K41" s="8">
        <v>0</v>
      </c>
      <c r="L41" s="8">
        <v>1278935</v>
      </c>
      <c r="M41" s="8">
        <v>8467</v>
      </c>
      <c r="N41" s="8">
        <v>241504</v>
      </c>
      <c r="O41" s="8">
        <v>1045898</v>
      </c>
      <c r="P41" s="8">
        <v>519672</v>
      </c>
      <c r="Q41" s="8">
        <v>526226</v>
      </c>
      <c r="R41" s="8">
        <v>0</v>
      </c>
      <c r="S41" s="8">
        <v>526226</v>
      </c>
    </row>
    <row r="42" spans="1:19" x14ac:dyDescent="0.2">
      <c r="A42" s="9">
        <v>40</v>
      </c>
      <c r="B42" s="9" t="s">
        <v>42</v>
      </c>
      <c r="C42" s="9">
        <v>811022617</v>
      </c>
      <c r="D42" s="8">
        <v>2891198</v>
      </c>
      <c r="E42" s="8">
        <v>1442543</v>
      </c>
      <c r="F42" s="8">
        <v>1448655</v>
      </c>
      <c r="G42" s="8">
        <v>64637</v>
      </c>
      <c r="H42" s="8">
        <v>0</v>
      </c>
      <c r="I42" s="8">
        <v>744070</v>
      </c>
      <c r="J42" s="8">
        <v>315895</v>
      </c>
      <c r="K42" s="8">
        <v>-131623</v>
      </c>
      <c r="L42" s="8">
        <v>321704</v>
      </c>
      <c r="M42" s="8">
        <v>0</v>
      </c>
      <c r="N42" s="8">
        <v>0</v>
      </c>
      <c r="O42" s="8">
        <v>321704</v>
      </c>
      <c r="P42" s="8">
        <v>-120622</v>
      </c>
      <c r="Q42" s="8">
        <v>442326</v>
      </c>
      <c r="R42" s="8">
        <v>0</v>
      </c>
      <c r="S42" s="8">
        <v>442326</v>
      </c>
    </row>
    <row r="43" spans="1:19" x14ac:dyDescent="0.2">
      <c r="A43" s="9">
        <v>41</v>
      </c>
      <c r="B43" s="9" t="s">
        <v>43</v>
      </c>
      <c r="C43" s="9">
        <v>830010728</v>
      </c>
      <c r="D43" s="8">
        <v>637482</v>
      </c>
      <c r="E43" s="8">
        <v>381503</v>
      </c>
      <c r="F43" s="8">
        <v>255979</v>
      </c>
      <c r="G43" s="8">
        <v>3268</v>
      </c>
      <c r="H43" s="8">
        <v>0</v>
      </c>
      <c r="I43" s="8">
        <v>196673</v>
      </c>
      <c r="J43" s="8">
        <v>34415</v>
      </c>
      <c r="K43" s="8">
        <v>0</v>
      </c>
      <c r="L43" s="8">
        <v>28159</v>
      </c>
      <c r="M43" s="8">
        <v>139</v>
      </c>
      <c r="N43" s="8">
        <v>0</v>
      </c>
      <c r="O43" s="8">
        <v>28298</v>
      </c>
      <c r="P43" s="8">
        <v>12689</v>
      </c>
      <c r="Q43" s="8">
        <v>15609</v>
      </c>
      <c r="R43" s="8">
        <v>0</v>
      </c>
      <c r="S43" s="8">
        <v>15609</v>
      </c>
    </row>
    <row r="44" spans="1:19" x14ac:dyDescent="0.2">
      <c r="A44" s="9">
        <v>42</v>
      </c>
      <c r="B44" s="9" t="s">
        <v>44</v>
      </c>
      <c r="C44" s="9">
        <v>900155215</v>
      </c>
      <c r="D44" s="8">
        <v>83662340</v>
      </c>
      <c r="E44" s="8">
        <v>85187328</v>
      </c>
      <c r="F44" s="8">
        <v>-1524988</v>
      </c>
      <c r="G44" s="8">
        <v>5867276</v>
      </c>
      <c r="H44" s="8">
        <v>0</v>
      </c>
      <c r="I44" s="8">
        <v>16065575</v>
      </c>
      <c r="J44" s="8">
        <v>318468</v>
      </c>
      <c r="K44" s="8">
        <v>-95899</v>
      </c>
      <c r="L44" s="8">
        <v>-12137654</v>
      </c>
      <c r="M44" s="8">
        <v>388448</v>
      </c>
      <c r="N44" s="8">
        <v>6401283</v>
      </c>
      <c r="O44" s="8">
        <v>-18150489</v>
      </c>
      <c r="P44" s="8">
        <v>2743820</v>
      </c>
      <c r="Q44" s="8">
        <v>-20894309</v>
      </c>
      <c r="R44" s="8">
        <v>0</v>
      </c>
      <c r="S44" s="8">
        <v>-20894309</v>
      </c>
    </row>
    <row r="45" spans="1:19" x14ac:dyDescent="0.2">
      <c r="A45" s="9">
        <v>43</v>
      </c>
      <c r="B45" s="9" t="s">
        <v>45</v>
      </c>
      <c r="C45" s="9">
        <v>900344811</v>
      </c>
      <c r="D45" s="8">
        <v>1024412</v>
      </c>
      <c r="E45" s="8">
        <v>461835</v>
      </c>
      <c r="F45" s="8">
        <v>562577</v>
      </c>
      <c r="G45" s="8">
        <v>0</v>
      </c>
      <c r="H45" s="8">
        <v>0</v>
      </c>
      <c r="I45" s="8">
        <v>477003</v>
      </c>
      <c r="J45" s="8">
        <v>0</v>
      </c>
      <c r="K45" s="8">
        <v>0</v>
      </c>
      <c r="L45" s="8">
        <v>85574</v>
      </c>
      <c r="M45" s="8">
        <v>0</v>
      </c>
      <c r="N45" s="8">
        <v>212</v>
      </c>
      <c r="O45" s="8">
        <v>85362</v>
      </c>
      <c r="P45" s="8">
        <v>36828</v>
      </c>
      <c r="Q45" s="8">
        <v>48534</v>
      </c>
      <c r="R45" s="8">
        <v>0</v>
      </c>
      <c r="S45" s="8">
        <v>48534</v>
      </c>
    </row>
    <row r="46" spans="1:19" x14ac:dyDescent="0.2">
      <c r="A46" s="9">
        <v>44</v>
      </c>
      <c r="B46" s="9" t="s">
        <v>46</v>
      </c>
      <c r="C46" s="9">
        <v>800205914</v>
      </c>
      <c r="D46" s="8">
        <v>78737930</v>
      </c>
      <c r="E46" s="8">
        <v>61442342</v>
      </c>
      <c r="F46" s="8">
        <v>17295588</v>
      </c>
      <c r="G46" s="8">
        <v>4658</v>
      </c>
      <c r="H46" s="8">
        <v>0</v>
      </c>
      <c r="I46" s="8">
        <v>5543649</v>
      </c>
      <c r="J46" s="8">
        <v>513435</v>
      </c>
      <c r="K46" s="8">
        <v>0</v>
      </c>
      <c r="L46" s="8">
        <v>11243162</v>
      </c>
      <c r="M46" s="8">
        <v>21922</v>
      </c>
      <c r="N46" s="8">
        <v>612465</v>
      </c>
      <c r="O46" s="8">
        <v>10652619</v>
      </c>
      <c r="P46" s="8">
        <v>4321370</v>
      </c>
      <c r="Q46" s="8">
        <v>6331249</v>
      </c>
      <c r="R46" s="8">
        <v>0</v>
      </c>
      <c r="S46" s="8">
        <v>6331249</v>
      </c>
    </row>
    <row r="47" spans="1:19" x14ac:dyDescent="0.2">
      <c r="A47" s="9">
        <v>45</v>
      </c>
      <c r="B47" s="9" t="s">
        <v>135</v>
      </c>
      <c r="C47" s="9">
        <v>800252554</v>
      </c>
      <c r="D47" s="8">
        <v>6617444</v>
      </c>
      <c r="E47" s="8">
        <v>2533034</v>
      </c>
      <c r="F47" s="8">
        <v>4084410</v>
      </c>
      <c r="G47" s="8">
        <v>141690</v>
      </c>
      <c r="H47" s="8"/>
      <c r="I47" s="8">
        <v>3182474</v>
      </c>
      <c r="J47" s="8">
        <v>44648</v>
      </c>
      <c r="K47" s="8"/>
      <c r="L47" s="8">
        <v>998978</v>
      </c>
      <c r="M47" s="8"/>
      <c r="N47" s="8"/>
      <c r="O47" s="8">
        <v>998978</v>
      </c>
      <c r="P47" s="8">
        <v>352941</v>
      </c>
      <c r="Q47" s="8">
        <v>646037</v>
      </c>
      <c r="R47" s="8"/>
      <c r="S47" s="8">
        <v>646037</v>
      </c>
    </row>
    <row r="48" spans="1:19" x14ac:dyDescent="0.2">
      <c r="A48" s="9">
        <v>46</v>
      </c>
      <c r="B48" s="9" t="s">
        <v>136</v>
      </c>
      <c r="C48" s="9">
        <v>811036279</v>
      </c>
      <c r="D48" s="8">
        <v>1734001</v>
      </c>
      <c r="E48" s="8"/>
      <c r="F48" s="8">
        <v>1734001</v>
      </c>
      <c r="G48" s="8">
        <v>89036</v>
      </c>
      <c r="H48" s="8"/>
      <c r="I48" s="8">
        <v>1315215</v>
      </c>
      <c r="J48" s="8">
        <v>9665</v>
      </c>
      <c r="K48" s="8"/>
      <c r="L48" s="8">
        <v>498157</v>
      </c>
      <c r="M48" s="8"/>
      <c r="N48" s="8"/>
      <c r="O48" s="8">
        <v>498157</v>
      </c>
      <c r="P48" s="8">
        <v>174355</v>
      </c>
      <c r="Q48" s="8">
        <v>323802</v>
      </c>
      <c r="R48" s="8"/>
      <c r="S48" s="8">
        <v>323802</v>
      </c>
    </row>
    <row r="49" spans="1:19" x14ac:dyDescent="0.2">
      <c r="A49" s="9">
        <v>47</v>
      </c>
      <c r="B49" s="9" t="s">
        <v>137</v>
      </c>
      <c r="C49" s="9">
        <v>860403102</v>
      </c>
      <c r="D49" s="8">
        <v>10062294</v>
      </c>
      <c r="E49" s="8">
        <v>7683594</v>
      </c>
      <c r="F49" s="8">
        <v>2378700</v>
      </c>
      <c r="G49" s="8">
        <v>259879</v>
      </c>
      <c r="H49" s="8"/>
      <c r="I49" s="8">
        <v>423349</v>
      </c>
      <c r="J49" s="8">
        <v>54103</v>
      </c>
      <c r="K49" s="8"/>
      <c r="L49" s="8">
        <v>2161127</v>
      </c>
      <c r="M49" s="8"/>
      <c r="N49" s="8"/>
      <c r="O49" s="8">
        <v>2161127</v>
      </c>
      <c r="P49" s="8">
        <v>773429</v>
      </c>
      <c r="Q49" s="8">
        <v>1387698</v>
      </c>
      <c r="R49" s="8"/>
      <c r="S49" s="8">
        <v>1387698</v>
      </c>
    </row>
    <row r="50" spans="1:19" x14ac:dyDescent="0.2">
      <c r="A50" s="9">
        <v>48</v>
      </c>
      <c r="B50" s="9" t="s">
        <v>138</v>
      </c>
      <c r="C50" s="9">
        <v>890920656</v>
      </c>
      <c r="D50" s="8">
        <v>15702846</v>
      </c>
      <c r="E50" s="8"/>
      <c r="F50" s="8">
        <v>15702846</v>
      </c>
      <c r="G50" s="8">
        <v>51658</v>
      </c>
      <c r="H50" s="8"/>
      <c r="I50" s="8">
        <v>12339003</v>
      </c>
      <c r="J50" s="8">
        <v>624053</v>
      </c>
      <c r="K50" s="8"/>
      <c r="L50" s="8">
        <v>2791448</v>
      </c>
      <c r="M50" s="8">
        <v>220479</v>
      </c>
      <c r="N50" s="8">
        <v>26657</v>
      </c>
      <c r="O50" s="8">
        <v>2985270</v>
      </c>
      <c r="P50" s="8">
        <v>1162904</v>
      </c>
      <c r="Q50" s="8">
        <v>1822366</v>
      </c>
      <c r="R50" s="8"/>
      <c r="S50" s="8">
        <v>1822366</v>
      </c>
    </row>
    <row r="51" spans="1:19" x14ac:dyDescent="0.2">
      <c r="A51" s="9">
        <v>49</v>
      </c>
      <c r="B51" s="9" t="s">
        <v>139</v>
      </c>
      <c r="C51" s="9">
        <v>900482157</v>
      </c>
      <c r="D51" s="8">
        <v>6603477</v>
      </c>
      <c r="E51" s="8">
        <v>4342138</v>
      </c>
      <c r="F51" s="8">
        <v>2261339</v>
      </c>
      <c r="G51" s="8">
        <v>44157</v>
      </c>
      <c r="H51" s="8"/>
      <c r="I51" s="8">
        <v>852951</v>
      </c>
      <c r="J51" s="8">
        <v>36991</v>
      </c>
      <c r="K51" s="8"/>
      <c r="L51" s="8">
        <v>1415554</v>
      </c>
      <c r="M51" s="8"/>
      <c r="N51" s="8">
        <v>199164</v>
      </c>
      <c r="O51" s="8">
        <v>1216390</v>
      </c>
      <c r="P51" s="8">
        <v>436478</v>
      </c>
      <c r="Q51" s="8">
        <v>779912</v>
      </c>
      <c r="R51" s="8"/>
      <c r="S51" s="8">
        <v>779912</v>
      </c>
    </row>
    <row r="52" spans="1:19" x14ac:dyDescent="0.2">
      <c r="A52" s="9">
        <v>50</v>
      </c>
      <c r="B52" s="9" t="s">
        <v>140</v>
      </c>
      <c r="C52" s="9">
        <v>900606675</v>
      </c>
      <c r="D52" s="8">
        <v>12027374</v>
      </c>
      <c r="E52" s="8">
        <v>9471674</v>
      </c>
      <c r="F52" s="8">
        <v>2555700</v>
      </c>
      <c r="G52" s="8">
        <v>10095</v>
      </c>
      <c r="H52" s="8">
        <v>2077842</v>
      </c>
      <c r="I52" s="8">
        <v>101966</v>
      </c>
      <c r="J52" s="8">
        <v>32290</v>
      </c>
      <c r="K52" s="8">
        <v>0</v>
      </c>
      <c r="L52" s="8">
        <v>353697</v>
      </c>
      <c r="M52" s="8"/>
      <c r="N52" s="8"/>
      <c r="O52" s="8">
        <v>353697</v>
      </c>
      <c r="P52" s="8"/>
      <c r="Q52" s="8">
        <v>353697</v>
      </c>
      <c r="R52" s="8"/>
      <c r="S52" s="8">
        <v>353697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Indicadores financieros</vt:lpstr>
      <vt:lpstr>Estado de situación financiera</vt:lpstr>
      <vt:lpstr>Estado resultado integral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Andres Ortega Calle</dc:creator>
  <cp:lastModifiedBy>Alvaro Andres Ortega Calle</cp:lastModifiedBy>
  <dcterms:created xsi:type="dcterms:W3CDTF">2024-02-19T19:26:24Z</dcterms:created>
  <dcterms:modified xsi:type="dcterms:W3CDTF">2024-02-26T16:19:13Z</dcterms:modified>
</cp:coreProperties>
</file>