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24226"/>
  <mc:AlternateContent xmlns:mc="http://schemas.openxmlformats.org/markup-compatibility/2006">
    <mc:Choice Requires="x15">
      <x15ac:absPath xmlns:x15ac="http://schemas.microsoft.com/office/spreadsheetml/2010/11/ac" url="C:\Users\jwilliamsh\Documents\INTERNET REVISION 2\"/>
    </mc:Choice>
  </mc:AlternateContent>
  <xr:revisionPtr revIDLastSave="0" documentId="13_ncr:1_{E6E9CD2D-C89C-493A-BC81-AB57FB8439A4}" xr6:coauthVersionLast="47" xr6:coauthVersionMax="47" xr10:uidLastSave="{00000000-0000-0000-0000-000000000000}"/>
  <bookViews>
    <workbookView xWindow="-120" yWindow="-120" windowWidth="29040" windowHeight="15840" xr2:uid="{00000000-000D-0000-FFFF-FFFF00000000}"/>
  </bookViews>
  <sheets>
    <sheet name="GOBERNACIÓN" sheetId="4" r:id="rId1"/>
    <sheet name="EDUCACIÓN" sheetId="5" r:id="rId2"/>
  </sheets>
  <definedNames>
    <definedName name="_xlnm._FilterDatabase" localSheetId="0" hidden="1">GOBERNACIÓN!$C$3:$G$239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50" i="4" l="1"/>
  <c r="O32" i="5"/>
  <c r="O23" i="5"/>
  <c r="O24" i="5"/>
  <c r="O25" i="5"/>
  <c r="O26" i="5"/>
  <c r="O27" i="5"/>
  <c r="O28" i="5"/>
  <c r="O29" i="5"/>
  <c r="O30" i="5"/>
  <c r="O31" i="5"/>
  <c r="O22" i="5"/>
  <c r="I249" i="4"/>
  <c r="I243" i="4"/>
  <c r="I244" i="4"/>
  <c r="I242" i="4"/>
  <c r="I239" i="4"/>
  <c r="I238" i="4"/>
  <c r="I237" i="4"/>
  <c r="I236" i="4"/>
  <c r="I235" i="4"/>
  <c r="I234"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178"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26"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98"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41" i="4"/>
  <c r="I15" i="4"/>
  <c r="I16" i="4"/>
  <c r="I17" i="4"/>
  <c r="I18" i="4"/>
  <c r="I19" i="4"/>
  <c r="I20" i="4"/>
  <c r="I21" i="4"/>
  <c r="I22" i="4"/>
  <c r="I23" i="4"/>
  <c r="I24" i="4"/>
  <c r="I25" i="4"/>
  <c r="I26" i="4"/>
  <c r="I27" i="4"/>
  <c r="I28" i="4"/>
  <c r="I29" i="4"/>
  <c r="I30" i="4"/>
  <c r="I31" i="4"/>
  <c r="I32" i="4"/>
  <c r="I33" i="4"/>
  <c r="I34" i="4"/>
  <c r="I35" i="4"/>
  <c r="I36" i="4"/>
  <c r="I37" i="4"/>
  <c r="I38" i="4"/>
  <c r="I39" i="4"/>
  <c r="I14" i="4"/>
  <c r="I4" i="4"/>
  <c r="D221" i="4" l="1"/>
  <c r="D223" i="4"/>
  <c r="D167" i="4" l="1"/>
  <c r="D165" i="4"/>
  <c r="D163" i="4"/>
  <c r="D161" i="4"/>
  <c r="D159" i="4"/>
  <c r="D157" i="4"/>
  <c r="D155" i="4"/>
  <c r="D153" i="4"/>
  <c r="D151" i="4"/>
  <c r="D149" i="4"/>
  <c r="D147" i="4"/>
  <c r="D145" i="4"/>
  <c r="D143" i="4"/>
  <c r="D141" i="4"/>
  <c r="D129" i="4"/>
  <c r="D181" i="4"/>
  <c r="D193" i="4"/>
  <c r="D195" i="4"/>
  <c r="D197" i="4"/>
  <c r="D199" i="4"/>
  <c r="D201" i="4"/>
  <c r="D203" i="4"/>
  <c r="D205" i="4"/>
  <c r="D207" i="4"/>
  <c r="D209" i="4"/>
  <c r="D211" i="4"/>
  <c r="D213" i="4"/>
  <c r="D215" i="4"/>
  <c r="D217" i="4"/>
  <c r="D219" i="4"/>
  <c r="D235" i="4" l="1"/>
  <c r="D236" i="4" s="1"/>
  <c r="D237" i="4" s="1"/>
  <c r="D238" i="4" s="1"/>
  <c r="D239" i="4" s="1"/>
  <c r="D42" i="4"/>
  <c r="D43" i="4" s="1"/>
  <c r="D44" i="4" s="1"/>
  <c r="D45" i="4" s="1"/>
  <c r="D46" i="4" s="1"/>
  <c r="D47" i="4" s="1"/>
  <c r="D48" i="4" s="1"/>
  <c r="D49" i="4" s="1"/>
  <c r="D50" i="4" s="1"/>
  <c r="D51" i="4" s="1"/>
  <c r="D52" i="4" s="1"/>
  <c r="D53" i="4" s="1"/>
  <c r="D54" i="4" s="1"/>
  <c r="D55" i="4" s="1"/>
  <c r="D56" i="4" s="1"/>
  <c r="D57" i="4" s="1"/>
  <c r="D58" i="4" s="1"/>
  <c r="D59" i="4" s="1"/>
  <c r="D60" i="4" s="1"/>
  <c r="D61" i="4" s="1"/>
  <c r="D62" i="4" s="1"/>
  <c r="D63" i="4" s="1"/>
  <c r="D64" i="4" s="1"/>
  <c r="D65" i="4" s="1"/>
  <c r="D66" i="4" s="1"/>
  <c r="D67" i="4" s="1"/>
  <c r="D68" i="4" s="1"/>
  <c r="D69" i="4" s="1"/>
  <c r="D70" i="4" s="1"/>
  <c r="D71" i="4" s="1"/>
  <c r="D72" i="4" s="1"/>
  <c r="D73" i="4" s="1"/>
  <c r="D74" i="4" s="1"/>
  <c r="D75" i="4" s="1"/>
  <c r="D76" i="4" s="1"/>
  <c r="D77" i="4" s="1"/>
  <c r="D78" i="4" s="1"/>
  <c r="D79" i="4" s="1"/>
  <c r="D80" i="4" s="1"/>
  <c r="D81" i="4" s="1"/>
  <c r="D82" i="4" s="1"/>
  <c r="D83" i="4" s="1"/>
  <c r="D84" i="4" s="1"/>
  <c r="D85" i="4" s="1"/>
  <c r="D86" i="4" s="1"/>
  <c r="C14" i="4"/>
  <c r="C94" i="4" s="1"/>
</calcChain>
</file>

<file path=xl/sharedStrings.xml><?xml version="1.0" encoding="utf-8"?>
<sst xmlns="http://schemas.openxmlformats.org/spreadsheetml/2006/main" count="676" uniqueCount="230">
  <si>
    <t>ESPECIFICACIONES TECNICAS DE PRODUCTOS Y  SERVICIOS</t>
  </si>
  <si>
    <t>CONDICIONES TECNICAS EXIGIDAS PARA EL CANAL:</t>
  </si>
  <si>
    <t>UNIDAD</t>
  </si>
  <si>
    <t>CANTIDAD</t>
  </si>
  <si>
    <t>El Proponente del servicio debe certificar Título Habilitante Convergente y/o Licencia de valor agregado registrada ante el ministerio de TIC</t>
  </si>
  <si>
    <t>El canal debe tener una solución de última milla en Fibra óptica, así como conexión física redundante para contingencias de conexión de la fibra y/o mantenimiento de la misma.</t>
  </si>
  <si>
    <t>PLAN DE DATOS LOCAL SAI CAMARAS SIES 5Mbps Servicio de trasmisión de datos de 5 Mbps desde la sala SIES hasta el Comando de policia departamental, ubicación: 12.580040, -81.696694</t>
  </si>
  <si>
    <t>SERVICIO PORTADOR FIBRA OSCURA Fibra Oscura de 1 Gbps entre el nodo de agregación del proveedor de servicios de transmisión de datos y el Switch del cliente ubicado en la sala SIES/CCTV</t>
  </si>
  <si>
    <t>SAI TRANSPORTE E1 Conectividad de dos(2) servicios de portadora E1 para la línea 123</t>
  </si>
  <si>
    <t>CONECTIVIDAD DEL CCTV 2018 Conectividad del CCTV x 10 puntos de acceso cámaras 4k (Conectividad de datos ya existente datos IP existentes Fast Ethernet hasta 20 Mbps, por cada cámara). 
Nota: en caso de que no se pueda poner en funcionamiento la totalidad de las cámaras, este servicio se pagará de manera proporcional.</t>
  </si>
  <si>
    <t>CONECTIVIDAD DEL CCTV 2018 Conectividad del CCTV x 10 puntos de acceso cámaras Panovu (Conectividad de datos ya existente datos IP existentes Fast Ethernet hasta 50 Mbps, por cada cámara). 
Nota: en caso de que no se pueda poner en funcionamiento la totalidad de las cámaras, este servicio se pagará de manera proporcional.</t>
  </si>
  <si>
    <t>Mickey Mouse</t>
  </si>
  <si>
    <t>Secretaria de Turismo</t>
  </si>
  <si>
    <t>Americas con 20 de Julio</t>
  </si>
  <si>
    <t>Parque Av Newball - Gobernación</t>
  </si>
  <si>
    <t>Barracuda</t>
  </si>
  <si>
    <t>Los Almendros Frente al colegio San Antonio</t>
  </si>
  <si>
    <t>Esquina Hansa Bay (Café Café)</t>
  </si>
  <si>
    <t>Sound Bay (Parque entrada del Radar)</t>
  </si>
  <si>
    <t>Spratt Bight con Av Colón (Esquina Casa del Reloj)</t>
  </si>
  <si>
    <t>Spratt Bight (Esquina Hotel isleño con Hotel Blue Toné)</t>
  </si>
  <si>
    <t>Campo Hermoso</t>
  </si>
  <si>
    <t>Parque Manawar</t>
  </si>
  <si>
    <t>Hotel Bahia Sardina</t>
  </si>
  <si>
    <t>Altos de natania</t>
  </si>
  <si>
    <t>Loma barack</t>
  </si>
  <si>
    <t xml:space="preserve">Aeropuerto  de San Andrés Islas (1er piso) </t>
  </si>
  <si>
    <t>Aeropuerto de San Andrés Islas (2do psio)</t>
  </si>
  <si>
    <t>Parque de School House</t>
  </si>
  <si>
    <t>Parque de Rock Hole</t>
  </si>
  <si>
    <t>Parque de Ginny Bay</t>
  </si>
  <si>
    <t>Parque en la Peatonal de Spratt Bight</t>
  </si>
  <si>
    <t>Parque de la Casa de la Cultura la Loma</t>
  </si>
  <si>
    <t>Cancha Colegio Antonio Santos El Rancho</t>
  </si>
  <si>
    <t>Iglesia del Barrio Morris Landing</t>
  </si>
  <si>
    <t>Cancha Colegio Brook Hills</t>
  </si>
  <si>
    <t>Sector Little Hill</t>
  </si>
  <si>
    <t>Cancha Ludoteca Linval⁄Cove</t>
  </si>
  <si>
    <t>Cerca  la Iglesia en Elsy Bar (Emmanuel Baptits Church)</t>
  </si>
  <si>
    <t>Polideportivo del Barrio Back Road</t>
  </si>
  <si>
    <t>El Bight Sagrada Familia</t>
  </si>
  <si>
    <t>Afueras del Estadio Erwin O´neill</t>
  </si>
  <si>
    <t>Cocal</t>
  </si>
  <si>
    <t>Cove Light House</t>
  </si>
  <si>
    <t>Occre Aeropuerto San Andrés</t>
  </si>
  <si>
    <t>Occre Muelle San Andrés</t>
  </si>
  <si>
    <t xml:space="preserve">Casa de Justicia </t>
  </si>
  <si>
    <t>Oficina de Pensiones</t>
  </si>
  <si>
    <t>Laboratorio de Salud Pública</t>
  </si>
  <si>
    <t>Secretaría de Turismo</t>
  </si>
  <si>
    <t>CRUE (Clarence Lynd Newball Memorial Hospital cuarto piso)</t>
  </si>
  <si>
    <t>Centro de Salud San Luis</t>
  </si>
  <si>
    <t>Casa de la Cultura Loma</t>
  </si>
  <si>
    <t>Estación de Bombero san andres islas</t>
  </si>
  <si>
    <t>Ludoteca cove</t>
  </si>
  <si>
    <t>Punto vive digital loma (inspección de policia)</t>
  </si>
  <si>
    <t xml:space="preserve">Punto vive digital sarie bay </t>
  </si>
  <si>
    <t>Punto vive digital Lab</t>
  </si>
  <si>
    <t>Archivo General del Departamento (Loma Shingle Hill)</t>
  </si>
  <si>
    <t>Centro Logístico Humanitario (Four Corner)</t>
  </si>
  <si>
    <t>Centro dia de atención al Adulto Mayor (ICBF)</t>
  </si>
  <si>
    <t>Casa del Consumidor</t>
  </si>
  <si>
    <t>Occre Oficina Principal (Al lado de la Procuraduría)</t>
  </si>
  <si>
    <t>Occre Principal Providencia</t>
  </si>
  <si>
    <t>Occre Aeropuerto Providencia</t>
  </si>
  <si>
    <t>Esquina del hotel Tiuna</t>
  </si>
  <si>
    <t>Orange Hill</t>
  </si>
  <si>
    <t>Natania (Cerca a Iglesia comunidad bautista de San Andrés Isla)</t>
  </si>
  <si>
    <t>No.</t>
  </si>
  <si>
    <t>CODIGO DANE SEDE</t>
  </si>
  <si>
    <t>NOMBRE SEDE EDUCATIVA</t>
  </si>
  <si>
    <t>DIRECCIÓN</t>
  </si>
  <si>
    <t>TELEFONO</t>
  </si>
  <si>
    <t>ZONA (URBANA/RURAL)</t>
  </si>
  <si>
    <t>Tecnología Última Milla</t>
  </si>
  <si>
    <t>REUSO</t>
  </si>
  <si>
    <t>ASIMETRÍA</t>
  </si>
  <si>
    <t>VALOR UNITARIO</t>
  </si>
  <si>
    <t>VALOR TOTAL</t>
  </si>
  <si>
    <t>FLOWERS HILL BILINGUAL SCHOOL</t>
  </si>
  <si>
    <t>LOMA FLOWERS HILL</t>
  </si>
  <si>
    <t>Rural</t>
  </si>
  <si>
    <t>Fibra Óptica</t>
  </si>
  <si>
    <t>1:1</t>
  </si>
  <si>
    <t>Urbano</t>
  </si>
  <si>
    <t>288001000385</t>
  </si>
  <si>
    <t>PHILLIP BEEKMAN LIVINGSTON SENIOR</t>
  </si>
  <si>
    <t>BARRIO SAN LUIS BAY</t>
  </si>
  <si>
    <t>288001000245</t>
  </si>
  <si>
    <t>I.E. BROOKS HILL BILINGUAL SCHOOL - SEDE PRINCIPAL</t>
  </si>
  <si>
    <t>LOMA BROOKS HILL - ANTIGUO ESTADIO DE BEISBOL</t>
  </si>
  <si>
    <t>388001000088</t>
  </si>
  <si>
    <t>I.E. DE LA SAGRADA FAMILIA - SEDE PRINCIPAL</t>
  </si>
  <si>
    <t>IND AV. SAN LUIS</t>
  </si>
  <si>
    <t>5125616/5122372</t>
  </si>
  <si>
    <t>188001000178</t>
  </si>
  <si>
    <t>I.E. EL CARMELO - SEDE PRINCIPAL</t>
  </si>
  <si>
    <t>IND AV.  ROCK HOLLE</t>
  </si>
  <si>
    <t>5123710/5127415</t>
  </si>
  <si>
    <t>188001000135</t>
  </si>
  <si>
    <t>ESCUELA ANTONIO NARIÑO</t>
  </si>
  <si>
    <t>BARRIO LOS ALMENDROS</t>
  </si>
  <si>
    <t>188001000119</t>
  </si>
  <si>
    <t>CONCENTRACION PREESCOLAR URBANA</t>
  </si>
  <si>
    <t>AV. 20 DE JULIO</t>
  </si>
  <si>
    <t>INSTITUTO BOLIVARIANO</t>
  </si>
  <si>
    <t>LOMA MASSAMY HILL</t>
  </si>
  <si>
    <t>388001000550</t>
  </si>
  <si>
    <t>ESCUELA EL ESFUERZO</t>
  </si>
  <si>
    <t>BARRIO SARIE BAY, ANTIGUO OBRAS PÙBLICAS</t>
  </si>
  <si>
    <t>388001000622</t>
  </si>
  <si>
    <t>TÉCNICO DEPARTAMENTAL NATANIA</t>
  </si>
  <si>
    <t>BARRIO NATANIA 5TA ETAPA</t>
  </si>
  <si>
    <t xml:space="preserve">Tom Hooker </t>
  </si>
  <si>
    <t>CONECTIVIDAD DEL CCTV 2018 Conectividad del CCTV x 100 puntos de acceso cámaras HD (Conectividad de datos ya existente datos IP existentes Fast Ethernet hasta 20 Mbps, por cada cámara).  
Nota: en caso de que no se pueda poner en funcionamiento la totalidad de las cámaras, este servicio se pagará de manera proporcional.</t>
  </si>
  <si>
    <t>TOTAL</t>
  </si>
  <si>
    <t>100 CÁMARAS HD</t>
  </si>
  <si>
    <t>10 CÁMARAS 4K</t>
  </si>
  <si>
    <t>10 CAMARAS PANOVU</t>
  </si>
  <si>
    <t>Unidad</t>
  </si>
  <si>
    <t>SERVICIOS PROFESIONALES DE MANTENIMIENTO PREVENTIVO Y CORRECTIVO PARA CCTV CÁMARAS</t>
  </si>
  <si>
    <t>130 Mbps</t>
  </si>
  <si>
    <t>50 Mbps</t>
  </si>
  <si>
    <t>20 Direcciones IPv4 Públicas y 1 pool IPV6/48 públicas</t>
  </si>
  <si>
    <t>El Proponente debe incluir los equipos necesarios dependiendo del medio de transmisión, para el uso dedicado al servicio de acceso a Internet el cual será instalado en el gabinete de comunicaciones de la  Secretaria  TIC   de la Gobernación. Este valor deberá estar incluido en el costo de la propuesta.</t>
  </si>
  <si>
    <t>El proponente debe tener disponible y a disposicion de la entidad una mesa de ayuda con sus respectivos niveles, personal preparado y calificado, equipos y maquinaria para estar diponible 24/7 y con capacidad de respuesta inmediata en caso de presentarse cualquier evento que influya en la buena prestacion del servicio. En caso de presentarse dichos eventos el proponente estara en la obligacion de emitir un ticket por cada uno de ellos y ofrecer a la entidad los mecanismos para hacerle seguimiento remoto a cada caso.</t>
  </si>
  <si>
    <t>El proponente debe acreditar que el domicilio principal, sucursal, establecimiento comercial o establecimiento simple esta ubicado en la isla de San Andres Isla, asi mismo que el establecimiento se encuentra abierto al publico y en operacion. Lo cual sera verificado en el certificado de existencia y representacion legal y/o en el registro mercantil y este debera estar inscrito o matriculado antes de la fecha de la publicacion del presente proceso contraactual.</t>
  </si>
  <si>
    <t>Secretaria TIC</t>
  </si>
  <si>
    <t>Casa de la Cultura Centro</t>
  </si>
  <si>
    <t>Casa de la Mujer</t>
  </si>
  <si>
    <t>Escuela Urbana</t>
  </si>
  <si>
    <t>SERVICIO MENSUAL DE CONECTIVIDAD:</t>
  </si>
  <si>
    <t>SEDES GOBERNACIÓN</t>
  </si>
  <si>
    <t>INTERCONEXIÓN (en fibra optica) 
La Entidad requiere interconectar todos los puntos especificados a continuación con el Centro de Datos Principal.
* En la conexión entre el Aeropuerto y el Centro de Datos principal, se requiere que sea a través de un hilo oscuro (dedicado). 
* Negociación de la velocidad de las  tarjetas dinámica o estática a 10/100/1000 Mbps full dúplex 
* transferencia de datos mínima  125 Mbps en el canal  por cada  punto de interconexión (excepto con el aeropuerto). 
* ancho de banda simétrico y los puntos ubicados en la isla de providencia de 10 Mbps</t>
  </si>
  <si>
    <t>Los puntos vive digital PVD se configurarán con 2 vlan debido a que se configurarán dos servicios diferentes en cada uno de estos centros.</t>
  </si>
  <si>
    <t>La solución de interconexión de última milla deberá ser en fibra óptica, con el fin de ser garante en las ventajas que este medio de trasmisión ofrece ante otros medios.</t>
  </si>
  <si>
    <t>El proponente estará en la obligacion de hacer un diagnóstico inicial del estado de cada una de la Zonas WI FI y relacionar las necesidades para garantizar el funcionamiento integral de cada uno de ellas. Dicho diagnostico debera ser entragado a la entidad por medio de un informe detallado durante los primeros 15 dias de vigencia del contrato.</t>
  </si>
  <si>
    <t>El pago de estas interconexiones solo se dará cuando la zona wifi o los equipos de la sede estén en funcionamiento, este funcionamiento debera ser certificado por el contratista y por el supervisor del contrato de la secretaria TIC por medio de estadisticas de consumo de los puertos.</t>
  </si>
  <si>
    <t>SERVICIOS PROFESIONALES DE MANTENIMIENTO PREVENTIVO Y CORRECTIVO PARA ZONAS WIFI</t>
  </si>
  <si>
    <t>ZONAS WIFI</t>
  </si>
  <si>
    <t>GI</t>
  </si>
  <si>
    <t>Para la autorización de la compra de elementos el operador deberá enviar las cotizaciones de los repuestos y/o equipos para su revisión y posterior autorización.</t>
  </si>
  <si>
    <t>Una vez autorizada la compra de los elementos mediante la bolsa se reportará los tiempos de instalación de estas todo con el fin de llevar seguimiento y tiempos de desconexión de la zona.</t>
  </si>
  <si>
    <t>Las interconexiones de la Entidad se subdividen en 3 subgrupos, los cuales les corresponde un canal de interconexión exclusivo para cada uno    sub grupo 1: Sedes Gobernación, Sub grupo 2: PVD, Sub grupo 3: Zonas WiFi.</t>
  </si>
  <si>
    <t xml:space="preserve">CONECTIVIDAD Y SERVICIOS PROFESIONALES PARA CCTV CÁMARAS
</t>
  </si>
  <si>
    <t>Canal simétrico  dedicado 250 Mbps. (Full Duplex, Disponibilidad de 99,95%, latencia menor a 80ms), para la Gobernación y sus sedes.</t>
  </si>
  <si>
    <t>El proponente deberá incluir el servicio de instalación en su propuesta.</t>
  </si>
  <si>
    <t>CARGOS DE INSTALACIÓN</t>
  </si>
  <si>
    <t>ANCHO DE BANDA (Mbps) DE INTERNET CENTRALIZADO</t>
  </si>
  <si>
    <t xml:space="preserve">ANCHO DE BANDA DE CONECTIVIDAD </t>
  </si>
  <si>
    <t>MESES DE SERVICIO</t>
  </si>
  <si>
    <t>VALOR UNITARIO MENSUAL SERVICIO</t>
  </si>
  <si>
    <t>VALOR TOTAL OBJETIVO</t>
  </si>
  <si>
    <t>Totales</t>
  </si>
  <si>
    <t>El servicio de instalación solo será cancelado cuando el operador incurra en gastos de instalación, en caso de solo activar el servicio no será reconocido este concepto de pago, la activación se asumira como parte del costo de interconexión en ese caso.</t>
  </si>
  <si>
    <t>Cada sede educativa contará con canales privados de interconexión de 50 Mbps hasta el punto donde se entrega el canal de internet dedicado de 130 Mbps. Cada canal debe estar sujeto a esta concentración y la cantidad de sedes educativas que accedan simultáneamente al servicio.</t>
  </si>
  <si>
    <t>El canal debe tener una solución de última milla en Fibra óptica.</t>
  </si>
  <si>
    <t>Aplicar la seguridad requerida por la ficha técnica del Ministerio de Educación Nacional para el programa conexión total con un UTM centralizado. El proponente debe confirmar si da cumplimiento a este requerimiento y debe explicar la manera en que lo hará, especificando entre otras cosas, que equipo utilizará para tal fin, incluida, su marca, referencia, ubicación, etc.</t>
  </si>
  <si>
    <t>El servicio de UTM en la nube o ciberseguridad debe ser ofertado en una nube privada y debe proveer protección perimetral a la información y recursos informáticos de las sedes educativas en cumplimiento de la ficha técnica del MEN.</t>
  </si>
  <si>
    <t>La protección perimetral debe mitigar amenazas y ataques presentes en internet.</t>
  </si>
  <si>
    <t>El servicio es un complemento de protección para los servicios de internet.</t>
  </si>
  <si>
    <t>El servicio ofrecido debe contar con herramientas de gestión y administración, el seguimiento de estándares y mejores prácticas.</t>
  </si>
  <si>
    <t>El servicio de Ciberseguridad debe ser ofrecido con fabricante lider en el cuadrante de Gartner 2021/2022.</t>
  </si>
  <si>
    <t>Los servicios de Ciberseguridad deben contar con Arquitectura de configuración de Alta Disponibilidad.</t>
  </si>
  <si>
    <t>El servicio de Ciberseguridad en nube debe contar con los siguientes componentes o funcionales de seguridad:</t>
  </si>
  <si>
    <t>- Firewall</t>
  </si>
  <si>
    <t>- VPN</t>
  </si>
  <si>
    <t>- Antivirus Gateway</t>
  </si>
  <si>
    <t>- Application Control</t>
  </si>
  <si>
    <t>- E-amil Protection</t>
  </si>
  <si>
    <t>- IDS/IPS</t>
  </si>
  <si>
    <t>- WCF (Web Content Filtering)</t>
  </si>
  <si>
    <t>- Full UTM (Unified Threat Management)</t>
  </si>
  <si>
    <t>Los servicios de Ciberseguridad en la nube deben incluir los siguientes componentes de servicios administrados:</t>
  </si>
  <si>
    <t>- Instalación y puesta en marcha.</t>
  </si>
  <si>
    <t>- Informe de incidentes críticos presentados (afectación total del servicio) y por solicitud del cliente.</t>
  </si>
  <si>
    <t>- Almacenamiento de los logs de los Servicios de Ciberseguridad y retención de los logs por 1 mes.</t>
  </si>
  <si>
    <t>- Gestión de cambios estandar.</t>
  </si>
  <si>
    <t>- Atención 7x24x365 para incidentes en los equipos (nivel 1).</t>
  </si>
  <si>
    <t>- Escalamiento y soporte con especialistas de SOC (nivel 2).</t>
  </si>
  <si>
    <t>Cada sede educativa cuenta con un equipo de borde fortinet serie FWF60F y un fortiap serie FP 234F, para lo cual, el proponente realizará:</t>
  </si>
  <si>
    <t>- Inspección del estado de los equipos fortinet y Ap´s (fortinet) a nivel eléctrico y de funcionamiento, propiedad de cada sede educativa.</t>
  </si>
  <si>
    <t>- Verificación de configuración de cada equipo a nivel de routing.</t>
  </si>
  <si>
    <t>- Validar que los Access Point se encuentren conectados y funcionando en cada sede educativa.</t>
  </si>
  <si>
    <t>Nota: Ante cualquier daño de los equipos, el proponente deberá entregar el servicio con un router (nivel 3).</t>
  </si>
  <si>
    <t>El proponente deberá cumplir con la ficha técnica del Ministerio de Educación Nacional para el programa conexión total.</t>
  </si>
  <si>
    <t>El proponente presentará una oferta donde se compromete a explicar en forma detallada cumple o no con los requerimientos de la ficha técnica del MEN y de que manera se hará en los casos que aplique.</t>
  </si>
  <si>
    <t>El proponente permitirá a la entidad monitorear la distribución del servicio de conectividad en las sedes educativas de acuerdo al consumo.</t>
  </si>
  <si>
    <t>2</t>
  </si>
  <si>
    <t>3</t>
  </si>
  <si>
    <t>4</t>
  </si>
  <si>
    <t>5</t>
  </si>
  <si>
    <t>6</t>
  </si>
  <si>
    <t>El Canal estará centralizado y será de uso exclusivo de las 10 sedes educativas.</t>
  </si>
  <si>
    <t>El servicio de conectividad se prestará considerando los períodos activos del calendario escolar 2024, por lo tanto, durante los períodos de vacaciones escolares el servicio se deberá suspender.</t>
  </si>
  <si>
    <t>7</t>
  </si>
  <si>
    <t>8</t>
  </si>
  <si>
    <t>9</t>
  </si>
  <si>
    <t>10</t>
  </si>
  <si>
    <t>Meses</t>
  </si>
  <si>
    <t>Bolsa para compra de repuestos para equipos que sean propiedad de la Entidad para
mantenimiento correctivo por demanda para funcionamiento de las Zonas Wi Fi
($200.000.000.oo)</t>
  </si>
  <si>
    <t>Aguas de San Andrés</t>
  </si>
  <si>
    <t>Secretaria Seguridad y Convivencia</t>
  </si>
  <si>
    <t>Four Corner</t>
  </si>
  <si>
    <t>**Four Corner</t>
  </si>
  <si>
    <t>Cada zona WiFi deberá contar con 65Mbps de Internet banda Ancha Corporativo (1:4) y con disponibilidad 99,6%</t>
  </si>
  <si>
    <t>El proponente estara en la obligacion de hacer un diagnostigo inicial del estado de cada uno de los puntos y relacionar las necesidades para garantizar el funcionamiento integral de cada uno de ellas. Dicho diagnostico debera ser entregado a la entidad por medio de un informe detallado durante los primeros 15 dias de vigencia del contrato.</t>
  </si>
  <si>
    <t>Las visitas realizadas por el operador deberán ser incluidas dentro de la oferta de servicio que presta el operador en cuanto a los correctivos, cabe resaltar que estas visitas hacen parte del servicio que se presta, por ende deberá estar incluida dentro de la propuesta general.</t>
  </si>
  <si>
    <t>Nota : El mantenimiento preventivo incluye: Limpieza y engrase de los dispositivos y accesrios como tornilleria y demas, medición de voltajes, cambio de cable de datos o conectores en caso de ser requerido , cambio de orientación de la antena en caso de ser requerido por la Entidad, conexión electrica de las cajas de distribucion de las antenas en caso de ser requerido , todo estos mantenimientos deben ser soportados con material fotografico antes y después con observaciones al estado de los equipos y mediante un formato de mantenimientos de cada equipo.</t>
  </si>
  <si>
    <t>Una vez autorizada la compra de los elementos mediante la bolsa se reportará los tiempos de instalación de estas todo con el fin de llevar seguimiento y tiempos de desconexión de las cámaras.</t>
  </si>
  <si>
    <t>Bolsa de mantenimiento (VALOR DE ESTE ITEM $200.000.000.oo)</t>
  </si>
  <si>
    <t>**Antena Access point Cambium Network pilot E510 outdoor (se solicita marca y referencia para que sea compatible con el  equipo de gestión  zone director ZD305 Versión 10.1.2.0 build 277). Esta antena deberá ser instalada en el sector de Four Corner, en la nueva zona del item 44 del numeral 2.</t>
  </si>
  <si>
    <t>Las Tablitas</t>
  </si>
  <si>
    <t>Cañon de Morgan</t>
  </si>
  <si>
    <t>**Las Tablitas</t>
  </si>
  <si>
    <t>**Hoyo Soplador</t>
  </si>
  <si>
    <t>Los Charquitos</t>
  </si>
  <si>
    <t>**Los Charquitos</t>
  </si>
  <si>
    <t>Hoyo Soplador</t>
  </si>
  <si>
    <t>Canal internet dedicado en fibra óptica sin reuso y simétrico de 130 Mbps (Full Dúplex) compartido por 10 sedes educativas.</t>
  </si>
  <si>
    <t>Tres(3) servicios de mantenimiento preventivo que se llevarán a cabo uno cada 2 meses. Los mantenimientos correctivos se hacen según se demande en los puntos WiFi (equipos e instalación eléctrica), de las zonas WiFi.</t>
  </si>
  <si>
    <t>Simpson Well</t>
  </si>
  <si>
    <t>Tropical Park</t>
  </si>
  <si>
    <t>*Para los Puntos Vive Digital, se debe hacer la intalacion de los equipos terminales (ONT) necesarios para brindar el servicio de Internet.</t>
  </si>
  <si>
    <t>Tres (3) servicios de mantenimiento preventivo que se llevarán a cabo cada 2 meses despúes de la Instalación de la misma. Los mantenimientos correctivos se hacen según se demande en los puntos (equipos e instalación eléctrica), de las cámaras.</t>
  </si>
  <si>
    <t>El proponente estara en la obligacion de hacer un diagnóstico inicial del estado de cada uno de los puntos y relacionar las necesidades para garantizar el funcionamiento integral de cada uno de ellas. Dicho diagnostico debera ser entragado a la entidad por medio de .un informe detallado durante los primeros 15 dias de vigencia del contrato.</t>
  </si>
  <si>
    <t>Barrio Obrero (Casa Comunal)</t>
  </si>
  <si>
    <t>**Barrio Obrero (Casa Comunal)</t>
  </si>
  <si>
    <t>ANEXO 10  ANALISIS ECONOMICO  CONECTIVIDAD ADMINISTRACION DEPARTAMENTAL(Fuera del Pliego).</t>
  </si>
  <si>
    <t>ANEXO  10 ANALISIS ECONOMICO  CONECTIVIDAD INSTITUCIONES EDUCATIVAS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</si>
</sst>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00;\-&quot;$&quot;\ #,##0.00"/>
    <numFmt numFmtId="165" formatCode="_-&quot;$&quot;\ * #,##0.00_-;\-&quot;$&quot;\ * #,##0.00_-;_-&quot;$&quot;\ * &quot;-&quot;??_-;_-@_-"/>
    <numFmt numFmtId="166" formatCode="_-* #,##0.00_-;\-* #,##0.00_-;_-* &quot;-&quot;??_-;_-@_-"/>
    <numFmt numFmtId="167" formatCode="_-&quot;$&quot;* #,##0_-;\-&quot;$&quot;* #,##0_-;_-&quot;$&quot;* &quot;-&quot;_-;_-@_-"/>
    <numFmt numFmtId="168" formatCode="0_ ;\-0\ "/>
  </numFmts>
  <fonts count="28" x14ac:knownFonts="1">
    <font>
      <sz val="11"/>
      <color theme="1"/>
      <name val="Calibri"/>
      <family val="2"/>
      <scheme val="minor"/>
    </font>
    <font>
      <sz val="12"/>
      <color theme="1"/>
      <name val="Calibri"/>
      <family val="2"/>
      <scheme val="minor"/>
    </font>
    <font>
      <sz val="11"/>
      <color indexed="8"/>
      <name val="Arial"/>
      <family val="2"/>
    </font>
    <font>
      <sz val="12"/>
      <color theme="1"/>
      <name val="Arial"/>
      <family val="2"/>
    </font>
    <font>
      <sz val="11"/>
      <color theme="1"/>
      <name val="Arial"/>
      <family val="2"/>
    </font>
    <font>
      <b/>
      <sz val="14"/>
      <color theme="1"/>
      <name val="Arial"/>
      <family val="2"/>
    </font>
    <font>
      <b/>
      <sz val="11"/>
      <color theme="1"/>
      <name val="Arial"/>
      <family val="2"/>
    </font>
    <font>
      <sz val="12"/>
      <name val="Arial"/>
      <family val="2"/>
    </font>
    <font>
      <sz val="11"/>
      <color theme="1"/>
      <name val="Calibri"/>
      <family val="2"/>
      <charset val="1"/>
      <scheme val="minor"/>
    </font>
    <font>
      <b/>
      <sz val="11"/>
      <color indexed="8"/>
      <name val="Arial"/>
      <family val="2"/>
    </font>
    <font>
      <sz val="11"/>
      <name val="Arial"/>
      <family val="2"/>
    </font>
    <font>
      <sz val="11"/>
      <color theme="1"/>
      <name val="Calibri"/>
      <family val="2"/>
      <scheme val="minor"/>
    </font>
    <font>
      <b/>
      <sz val="12"/>
      <color theme="1"/>
      <name val="Calibri"/>
      <family val="2"/>
      <scheme val="minor"/>
    </font>
    <font>
      <sz val="8"/>
      <color theme="1"/>
      <name val="Verdana"/>
      <family val="2"/>
    </font>
    <font>
      <sz val="8"/>
      <name val="Calibri"/>
      <family val="2"/>
      <scheme val="minor"/>
    </font>
    <font>
      <b/>
      <sz val="11"/>
      <color theme="1"/>
      <name val="Calibri"/>
      <family val="2"/>
      <scheme val="minor"/>
    </font>
    <font>
      <sz val="12"/>
      <color theme="1"/>
      <name val="Calibri"/>
      <family val="2"/>
      <scheme val="minor"/>
    </font>
    <font>
      <b/>
      <sz val="18"/>
      <color theme="1"/>
      <name val="Arial"/>
      <family val="2"/>
    </font>
    <font>
      <b/>
      <sz val="12"/>
      <color theme="1"/>
      <name val="Arial"/>
      <family val="2"/>
    </font>
    <font>
      <b/>
      <sz val="11"/>
      <name val="Arial"/>
      <family val="2"/>
    </font>
    <font>
      <b/>
      <sz val="16"/>
      <name val="Arial"/>
      <family val="2"/>
    </font>
    <font>
      <b/>
      <sz val="16"/>
      <color theme="1"/>
      <name val="Arial"/>
      <family val="2"/>
    </font>
    <font>
      <b/>
      <sz val="9"/>
      <color theme="0"/>
      <name val="Verdana"/>
      <family val="2"/>
    </font>
    <font>
      <b/>
      <sz val="18"/>
      <color theme="0"/>
      <name val="Arial"/>
      <family val="2"/>
    </font>
    <font>
      <sz val="11"/>
      <name val="Calibri"/>
      <family val="2"/>
      <scheme val="minor"/>
    </font>
    <font>
      <sz val="11"/>
      <color rgb="FF000000"/>
      <name val="Calibri"/>
      <family val="2"/>
      <scheme val="minor"/>
    </font>
    <font>
      <i/>
      <sz val="11"/>
      <color rgb="FF000000"/>
      <name val="Calibri"/>
      <family val="2"/>
      <scheme val="minor"/>
    </font>
    <font>
      <b/>
      <sz val="11"/>
      <color rgb="FF000000"/>
      <name val="Calibri"/>
      <family val="2"/>
      <scheme val="minor"/>
    </font>
  </fonts>
  <fills count="10">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rgb="FF99CCFF"/>
        <bgColor indexed="64"/>
      </patternFill>
    </fill>
    <fill>
      <patternFill patternType="solid">
        <fgColor theme="3"/>
        <bgColor indexed="64"/>
      </patternFill>
    </fill>
    <fill>
      <patternFill patternType="solid">
        <fgColor theme="0" tint="-0.14999847407452621"/>
        <bgColor indexed="64"/>
      </patternFill>
    </fill>
    <fill>
      <patternFill patternType="solid">
        <fgColor theme="9"/>
        <bgColor indexed="64"/>
      </patternFill>
    </fill>
    <fill>
      <patternFill patternType="solid">
        <fgColor rgb="FF92D050"/>
        <bgColor indexed="64"/>
      </patternFill>
    </fill>
    <fill>
      <patternFill patternType="solid">
        <fgColor theme="5"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theme="3" tint="-0.249977111117893"/>
      </left>
      <right style="medium">
        <color theme="3" tint="-0.249977111117893"/>
      </right>
      <top style="medium">
        <color theme="3" tint="-0.249977111117893"/>
      </top>
      <bottom style="thin">
        <color theme="3" tint="-0.249977111117893"/>
      </bottom>
      <diagonal/>
    </border>
    <border>
      <left style="medium">
        <color theme="3" tint="-0.249977111117893"/>
      </left>
      <right style="medium">
        <color theme="3" tint="-0.249977111117893"/>
      </right>
      <top style="medium">
        <color theme="3" tint="-0.249977111117893"/>
      </top>
      <bottom/>
      <diagonal/>
    </border>
    <border>
      <left style="medium">
        <color theme="3" tint="-0.249977111117893"/>
      </left>
      <right style="medium">
        <color theme="3" tint="-0.249977111117893"/>
      </right>
      <top style="thin">
        <color theme="3" tint="-0.249977111117893"/>
      </top>
      <bottom style="thin">
        <color theme="3" tint="-0.249977111117893"/>
      </bottom>
      <diagonal/>
    </border>
    <border>
      <left style="medium">
        <color theme="3" tint="-0.249977111117893"/>
      </left>
      <right style="medium">
        <color theme="3" tint="-0.249977111117893"/>
      </right>
      <top/>
      <bottom/>
      <diagonal/>
    </border>
    <border>
      <left style="medium">
        <color theme="3" tint="-0.249977111117893"/>
      </left>
      <right style="medium">
        <color theme="3" tint="-0.249977111117893"/>
      </right>
      <top style="thin">
        <color theme="3" tint="-0.249977111117893"/>
      </top>
      <bottom style="medium">
        <color theme="3" tint="-0.249977111117893"/>
      </bottom>
      <diagonal/>
    </border>
    <border>
      <left style="medium">
        <color theme="3" tint="-0.249977111117893"/>
      </left>
      <right style="medium">
        <color theme="3" tint="-0.249977111117893"/>
      </right>
      <top/>
      <bottom style="medium">
        <color theme="3" tint="-0.249977111117893"/>
      </bottom>
      <diagonal/>
    </border>
    <border>
      <left style="thin">
        <color theme="3" tint="-0.249977111117893"/>
      </left>
      <right style="thin">
        <color theme="3" tint="-0.249977111117893"/>
      </right>
      <top/>
      <bottom style="thin">
        <color theme="3" tint="-0.249977111117893"/>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3" tint="-0.249977111117893"/>
      </left>
      <right style="thin">
        <color theme="3" tint="-0.249977111117893"/>
      </right>
      <top style="thin">
        <color theme="3" tint="-0.249977111117893"/>
      </top>
      <bottom/>
      <diagonal/>
    </border>
    <border>
      <left/>
      <right/>
      <top style="thin">
        <color indexed="64"/>
      </top>
      <bottom style="thin">
        <color indexed="64"/>
      </bottom>
      <diagonal/>
    </border>
    <border>
      <left style="thin">
        <color indexed="64"/>
      </left>
      <right/>
      <top/>
      <bottom/>
      <diagonal/>
    </border>
    <border>
      <left/>
      <right style="thin">
        <color theme="3" tint="-0.249977111117893"/>
      </right>
      <top/>
      <bottom style="thin">
        <color theme="3" tint="-0.249977111117893"/>
      </bottom>
      <diagonal/>
    </border>
    <border>
      <left style="thin">
        <color theme="3" tint="-0.249977111117893"/>
      </left>
      <right/>
      <top/>
      <bottom style="thin">
        <color theme="3" tint="-0.249977111117893"/>
      </bottom>
      <diagonal/>
    </border>
    <border>
      <left style="thin">
        <color theme="3" tint="-0.249977111117893"/>
      </left>
      <right/>
      <top style="thin">
        <color theme="3" tint="-0.249977111117893"/>
      </top>
      <bottom style="thin">
        <color theme="3" tint="-0.249977111117893"/>
      </bottom>
      <diagonal/>
    </border>
    <border>
      <left style="thin">
        <color theme="3" tint="-0.249977111117893"/>
      </left>
      <right/>
      <top style="thin">
        <color theme="3" tint="-0.249977111117893"/>
      </top>
      <bottom/>
      <diagonal/>
    </border>
    <border>
      <left style="medium">
        <color theme="3" tint="-0.249977111117893"/>
      </left>
      <right style="medium">
        <color theme="3" tint="-0.249977111117893"/>
      </right>
      <top style="thin">
        <color theme="3" tint="-0.249977111117893"/>
      </top>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theme="3" tint="-0.249977111117893"/>
      </left>
      <right/>
      <top style="medium">
        <color theme="3" tint="-0.249977111117893"/>
      </top>
      <bottom style="thin">
        <color theme="3" tint="-0.249977111117893"/>
      </bottom>
      <diagonal/>
    </border>
    <border>
      <left style="medium">
        <color theme="3" tint="-0.249977111117893"/>
      </left>
      <right/>
      <top style="thin">
        <color theme="3" tint="-0.249977111117893"/>
      </top>
      <bottom style="thin">
        <color theme="3" tint="-0.249977111117893"/>
      </bottom>
      <diagonal/>
    </border>
    <border>
      <left style="medium">
        <color theme="3" tint="-0.249977111117893"/>
      </left>
      <right/>
      <top style="thin">
        <color theme="3" tint="-0.249977111117893"/>
      </top>
      <bottom style="medium">
        <color theme="3" tint="-0.249977111117893"/>
      </bottom>
      <diagonal/>
    </border>
    <border>
      <left style="thin">
        <color rgb="FF505050"/>
      </left>
      <right style="thin">
        <color rgb="FF505050"/>
      </right>
      <top style="thin">
        <color rgb="FF505050"/>
      </top>
      <bottom style="thin">
        <color rgb="FF505050"/>
      </bottom>
      <diagonal/>
    </border>
    <border>
      <left/>
      <right style="medium">
        <color theme="3" tint="-0.249977111117893"/>
      </right>
      <top style="medium">
        <color theme="3" tint="-0.249977111117893"/>
      </top>
      <bottom style="thin">
        <color theme="3" tint="-0.249977111117893"/>
      </bottom>
      <diagonal/>
    </border>
    <border>
      <left/>
      <right style="medium">
        <color theme="3" tint="-0.249977111117893"/>
      </right>
      <top style="thin">
        <color theme="3" tint="-0.249977111117893"/>
      </top>
      <bottom style="thin">
        <color theme="3" tint="-0.249977111117893"/>
      </bottom>
      <diagonal/>
    </border>
    <border>
      <left style="medium">
        <color theme="3" tint="-0.249977111117893"/>
      </left>
      <right/>
      <top style="thin">
        <color theme="3" tint="-0.249977111117893"/>
      </top>
      <bottom/>
      <diagonal/>
    </border>
    <border>
      <left/>
      <right style="medium">
        <color theme="3" tint="-0.249977111117893"/>
      </right>
      <top style="thin">
        <color theme="3" tint="-0.249977111117893"/>
      </top>
      <bottom style="medium">
        <color theme="3" tint="-0.249977111117893"/>
      </bottom>
      <diagonal/>
    </border>
    <border>
      <left/>
      <right style="thin">
        <color theme="3" tint="-0.249977111117893"/>
      </right>
      <top style="thin">
        <color theme="3" tint="-0.249977111117893"/>
      </top>
      <bottom style="thin">
        <color theme="3" tint="-0.249977111117893"/>
      </bottom>
      <diagonal/>
    </border>
    <border>
      <left/>
      <right style="thin">
        <color theme="3" tint="-0.249977111117893"/>
      </right>
      <top style="thin">
        <color theme="3" tint="-0.249977111117893"/>
      </top>
      <bottom/>
      <diagonal/>
    </border>
  </borders>
  <cellStyleXfs count="5">
    <xf numFmtId="0" fontId="0" fillId="0" borderId="0"/>
    <xf numFmtId="0" fontId="8" fillId="0" borderId="0"/>
    <xf numFmtId="166" fontId="8" fillId="0" borderId="0" applyFont="0" applyFill="0" applyBorder="0" applyAlignment="0" applyProtection="0"/>
    <xf numFmtId="167" fontId="11" fillId="0" borderId="0" applyFont="0" applyFill="0" applyBorder="0" applyAlignment="0" applyProtection="0"/>
    <xf numFmtId="165" fontId="11" fillId="0" borderId="0" applyFont="0" applyFill="0" applyBorder="0" applyAlignment="0" applyProtection="0"/>
  </cellStyleXfs>
  <cellXfs count="222">
    <xf numFmtId="0" fontId="0" fillId="0" borderId="0" xfId="0"/>
    <xf numFmtId="0" fontId="0" fillId="2" borderId="0" xfId="0" applyFill="1"/>
    <xf numFmtId="0" fontId="6" fillId="0" borderId="1" xfId="0" applyFont="1" applyBorder="1" applyAlignment="1">
      <alignment horizontal="center" vertical="center"/>
    </xf>
    <xf numFmtId="0" fontId="7" fillId="3" borderId="1" xfId="0" applyFont="1" applyFill="1" applyBorder="1" applyAlignment="1">
      <alignment horizontal="justify" wrapText="1"/>
    </xf>
    <xf numFmtId="0" fontId="7" fillId="3" borderId="1" xfId="0" applyFont="1" applyFill="1" applyBorder="1" applyAlignment="1">
      <alignment wrapText="1"/>
    </xf>
    <xf numFmtId="0" fontId="4" fillId="0" borderId="1" xfId="0" applyFont="1" applyBorder="1" applyAlignment="1">
      <alignment horizontal="center"/>
    </xf>
    <xf numFmtId="0" fontId="0" fillId="2" borderId="0" xfId="0" applyFill="1" applyAlignment="1">
      <alignment vertical="center"/>
    </xf>
    <xf numFmtId="168" fontId="13" fillId="0" borderId="15" xfId="2" applyNumberFormat="1" applyFont="1" applyFill="1" applyBorder="1" applyAlignment="1" applyProtection="1">
      <alignment horizontal="center" vertical="center"/>
      <protection locked="0"/>
    </xf>
    <xf numFmtId="0" fontId="13" fillId="0" borderId="15" xfId="1" applyFont="1" applyBorder="1" applyAlignment="1" applyProtection="1">
      <alignment horizontal="left" vertical="center" wrapText="1"/>
      <protection locked="0"/>
    </xf>
    <xf numFmtId="0" fontId="13" fillId="0" borderId="15" xfId="1" applyFont="1" applyBorder="1" applyAlignment="1" applyProtection="1">
      <alignment horizontal="center" vertical="center"/>
      <protection locked="0"/>
    </xf>
    <xf numFmtId="168" fontId="13" fillId="0" borderId="16" xfId="2" applyNumberFormat="1" applyFont="1" applyFill="1" applyBorder="1" applyAlignment="1" applyProtection="1">
      <alignment horizontal="center" vertical="center"/>
      <protection locked="0"/>
    </xf>
    <xf numFmtId="0" fontId="13" fillId="0" borderId="16" xfId="1" applyFont="1" applyBorder="1" applyAlignment="1" applyProtection="1">
      <alignment horizontal="left" vertical="center" wrapText="1"/>
      <protection locked="0"/>
    </xf>
    <xf numFmtId="0" fontId="13" fillId="0" borderId="16" xfId="1" applyFont="1" applyBorder="1" applyAlignment="1" applyProtection="1">
      <alignment horizontal="center" vertical="center"/>
      <protection locked="0"/>
    </xf>
    <xf numFmtId="0" fontId="13" fillId="0" borderId="1" xfId="1" applyFont="1" applyBorder="1" applyAlignment="1" applyProtection="1">
      <alignment horizontal="left" vertical="center" wrapText="1"/>
      <protection locked="0"/>
    </xf>
    <xf numFmtId="168" fontId="13" fillId="0" borderId="17" xfId="2" applyNumberFormat="1" applyFont="1" applyFill="1" applyBorder="1" applyAlignment="1" applyProtection="1">
      <alignment horizontal="center" vertical="center"/>
      <protection locked="0"/>
    </xf>
    <xf numFmtId="0" fontId="13" fillId="0" borderId="17" xfId="1" applyFont="1" applyBorder="1" applyAlignment="1" applyProtection="1">
      <alignment horizontal="left" vertical="center" wrapText="1"/>
      <protection locked="0"/>
    </xf>
    <xf numFmtId="0" fontId="13" fillId="0" borderId="17" xfId="1" applyFont="1" applyBorder="1" applyAlignment="1" applyProtection="1">
      <alignment horizontal="center" vertical="center"/>
      <protection locked="0"/>
    </xf>
    <xf numFmtId="168" fontId="13" fillId="0" borderId="1" xfId="2" applyNumberFormat="1" applyFont="1" applyBorder="1" applyAlignment="1" applyProtection="1">
      <alignment horizontal="center" vertical="center"/>
      <protection locked="0"/>
    </xf>
    <xf numFmtId="0" fontId="13" fillId="0" borderId="1" xfId="1" applyFont="1" applyBorder="1" applyAlignment="1" applyProtection="1">
      <alignment horizontal="center" vertical="center"/>
      <protection locked="0"/>
    </xf>
    <xf numFmtId="168" fontId="13" fillId="0" borderId="2" xfId="2" applyNumberFormat="1" applyFont="1" applyBorder="1" applyAlignment="1" applyProtection="1">
      <alignment horizontal="center" vertical="center"/>
      <protection locked="0"/>
    </xf>
    <xf numFmtId="0" fontId="13" fillId="0" borderId="2" xfId="1" applyFont="1" applyBorder="1" applyAlignment="1" applyProtection="1">
      <alignment horizontal="left" vertical="center" wrapText="1"/>
      <protection locked="0"/>
    </xf>
    <xf numFmtId="0" fontId="13" fillId="0" borderId="2" xfId="1" applyFont="1" applyBorder="1" applyAlignment="1" applyProtection="1">
      <alignment horizontal="center" vertical="center"/>
      <protection locked="0"/>
    </xf>
    <xf numFmtId="0" fontId="4" fillId="6" borderId="1" xfId="0" applyFont="1" applyFill="1" applyBorder="1" applyAlignment="1">
      <alignment horizontal="justify"/>
    </xf>
    <xf numFmtId="0" fontId="4" fillId="6" borderId="4" xfId="0" applyFont="1" applyFill="1" applyBorder="1" applyAlignment="1">
      <alignment horizontal="justify"/>
    </xf>
    <xf numFmtId="0" fontId="4" fillId="6" borderId="1" xfId="0" applyFont="1" applyFill="1" applyBorder="1" applyAlignment="1">
      <alignment horizontal="justify" vertical="top" wrapText="1"/>
    </xf>
    <xf numFmtId="0" fontId="10" fillId="6" borderId="1" xfId="0" applyFont="1" applyFill="1" applyBorder="1" applyAlignment="1">
      <alignment horizontal="justify"/>
    </xf>
    <xf numFmtId="0" fontId="4" fillId="4" borderId="1" xfId="0" applyFont="1" applyFill="1" applyBorder="1" applyAlignment="1">
      <alignment horizontal="justify" vertical="top" wrapText="1"/>
    </xf>
    <xf numFmtId="0" fontId="2" fillId="4" borderId="1" xfId="0" applyFont="1" applyFill="1" applyBorder="1" applyAlignment="1">
      <alignment horizontal="justify"/>
    </xf>
    <xf numFmtId="0" fontId="4" fillId="6" borderId="1" xfId="0" applyFont="1" applyFill="1" applyBorder="1" applyAlignment="1">
      <alignment horizontal="center" vertical="center"/>
    </xf>
    <xf numFmtId="0" fontId="2" fillId="6" borderId="4" xfId="0" applyFont="1" applyFill="1" applyBorder="1" applyAlignment="1">
      <alignment horizontal="justify"/>
    </xf>
    <xf numFmtId="0" fontId="2" fillId="6" borderId="1" xfId="0" applyFont="1" applyFill="1" applyBorder="1" applyAlignment="1">
      <alignment horizontal="justify"/>
    </xf>
    <xf numFmtId="0" fontId="4" fillId="6" borderId="1" xfId="0" applyFont="1" applyFill="1" applyBorder="1"/>
    <xf numFmtId="167" fontId="6" fillId="0" borderId="1" xfId="3" applyFont="1" applyBorder="1" applyAlignment="1">
      <alignment horizontal="center" vertical="center"/>
    </xf>
    <xf numFmtId="167" fontId="4" fillId="0" borderId="1" xfId="3" applyFont="1" applyFill="1" applyBorder="1" applyAlignment="1">
      <alignment horizontal="center"/>
    </xf>
    <xf numFmtId="167" fontId="0" fillId="2" borderId="0" xfId="3" applyFont="1" applyFill="1"/>
    <xf numFmtId="167" fontId="4" fillId="0" borderId="1" xfId="3" applyFont="1" applyFill="1" applyBorder="1" applyAlignment="1">
      <alignment horizontal="center" vertical="center"/>
    </xf>
    <xf numFmtId="0" fontId="0" fillId="2" borderId="0" xfId="0" applyFill="1" applyAlignment="1">
      <alignment wrapText="1"/>
    </xf>
    <xf numFmtId="3" fontId="0" fillId="2" borderId="0" xfId="0" applyNumberFormat="1" applyFill="1"/>
    <xf numFmtId="167" fontId="0" fillId="2" borderId="0" xfId="0" applyNumberFormat="1" applyFill="1"/>
    <xf numFmtId="0" fontId="13" fillId="0" borderId="21" xfId="0" applyFont="1" applyBorder="1" applyAlignment="1" applyProtection="1">
      <alignment horizontal="center" vertical="center"/>
      <protection locked="0"/>
    </xf>
    <xf numFmtId="0" fontId="3" fillId="3" borderId="0" xfId="0" applyFont="1" applyFill="1" applyAlignment="1">
      <alignment wrapText="1"/>
    </xf>
    <xf numFmtId="0" fontId="4" fillId="6" borderId="2" xfId="0" applyFont="1" applyFill="1" applyBorder="1" applyAlignment="1">
      <alignment horizontal="justify" vertical="top" wrapText="1"/>
    </xf>
    <xf numFmtId="0" fontId="2" fillId="4" borderId="4" xfId="0" applyFont="1" applyFill="1" applyBorder="1" applyAlignment="1">
      <alignment horizontal="justify"/>
    </xf>
    <xf numFmtId="0" fontId="4" fillId="4" borderId="1" xfId="0" applyFont="1" applyFill="1" applyBorder="1" applyAlignment="1">
      <alignment horizontal="justify"/>
    </xf>
    <xf numFmtId="0" fontId="4" fillId="4" borderId="1" xfId="0" applyFont="1" applyFill="1" applyBorder="1"/>
    <xf numFmtId="0" fontId="4" fillId="4" borderId="4" xfId="0" applyFont="1" applyFill="1" applyBorder="1" applyAlignment="1">
      <alignment horizontal="justify"/>
    </xf>
    <xf numFmtId="0" fontId="10" fillId="4" borderId="1" xfId="0" applyFont="1" applyFill="1" applyBorder="1" applyAlignment="1">
      <alignment horizontal="justify"/>
    </xf>
    <xf numFmtId="0" fontId="4" fillId="4" borderId="2" xfId="0" applyFont="1" applyFill="1" applyBorder="1" applyAlignment="1">
      <alignment horizontal="justify" vertical="top" wrapText="1"/>
    </xf>
    <xf numFmtId="167" fontId="4" fillId="0" borderId="4" xfId="3" applyFont="1" applyFill="1" applyBorder="1" applyAlignment="1">
      <alignment horizontal="center"/>
    </xf>
    <xf numFmtId="0" fontId="4" fillId="7" borderId="4" xfId="0" applyFont="1" applyFill="1" applyBorder="1" applyAlignment="1">
      <alignment horizontal="justify"/>
    </xf>
    <xf numFmtId="0" fontId="4" fillId="7" borderId="1" xfId="0" applyFont="1" applyFill="1" applyBorder="1" applyAlignment="1">
      <alignment horizontal="justify"/>
    </xf>
    <xf numFmtId="0" fontId="4" fillId="7" borderId="1" xfId="0" applyFont="1" applyFill="1" applyBorder="1" applyAlignment="1">
      <alignment horizontal="justify" vertical="top" wrapText="1"/>
    </xf>
    <xf numFmtId="0" fontId="10" fillId="7" borderId="1" xfId="0" applyFont="1" applyFill="1" applyBorder="1" applyAlignment="1">
      <alignment horizontal="justify"/>
    </xf>
    <xf numFmtId="0" fontId="4" fillId="7" borderId="2" xfId="0" applyFont="1" applyFill="1" applyBorder="1" applyAlignment="1">
      <alignment horizontal="justify" vertical="top" wrapText="1"/>
    </xf>
    <xf numFmtId="0" fontId="4" fillId="4" borderId="1" xfId="0" applyFont="1" applyFill="1" applyBorder="1" applyAlignment="1">
      <alignment horizontal="center" vertical="center"/>
    </xf>
    <xf numFmtId="0" fontId="4" fillId="7" borderId="1" xfId="0" applyFont="1" applyFill="1" applyBorder="1" applyAlignment="1">
      <alignment horizontal="center" vertical="center"/>
    </xf>
    <xf numFmtId="0" fontId="3" fillId="3" borderId="1" xfId="0" applyFont="1" applyFill="1" applyBorder="1" applyAlignment="1">
      <alignment horizontal="justify" vertical="justify" wrapText="1"/>
    </xf>
    <xf numFmtId="0" fontId="4" fillId="7" borderId="4" xfId="0" applyFont="1" applyFill="1" applyBorder="1" applyAlignment="1">
      <alignment horizontal="center" vertical="center"/>
    </xf>
    <xf numFmtId="0" fontId="4" fillId="8" borderId="1" xfId="0" applyFont="1" applyFill="1" applyBorder="1" applyAlignment="1">
      <alignment horizontal="center" vertical="center"/>
    </xf>
    <xf numFmtId="0" fontId="4" fillId="8" borderId="1" xfId="0" applyFont="1" applyFill="1" applyBorder="1" applyAlignment="1">
      <alignment horizontal="justify"/>
    </xf>
    <xf numFmtId="0" fontId="4" fillId="8" borderId="1" xfId="0" applyFont="1" applyFill="1" applyBorder="1" applyAlignment="1">
      <alignment horizontal="justify" wrapText="1"/>
    </xf>
    <xf numFmtId="0" fontId="3" fillId="8" borderId="1" xfId="0" applyFont="1" applyFill="1" applyBorder="1"/>
    <xf numFmtId="0" fontId="4" fillId="9" borderId="1" xfId="0" applyFont="1" applyFill="1" applyBorder="1" applyAlignment="1">
      <alignment horizontal="center" vertical="center"/>
    </xf>
    <xf numFmtId="0" fontId="4" fillId="9" borderId="1" xfId="0" applyFont="1" applyFill="1" applyBorder="1"/>
    <xf numFmtId="0" fontId="4" fillId="0" borderId="4" xfId="0" applyFont="1" applyBorder="1" applyAlignment="1">
      <alignment horizontal="center"/>
    </xf>
    <xf numFmtId="0" fontId="0" fillId="0" borderId="4" xfId="0" applyBorder="1"/>
    <xf numFmtId="0" fontId="0" fillId="0" borderId="4" xfId="0" applyBorder="1" applyAlignment="1">
      <alignment horizontal="center"/>
    </xf>
    <xf numFmtId="165" fontId="0" fillId="0" borderId="4" xfId="4" applyFont="1" applyFill="1" applyBorder="1"/>
    <xf numFmtId="165" fontId="0" fillId="0" borderId="4" xfId="0" applyNumberFormat="1" applyBorder="1"/>
    <xf numFmtId="0" fontId="0" fillId="0" borderId="1" xfId="0" applyBorder="1"/>
    <xf numFmtId="0" fontId="4" fillId="0" borderId="1" xfId="0" applyFont="1" applyBorder="1" applyAlignment="1">
      <alignment horizontal="center" vertical="center" wrapText="1"/>
    </xf>
    <xf numFmtId="0" fontId="4" fillId="0" borderId="1" xfId="0" applyFont="1" applyBorder="1" applyAlignment="1">
      <alignment vertical="justify" wrapText="1"/>
    </xf>
    <xf numFmtId="165" fontId="4" fillId="0" borderId="1" xfId="4" applyFont="1" applyFill="1" applyBorder="1" applyAlignment="1">
      <alignment horizontal="center" vertical="center" wrapText="1"/>
    </xf>
    <xf numFmtId="167" fontId="6" fillId="0" borderId="0" xfId="3" applyFont="1" applyBorder="1" applyAlignment="1">
      <alignment vertical="center"/>
    </xf>
    <xf numFmtId="0" fontId="12" fillId="0" borderId="0" xfId="0" applyFont="1" applyAlignment="1">
      <alignment horizontal="center"/>
    </xf>
    <xf numFmtId="49" fontId="13" fillId="0" borderId="15" xfId="1" applyNumberFormat="1" applyFont="1" applyBorder="1" applyAlignment="1" applyProtection="1">
      <alignment horizontal="center" vertical="center"/>
      <protection locked="0"/>
    </xf>
    <xf numFmtId="0" fontId="13" fillId="0" borderId="21" xfId="1" applyFont="1" applyBorder="1" applyAlignment="1" applyProtection="1">
      <alignment horizontal="center" vertical="center"/>
      <protection locked="0"/>
    </xf>
    <xf numFmtId="0" fontId="16" fillId="0" borderId="1" xfId="0" applyFont="1" applyBorder="1" applyAlignment="1">
      <alignment horizontal="center"/>
    </xf>
    <xf numFmtId="0" fontId="12" fillId="0" borderId="0" xfId="0" applyFont="1"/>
    <xf numFmtId="49" fontId="13" fillId="0" borderId="16" xfId="1" applyNumberFormat="1" applyFont="1" applyBorder="1" applyAlignment="1" applyProtection="1">
      <alignment horizontal="center" vertical="center"/>
      <protection locked="0"/>
    </xf>
    <xf numFmtId="0" fontId="13" fillId="0" borderId="22" xfId="1" applyFont="1" applyBorder="1" applyAlignment="1" applyProtection="1">
      <alignment horizontal="center" vertical="center"/>
      <protection locked="0"/>
    </xf>
    <xf numFmtId="49" fontId="13" fillId="0" borderId="17" xfId="1" applyNumberFormat="1" applyFont="1" applyBorder="1" applyAlignment="1" applyProtection="1">
      <alignment horizontal="center" vertical="center"/>
      <protection locked="0"/>
    </xf>
    <xf numFmtId="0" fontId="13" fillId="0" borderId="23" xfId="1" applyFont="1" applyBorder="1" applyAlignment="1" applyProtection="1">
      <alignment horizontal="center" vertical="center"/>
      <protection locked="0"/>
    </xf>
    <xf numFmtId="49" fontId="13" fillId="0" borderId="1" xfId="1" applyNumberFormat="1" applyFont="1" applyBorder="1" applyAlignment="1" applyProtection="1">
      <alignment horizontal="center" vertical="center"/>
      <protection locked="0"/>
    </xf>
    <xf numFmtId="0" fontId="13" fillId="0" borderId="7" xfId="1" applyFont="1" applyBorder="1" applyAlignment="1" applyProtection="1">
      <alignment horizontal="center" vertical="center"/>
      <protection locked="0"/>
    </xf>
    <xf numFmtId="49" fontId="13" fillId="0" borderId="2" xfId="1" applyNumberFormat="1" applyFont="1" applyBorder="1" applyAlignment="1" applyProtection="1">
      <alignment horizontal="center" vertical="center"/>
      <protection locked="0"/>
    </xf>
    <xf numFmtId="0" fontId="13" fillId="0" borderId="5" xfId="1" applyFont="1" applyBorder="1" applyAlignment="1" applyProtection="1">
      <alignment horizontal="center" vertical="center"/>
      <protection locked="0"/>
    </xf>
    <xf numFmtId="0" fontId="13" fillId="0" borderId="33" xfId="1" applyFont="1" applyBorder="1" applyAlignment="1" applyProtection="1">
      <alignment horizontal="center" vertical="center"/>
      <protection locked="0"/>
    </xf>
    <xf numFmtId="0" fontId="13" fillId="0" borderId="20" xfId="0" applyFont="1" applyBorder="1" applyAlignment="1" applyProtection="1">
      <alignment horizontal="center" vertical="center"/>
      <protection locked="0"/>
    </xf>
    <xf numFmtId="49" fontId="13" fillId="0" borderId="15" xfId="0" applyNumberFormat="1" applyFont="1" applyBorder="1" applyAlignment="1" applyProtection="1">
      <alignment horizontal="center" vertical="center"/>
      <protection locked="0"/>
    </xf>
    <xf numFmtId="4" fontId="13" fillId="0" borderId="1" xfId="0" applyNumberFormat="1" applyFont="1" applyBorder="1" applyAlignment="1" applyProtection="1">
      <alignment vertical="center"/>
      <protection locked="0"/>
    </xf>
    <xf numFmtId="0" fontId="13" fillId="0" borderId="38" xfId="0" applyFont="1" applyBorder="1" applyAlignment="1" applyProtection="1">
      <alignment horizontal="center" vertical="center"/>
      <protection locked="0"/>
    </xf>
    <xf numFmtId="0" fontId="13" fillId="0" borderId="39" xfId="0" applyFont="1" applyBorder="1" applyAlignment="1" applyProtection="1">
      <alignment horizontal="center" vertical="center"/>
      <protection locked="0"/>
    </xf>
    <xf numFmtId="0" fontId="13" fillId="0" borderId="8" xfId="0" applyFont="1" applyBorder="1" applyAlignment="1" applyProtection="1">
      <alignment horizontal="center" vertical="center"/>
      <protection locked="0"/>
    </xf>
    <xf numFmtId="0" fontId="13" fillId="0" borderId="6" xfId="0" applyFont="1" applyBorder="1" applyAlignment="1" applyProtection="1">
      <alignment horizontal="center" vertical="center"/>
      <protection locked="0"/>
    </xf>
    <xf numFmtId="49" fontId="0" fillId="0" borderId="0" xfId="0" applyNumberFormat="1"/>
    <xf numFmtId="0" fontId="15" fillId="0" borderId="1" xfId="0" applyFont="1" applyBorder="1"/>
    <xf numFmtId="4" fontId="15" fillId="0" borderId="1" xfId="0" applyNumberFormat="1" applyFont="1" applyBorder="1"/>
    <xf numFmtId="0" fontId="15" fillId="0" borderId="0" xfId="0" applyFont="1"/>
    <xf numFmtId="4" fontId="15" fillId="0" borderId="0" xfId="0" applyNumberFormat="1" applyFont="1"/>
    <xf numFmtId="1" fontId="13" fillId="0" borderId="15" xfId="1" applyNumberFormat="1" applyFont="1" applyBorder="1" applyAlignment="1">
      <alignment horizontal="center" vertical="center"/>
    </xf>
    <xf numFmtId="0" fontId="0" fillId="2" borderId="1" xfId="0" applyFill="1" applyBorder="1" applyAlignment="1">
      <alignment horizontal="center" vertical="center"/>
    </xf>
    <xf numFmtId="0" fontId="4" fillId="0" borderId="18" xfId="0" applyFont="1" applyBorder="1" applyAlignment="1">
      <alignment horizontal="center"/>
    </xf>
    <xf numFmtId="0" fontId="2" fillId="4" borderId="18" xfId="0" applyFont="1" applyFill="1" applyBorder="1" applyAlignment="1">
      <alignment horizontal="justify"/>
    </xf>
    <xf numFmtId="0" fontId="4" fillId="4" borderId="26" xfId="0" applyFont="1" applyFill="1" applyBorder="1" applyAlignment="1">
      <alignment horizontal="justify" vertical="top" wrapText="1"/>
    </xf>
    <xf numFmtId="0" fontId="4" fillId="7" borderId="26" xfId="0" applyFont="1" applyFill="1" applyBorder="1" applyAlignment="1">
      <alignment horizontal="justify" vertical="top" wrapText="1"/>
    </xf>
    <xf numFmtId="167" fontId="4" fillId="9" borderId="1" xfId="3" applyFont="1" applyFill="1" applyBorder="1"/>
    <xf numFmtId="167" fontId="15" fillId="2" borderId="1" xfId="3" applyFont="1" applyFill="1" applyBorder="1"/>
    <xf numFmtId="165" fontId="15" fillId="2" borderId="1" xfId="4" applyFont="1" applyFill="1" applyBorder="1"/>
    <xf numFmtId="164" fontId="4" fillId="0" borderId="1" xfId="3" applyNumberFormat="1" applyFont="1" applyFill="1" applyBorder="1" applyAlignment="1">
      <alignment horizontal="center"/>
    </xf>
    <xf numFmtId="165" fontId="0" fillId="2" borderId="0" xfId="0" applyNumberFormat="1" applyFill="1"/>
    <xf numFmtId="165" fontId="12" fillId="0" borderId="0" xfId="0" applyNumberFormat="1" applyFont="1"/>
    <xf numFmtId="165" fontId="0" fillId="0" borderId="0" xfId="0" applyNumberFormat="1"/>
    <xf numFmtId="167" fontId="1" fillId="0" borderId="1" xfId="3" applyFont="1" applyBorder="1" applyAlignment="1">
      <alignment horizontal="center"/>
    </xf>
    <xf numFmtId="4" fontId="27" fillId="0" borderId="1" xfId="0" applyNumberFormat="1" applyFont="1" applyBorder="1"/>
    <xf numFmtId="0" fontId="0" fillId="9" borderId="1" xfId="0" applyFill="1" applyBorder="1" applyAlignment="1">
      <alignment horizontal="justify" vertical="justify" wrapText="1"/>
    </xf>
    <xf numFmtId="0" fontId="0" fillId="2" borderId="6" xfId="0" applyFill="1" applyBorder="1" applyAlignment="1">
      <alignment horizontal="center" vertical="center"/>
    </xf>
    <xf numFmtId="0" fontId="0" fillId="2" borderId="25" xfId="0" applyFill="1" applyBorder="1" applyAlignment="1">
      <alignment horizontal="center" vertical="center"/>
    </xf>
    <xf numFmtId="0" fontId="20" fillId="6" borderId="1" xfId="0" applyFont="1" applyFill="1" applyBorder="1" applyAlignment="1">
      <alignment horizontal="center" wrapText="1"/>
    </xf>
    <xf numFmtId="167" fontId="0" fillId="2" borderId="19" xfId="0" applyNumberFormat="1" applyFill="1" applyBorder="1" applyAlignment="1">
      <alignment horizontal="center" vertical="center"/>
    </xf>
    <xf numFmtId="0" fontId="21" fillId="8" borderId="7" xfId="0" applyFont="1" applyFill="1" applyBorder="1" applyAlignment="1">
      <alignment horizontal="center" vertical="justify" wrapText="1"/>
    </xf>
    <xf numFmtId="0" fontId="21" fillId="8" borderId="18" xfId="0" applyFont="1" applyFill="1" applyBorder="1" applyAlignment="1">
      <alignment horizontal="center" vertical="justify" wrapText="1"/>
    </xf>
    <xf numFmtId="0" fontId="21" fillId="8" borderId="8" xfId="0" applyFont="1" applyFill="1" applyBorder="1" applyAlignment="1">
      <alignment horizontal="center" vertical="justify" wrapText="1"/>
    </xf>
    <xf numFmtId="0" fontId="18" fillId="7" borderId="1" xfId="0" applyFont="1" applyFill="1" applyBorder="1" applyAlignment="1">
      <alignment horizontal="center" vertical="center"/>
    </xf>
    <xf numFmtId="0" fontId="18" fillId="7" borderId="1"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9" fillId="6" borderId="7" xfId="0" applyFont="1" applyFill="1" applyBorder="1" applyAlignment="1">
      <alignment horizontal="center"/>
    </xf>
    <xf numFmtId="0" fontId="9" fillId="6" borderId="18" xfId="0" applyFont="1" applyFill="1" applyBorder="1" applyAlignment="1">
      <alignment horizontal="center"/>
    </xf>
    <xf numFmtId="0" fontId="9" fillId="6" borderId="8" xfId="0" applyFont="1" applyFill="1" applyBorder="1" applyAlignment="1">
      <alignment horizontal="center"/>
    </xf>
    <xf numFmtId="0" fontId="21" fillId="4" borderId="7" xfId="0" applyFont="1" applyFill="1" applyBorder="1" applyAlignment="1">
      <alignment horizontal="center" vertical="top" wrapText="1"/>
    </xf>
    <xf numFmtId="0" fontId="21" fillId="4" borderId="18" xfId="0" applyFont="1" applyFill="1" applyBorder="1" applyAlignment="1">
      <alignment horizontal="center" vertical="top" wrapText="1"/>
    </xf>
    <xf numFmtId="0" fontId="21" fillId="4" borderId="8" xfId="0" applyFont="1" applyFill="1" applyBorder="1" applyAlignment="1">
      <alignment horizontal="center" vertical="top" wrapText="1"/>
    </xf>
    <xf numFmtId="0" fontId="6" fillId="4" borderId="7" xfId="0" applyFont="1" applyFill="1" applyBorder="1" applyAlignment="1">
      <alignment horizontal="center" vertical="top" wrapText="1"/>
    </xf>
    <xf numFmtId="0" fontId="6" fillId="4" borderId="18" xfId="0" applyFont="1" applyFill="1" applyBorder="1" applyAlignment="1">
      <alignment horizontal="center" vertical="top" wrapText="1"/>
    </xf>
    <xf numFmtId="0" fontId="6" fillId="4" borderId="8" xfId="0" applyFont="1" applyFill="1" applyBorder="1" applyAlignment="1">
      <alignment horizontal="center" vertical="top" wrapText="1"/>
    </xf>
    <xf numFmtId="0" fontId="4" fillId="7" borderId="1" xfId="0" applyFont="1" applyFill="1" applyBorder="1" applyAlignment="1">
      <alignment horizontal="justify" vertical="justify" wrapText="1"/>
    </xf>
    <xf numFmtId="0" fontId="4" fillId="4" borderId="1" xfId="0" applyFont="1" applyFill="1" applyBorder="1" applyAlignment="1">
      <alignment horizontal="justify" vertical="justify" wrapText="1"/>
    </xf>
    <xf numFmtId="0" fontId="4" fillId="4" borderId="7" xfId="0" applyFont="1" applyFill="1" applyBorder="1" applyAlignment="1">
      <alignment horizontal="justify" vertical="justify"/>
    </xf>
    <xf numFmtId="0" fontId="4" fillId="4" borderId="18" xfId="0" applyFont="1" applyFill="1" applyBorder="1" applyAlignment="1">
      <alignment horizontal="justify" vertical="justify"/>
    </xf>
    <xf numFmtId="0" fontId="4" fillId="4" borderId="8" xfId="0" applyFont="1" applyFill="1" applyBorder="1" applyAlignment="1">
      <alignment horizontal="justify" vertical="justify"/>
    </xf>
    <xf numFmtId="0" fontId="4" fillId="4" borderId="2" xfId="0" applyFont="1" applyFill="1" applyBorder="1" applyAlignment="1">
      <alignment horizontal="justify" vertical="justify" wrapText="1"/>
    </xf>
    <xf numFmtId="0" fontId="17" fillId="4" borderId="1" xfId="0" applyFont="1" applyFill="1" applyBorder="1" applyAlignment="1">
      <alignment horizontal="center"/>
    </xf>
    <xf numFmtId="0" fontId="5" fillId="2" borderId="1" xfId="0" applyFont="1" applyFill="1" applyBorder="1" applyAlignment="1">
      <alignment horizontal="center"/>
    </xf>
    <xf numFmtId="0" fontId="6" fillId="0" borderId="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3" fontId="0" fillId="2" borderId="2" xfId="0" applyNumberFormat="1" applyFill="1" applyBorder="1" applyAlignment="1">
      <alignment horizontal="center" vertical="center"/>
    </xf>
    <xf numFmtId="3" fontId="0" fillId="2" borderId="3" xfId="0" applyNumberFormat="1" applyFill="1" applyBorder="1" applyAlignment="1">
      <alignment horizontal="center" vertical="center"/>
    </xf>
    <xf numFmtId="3" fontId="0" fillId="2" borderId="4" xfId="0" applyNumberFormat="1" applyFill="1" applyBorder="1" applyAlignment="1">
      <alignment horizontal="center" vertical="center"/>
    </xf>
    <xf numFmtId="167" fontId="0" fillId="2" borderId="2" xfId="3" applyFont="1" applyFill="1" applyBorder="1" applyAlignment="1">
      <alignment horizontal="center" vertical="center"/>
    </xf>
    <xf numFmtId="167" fontId="0" fillId="2" borderId="3" xfId="3" applyFont="1" applyFill="1" applyBorder="1" applyAlignment="1">
      <alignment horizontal="center" vertical="center"/>
    </xf>
    <xf numFmtId="167" fontId="0" fillId="2" borderId="4" xfId="3" applyFont="1" applyFill="1" applyBorder="1" applyAlignment="1">
      <alignment horizontal="center" vertical="center"/>
    </xf>
    <xf numFmtId="167" fontId="0" fillId="2" borderId="6" xfId="3" applyFont="1" applyFill="1" applyBorder="1" applyAlignment="1">
      <alignment horizontal="center" vertical="center"/>
    </xf>
    <xf numFmtId="167" fontId="0" fillId="2" borderId="25" xfId="3" applyFont="1" applyFill="1" applyBorder="1" applyAlignment="1">
      <alignment horizontal="center" vertical="center"/>
    </xf>
    <xf numFmtId="0" fontId="20" fillId="6" borderId="1" xfId="0" applyFont="1" applyFill="1" applyBorder="1" applyAlignment="1">
      <alignment horizontal="center" vertical="center"/>
    </xf>
    <xf numFmtId="0" fontId="19" fillId="9" borderId="1" xfId="0" applyFont="1" applyFill="1" applyBorder="1" applyAlignment="1">
      <alignment horizontal="center"/>
    </xf>
    <xf numFmtId="0" fontId="4" fillId="7" borderId="7" xfId="0" applyFont="1" applyFill="1" applyBorder="1" applyAlignment="1">
      <alignment horizontal="justify" vertical="justify" wrapText="1"/>
    </xf>
    <xf numFmtId="0" fontId="4" fillId="7" borderId="18" xfId="0" applyFont="1" applyFill="1" applyBorder="1" applyAlignment="1">
      <alignment horizontal="justify" vertical="justify" wrapText="1"/>
    </xf>
    <xf numFmtId="0" fontId="4" fillId="7" borderId="1" xfId="0" applyFont="1" applyFill="1" applyBorder="1" applyAlignment="1">
      <alignment horizontal="justify" vertical="justify"/>
    </xf>
    <xf numFmtId="0" fontId="4" fillId="7" borderId="27" xfId="0" applyFont="1" applyFill="1" applyBorder="1" applyAlignment="1">
      <alignment horizontal="justify" vertical="justify"/>
    </xf>
    <xf numFmtId="0" fontId="4" fillId="7" borderId="28" xfId="0" applyFont="1" applyFill="1" applyBorder="1" applyAlignment="1">
      <alignment horizontal="justify" vertical="justify"/>
    </xf>
    <xf numFmtId="0" fontId="4" fillId="7" borderId="29" xfId="0" applyFont="1" applyFill="1" applyBorder="1" applyAlignment="1">
      <alignment horizontal="justify" vertical="justify"/>
    </xf>
    <xf numFmtId="0" fontId="4" fillId="4" borderId="1" xfId="0" applyFont="1" applyFill="1" applyBorder="1" applyAlignment="1">
      <alignment horizontal="left" vertical="center" wrapText="1"/>
    </xf>
    <xf numFmtId="0" fontId="4" fillId="6" borderId="1" xfId="0" applyFont="1" applyFill="1" applyBorder="1" applyAlignment="1">
      <alignment horizontal="left" vertical="center" wrapText="1"/>
    </xf>
    <xf numFmtId="0" fontId="4" fillId="6" borderId="1" xfId="0" applyFont="1" applyFill="1" applyBorder="1" applyAlignment="1">
      <alignment horizontal="justify" vertical="justify" wrapText="1"/>
    </xf>
    <xf numFmtId="0" fontId="4" fillId="6" borderId="7" xfId="0" applyFont="1" applyFill="1" applyBorder="1" applyAlignment="1">
      <alignment horizontal="justify" vertical="justify" wrapText="1"/>
    </xf>
    <xf numFmtId="0" fontId="4" fillId="6" borderId="18" xfId="0" applyFont="1" applyFill="1" applyBorder="1" applyAlignment="1">
      <alignment horizontal="justify" vertical="justify" wrapText="1"/>
    </xf>
    <xf numFmtId="0" fontId="4" fillId="6" borderId="8" xfId="0" applyFont="1" applyFill="1" applyBorder="1" applyAlignment="1">
      <alignment horizontal="justify" vertical="justify" wrapText="1"/>
    </xf>
    <xf numFmtId="0" fontId="25" fillId="0" borderId="7" xfId="0" applyFont="1" applyBorder="1" applyAlignment="1">
      <alignment horizontal="left" vertical="center"/>
    </xf>
    <xf numFmtId="0" fontId="25" fillId="0" borderId="18" xfId="0" applyFont="1" applyBorder="1" applyAlignment="1">
      <alignment horizontal="left" vertical="center"/>
    </xf>
    <xf numFmtId="0" fontId="25" fillId="0" borderId="8" xfId="0" applyFont="1" applyBorder="1" applyAlignment="1">
      <alignment horizontal="left" vertical="center"/>
    </xf>
    <xf numFmtId="0" fontId="26" fillId="0" borderId="19" xfId="0" applyFont="1" applyBorder="1" applyAlignment="1">
      <alignment horizontal="left" vertical="center" wrapText="1"/>
    </xf>
    <xf numFmtId="0" fontId="26" fillId="0" borderId="0" xfId="0" applyFont="1" applyAlignment="1">
      <alignment horizontal="left" vertical="center" wrapText="1"/>
    </xf>
    <xf numFmtId="0" fontId="26" fillId="0" borderId="25" xfId="0" applyFont="1" applyBorder="1" applyAlignment="1">
      <alignment horizontal="left" vertical="center" wrapText="1"/>
    </xf>
    <xf numFmtId="0" fontId="26" fillId="0" borderId="27" xfId="0" applyFont="1" applyBorder="1" applyAlignment="1">
      <alignment horizontal="left" vertical="center" wrapText="1"/>
    </xf>
    <xf numFmtId="0" fontId="26" fillId="0" borderId="28" xfId="0" applyFont="1" applyBorder="1" applyAlignment="1">
      <alignment horizontal="left" vertical="center" wrapText="1"/>
    </xf>
    <xf numFmtId="0" fontId="26" fillId="0" borderId="29" xfId="0" applyFont="1" applyBorder="1" applyAlignment="1">
      <alignment horizontal="left" vertical="center" wrapText="1"/>
    </xf>
    <xf numFmtId="0" fontId="25" fillId="0" borderId="5" xfId="0" applyFont="1" applyBorder="1" applyAlignment="1">
      <alignment horizontal="left" vertical="center" wrapText="1"/>
    </xf>
    <xf numFmtId="0" fontId="25" fillId="0" borderId="26" xfId="0" applyFont="1" applyBorder="1" applyAlignment="1">
      <alignment horizontal="left" vertical="center" wrapText="1"/>
    </xf>
    <xf numFmtId="0" fontId="25" fillId="0" borderId="6" xfId="0" applyFont="1" applyBorder="1" applyAlignment="1">
      <alignment horizontal="left" vertical="center" wrapText="1"/>
    </xf>
    <xf numFmtId="0" fontId="25" fillId="0" borderId="19" xfId="0" applyFont="1" applyBorder="1" applyAlignment="1">
      <alignment horizontal="left" vertical="center" wrapText="1"/>
    </xf>
    <xf numFmtId="0" fontId="25" fillId="0" borderId="0" xfId="0" applyFont="1" applyAlignment="1">
      <alignment horizontal="left" vertical="center" wrapText="1"/>
    </xf>
    <xf numFmtId="0" fontId="25" fillId="0" borderId="25" xfId="0" applyFont="1" applyBorder="1" applyAlignment="1">
      <alignment horizontal="left" vertical="center" wrapText="1"/>
    </xf>
    <xf numFmtId="0" fontId="0" fillId="0" borderId="19" xfId="0" applyBorder="1" applyAlignment="1">
      <alignment horizontal="left" vertical="center" wrapText="1"/>
    </xf>
    <xf numFmtId="0" fontId="0" fillId="0" borderId="0" xfId="0" applyAlignment="1">
      <alignment horizontal="left" vertical="center" wrapText="1"/>
    </xf>
    <xf numFmtId="0" fontId="0" fillId="0" borderId="25" xfId="0" applyBorder="1" applyAlignment="1">
      <alignment horizontal="left" vertical="center" wrapText="1"/>
    </xf>
    <xf numFmtId="0" fontId="25" fillId="0" borderId="7" xfId="0" applyFont="1" applyBorder="1" applyAlignment="1">
      <alignment horizontal="left" vertical="center" wrapText="1"/>
    </xf>
    <xf numFmtId="0" fontId="25" fillId="0" borderId="18" xfId="0" applyFont="1" applyBorder="1" applyAlignment="1">
      <alignment horizontal="left" vertical="center" wrapText="1"/>
    </xf>
    <xf numFmtId="0" fontId="25" fillId="0" borderId="8" xfId="0" applyFont="1" applyBorder="1" applyAlignment="1">
      <alignment horizontal="left" vertical="center" wrapText="1"/>
    </xf>
    <xf numFmtId="0" fontId="22" fillId="5" borderId="30" xfId="1" applyFont="1" applyFill="1" applyBorder="1" applyAlignment="1">
      <alignment horizontal="center" vertical="center" wrapText="1"/>
    </xf>
    <xf numFmtId="0" fontId="22" fillId="5" borderId="31" xfId="1" applyFont="1" applyFill="1" applyBorder="1" applyAlignment="1">
      <alignment horizontal="center" vertical="center" wrapText="1"/>
    </xf>
    <xf numFmtId="0" fontId="22" fillId="5" borderId="36" xfId="1" applyFont="1" applyFill="1" applyBorder="1" applyAlignment="1">
      <alignment horizontal="center" vertical="center" wrapText="1"/>
    </xf>
    <xf numFmtId="0" fontId="22" fillId="5" borderId="33" xfId="1" applyFont="1" applyFill="1" applyBorder="1" applyAlignment="1">
      <alignment horizontal="center" vertical="center" wrapText="1"/>
    </xf>
    <xf numFmtId="0" fontId="22" fillId="5" borderId="34" xfId="0" applyFont="1" applyFill="1" applyBorder="1" applyAlignment="1">
      <alignment horizontal="center" vertical="center" wrapText="1"/>
    </xf>
    <xf numFmtId="0" fontId="22" fillId="5" borderId="35" xfId="0" applyFont="1" applyFill="1" applyBorder="1" applyAlignment="1">
      <alignment horizontal="center" vertical="center" wrapText="1"/>
    </xf>
    <xf numFmtId="0" fontId="22" fillId="5" borderId="37" xfId="0" applyFont="1" applyFill="1" applyBorder="1" applyAlignment="1">
      <alignment horizontal="center" vertical="center" wrapText="1"/>
    </xf>
    <xf numFmtId="0" fontId="22" fillId="5" borderId="9" xfId="0" applyFont="1" applyFill="1" applyBorder="1" applyAlignment="1">
      <alignment horizontal="center" vertical="center" wrapText="1"/>
    </xf>
    <xf numFmtId="0" fontId="22" fillId="5" borderId="11" xfId="0" applyFont="1" applyFill="1" applyBorder="1" applyAlignment="1">
      <alignment horizontal="center" vertical="center" wrapText="1"/>
    </xf>
    <xf numFmtId="0" fontId="22" fillId="5" borderId="13" xfId="0" applyFont="1" applyFill="1" applyBorder="1" applyAlignment="1">
      <alignment horizontal="center" vertical="center" wrapText="1"/>
    </xf>
    <xf numFmtId="0" fontId="22" fillId="5" borderId="24" xfId="0" applyFont="1" applyFill="1" applyBorder="1" applyAlignment="1">
      <alignment horizontal="center" vertical="center" wrapText="1"/>
    </xf>
    <xf numFmtId="0" fontId="13" fillId="0" borderId="5" xfId="1" applyFont="1" applyBorder="1" applyAlignment="1" applyProtection="1">
      <alignment horizontal="center" vertical="center"/>
      <protection locked="0"/>
    </xf>
    <xf numFmtId="0" fontId="13" fillId="0" borderId="19" xfId="1" applyFont="1" applyBorder="1" applyAlignment="1" applyProtection="1">
      <alignment horizontal="center" vertical="center"/>
      <protection locked="0"/>
    </xf>
    <xf numFmtId="0" fontId="13" fillId="0" borderId="27" xfId="1" applyFont="1" applyBorder="1" applyAlignment="1" applyProtection="1">
      <alignment horizontal="center" vertical="center"/>
      <protection locked="0"/>
    </xf>
    <xf numFmtId="0" fontId="24" fillId="0" borderId="1" xfId="0" applyFont="1" applyBorder="1" applyAlignment="1">
      <alignment horizontal="left" wrapText="1"/>
    </xf>
    <xf numFmtId="0" fontId="23" fillId="5" borderId="0" xfId="0" applyFont="1" applyFill="1" applyAlignment="1">
      <alignment horizontal="center" vertical="center" wrapText="1"/>
    </xf>
    <xf numFmtId="0" fontId="22" fillId="5" borderId="9" xfId="1" applyFont="1" applyFill="1" applyBorder="1" applyAlignment="1">
      <alignment horizontal="center" vertical="center" wrapText="1"/>
    </xf>
    <xf numFmtId="0" fontId="22" fillId="5" borderId="11" xfId="1" applyFont="1" applyFill="1" applyBorder="1" applyAlignment="1">
      <alignment horizontal="center" vertical="center" wrapText="1"/>
    </xf>
    <xf numFmtId="0" fontId="22" fillId="5" borderId="13" xfId="1" applyFont="1" applyFill="1" applyBorder="1" applyAlignment="1">
      <alignment horizontal="center" vertical="center" wrapText="1"/>
    </xf>
    <xf numFmtId="0" fontId="22" fillId="5" borderId="10" xfId="1" applyFont="1" applyFill="1" applyBorder="1" applyAlignment="1">
      <alignment horizontal="center" vertical="center" wrapText="1"/>
    </xf>
    <xf numFmtId="0" fontId="22" fillId="5" borderId="12" xfId="1" applyFont="1" applyFill="1" applyBorder="1" applyAlignment="1">
      <alignment horizontal="center" vertical="center" wrapText="1"/>
    </xf>
    <xf numFmtId="0" fontId="22" fillId="5" borderId="14" xfId="1" applyFont="1" applyFill="1" applyBorder="1" applyAlignment="1">
      <alignment horizontal="center" vertical="center" wrapText="1"/>
    </xf>
    <xf numFmtId="0" fontId="12" fillId="0" borderId="1" xfId="0" applyFont="1" applyBorder="1" applyAlignment="1">
      <alignment horizontal="center"/>
    </xf>
    <xf numFmtId="0" fontId="12" fillId="0" borderId="26" xfId="0" applyFont="1" applyBorder="1" applyAlignment="1">
      <alignment horizontal="center"/>
    </xf>
    <xf numFmtId="0" fontId="22" fillId="5" borderId="32" xfId="1" applyFont="1" applyFill="1" applyBorder="1" applyAlignment="1">
      <alignment horizontal="center" vertical="center" wrapText="1"/>
    </xf>
    <xf numFmtId="0" fontId="22" fillId="5" borderId="1" xfId="0" applyFont="1" applyFill="1" applyBorder="1" applyAlignment="1">
      <alignment horizontal="center" vertical="center"/>
    </xf>
    <xf numFmtId="167" fontId="22" fillId="5" borderId="1" xfId="3" applyFont="1" applyFill="1" applyBorder="1" applyAlignment="1">
      <alignment horizontal="center" vertical="center" wrapText="1"/>
    </xf>
  </cellXfs>
  <cellStyles count="5">
    <cellStyle name="Millares 2" xfId="2" xr:uid="{00000000-0005-0000-0000-000000000000}"/>
    <cellStyle name="Moneda" xfId="4" builtinId="4"/>
    <cellStyle name="Moneda [0]" xfId="3" builtinId="7"/>
    <cellStyle name="Normal" xfId="0" builtinId="0"/>
    <cellStyle name="Normal 2" xfId="1" xr:uid="{00000000-0005-0000-0000-000003000000}"/>
  </cellStyles>
  <dxfs count="0"/>
  <tableStyles count="0" defaultTableStyle="TableStyleMedium9" defaultPivotStyle="PivotStyleLight16"/>
  <colors>
    <mruColors>
      <color rgb="FF008000"/>
      <color rgb="FF99CCFF"/>
      <color rgb="FFFFFF99"/>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C555D-7CEC-47D8-8832-A8E7AF10B528}">
  <sheetPr>
    <pageSetUpPr fitToPage="1"/>
  </sheetPr>
  <dimension ref="C1:Q250"/>
  <sheetViews>
    <sheetView tabSelected="1" zoomScale="110" zoomScaleNormal="110" workbookViewId="0">
      <selection activeCell="C1" sqref="C1:I1"/>
    </sheetView>
  </sheetViews>
  <sheetFormatPr baseColWidth="10" defaultColWidth="11.42578125" defaultRowHeight="15" x14ac:dyDescent="0.25"/>
  <cols>
    <col min="1" max="2" width="11.42578125" style="1"/>
    <col min="3" max="3" width="9.7109375" style="1" customWidth="1"/>
    <col min="4" max="4" width="5.140625" style="1" customWidth="1"/>
    <col min="5" max="5" width="74" style="1" customWidth="1"/>
    <col min="6" max="6" width="10.42578125" style="1" customWidth="1"/>
    <col min="7" max="7" width="11.28515625" style="1" customWidth="1"/>
    <col min="8" max="8" width="19.28515625" style="34" customWidth="1"/>
    <col min="9" max="9" width="19.7109375" style="34" customWidth="1"/>
    <col min="10" max="10" width="14.140625" style="1" bestFit="1" customWidth="1"/>
    <col min="11" max="11" width="18.42578125" style="1" bestFit="1" customWidth="1"/>
    <col min="12" max="16" width="11.42578125" style="1"/>
    <col min="17" max="17" width="16.140625" style="1" customWidth="1"/>
    <col min="18" max="16384" width="11.42578125" style="1"/>
  </cols>
  <sheetData>
    <row r="1" spans="3:11" ht="18" x14ac:dyDescent="0.25">
      <c r="C1" s="144" t="s">
        <v>228</v>
      </c>
      <c r="D1" s="144"/>
      <c r="E1" s="144"/>
      <c r="F1" s="144"/>
      <c r="G1" s="144"/>
      <c r="H1" s="144"/>
      <c r="I1" s="144"/>
    </row>
    <row r="2" spans="3:11" ht="18" x14ac:dyDescent="0.25">
      <c r="C2" s="144" t="s">
        <v>0</v>
      </c>
      <c r="D2" s="144"/>
      <c r="E2" s="144"/>
      <c r="F2" s="144"/>
      <c r="G2" s="144"/>
      <c r="H2" s="144"/>
      <c r="I2" s="144"/>
    </row>
    <row r="3" spans="3:11" s="6" customFormat="1" x14ac:dyDescent="0.25">
      <c r="C3" s="145" t="s">
        <v>1</v>
      </c>
      <c r="D3" s="145"/>
      <c r="E3" s="145"/>
      <c r="F3" s="2" t="s">
        <v>2</v>
      </c>
      <c r="G3" s="2" t="s">
        <v>3</v>
      </c>
      <c r="H3" s="32" t="s">
        <v>77</v>
      </c>
      <c r="I3" s="32" t="s">
        <v>78</v>
      </c>
    </row>
    <row r="4" spans="3:11" ht="30.75" x14ac:dyDescent="0.25">
      <c r="C4" s="146">
        <v>1</v>
      </c>
      <c r="D4" s="146"/>
      <c r="E4" s="3" t="s">
        <v>145</v>
      </c>
      <c r="F4" s="149" t="s">
        <v>199</v>
      </c>
      <c r="G4" s="152">
        <v>7</v>
      </c>
      <c r="H4" s="155">
        <v>43444900</v>
      </c>
      <c r="I4" s="158">
        <f>+G4*H4</f>
        <v>304114300</v>
      </c>
    </row>
    <row r="5" spans="3:11" ht="15.75" x14ac:dyDescent="0.25">
      <c r="C5" s="147"/>
      <c r="D5" s="147"/>
      <c r="E5" s="3" t="s">
        <v>123</v>
      </c>
      <c r="F5" s="150"/>
      <c r="G5" s="153"/>
      <c r="H5" s="156"/>
      <c r="I5" s="159"/>
    </row>
    <row r="6" spans="3:11" ht="30.75" x14ac:dyDescent="0.25">
      <c r="C6" s="147"/>
      <c r="D6" s="147"/>
      <c r="E6" s="3" t="s">
        <v>4</v>
      </c>
      <c r="F6" s="150"/>
      <c r="G6" s="153"/>
      <c r="H6" s="156"/>
      <c r="I6" s="159"/>
    </row>
    <row r="7" spans="3:11" ht="63.95" customHeight="1" x14ac:dyDescent="0.25">
      <c r="C7" s="147"/>
      <c r="D7" s="147"/>
      <c r="E7" s="3" t="s">
        <v>124</v>
      </c>
      <c r="F7" s="150"/>
      <c r="G7" s="153"/>
      <c r="H7" s="156"/>
      <c r="I7" s="159"/>
      <c r="J7" s="119"/>
    </row>
    <row r="8" spans="3:11" ht="45.75" x14ac:dyDescent="0.25">
      <c r="C8" s="147"/>
      <c r="D8" s="147"/>
      <c r="E8" s="3" t="s">
        <v>5</v>
      </c>
      <c r="F8" s="150"/>
      <c r="G8" s="153"/>
      <c r="H8" s="156"/>
      <c r="I8" s="159"/>
      <c r="J8" s="119"/>
    </row>
    <row r="9" spans="3:11" ht="132.75" customHeight="1" x14ac:dyDescent="0.25">
      <c r="C9" s="147"/>
      <c r="D9" s="147"/>
      <c r="E9" s="56" t="s">
        <v>125</v>
      </c>
      <c r="F9" s="150"/>
      <c r="G9" s="153"/>
      <c r="H9" s="156"/>
      <c r="I9" s="159"/>
      <c r="J9" s="119"/>
      <c r="K9" s="38"/>
    </row>
    <row r="10" spans="3:11" ht="109.5" customHeight="1" x14ac:dyDescent="0.25">
      <c r="C10" s="147"/>
      <c r="D10" s="147"/>
      <c r="E10" s="40" t="s">
        <v>126</v>
      </c>
      <c r="F10" s="150"/>
      <c r="G10" s="153"/>
      <c r="H10" s="156"/>
      <c r="I10" s="159"/>
    </row>
    <row r="11" spans="3:11" ht="35.25" customHeight="1" x14ac:dyDescent="0.25">
      <c r="C11" s="148"/>
      <c r="D11" s="148"/>
      <c r="E11" s="4" t="s">
        <v>146</v>
      </c>
      <c r="F11" s="151"/>
      <c r="G11" s="154"/>
      <c r="H11" s="157"/>
      <c r="I11" s="159"/>
    </row>
    <row r="12" spans="3:11" ht="24.75" customHeight="1" x14ac:dyDescent="0.3">
      <c r="C12" s="118" t="s">
        <v>147</v>
      </c>
      <c r="D12" s="118"/>
      <c r="E12" s="118"/>
      <c r="F12" s="118"/>
      <c r="G12" s="118"/>
      <c r="H12" s="118"/>
      <c r="I12" s="118"/>
    </row>
    <row r="13" spans="3:11" ht="20.25" x14ac:dyDescent="0.25">
      <c r="C13" s="160" t="s">
        <v>132</v>
      </c>
      <c r="D13" s="160"/>
      <c r="E13" s="160"/>
      <c r="F13" s="160"/>
      <c r="G13" s="160"/>
      <c r="H13" s="160"/>
      <c r="I13" s="160"/>
    </row>
    <row r="14" spans="3:11" x14ac:dyDescent="0.25">
      <c r="C14" s="125">
        <f>+C4+1</f>
        <v>2</v>
      </c>
      <c r="D14" s="28">
        <v>1</v>
      </c>
      <c r="E14" s="29" t="s">
        <v>44</v>
      </c>
      <c r="F14" s="5" t="s">
        <v>2</v>
      </c>
      <c r="G14" s="5">
        <v>1</v>
      </c>
      <c r="H14" s="33">
        <v>576000</v>
      </c>
      <c r="I14" s="33">
        <f>+G14*H14</f>
        <v>576000</v>
      </c>
    </row>
    <row r="15" spans="3:11" x14ac:dyDescent="0.25">
      <c r="C15" s="126"/>
      <c r="D15" s="28">
        <v>2</v>
      </c>
      <c r="E15" s="22" t="s">
        <v>45</v>
      </c>
      <c r="F15" s="5" t="s">
        <v>2</v>
      </c>
      <c r="G15" s="5">
        <v>1</v>
      </c>
      <c r="H15" s="33">
        <v>576000</v>
      </c>
      <c r="I15" s="33">
        <f t="shared" ref="I15:I78" si="0">+G15*H15</f>
        <v>576000</v>
      </c>
    </row>
    <row r="16" spans="3:11" x14ac:dyDescent="0.25">
      <c r="C16" s="126"/>
      <c r="D16" s="28">
        <v>3</v>
      </c>
      <c r="E16" s="30" t="s">
        <v>46</v>
      </c>
      <c r="F16" s="5" t="s">
        <v>2</v>
      </c>
      <c r="G16" s="5">
        <v>1</v>
      </c>
      <c r="H16" s="33">
        <v>576000</v>
      </c>
      <c r="I16" s="33">
        <f t="shared" si="0"/>
        <v>576000</v>
      </c>
    </row>
    <row r="17" spans="3:11" x14ac:dyDescent="0.25">
      <c r="C17" s="126"/>
      <c r="D17" s="28">
        <v>4</v>
      </c>
      <c r="E17" s="30" t="s">
        <v>47</v>
      </c>
      <c r="F17" s="5" t="s">
        <v>2</v>
      </c>
      <c r="G17" s="5">
        <v>1</v>
      </c>
      <c r="H17" s="33">
        <v>576000</v>
      </c>
      <c r="I17" s="33">
        <f t="shared" si="0"/>
        <v>576000</v>
      </c>
    </row>
    <row r="18" spans="3:11" x14ac:dyDescent="0.25">
      <c r="C18" s="126"/>
      <c r="D18" s="28">
        <v>5</v>
      </c>
      <c r="E18" s="30" t="s">
        <v>48</v>
      </c>
      <c r="F18" s="5" t="s">
        <v>2</v>
      </c>
      <c r="G18" s="5">
        <v>1</v>
      </c>
      <c r="H18" s="33">
        <v>576000</v>
      </c>
      <c r="I18" s="33">
        <f t="shared" si="0"/>
        <v>576000</v>
      </c>
    </row>
    <row r="19" spans="3:11" x14ac:dyDescent="0.25">
      <c r="C19" s="126"/>
      <c r="D19" s="28">
        <v>6</v>
      </c>
      <c r="E19" s="31" t="s">
        <v>49</v>
      </c>
      <c r="F19" s="5" t="s">
        <v>2</v>
      </c>
      <c r="G19" s="5">
        <v>1</v>
      </c>
      <c r="H19" s="33">
        <v>576000</v>
      </c>
      <c r="I19" s="33">
        <f t="shared" si="0"/>
        <v>576000</v>
      </c>
    </row>
    <row r="20" spans="3:11" x14ac:dyDescent="0.25">
      <c r="C20" s="126"/>
      <c r="D20" s="28">
        <v>7</v>
      </c>
      <c r="E20" s="30" t="s">
        <v>50</v>
      </c>
      <c r="F20" s="5" t="s">
        <v>2</v>
      </c>
      <c r="G20" s="5">
        <v>1</v>
      </c>
      <c r="H20" s="33">
        <v>576000</v>
      </c>
      <c r="I20" s="33">
        <f t="shared" si="0"/>
        <v>576000</v>
      </c>
    </row>
    <row r="21" spans="3:11" x14ac:dyDescent="0.25">
      <c r="C21" s="126"/>
      <c r="D21" s="28">
        <v>8</v>
      </c>
      <c r="E21" s="30" t="s">
        <v>51</v>
      </c>
      <c r="F21" s="5" t="s">
        <v>2</v>
      </c>
      <c r="G21" s="5">
        <v>1</v>
      </c>
      <c r="H21" s="33">
        <v>576000</v>
      </c>
      <c r="I21" s="33">
        <f t="shared" si="0"/>
        <v>576000</v>
      </c>
    </row>
    <row r="22" spans="3:11" x14ac:dyDescent="0.25">
      <c r="C22" s="126"/>
      <c r="D22" s="28">
        <v>9</v>
      </c>
      <c r="E22" s="30" t="s">
        <v>52</v>
      </c>
      <c r="F22" s="5" t="s">
        <v>2</v>
      </c>
      <c r="G22" s="5">
        <v>1</v>
      </c>
      <c r="H22" s="33">
        <v>576000</v>
      </c>
      <c r="I22" s="33">
        <f t="shared" si="0"/>
        <v>576000</v>
      </c>
    </row>
    <row r="23" spans="3:11" x14ac:dyDescent="0.25">
      <c r="C23" s="126"/>
      <c r="D23" s="28">
        <v>10</v>
      </c>
      <c r="E23" s="24" t="s">
        <v>63</v>
      </c>
      <c r="F23" s="5" t="s">
        <v>2</v>
      </c>
      <c r="G23" s="5">
        <v>1</v>
      </c>
      <c r="H23" s="33">
        <v>576000</v>
      </c>
      <c r="I23" s="33">
        <f t="shared" si="0"/>
        <v>576000</v>
      </c>
    </row>
    <row r="24" spans="3:11" x14ac:dyDescent="0.25">
      <c r="C24" s="126"/>
      <c r="D24" s="28">
        <v>11</v>
      </c>
      <c r="E24" s="24" t="s">
        <v>64</v>
      </c>
      <c r="F24" s="5" t="s">
        <v>2</v>
      </c>
      <c r="G24" s="5">
        <v>1</v>
      </c>
      <c r="H24" s="33">
        <v>576000</v>
      </c>
      <c r="I24" s="33">
        <f t="shared" si="0"/>
        <v>576000</v>
      </c>
    </row>
    <row r="25" spans="3:11" x14ac:dyDescent="0.25">
      <c r="C25" s="126"/>
      <c r="D25" s="28">
        <v>12</v>
      </c>
      <c r="E25" s="30" t="s">
        <v>53</v>
      </c>
      <c r="F25" s="5" t="s">
        <v>2</v>
      </c>
      <c r="G25" s="5">
        <v>1</v>
      </c>
      <c r="H25" s="33">
        <v>576000</v>
      </c>
      <c r="I25" s="33">
        <f t="shared" si="0"/>
        <v>576000</v>
      </c>
      <c r="K25" s="38"/>
    </row>
    <row r="26" spans="3:11" x14ac:dyDescent="0.25">
      <c r="C26" s="126"/>
      <c r="D26" s="28">
        <v>13</v>
      </c>
      <c r="E26" s="30" t="s">
        <v>54</v>
      </c>
      <c r="F26" s="5" t="s">
        <v>2</v>
      </c>
      <c r="G26" s="5">
        <v>1</v>
      </c>
      <c r="H26" s="33">
        <v>576000</v>
      </c>
      <c r="I26" s="33">
        <f t="shared" si="0"/>
        <v>576000</v>
      </c>
    </row>
    <row r="27" spans="3:11" x14ac:dyDescent="0.25">
      <c r="C27" s="126"/>
      <c r="D27" s="28">
        <v>14</v>
      </c>
      <c r="E27" s="30" t="s">
        <v>55</v>
      </c>
      <c r="F27" s="5" t="s">
        <v>2</v>
      </c>
      <c r="G27" s="5">
        <v>1</v>
      </c>
      <c r="H27" s="33">
        <v>576000</v>
      </c>
      <c r="I27" s="33">
        <f t="shared" si="0"/>
        <v>576000</v>
      </c>
    </row>
    <row r="28" spans="3:11" x14ac:dyDescent="0.25">
      <c r="C28" s="126"/>
      <c r="D28" s="28">
        <v>15</v>
      </c>
      <c r="E28" s="30" t="s">
        <v>56</v>
      </c>
      <c r="F28" s="5" t="s">
        <v>2</v>
      </c>
      <c r="G28" s="5">
        <v>1</v>
      </c>
      <c r="H28" s="33">
        <v>576000</v>
      </c>
      <c r="I28" s="33">
        <f t="shared" si="0"/>
        <v>576000</v>
      </c>
    </row>
    <row r="29" spans="3:11" x14ac:dyDescent="0.25">
      <c r="C29" s="126"/>
      <c r="D29" s="28">
        <v>16</v>
      </c>
      <c r="E29" s="30" t="s">
        <v>127</v>
      </c>
      <c r="F29" s="5" t="s">
        <v>2</v>
      </c>
      <c r="G29" s="5">
        <v>1</v>
      </c>
      <c r="H29" s="33">
        <v>576000</v>
      </c>
      <c r="I29" s="33">
        <f t="shared" si="0"/>
        <v>576000</v>
      </c>
    </row>
    <row r="30" spans="3:11" x14ac:dyDescent="0.25">
      <c r="C30" s="126"/>
      <c r="D30" s="28">
        <v>17</v>
      </c>
      <c r="E30" s="30" t="s">
        <v>58</v>
      </c>
      <c r="F30" s="5" t="s">
        <v>2</v>
      </c>
      <c r="G30" s="5">
        <v>1</v>
      </c>
      <c r="H30" s="33">
        <v>576000</v>
      </c>
      <c r="I30" s="33">
        <f t="shared" si="0"/>
        <v>576000</v>
      </c>
    </row>
    <row r="31" spans="3:11" x14ac:dyDescent="0.25">
      <c r="C31" s="126"/>
      <c r="D31" s="28">
        <v>18</v>
      </c>
      <c r="E31" s="30" t="s">
        <v>59</v>
      </c>
      <c r="F31" s="5" t="s">
        <v>2</v>
      </c>
      <c r="G31" s="5">
        <v>1</v>
      </c>
      <c r="H31" s="33">
        <v>576000</v>
      </c>
      <c r="I31" s="33">
        <f t="shared" si="0"/>
        <v>576000</v>
      </c>
    </row>
    <row r="32" spans="3:11" x14ac:dyDescent="0.25">
      <c r="C32" s="126"/>
      <c r="D32" s="28">
        <v>19</v>
      </c>
      <c r="E32" s="30" t="s">
        <v>60</v>
      </c>
      <c r="F32" s="5" t="s">
        <v>2</v>
      </c>
      <c r="G32" s="5">
        <v>1</v>
      </c>
      <c r="H32" s="33">
        <v>576000</v>
      </c>
      <c r="I32" s="33">
        <f t="shared" si="0"/>
        <v>576000</v>
      </c>
    </row>
    <row r="33" spans="3:9" x14ac:dyDescent="0.25">
      <c r="C33" s="126"/>
      <c r="D33" s="28">
        <v>20</v>
      </c>
      <c r="E33" s="30" t="s">
        <v>61</v>
      </c>
      <c r="F33" s="5" t="s">
        <v>2</v>
      </c>
      <c r="G33" s="5">
        <v>1</v>
      </c>
      <c r="H33" s="33">
        <v>576000</v>
      </c>
      <c r="I33" s="33">
        <f t="shared" si="0"/>
        <v>576000</v>
      </c>
    </row>
    <row r="34" spans="3:9" x14ac:dyDescent="0.25">
      <c r="C34" s="126"/>
      <c r="D34" s="28">
        <v>21</v>
      </c>
      <c r="E34" s="30" t="s">
        <v>62</v>
      </c>
      <c r="F34" s="5" t="s">
        <v>2</v>
      </c>
      <c r="G34" s="5">
        <v>1</v>
      </c>
      <c r="H34" s="33">
        <v>576000</v>
      </c>
      <c r="I34" s="33">
        <f t="shared" si="0"/>
        <v>576000</v>
      </c>
    </row>
    <row r="35" spans="3:9" x14ac:dyDescent="0.25">
      <c r="C35" s="126"/>
      <c r="D35" s="28">
        <v>22</v>
      </c>
      <c r="E35" s="31" t="s">
        <v>128</v>
      </c>
      <c r="F35" s="5" t="s">
        <v>2</v>
      </c>
      <c r="G35" s="5">
        <v>1</v>
      </c>
      <c r="H35" s="33">
        <v>576000</v>
      </c>
      <c r="I35" s="33">
        <f t="shared" si="0"/>
        <v>576000</v>
      </c>
    </row>
    <row r="36" spans="3:9" x14ac:dyDescent="0.25">
      <c r="C36" s="126"/>
      <c r="D36" s="28">
        <v>23</v>
      </c>
      <c r="E36" s="30" t="s">
        <v>129</v>
      </c>
      <c r="F36" s="5" t="s">
        <v>2</v>
      </c>
      <c r="G36" s="5">
        <v>1</v>
      </c>
      <c r="H36" s="33">
        <v>576000</v>
      </c>
      <c r="I36" s="33">
        <f t="shared" si="0"/>
        <v>576000</v>
      </c>
    </row>
    <row r="37" spans="3:9" x14ac:dyDescent="0.25">
      <c r="C37" s="126"/>
      <c r="D37" s="28">
        <v>24</v>
      </c>
      <c r="E37" s="30" t="s">
        <v>130</v>
      </c>
      <c r="F37" s="5" t="s">
        <v>2</v>
      </c>
      <c r="G37" s="5">
        <v>1</v>
      </c>
      <c r="H37" s="33">
        <v>576000</v>
      </c>
      <c r="I37" s="33">
        <f t="shared" si="0"/>
        <v>576000</v>
      </c>
    </row>
    <row r="38" spans="3:9" x14ac:dyDescent="0.25">
      <c r="C38" s="126"/>
      <c r="D38" s="28">
        <v>25</v>
      </c>
      <c r="E38" s="30" t="s">
        <v>201</v>
      </c>
      <c r="F38" s="5" t="s">
        <v>2</v>
      </c>
      <c r="G38" s="5">
        <v>1</v>
      </c>
      <c r="H38" s="33">
        <v>576000</v>
      </c>
      <c r="I38" s="33">
        <f t="shared" si="0"/>
        <v>576000</v>
      </c>
    </row>
    <row r="39" spans="3:9" x14ac:dyDescent="0.25">
      <c r="C39" s="126"/>
      <c r="D39" s="28">
        <v>26</v>
      </c>
      <c r="E39" s="30" t="s">
        <v>202</v>
      </c>
      <c r="F39" s="5" t="s">
        <v>2</v>
      </c>
      <c r="G39" s="102">
        <v>1</v>
      </c>
      <c r="H39" s="33">
        <v>576000</v>
      </c>
      <c r="I39" s="33">
        <f t="shared" si="0"/>
        <v>576000</v>
      </c>
    </row>
    <row r="40" spans="3:9" x14ac:dyDescent="0.25">
      <c r="C40" s="126"/>
      <c r="D40" s="128" t="s">
        <v>139</v>
      </c>
      <c r="E40" s="129"/>
      <c r="F40" s="129"/>
      <c r="G40" s="129"/>
      <c r="H40" s="129"/>
      <c r="I40" s="130"/>
    </row>
    <row r="41" spans="3:9" x14ac:dyDescent="0.25">
      <c r="C41" s="126"/>
      <c r="D41" s="28">
        <v>1</v>
      </c>
      <c r="E41" s="22" t="s">
        <v>11</v>
      </c>
      <c r="F41" s="5" t="s">
        <v>2</v>
      </c>
      <c r="G41" s="5">
        <v>1</v>
      </c>
      <c r="H41" s="33">
        <v>576000</v>
      </c>
      <c r="I41" s="33">
        <f t="shared" si="0"/>
        <v>576000</v>
      </c>
    </row>
    <row r="42" spans="3:9" x14ac:dyDescent="0.25">
      <c r="C42" s="126"/>
      <c r="D42" s="28">
        <f>+D41+1</f>
        <v>2</v>
      </c>
      <c r="E42" s="23" t="s">
        <v>12</v>
      </c>
      <c r="F42" s="5" t="s">
        <v>2</v>
      </c>
      <c r="G42" s="5">
        <v>1</v>
      </c>
      <c r="H42" s="33">
        <v>576000</v>
      </c>
      <c r="I42" s="33">
        <f t="shared" si="0"/>
        <v>576000</v>
      </c>
    </row>
    <row r="43" spans="3:9" x14ac:dyDescent="0.25">
      <c r="C43" s="126"/>
      <c r="D43" s="28">
        <f t="shared" ref="D43:D48" si="1">+D42+1</f>
        <v>3</v>
      </c>
      <c r="E43" s="22" t="s">
        <v>13</v>
      </c>
      <c r="F43" s="5" t="s">
        <v>2</v>
      </c>
      <c r="G43" s="5">
        <v>1</v>
      </c>
      <c r="H43" s="33">
        <v>576000</v>
      </c>
      <c r="I43" s="33">
        <f t="shared" si="0"/>
        <v>576000</v>
      </c>
    </row>
    <row r="44" spans="3:9" x14ac:dyDescent="0.25">
      <c r="C44" s="126"/>
      <c r="D44" s="28">
        <f t="shared" si="1"/>
        <v>4</v>
      </c>
      <c r="E44" s="22" t="s">
        <v>14</v>
      </c>
      <c r="F44" s="5" t="s">
        <v>2</v>
      </c>
      <c r="G44" s="5">
        <v>1</v>
      </c>
      <c r="H44" s="33">
        <v>576000</v>
      </c>
      <c r="I44" s="33">
        <f t="shared" si="0"/>
        <v>576000</v>
      </c>
    </row>
    <row r="45" spans="3:9" x14ac:dyDescent="0.25">
      <c r="C45" s="126"/>
      <c r="D45" s="28">
        <f t="shared" si="1"/>
        <v>5</v>
      </c>
      <c r="E45" s="22" t="s">
        <v>15</v>
      </c>
      <c r="F45" s="5" t="s">
        <v>2</v>
      </c>
      <c r="G45" s="5">
        <v>1</v>
      </c>
      <c r="H45" s="33">
        <v>576000</v>
      </c>
      <c r="I45" s="33">
        <f t="shared" si="0"/>
        <v>576000</v>
      </c>
    </row>
    <row r="46" spans="3:9" x14ac:dyDescent="0.25">
      <c r="C46" s="126"/>
      <c r="D46" s="28">
        <f t="shared" si="1"/>
        <v>6</v>
      </c>
      <c r="E46" s="22" t="s">
        <v>16</v>
      </c>
      <c r="F46" s="5" t="s">
        <v>2</v>
      </c>
      <c r="G46" s="5">
        <v>1</v>
      </c>
      <c r="H46" s="33">
        <v>576000</v>
      </c>
      <c r="I46" s="33">
        <f t="shared" si="0"/>
        <v>576000</v>
      </c>
    </row>
    <row r="47" spans="3:9" x14ac:dyDescent="0.25">
      <c r="C47" s="126"/>
      <c r="D47" s="28">
        <f t="shared" si="1"/>
        <v>7</v>
      </c>
      <c r="E47" s="22" t="s">
        <v>17</v>
      </c>
      <c r="F47" s="5" t="s">
        <v>2</v>
      </c>
      <c r="G47" s="5">
        <v>1</v>
      </c>
      <c r="H47" s="33">
        <v>576000</v>
      </c>
      <c r="I47" s="33">
        <f t="shared" si="0"/>
        <v>576000</v>
      </c>
    </row>
    <row r="48" spans="3:9" x14ac:dyDescent="0.25">
      <c r="C48" s="126"/>
      <c r="D48" s="28">
        <f t="shared" si="1"/>
        <v>8</v>
      </c>
      <c r="E48" s="22" t="s">
        <v>18</v>
      </c>
      <c r="F48" s="5" t="s">
        <v>2</v>
      </c>
      <c r="G48" s="5">
        <v>1</v>
      </c>
      <c r="H48" s="33">
        <v>576000</v>
      </c>
      <c r="I48" s="33">
        <f t="shared" si="0"/>
        <v>576000</v>
      </c>
    </row>
    <row r="49" spans="3:11" x14ac:dyDescent="0.25">
      <c r="C49" s="126"/>
      <c r="D49" s="28">
        <f t="shared" ref="D49:D86" si="2">D48+1</f>
        <v>9</v>
      </c>
      <c r="E49" s="22" t="s">
        <v>19</v>
      </c>
      <c r="F49" s="5" t="s">
        <v>2</v>
      </c>
      <c r="G49" s="5">
        <v>1</v>
      </c>
      <c r="H49" s="33">
        <v>576000</v>
      </c>
      <c r="I49" s="33">
        <f t="shared" si="0"/>
        <v>576000</v>
      </c>
    </row>
    <row r="50" spans="3:11" x14ac:dyDescent="0.25">
      <c r="C50" s="126"/>
      <c r="D50" s="28">
        <f t="shared" si="2"/>
        <v>10</v>
      </c>
      <c r="E50" s="22" t="s">
        <v>213</v>
      </c>
      <c r="F50" s="5" t="s">
        <v>2</v>
      </c>
      <c r="G50" s="5">
        <v>1</v>
      </c>
      <c r="H50" s="33">
        <v>576000</v>
      </c>
      <c r="I50" s="33">
        <f t="shared" si="0"/>
        <v>576000</v>
      </c>
    </row>
    <row r="51" spans="3:11" x14ac:dyDescent="0.25">
      <c r="C51" s="126"/>
      <c r="D51" s="28">
        <f t="shared" si="2"/>
        <v>11</v>
      </c>
      <c r="E51" s="22" t="s">
        <v>20</v>
      </c>
      <c r="F51" s="5" t="s">
        <v>2</v>
      </c>
      <c r="G51" s="5">
        <v>1</v>
      </c>
      <c r="H51" s="33">
        <v>576000</v>
      </c>
      <c r="I51" s="33">
        <f t="shared" si="0"/>
        <v>576000</v>
      </c>
    </row>
    <row r="52" spans="3:11" x14ac:dyDescent="0.25">
      <c r="C52" s="126"/>
      <c r="D52" s="28">
        <f t="shared" si="2"/>
        <v>12</v>
      </c>
      <c r="E52" s="22" t="s">
        <v>21</v>
      </c>
      <c r="F52" s="5" t="s">
        <v>2</v>
      </c>
      <c r="G52" s="5">
        <v>1</v>
      </c>
      <c r="H52" s="33">
        <v>576000</v>
      </c>
      <c r="I52" s="33">
        <f t="shared" si="0"/>
        <v>576000</v>
      </c>
    </row>
    <row r="53" spans="3:11" x14ac:dyDescent="0.25">
      <c r="C53" s="126"/>
      <c r="D53" s="28">
        <f t="shared" si="2"/>
        <v>13</v>
      </c>
      <c r="E53" s="22" t="s">
        <v>65</v>
      </c>
      <c r="F53" s="5" t="s">
        <v>2</v>
      </c>
      <c r="G53" s="5">
        <v>1</v>
      </c>
      <c r="H53" s="33">
        <v>576000</v>
      </c>
      <c r="I53" s="33">
        <f t="shared" si="0"/>
        <v>576000</v>
      </c>
      <c r="K53" s="38"/>
    </row>
    <row r="54" spans="3:11" x14ac:dyDescent="0.25">
      <c r="C54" s="126"/>
      <c r="D54" s="28">
        <f t="shared" si="2"/>
        <v>14</v>
      </c>
      <c r="E54" s="22" t="s">
        <v>22</v>
      </c>
      <c r="F54" s="5" t="s">
        <v>2</v>
      </c>
      <c r="G54" s="5">
        <v>1</v>
      </c>
      <c r="H54" s="33">
        <v>576000</v>
      </c>
      <c r="I54" s="33">
        <f t="shared" si="0"/>
        <v>576000</v>
      </c>
    </row>
    <row r="55" spans="3:11" x14ac:dyDescent="0.25">
      <c r="C55" s="126"/>
      <c r="D55" s="28">
        <f t="shared" si="2"/>
        <v>15</v>
      </c>
      <c r="E55" s="22" t="s">
        <v>23</v>
      </c>
      <c r="F55" s="5" t="s">
        <v>2</v>
      </c>
      <c r="G55" s="5">
        <v>1</v>
      </c>
      <c r="H55" s="33">
        <v>576000</v>
      </c>
      <c r="I55" s="33">
        <f t="shared" si="0"/>
        <v>576000</v>
      </c>
    </row>
    <row r="56" spans="3:11" x14ac:dyDescent="0.25">
      <c r="C56" s="126"/>
      <c r="D56" s="28">
        <f t="shared" si="2"/>
        <v>16</v>
      </c>
      <c r="E56" s="22" t="s">
        <v>24</v>
      </c>
      <c r="F56" s="5" t="s">
        <v>2</v>
      </c>
      <c r="G56" s="5">
        <v>1</v>
      </c>
      <c r="H56" s="33">
        <v>576000</v>
      </c>
      <c r="I56" s="33">
        <f t="shared" si="0"/>
        <v>576000</v>
      </c>
    </row>
    <row r="57" spans="3:11" x14ac:dyDescent="0.25">
      <c r="C57" s="126"/>
      <c r="D57" s="28">
        <f t="shared" si="2"/>
        <v>17</v>
      </c>
      <c r="E57" s="22" t="s">
        <v>25</v>
      </c>
      <c r="F57" s="5" t="s">
        <v>2</v>
      </c>
      <c r="G57" s="5">
        <v>1</v>
      </c>
      <c r="H57" s="33">
        <v>576000</v>
      </c>
      <c r="I57" s="33">
        <f t="shared" si="0"/>
        <v>576000</v>
      </c>
    </row>
    <row r="58" spans="3:11" x14ac:dyDescent="0.25">
      <c r="C58" s="126"/>
      <c r="D58" s="28">
        <f t="shared" si="2"/>
        <v>18</v>
      </c>
      <c r="E58" s="22" t="s">
        <v>26</v>
      </c>
      <c r="F58" s="5" t="s">
        <v>2</v>
      </c>
      <c r="G58" s="5">
        <v>1</v>
      </c>
      <c r="H58" s="33">
        <v>576000</v>
      </c>
      <c r="I58" s="33">
        <f t="shared" si="0"/>
        <v>576000</v>
      </c>
    </row>
    <row r="59" spans="3:11" x14ac:dyDescent="0.25">
      <c r="C59" s="126"/>
      <c r="D59" s="28">
        <f t="shared" si="2"/>
        <v>19</v>
      </c>
      <c r="E59" s="22" t="s">
        <v>27</v>
      </c>
      <c r="F59" s="5" t="s">
        <v>2</v>
      </c>
      <c r="G59" s="5">
        <v>1</v>
      </c>
      <c r="H59" s="33">
        <v>576000</v>
      </c>
      <c r="I59" s="33">
        <f t="shared" si="0"/>
        <v>576000</v>
      </c>
    </row>
    <row r="60" spans="3:11" x14ac:dyDescent="0.25">
      <c r="C60" s="126"/>
      <c r="D60" s="28">
        <f t="shared" si="2"/>
        <v>20</v>
      </c>
      <c r="E60" s="22" t="s">
        <v>28</v>
      </c>
      <c r="F60" s="5" t="s">
        <v>2</v>
      </c>
      <c r="G60" s="5">
        <v>1</v>
      </c>
      <c r="H60" s="33">
        <v>576000</v>
      </c>
      <c r="I60" s="33">
        <f t="shared" si="0"/>
        <v>576000</v>
      </c>
    </row>
    <row r="61" spans="3:11" x14ac:dyDescent="0.25">
      <c r="C61" s="126"/>
      <c r="D61" s="28">
        <f t="shared" si="2"/>
        <v>21</v>
      </c>
      <c r="E61" s="22" t="s">
        <v>29</v>
      </c>
      <c r="F61" s="5" t="s">
        <v>2</v>
      </c>
      <c r="G61" s="5">
        <v>1</v>
      </c>
      <c r="H61" s="33">
        <v>576000</v>
      </c>
      <c r="I61" s="33">
        <f t="shared" si="0"/>
        <v>576000</v>
      </c>
    </row>
    <row r="62" spans="3:11" x14ac:dyDescent="0.25">
      <c r="C62" s="126"/>
      <c r="D62" s="28">
        <f t="shared" si="2"/>
        <v>22</v>
      </c>
      <c r="E62" s="22" t="s">
        <v>30</v>
      </c>
      <c r="F62" s="5" t="s">
        <v>2</v>
      </c>
      <c r="G62" s="5">
        <v>1</v>
      </c>
      <c r="H62" s="33">
        <v>576000</v>
      </c>
      <c r="I62" s="33">
        <f t="shared" si="0"/>
        <v>576000</v>
      </c>
    </row>
    <row r="63" spans="3:11" x14ac:dyDescent="0.25">
      <c r="C63" s="126"/>
      <c r="D63" s="28">
        <f t="shared" si="2"/>
        <v>23</v>
      </c>
      <c r="E63" s="22" t="s">
        <v>31</v>
      </c>
      <c r="F63" s="5" t="s">
        <v>2</v>
      </c>
      <c r="G63" s="5">
        <v>1</v>
      </c>
      <c r="H63" s="33">
        <v>576000</v>
      </c>
      <c r="I63" s="33">
        <f t="shared" si="0"/>
        <v>576000</v>
      </c>
    </row>
    <row r="64" spans="3:11" x14ac:dyDescent="0.25">
      <c r="C64" s="126"/>
      <c r="D64" s="28">
        <f t="shared" si="2"/>
        <v>24</v>
      </c>
      <c r="E64" s="22" t="s">
        <v>32</v>
      </c>
      <c r="F64" s="5" t="s">
        <v>2</v>
      </c>
      <c r="G64" s="5">
        <v>1</v>
      </c>
      <c r="H64" s="33">
        <v>576000</v>
      </c>
      <c r="I64" s="33">
        <f t="shared" si="0"/>
        <v>576000</v>
      </c>
    </row>
    <row r="65" spans="3:9" x14ac:dyDescent="0.25">
      <c r="C65" s="126"/>
      <c r="D65" s="28">
        <f t="shared" si="2"/>
        <v>25</v>
      </c>
      <c r="E65" s="24" t="s">
        <v>33</v>
      </c>
      <c r="F65" s="5" t="s">
        <v>2</v>
      </c>
      <c r="G65" s="5">
        <v>1</v>
      </c>
      <c r="H65" s="33">
        <v>576000</v>
      </c>
      <c r="I65" s="33">
        <f t="shared" si="0"/>
        <v>576000</v>
      </c>
    </row>
    <row r="66" spans="3:9" x14ac:dyDescent="0.25">
      <c r="C66" s="126"/>
      <c r="D66" s="28">
        <f t="shared" si="2"/>
        <v>26</v>
      </c>
      <c r="E66" s="24" t="s">
        <v>34</v>
      </c>
      <c r="F66" s="5" t="s">
        <v>2</v>
      </c>
      <c r="G66" s="5">
        <v>1</v>
      </c>
      <c r="H66" s="33">
        <v>576000</v>
      </c>
      <c r="I66" s="33">
        <f t="shared" si="0"/>
        <v>576000</v>
      </c>
    </row>
    <row r="67" spans="3:9" x14ac:dyDescent="0.25">
      <c r="C67" s="126"/>
      <c r="D67" s="28">
        <f t="shared" si="2"/>
        <v>27</v>
      </c>
      <c r="E67" s="24" t="s">
        <v>35</v>
      </c>
      <c r="F67" s="5" t="s">
        <v>2</v>
      </c>
      <c r="G67" s="5">
        <v>1</v>
      </c>
      <c r="H67" s="33">
        <v>576000</v>
      </c>
      <c r="I67" s="33">
        <f t="shared" si="0"/>
        <v>576000</v>
      </c>
    </row>
    <row r="68" spans="3:9" x14ac:dyDescent="0.25">
      <c r="C68" s="126"/>
      <c r="D68" s="28">
        <f t="shared" si="2"/>
        <v>28</v>
      </c>
      <c r="E68" s="24" t="s">
        <v>36</v>
      </c>
      <c r="F68" s="5" t="s">
        <v>2</v>
      </c>
      <c r="G68" s="5">
        <v>1</v>
      </c>
      <c r="H68" s="33">
        <v>576000</v>
      </c>
      <c r="I68" s="33">
        <f t="shared" si="0"/>
        <v>576000</v>
      </c>
    </row>
    <row r="69" spans="3:9" x14ac:dyDescent="0.25">
      <c r="C69" s="126"/>
      <c r="D69" s="28">
        <f t="shared" si="2"/>
        <v>29</v>
      </c>
      <c r="E69" s="24" t="s">
        <v>37</v>
      </c>
      <c r="F69" s="5" t="s">
        <v>2</v>
      </c>
      <c r="G69" s="5">
        <v>1</v>
      </c>
      <c r="H69" s="33">
        <v>576000</v>
      </c>
      <c r="I69" s="33">
        <f t="shared" si="0"/>
        <v>576000</v>
      </c>
    </row>
    <row r="70" spans="3:9" x14ac:dyDescent="0.25">
      <c r="C70" s="126"/>
      <c r="D70" s="28">
        <f t="shared" si="2"/>
        <v>30</v>
      </c>
      <c r="E70" s="24" t="s">
        <v>38</v>
      </c>
      <c r="F70" s="5" t="s">
        <v>2</v>
      </c>
      <c r="G70" s="5">
        <v>1</v>
      </c>
      <c r="H70" s="33">
        <v>576000</v>
      </c>
      <c r="I70" s="33">
        <f t="shared" si="0"/>
        <v>576000</v>
      </c>
    </row>
    <row r="71" spans="3:9" x14ac:dyDescent="0.25">
      <c r="C71" s="126"/>
      <c r="D71" s="28">
        <f t="shared" si="2"/>
        <v>31</v>
      </c>
      <c r="E71" s="24" t="s">
        <v>221</v>
      </c>
      <c r="F71" s="5" t="s">
        <v>2</v>
      </c>
      <c r="G71" s="5">
        <v>1</v>
      </c>
      <c r="H71" s="33">
        <v>576000</v>
      </c>
      <c r="I71" s="33">
        <f t="shared" si="0"/>
        <v>576000</v>
      </c>
    </row>
    <row r="72" spans="3:9" x14ac:dyDescent="0.25">
      <c r="C72" s="126"/>
      <c r="D72" s="28">
        <f t="shared" si="2"/>
        <v>32</v>
      </c>
      <c r="E72" s="24" t="s">
        <v>39</v>
      </c>
      <c r="F72" s="5" t="s">
        <v>2</v>
      </c>
      <c r="G72" s="5">
        <v>1</v>
      </c>
      <c r="H72" s="33">
        <v>576000</v>
      </c>
      <c r="I72" s="33">
        <f t="shared" si="0"/>
        <v>576000</v>
      </c>
    </row>
    <row r="73" spans="3:9" x14ac:dyDescent="0.25">
      <c r="C73" s="126"/>
      <c r="D73" s="28">
        <f t="shared" si="2"/>
        <v>33</v>
      </c>
      <c r="E73" s="24" t="s">
        <v>40</v>
      </c>
      <c r="F73" s="5" t="s">
        <v>2</v>
      </c>
      <c r="G73" s="5">
        <v>1</v>
      </c>
      <c r="H73" s="33">
        <v>576000</v>
      </c>
      <c r="I73" s="33">
        <f t="shared" si="0"/>
        <v>576000</v>
      </c>
    </row>
    <row r="74" spans="3:9" x14ac:dyDescent="0.25">
      <c r="C74" s="126"/>
      <c r="D74" s="28">
        <f t="shared" si="2"/>
        <v>34</v>
      </c>
      <c r="E74" s="24" t="s">
        <v>41</v>
      </c>
      <c r="F74" s="5" t="s">
        <v>2</v>
      </c>
      <c r="G74" s="5">
        <v>1</v>
      </c>
      <c r="H74" s="33">
        <v>576000</v>
      </c>
      <c r="I74" s="33">
        <f t="shared" si="0"/>
        <v>576000</v>
      </c>
    </row>
    <row r="75" spans="3:9" x14ac:dyDescent="0.25">
      <c r="C75" s="126"/>
      <c r="D75" s="28">
        <f t="shared" si="2"/>
        <v>35</v>
      </c>
      <c r="E75" s="22" t="s">
        <v>42</v>
      </c>
      <c r="F75" s="5" t="s">
        <v>2</v>
      </c>
      <c r="G75" s="5">
        <v>1</v>
      </c>
      <c r="H75" s="33">
        <v>576000</v>
      </c>
      <c r="I75" s="33">
        <f t="shared" si="0"/>
        <v>576000</v>
      </c>
    </row>
    <row r="76" spans="3:9" x14ac:dyDescent="0.25">
      <c r="C76" s="126"/>
      <c r="D76" s="28">
        <f t="shared" si="2"/>
        <v>36</v>
      </c>
      <c r="E76" s="22" t="s">
        <v>43</v>
      </c>
      <c r="F76" s="5" t="s">
        <v>2</v>
      </c>
      <c r="G76" s="5">
        <v>1</v>
      </c>
      <c r="H76" s="33">
        <v>576000</v>
      </c>
      <c r="I76" s="33">
        <f t="shared" si="0"/>
        <v>576000</v>
      </c>
    </row>
    <row r="77" spans="3:9" x14ac:dyDescent="0.25">
      <c r="C77" s="126"/>
      <c r="D77" s="28">
        <f t="shared" si="2"/>
        <v>37</v>
      </c>
      <c r="E77" s="22" t="s">
        <v>222</v>
      </c>
      <c r="F77" s="5" t="s">
        <v>2</v>
      </c>
      <c r="G77" s="5">
        <v>1</v>
      </c>
      <c r="H77" s="33">
        <v>576000</v>
      </c>
      <c r="I77" s="33">
        <f t="shared" si="0"/>
        <v>576000</v>
      </c>
    </row>
    <row r="78" spans="3:9" x14ac:dyDescent="0.25">
      <c r="C78" s="126"/>
      <c r="D78" s="28">
        <f>D77+1</f>
        <v>38</v>
      </c>
      <c r="E78" s="25" t="s">
        <v>66</v>
      </c>
      <c r="F78" s="5" t="s">
        <v>2</v>
      </c>
      <c r="G78" s="5">
        <v>1</v>
      </c>
      <c r="H78" s="33">
        <v>576000</v>
      </c>
      <c r="I78" s="33">
        <f t="shared" si="0"/>
        <v>576000</v>
      </c>
    </row>
    <row r="79" spans="3:9" x14ac:dyDescent="0.25">
      <c r="C79" s="126"/>
      <c r="D79" s="28">
        <f t="shared" si="2"/>
        <v>39</v>
      </c>
      <c r="E79" s="25" t="s">
        <v>67</v>
      </c>
      <c r="F79" s="5" t="s">
        <v>2</v>
      </c>
      <c r="G79" s="5">
        <v>1</v>
      </c>
      <c r="H79" s="33">
        <v>576000</v>
      </c>
      <c r="I79" s="33">
        <f t="shared" ref="I79:I88" si="3">+G79*H79</f>
        <v>576000</v>
      </c>
    </row>
    <row r="80" spans="3:9" x14ac:dyDescent="0.25">
      <c r="C80" s="126"/>
      <c r="D80" s="28">
        <f t="shared" si="2"/>
        <v>40</v>
      </c>
      <c r="E80" s="25" t="s">
        <v>55</v>
      </c>
      <c r="F80" s="5" t="s">
        <v>2</v>
      </c>
      <c r="G80" s="5">
        <v>1</v>
      </c>
      <c r="H80" s="33">
        <v>576000</v>
      </c>
      <c r="I80" s="33">
        <f t="shared" si="3"/>
        <v>576000</v>
      </c>
    </row>
    <row r="81" spans="3:9" x14ac:dyDescent="0.25">
      <c r="C81" s="126"/>
      <c r="D81" s="28">
        <f t="shared" si="2"/>
        <v>41</v>
      </c>
      <c r="E81" s="25" t="s">
        <v>56</v>
      </c>
      <c r="F81" s="5" t="s">
        <v>2</v>
      </c>
      <c r="G81" s="5">
        <v>1</v>
      </c>
      <c r="H81" s="33">
        <v>576000</v>
      </c>
      <c r="I81" s="33">
        <f t="shared" si="3"/>
        <v>576000</v>
      </c>
    </row>
    <row r="82" spans="3:9" x14ac:dyDescent="0.25">
      <c r="C82" s="126"/>
      <c r="D82" s="28">
        <f t="shared" si="2"/>
        <v>42</v>
      </c>
      <c r="E82" s="25" t="s">
        <v>57</v>
      </c>
      <c r="F82" s="5" t="s">
        <v>2</v>
      </c>
      <c r="G82" s="5">
        <v>1</v>
      </c>
      <c r="H82" s="33">
        <v>576000</v>
      </c>
      <c r="I82" s="33">
        <f t="shared" si="3"/>
        <v>576000</v>
      </c>
    </row>
    <row r="83" spans="3:9" ht="18" customHeight="1" x14ac:dyDescent="0.25">
      <c r="C83" s="126"/>
      <c r="D83" s="28">
        <f t="shared" si="2"/>
        <v>43</v>
      </c>
      <c r="E83" s="41" t="s">
        <v>113</v>
      </c>
      <c r="F83" s="5" t="s">
        <v>2</v>
      </c>
      <c r="G83" s="5">
        <v>1</v>
      </c>
      <c r="H83" s="33">
        <v>576000</v>
      </c>
      <c r="I83" s="33">
        <f t="shared" si="3"/>
        <v>576000</v>
      </c>
    </row>
    <row r="84" spans="3:9" ht="18" customHeight="1" x14ac:dyDescent="0.25">
      <c r="C84" s="126"/>
      <c r="D84" s="28">
        <f t="shared" si="2"/>
        <v>44</v>
      </c>
      <c r="E84" s="41" t="s">
        <v>214</v>
      </c>
      <c r="F84" s="5" t="s">
        <v>2</v>
      </c>
      <c r="G84" s="5">
        <v>1</v>
      </c>
      <c r="H84" s="33">
        <v>576000</v>
      </c>
      <c r="I84" s="33">
        <f t="shared" si="3"/>
        <v>576000</v>
      </c>
    </row>
    <row r="85" spans="3:9" ht="18" customHeight="1" x14ac:dyDescent="0.25">
      <c r="C85" s="126"/>
      <c r="D85" s="28">
        <f t="shared" si="2"/>
        <v>45</v>
      </c>
      <c r="E85" s="41" t="s">
        <v>227</v>
      </c>
      <c r="F85" s="5" t="s">
        <v>2</v>
      </c>
      <c r="G85" s="5">
        <v>1</v>
      </c>
      <c r="H85" s="33">
        <v>576000</v>
      </c>
      <c r="I85" s="33">
        <f t="shared" si="3"/>
        <v>576000</v>
      </c>
    </row>
    <row r="86" spans="3:9" ht="18" customHeight="1" x14ac:dyDescent="0.25">
      <c r="C86" s="126"/>
      <c r="D86" s="28">
        <f t="shared" si="2"/>
        <v>46</v>
      </c>
      <c r="E86" s="41" t="s">
        <v>215</v>
      </c>
      <c r="F86" s="5" t="s">
        <v>2</v>
      </c>
      <c r="G86" s="5">
        <v>1</v>
      </c>
      <c r="H86" s="33">
        <v>576000</v>
      </c>
      <c r="I86" s="33">
        <f t="shared" si="3"/>
        <v>576000</v>
      </c>
    </row>
    <row r="87" spans="3:9" ht="18" customHeight="1" x14ac:dyDescent="0.25">
      <c r="C87" s="126"/>
      <c r="D87" s="28">
        <v>47</v>
      </c>
      <c r="E87" s="41" t="s">
        <v>217</v>
      </c>
      <c r="F87" s="5" t="s">
        <v>2</v>
      </c>
      <c r="G87" s="5">
        <v>1</v>
      </c>
      <c r="H87" s="33">
        <v>576000</v>
      </c>
      <c r="I87" s="33">
        <f t="shared" si="3"/>
        <v>576000</v>
      </c>
    </row>
    <row r="88" spans="3:9" ht="18" customHeight="1" x14ac:dyDescent="0.25">
      <c r="C88" s="126"/>
      <c r="D88" s="28">
        <v>48</v>
      </c>
      <c r="E88" s="41" t="s">
        <v>204</v>
      </c>
      <c r="F88" s="5" t="s">
        <v>2</v>
      </c>
      <c r="G88" s="5">
        <v>1</v>
      </c>
      <c r="H88" s="33">
        <v>576000</v>
      </c>
      <c r="I88" s="33">
        <f t="shared" si="3"/>
        <v>576000</v>
      </c>
    </row>
    <row r="89" spans="3:9" ht="24" customHeight="1" x14ac:dyDescent="0.25">
      <c r="C89" s="126"/>
      <c r="D89" s="169" t="s">
        <v>223</v>
      </c>
      <c r="E89" s="169"/>
      <c r="F89" s="169"/>
      <c r="G89" s="169"/>
      <c r="H89" s="169"/>
      <c r="I89" s="169"/>
    </row>
    <row r="90" spans="3:9" ht="30.75" customHeight="1" x14ac:dyDescent="0.25">
      <c r="C90" s="126"/>
      <c r="D90" s="170" t="s">
        <v>154</v>
      </c>
      <c r="E90" s="170"/>
      <c r="F90" s="170"/>
      <c r="G90" s="170"/>
      <c r="H90" s="170"/>
      <c r="I90" s="170"/>
    </row>
    <row r="91" spans="3:9" ht="30" customHeight="1" x14ac:dyDescent="0.25">
      <c r="C91" s="127"/>
      <c r="D91" s="171" t="s">
        <v>211</v>
      </c>
      <c r="E91" s="172"/>
      <c r="F91" s="172"/>
      <c r="G91" s="172"/>
      <c r="H91" s="172"/>
      <c r="I91" s="173"/>
    </row>
    <row r="92" spans="3:9" ht="21.75" customHeight="1" x14ac:dyDescent="0.35">
      <c r="C92" s="143" t="s">
        <v>131</v>
      </c>
      <c r="D92" s="143"/>
      <c r="E92" s="143"/>
      <c r="F92" s="143"/>
      <c r="G92" s="143"/>
      <c r="H92" s="143"/>
      <c r="I92" s="143"/>
    </row>
    <row r="93" spans="3:9" ht="21.75" customHeight="1" x14ac:dyDescent="0.35">
      <c r="C93" s="143" t="s">
        <v>132</v>
      </c>
      <c r="D93" s="143"/>
      <c r="E93" s="143"/>
      <c r="F93" s="143"/>
      <c r="G93" s="143"/>
      <c r="H93" s="143"/>
      <c r="I93" s="143"/>
    </row>
    <row r="94" spans="3:9" ht="99.75" customHeight="1" x14ac:dyDescent="0.25">
      <c r="C94" s="125">
        <f>+C14+1</f>
        <v>3</v>
      </c>
      <c r="D94" s="168" t="s">
        <v>133</v>
      </c>
      <c r="E94" s="168"/>
      <c r="F94" s="168"/>
      <c r="G94" s="168"/>
      <c r="H94" s="168"/>
      <c r="I94" s="168"/>
    </row>
    <row r="95" spans="3:9" ht="23.25" customHeight="1" x14ac:dyDescent="0.25">
      <c r="C95" s="126"/>
      <c r="D95" s="138" t="s">
        <v>134</v>
      </c>
      <c r="E95" s="138"/>
      <c r="F95" s="138"/>
      <c r="G95" s="138"/>
      <c r="H95" s="138"/>
      <c r="I95" s="138"/>
    </row>
    <row r="96" spans="3:9" ht="27" customHeight="1" x14ac:dyDescent="0.25">
      <c r="C96" s="126"/>
      <c r="D96" s="138" t="s">
        <v>135</v>
      </c>
      <c r="E96" s="138"/>
      <c r="F96" s="138"/>
      <c r="G96" s="138"/>
      <c r="H96" s="138"/>
      <c r="I96" s="138"/>
    </row>
    <row r="97" spans="3:10" ht="30.75" customHeight="1" x14ac:dyDescent="0.25">
      <c r="C97" s="126"/>
      <c r="D97" s="138" t="s">
        <v>143</v>
      </c>
      <c r="E97" s="138"/>
      <c r="F97" s="138"/>
      <c r="G97" s="138"/>
      <c r="H97" s="138"/>
      <c r="I97" s="138"/>
    </row>
    <row r="98" spans="3:10" x14ac:dyDescent="0.25">
      <c r="C98" s="126"/>
      <c r="D98" s="54">
        <v>1</v>
      </c>
      <c r="E98" s="42" t="s">
        <v>44</v>
      </c>
      <c r="F98" s="5" t="s">
        <v>199</v>
      </c>
      <c r="G98" s="5">
        <v>7</v>
      </c>
      <c r="H98" s="33">
        <v>5400200</v>
      </c>
      <c r="I98" s="33">
        <f>+G98*H98</f>
        <v>37801400</v>
      </c>
    </row>
    <row r="99" spans="3:10" x14ac:dyDescent="0.25">
      <c r="C99" s="126"/>
      <c r="D99" s="54">
        <v>2</v>
      </c>
      <c r="E99" s="43" t="s">
        <v>45</v>
      </c>
      <c r="F99" s="5" t="s">
        <v>199</v>
      </c>
      <c r="G99" s="5">
        <v>7</v>
      </c>
      <c r="H99" s="33">
        <v>432000</v>
      </c>
      <c r="I99" s="33">
        <f t="shared" ref="I99:I123" si="4">+G99*H99</f>
        <v>3024000</v>
      </c>
    </row>
    <row r="100" spans="3:10" x14ac:dyDescent="0.25">
      <c r="C100" s="126"/>
      <c r="D100" s="54">
        <v>3</v>
      </c>
      <c r="E100" s="27" t="s">
        <v>46</v>
      </c>
      <c r="F100" s="5" t="s">
        <v>199</v>
      </c>
      <c r="G100" s="5">
        <v>7</v>
      </c>
      <c r="H100" s="33">
        <v>432000</v>
      </c>
      <c r="I100" s="33">
        <f t="shared" si="4"/>
        <v>3024000</v>
      </c>
    </row>
    <row r="101" spans="3:10" x14ac:dyDescent="0.25">
      <c r="C101" s="126"/>
      <c r="D101" s="54">
        <v>4</v>
      </c>
      <c r="E101" s="27" t="s">
        <v>47</v>
      </c>
      <c r="F101" s="5" t="s">
        <v>199</v>
      </c>
      <c r="G101" s="5">
        <v>7</v>
      </c>
      <c r="H101" s="33">
        <v>432000</v>
      </c>
      <c r="I101" s="33">
        <f t="shared" si="4"/>
        <v>3024000</v>
      </c>
    </row>
    <row r="102" spans="3:10" x14ac:dyDescent="0.25">
      <c r="C102" s="126"/>
      <c r="D102" s="54">
        <v>5</v>
      </c>
      <c r="E102" s="27" t="s">
        <v>48</v>
      </c>
      <c r="F102" s="5" t="s">
        <v>199</v>
      </c>
      <c r="G102" s="5">
        <v>7</v>
      </c>
      <c r="H102" s="33">
        <v>432000</v>
      </c>
      <c r="I102" s="33">
        <f t="shared" si="4"/>
        <v>3024000</v>
      </c>
    </row>
    <row r="103" spans="3:10" x14ac:dyDescent="0.25">
      <c r="C103" s="126"/>
      <c r="D103" s="54">
        <v>6</v>
      </c>
      <c r="E103" s="44" t="s">
        <v>49</v>
      </c>
      <c r="F103" s="5" t="s">
        <v>199</v>
      </c>
      <c r="G103" s="5">
        <v>7</v>
      </c>
      <c r="H103" s="33">
        <v>432000</v>
      </c>
      <c r="I103" s="33">
        <f t="shared" si="4"/>
        <v>3024000</v>
      </c>
    </row>
    <row r="104" spans="3:10" x14ac:dyDescent="0.25">
      <c r="C104" s="126"/>
      <c r="D104" s="54">
        <v>7</v>
      </c>
      <c r="E104" s="27" t="s">
        <v>50</v>
      </c>
      <c r="F104" s="5" t="s">
        <v>199</v>
      </c>
      <c r="G104" s="5">
        <v>7</v>
      </c>
      <c r="H104" s="33">
        <v>432000</v>
      </c>
      <c r="I104" s="33">
        <f t="shared" si="4"/>
        <v>3024000</v>
      </c>
    </row>
    <row r="105" spans="3:10" x14ac:dyDescent="0.25">
      <c r="C105" s="126"/>
      <c r="D105" s="54">
        <v>8</v>
      </c>
      <c r="E105" s="27" t="s">
        <v>51</v>
      </c>
      <c r="F105" s="5" t="s">
        <v>199</v>
      </c>
      <c r="G105" s="5">
        <v>7</v>
      </c>
      <c r="H105" s="33">
        <v>432000</v>
      </c>
      <c r="I105" s="33">
        <f t="shared" si="4"/>
        <v>3024000</v>
      </c>
    </row>
    <row r="106" spans="3:10" x14ac:dyDescent="0.25">
      <c r="C106" s="126"/>
      <c r="D106" s="54">
        <v>9</v>
      </c>
      <c r="E106" s="27" t="s">
        <v>52</v>
      </c>
      <c r="F106" s="5" t="s">
        <v>199</v>
      </c>
      <c r="G106" s="5">
        <v>7</v>
      </c>
      <c r="H106" s="33">
        <v>432000</v>
      </c>
      <c r="I106" s="33">
        <f t="shared" si="4"/>
        <v>3024000</v>
      </c>
    </row>
    <row r="107" spans="3:10" x14ac:dyDescent="0.25">
      <c r="C107" s="126"/>
      <c r="D107" s="54">
        <v>10</v>
      </c>
      <c r="E107" s="26" t="s">
        <v>63</v>
      </c>
      <c r="F107" s="5" t="s">
        <v>199</v>
      </c>
      <c r="G107" s="5">
        <v>7</v>
      </c>
      <c r="H107" s="33">
        <v>432000</v>
      </c>
      <c r="I107" s="33">
        <f t="shared" si="4"/>
        <v>3024000</v>
      </c>
    </row>
    <row r="108" spans="3:10" x14ac:dyDescent="0.25">
      <c r="C108" s="126"/>
      <c r="D108" s="54">
        <v>11</v>
      </c>
      <c r="E108" s="26" t="s">
        <v>64</v>
      </c>
      <c r="F108" s="5" t="s">
        <v>199</v>
      </c>
      <c r="G108" s="5">
        <v>7</v>
      </c>
      <c r="H108" s="33">
        <v>432000</v>
      </c>
      <c r="I108" s="33">
        <f t="shared" si="4"/>
        <v>3024000</v>
      </c>
    </row>
    <row r="109" spans="3:10" x14ac:dyDescent="0.25">
      <c r="C109" s="126"/>
      <c r="D109" s="54">
        <v>12</v>
      </c>
      <c r="E109" s="27" t="s">
        <v>53</v>
      </c>
      <c r="F109" s="5" t="s">
        <v>199</v>
      </c>
      <c r="G109" s="5">
        <v>7</v>
      </c>
      <c r="H109" s="33">
        <v>432000</v>
      </c>
      <c r="I109" s="33">
        <f t="shared" si="4"/>
        <v>3024000</v>
      </c>
    </row>
    <row r="110" spans="3:10" x14ac:dyDescent="0.25">
      <c r="C110" s="126"/>
      <c r="D110" s="54">
        <v>13</v>
      </c>
      <c r="E110" s="27" t="s">
        <v>54</v>
      </c>
      <c r="F110" s="5" t="s">
        <v>199</v>
      </c>
      <c r="G110" s="5">
        <v>7</v>
      </c>
      <c r="H110" s="33">
        <v>432000</v>
      </c>
      <c r="I110" s="33">
        <f t="shared" si="4"/>
        <v>3024000</v>
      </c>
    </row>
    <row r="111" spans="3:10" x14ac:dyDescent="0.25">
      <c r="C111" s="126"/>
      <c r="D111" s="54">
        <v>14</v>
      </c>
      <c r="E111" s="27" t="s">
        <v>55</v>
      </c>
      <c r="F111" s="5" t="s">
        <v>199</v>
      </c>
      <c r="G111" s="5">
        <v>7</v>
      </c>
      <c r="H111" s="33">
        <v>432000</v>
      </c>
      <c r="I111" s="33">
        <f t="shared" si="4"/>
        <v>3024000</v>
      </c>
      <c r="J111" s="38"/>
    </row>
    <row r="112" spans="3:10" x14ac:dyDescent="0.25">
      <c r="C112" s="126"/>
      <c r="D112" s="54">
        <v>15</v>
      </c>
      <c r="E112" s="27" t="s">
        <v>56</v>
      </c>
      <c r="F112" s="5" t="s">
        <v>199</v>
      </c>
      <c r="G112" s="5">
        <v>7</v>
      </c>
      <c r="H112" s="33">
        <v>432000</v>
      </c>
      <c r="I112" s="33">
        <f t="shared" si="4"/>
        <v>3024000</v>
      </c>
    </row>
    <row r="113" spans="3:11" x14ac:dyDescent="0.25">
      <c r="C113" s="126"/>
      <c r="D113" s="54">
        <v>16</v>
      </c>
      <c r="E113" s="27" t="s">
        <v>127</v>
      </c>
      <c r="F113" s="5" t="s">
        <v>199</v>
      </c>
      <c r="G113" s="5">
        <v>7</v>
      </c>
      <c r="H113" s="33">
        <v>432000</v>
      </c>
      <c r="I113" s="33">
        <f t="shared" si="4"/>
        <v>3024000</v>
      </c>
    </row>
    <row r="114" spans="3:11" x14ac:dyDescent="0.25">
      <c r="C114" s="126"/>
      <c r="D114" s="54">
        <v>17</v>
      </c>
      <c r="E114" s="27" t="s">
        <v>58</v>
      </c>
      <c r="F114" s="5" t="s">
        <v>199</v>
      </c>
      <c r="G114" s="5">
        <v>7</v>
      </c>
      <c r="H114" s="33">
        <v>432000</v>
      </c>
      <c r="I114" s="33">
        <f t="shared" si="4"/>
        <v>3024000</v>
      </c>
      <c r="K114" s="38"/>
    </row>
    <row r="115" spans="3:11" x14ac:dyDescent="0.25">
      <c r="C115" s="126"/>
      <c r="D115" s="54">
        <v>18</v>
      </c>
      <c r="E115" s="27" t="s">
        <v>59</v>
      </c>
      <c r="F115" s="5" t="s">
        <v>199</v>
      </c>
      <c r="G115" s="5">
        <v>7</v>
      </c>
      <c r="H115" s="33">
        <v>432000</v>
      </c>
      <c r="I115" s="33">
        <f t="shared" si="4"/>
        <v>3024000</v>
      </c>
    </row>
    <row r="116" spans="3:11" x14ac:dyDescent="0.25">
      <c r="C116" s="126"/>
      <c r="D116" s="54">
        <v>19</v>
      </c>
      <c r="E116" s="27" t="s">
        <v>60</v>
      </c>
      <c r="F116" s="5" t="s">
        <v>199</v>
      </c>
      <c r="G116" s="5">
        <v>7</v>
      </c>
      <c r="H116" s="33">
        <v>432000</v>
      </c>
      <c r="I116" s="33">
        <f t="shared" si="4"/>
        <v>3024000</v>
      </c>
    </row>
    <row r="117" spans="3:11" x14ac:dyDescent="0.25">
      <c r="C117" s="126"/>
      <c r="D117" s="54">
        <v>20</v>
      </c>
      <c r="E117" s="27" t="s">
        <v>61</v>
      </c>
      <c r="F117" s="5" t="s">
        <v>199</v>
      </c>
      <c r="G117" s="5">
        <v>7</v>
      </c>
      <c r="H117" s="33">
        <v>432000</v>
      </c>
      <c r="I117" s="33">
        <f t="shared" si="4"/>
        <v>3024000</v>
      </c>
    </row>
    <row r="118" spans="3:11" x14ac:dyDescent="0.25">
      <c r="C118" s="126"/>
      <c r="D118" s="54">
        <v>21</v>
      </c>
      <c r="E118" s="27" t="s">
        <v>62</v>
      </c>
      <c r="F118" s="5" t="s">
        <v>199</v>
      </c>
      <c r="G118" s="5">
        <v>7</v>
      </c>
      <c r="H118" s="33">
        <v>432000</v>
      </c>
      <c r="I118" s="33">
        <f t="shared" si="4"/>
        <v>3024000</v>
      </c>
    </row>
    <row r="119" spans="3:11" x14ac:dyDescent="0.25">
      <c r="C119" s="126"/>
      <c r="D119" s="54">
        <v>22</v>
      </c>
      <c r="E119" s="44" t="s">
        <v>128</v>
      </c>
      <c r="F119" s="5" t="s">
        <v>199</v>
      </c>
      <c r="G119" s="5">
        <v>7</v>
      </c>
      <c r="H119" s="33">
        <v>432000</v>
      </c>
      <c r="I119" s="33">
        <f t="shared" si="4"/>
        <v>3024000</v>
      </c>
    </row>
    <row r="120" spans="3:11" x14ac:dyDescent="0.25">
      <c r="C120" s="126"/>
      <c r="D120" s="54">
        <v>23</v>
      </c>
      <c r="E120" s="27" t="s">
        <v>129</v>
      </c>
      <c r="F120" s="5" t="s">
        <v>199</v>
      </c>
      <c r="G120" s="5">
        <v>7</v>
      </c>
      <c r="H120" s="33">
        <v>432000</v>
      </c>
      <c r="I120" s="33">
        <f t="shared" si="4"/>
        <v>3024000</v>
      </c>
    </row>
    <row r="121" spans="3:11" x14ac:dyDescent="0.25">
      <c r="C121" s="126"/>
      <c r="D121" s="54">
        <v>24</v>
      </c>
      <c r="E121" s="27" t="s">
        <v>130</v>
      </c>
      <c r="F121" s="5" t="s">
        <v>199</v>
      </c>
      <c r="G121" s="5">
        <v>7</v>
      </c>
      <c r="H121" s="33">
        <v>432000</v>
      </c>
      <c r="I121" s="33">
        <f t="shared" si="4"/>
        <v>3024000</v>
      </c>
    </row>
    <row r="122" spans="3:11" x14ac:dyDescent="0.25">
      <c r="C122" s="126"/>
      <c r="D122" s="54">
        <v>25</v>
      </c>
      <c r="E122" s="27" t="s">
        <v>201</v>
      </c>
      <c r="F122" s="5" t="s">
        <v>199</v>
      </c>
      <c r="G122" s="5">
        <v>7</v>
      </c>
      <c r="H122" s="33">
        <v>432000</v>
      </c>
      <c r="I122" s="33">
        <f t="shared" si="4"/>
        <v>3024000</v>
      </c>
    </row>
    <row r="123" spans="3:11" x14ac:dyDescent="0.25">
      <c r="C123" s="126"/>
      <c r="D123" s="54">
        <v>26</v>
      </c>
      <c r="E123" s="103" t="s">
        <v>202</v>
      </c>
      <c r="F123" s="5" t="s">
        <v>199</v>
      </c>
      <c r="G123" s="5">
        <v>7</v>
      </c>
      <c r="H123" s="33">
        <v>432000</v>
      </c>
      <c r="I123" s="33">
        <f t="shared" si="4"/>
        <v>3024000</v>
      </c>
    </row>
    <row r="124" spans="3:11" ht="21.75" customHeight="1" x14ac:dyDescent="0.25">
      <c r="C124" s="126"/>
      <c r="D124" s="131" t="s">
        <v>139</v>
      </c>
      <c r="E124" s="132"/>
      <c r="F124" s="132"/>
      <c r="G124" s="132"/>
      <c r="H124" s="132"/>
      <c r="I124" s="133"/>
    </row>
    <row r="125" spans="3:11" ht="15" customHeight="1" x14ac:dyDescent="0.25">
      <c r="C125" s="126"/>
      <c r="D125" s="134" t="s">
        <v>205</v>
      </c>
      <c r="E125" s="135"/>
      <c r="F125" s="135"/>
      <c r="G125" s="135"/>
      <c r="H125" s="135"/>
      <c r="I125" s="136"/>
    </row>
    <row r="126" spans="3:11" ht="15" customHeight="1" x14ac:dyDescent="0.25">
      <c r="C126" s="126"/>
      <c r="D126" s="54">
        <v>1</v>
      </c>
      <c r="E126" s="43" t="s">
        <v>11</v>
      </c>
      <c r="F126" s="5" t="s">
        <v>199</v>
      </c>
      <c r="G126" s="64">
        <v>7</v>
      </c>
      <c r="H126" s="48">
        <v>957600</v>
      </c>
      <c r="I126" s="48">
        <f>+G126*H126</f>
        <v>6703200</v>
      </c>
    </row>
    <row r="127" spans="3:11" ht="15" customHeight="1" x14ac:dyDescent="0.25">
      <c r="C127" s="126"/>
      <c r="D127" s="54">
        <v>2</v>
      </c>
      <c r="E127" s="45" t="s">
        <v>12</v>
      </c>
      <c r="F127" s="5" t="s">
        <v>199</v>
      </c>
      <c r="G127" s="64">
        <v>7</v>
      </c>
      <c r="H127" s="48">
        <v>957601</v>
      </c>
      <c r="I127" s="48">
        <f t="shared" ref="I127:I173" si="5">+G127*H127</f>
        <v>6703207</v>
      </c>
    </row>
    <row r="128" spans="3:11" ht="15" customHeight="1" x14ac:dyDescent="0.25">
      <c r="C128" s="126"/>
      <c r="D128" s="54">
        <v>3</v>
      </c>
      <c r="E128" s="43" t="s">
        <v>13</v>
      </c>
      <c r="F128" s="5" t="s">
        <v>199</v>
      </c>
      <c r="G128" s="64">
        <v>7</v>
      </c>
      <c r="H128" s="48">
        <v>957602</v>
      </c>
      <c r="I128" s="48">
        <f t="shared" si="5"/>
        <v>6703214</v>
      </c>
    </row>
    <row r="129" spans="3:11" ht="15" customHeight="1" x14ac:dyDescent="0.25">
      <c r="C129" s="126"/>
      <c r="D129" s="54">
        <f t="shared" ref="D129" si="6">D128+1</f>
        <v>4</v>
      </c>
      <c r="E129" s="43" t="s">
        <v>14</v>
      </c>
      <c r="F129" s="5" t="s">
        <v>199</v>
      </c>
      <c r="G129" s="64">
        <v>7</v>
      </c>
      <c r="H129" s="48">
        <v>957603</v>
      </c>
      <c r="I129" s="48">
        <f t="shared" si="5"/>
        <v>6703221</v>
      </c>
    </row>
    <row r="130" spans="3:11" ht="15" customHeight="1" x14ac:dyDescent="0.25">
      <c r="C130" s="126"/>
      <c r="D130" s="54">
        <v>5</v>
      </c>
      <c r="E130" s="43" t="s">
        <v>15</v>
      </c>
      <c r="F130" s="5" t="s">
        <v>199</v>
      </c>
      <c r="G130" s="64">
        <v>7</v>
      </c>
      <c r="H130" s="48">
        <v>957604</v>
      </c>
      <c r="I130" s="48">
        <f t="shared" si="5"/>
        <v>6703228</v>
      </c>
    </row>
    <row r="131" spans="3:11" ht="15" customHeight="1" x14ac:dyDescent="0.25">
      <c r="C131" s="126"/>
      <c r="D131" s="54">
        <v>6</v>
      </c>
      <c r="E131" s="43" t="s">
        <v>16</v>
      </c>
      <c r="F131" s="5" t="s">
        <v>199</v>
      </c>
      <c r="G131" s="64">
        <v>7</v>
      </c>
      <c r="H131" s="48">
        <v>957605</v>
      </c>
      <c r="I131" s="48">
        <f t="shared" si="5"/>
        <v>6703235</v>
      </c>
    </row>
    <row r="132" spans="3:11" ht="15" customHeight="1" x14ac:dyDescent="0.25">
      <c r="C132" s="126"/>
      <c r="D132" s="54">
        <v>7</v>
      </c>
      <c r="E132" s="43" t="s">
        <v>17</v>
      </c>
      <c r="F132" s="5" t="s">
        <v>199</v>
      </c>
      <c r="G132" s="64">
        <v>7</v>
      </c>
      <c r="H132" s="48">
        <v>957606</v>
      </c>
      <c r="I132" s="48">
        <f t="shared" si="5"/>
        <v>6703242</v>
      </c>
    </row>
    <row r="133" spans="3:11" ht="15" customHeight="1" x14ac:dyDescent="0.25">
      <c r="C133" s="126"/>
      <c r="D133" s="54">
        <v>8</v>
      </c>
      <c r="E133" s="43" t="s">
        <v>18</v>
      </c>
      <c r="F133" s="5" t="s">
        <v>199</v>
      </c>
      <c r="G133" s="64">
        <v>7</v>
      </c>
      <c r="H133" s="48">
        <v>957607</v>
      </c>
      <c r="I133" s="48">
        <f t="shared" si="5"/>
        <v>6703249</v>
      </c>
    </row>
    <row r="134" spans="3:11" ht="15" customHeight="1" x14ac:dyDescent="0.25">
      <c r="C134" s="126"/>
      <c r="D134" s="54">
        <v>9</v>
      </c>
      <c r="E134" s="43" t="s">
        <v>19</v>
      </c>
      <c r="F134" s="5" t="s">
        <v>199</v>
      </c>
      <c r="G134" s="64">
        <v>7</v>
      </c>
      <c r="H134" s="48">
        <v>957608</v>
      </c>
      <c r="I134" s="48">
        <f t="shared" si="5"/>
        <v>6703256</v>
      </c>
    </row>
    <row r="135" spans="3:11" ht="15" customHeight="1" x14ac:dyDescent="0.25">
      <c r="C135" s="126"/>
      <c r="D135" s="54">
        <v>10</v>
      </c>
      <c r="E135" s="43" t="s">
        <v>213</v>
      </c>
      <c r="F135" s="5" t="s">
        <v>199</v>
      </c>
      <c r="G135" s="64">
        <v>7</v>
      </c>
      <c r="H135" s="48">
        <v>957609</v>
      </c>
      <c r="I135" s="48">
        <f t="shared" si="5"/>
        <v>6703263</v>
      </c>
    </row>
    <row r="136" spans="3:11" ht="15" customHeight="1" x14ac:dyDescent="0.25">
      <c r="C136" s="126"/>
      <c r="D136" s="54">
        <v>11</v>
      </c>
      <c r="E136" s="43" t="s">
        <v>20</v>
      </c>
      <c r="F136" s="5" t="s">
        <v>199</v>
      </c>
      <c r="G136" s="64">
        <v>7</v>
      </c>
      <c r="H136" s="48">
        <v>957610</v>
      </c>
      <c r="I136" s="48">
        <f t="shared" si="5"/>
        <v>6703270</v>
      </c>
    </row>
    <row r="137" spans="3:11" ht="15" customHeight="1" x14ac:dyDescent="0.25">
      <c r="C137" s="126"/>
      <c r="D137" s="54">
        <v>12</v>
      </c>
      <c r="E137" s="43" t="s">
        <v>21</v>
      </c>
      <c r="F137" s="5" t="s">
        <v>199</v>
      </c>
      <c r="G137" s="64">
        <v>7</v>
      </c>
      <c r="H137" s="48">
        <v>957611</v>
      </c>
      <c r="I137" s="48">
        <f t="shared" si="5"/>
        <v>6703277</v>
      </c>
    </row>
    <row r="138" spans="3:11" ht="15" customHeight="1" x14ac:dyDescent="0.25">
      <c r="C138" s="126"/>
      <c r="D138" s="54">
        <v>13</v>
      </c>
      <c r="E138" s="43" t="s">
        <v>65</v>
      </c>
      <c r="F138" s="5" t="s">
        <v>199</v>
      </c>
      <c r="G138" s="64">
        <v>7</v>
      </c>
      <c r="H138" s="48">
        <v>957612</v>
      </c>
      <c r="I138" s="48">
        <f t="shared" si="5"/>
        <v>6703284</v>
      </c>
    </row>
    <row r="139" spans="3:11" ht="15" customHeight="1" x14ac:dyDescent="0.25">
      <c r="C139" s="126"/>
      <c r="D139" s="54">
        <v>14</v>
      </c>
      <c r="E139" s="43" t="s">
        <v>22</v>
      </c>
      <c r="F139" s="5" t="s">
        <v>199</v>
      </c>
      <c r="G139" s="64">
        <v>7</v>
      </c>
      <c r="H139" s="48">
        <v>957613</v>
      </c>
      <c r="I139" s="48">
        <f t="shared" si="5"/>
        <v>6703291</v>
      </c>
    </row>
    <row r="140" spans="3:11" ht="15" customHeight="1" x14ac:dyDescent="0.25">
      <c r="C140" s="126"/>
      <c r="D140" s="54">
        <v>15</v>
      </c>
      <c r="E140" s="43" t="s">
        <v>23</v>
      </c>
      <c r="F140" s="5" t="s">
        <v>199</v>
      </c>
      <c r="G140" s="64">
        <v>7</v>
      </c>
      <c r="H140" s="48">
        <v>957614</v>
      </c>
      <c r="I140" s="48">
        <f t="shared" si="5"/>
        <v>6703298</v>
      </c>
    </row>
    <row r="141" spans="3:11" ht="15" customHeight="1" x14ac:dyDescent="0.25">
      <c r="C141" s="126"/>
      <c r="D141" s="54">
        <f t="shared" ref="D141" si="7">D140+1</f>
        <v>16</v>
      </c>
      <c r="E141" s="43" t="s">
        <v>24</v>
      </c>
      <c r="F141" s="5" t="s">
        <v>199</v>
      </c>
      <c r="G141" s="64">
        <v>7</v>
      </c>
      <c r="H141" s="48">
        <v>957615</v>
      </c>
      <c r="I141" s="48">
        <f t="shared" si="5"/>
        <v>6703305</v>
      </c>
    </row>
    <row r="142" spans="3:11" ht="15" customHeight="1" x14ac:dyDescent="0.25">
      <c r="C142" s="126"/>
      <c r="D142" s="54">
        <v>17</v>
      </c>
      <c r="E142" s="43" t="s">
        <v>25</v>
      </c>
      <c r="F142" s="5" t="s">
        <v>199</v>
      </c>
      <c r="G142" s="64">
        <v>7</v>
      </c>
      <c r="H142" s="48">
        <v>957616</v>
      </c>
      <c r="I142" s="48">
        <f t="shared" si="5"/>
        <v>6703312</v>
      </c>
    </row>
    <row r="143" spans="3:11" ht="15" customHeight="1" x14ac:dyDescent="0.25">
      <c r="C143" s="126"/>
      <c r="D143" s="54">
        <f t="shared" ref="D143" si="8">D142+1</f>
        <v>18</v>
      </c>
      <c r="E143" s="43" t="s">
        <v>26</v>
      </c>
      <c r="F143" s="5" t="s">
        <v>199</v>
      </c>
      <c r="G143" s="64">
        <v>7</v>
      </c>
      <c r="H143" s="48">
        <v>957617</v>
      </c>
      <c r="I143" s="48">
        <f t="shared" si="5"/>
        <v>6703319</v>
      </c>
      <c r="K143" s="38"/>
    </row>
    <row r="144" spans="3:11" ht="15" customHeight="1" x14ac:dyDescent="0.25">
      <c r="C144" s="126"/>
      <c r="D144" s="54">
        <v>19</v>
      </c>
      <c r="E144" s="43" t="s">
        <v>27</v>
      </c>
      <c r="F144" s="5" t="s">
        <v>199</v>
      </c>
      <c r="G144" s="64">
        <v>7</v>
      </c>
      <c r="H144" s="48">
        <v>957618</v>
      </c>
      <c r="I144" s="48">
        <f t="shared" si="5"/>
        <v>6703326</v>
      </c>
    </row>
    <row r="145" spans="3:10" ht="15" customHeight="1" x14ac:dyDescent="0.25">
      <c r="C145" s="126"/>
      <c r="D145" s="54">
        <f t="shared" ref="D145" si="9">D144+1</f>
        <v>20</v>
      </c>
      <c r="E145" s="43" t="s">
        <v>28</v>
      </c>
      <c r="F145" s="5" t="s">
        <v>199</v>
      </c>
      <c r="G145" s="64">
        <v>7</v>
      </c>
      <c r="H145" s="48">
        <v>957619</v>
      </c>
      <c r="I145" s="48">
        <f t="shared" si="5"/>
        <v>6703333</v>
      </c>
    </row>
    <row r="146" spans="3:10" ht="15" customHeight="1" x14ac:dyDescent="0.25">
      <c r="C146" s="126"/>
      <c r="D146" s="54">
        <v>21</v>
      </c>
      <c r="E146" s="43" t="s">
        <v>29</v>
      </c>
      <c r="F146" s="5" t="s">
        <v>199</v>
      </c>
      <c r="G146" s="64">
        <v>7</v>
      </c>
      <c r="H146" s="48">
        <v>957620</v>
      </c>
      <c r="I146" s="48">
        <f t="shared" si="5"/>
        <v>6703340</v>
      </c>
    </row>
    <row r="147" spans="3:10" ht="15" customHeight="1" x14ac:dyDescent="0.25">
      <c r="C147" s="126"/>
      <c r="D147" s="54">
        <f t="shared" ref="D147" si="10">D146+1</f>
        <v>22</v>
      </c>
      <c r="E147" s="43" t="s">
        <v>30</v>
      </c>
      <c r="F147" s="5" t="s">
        <v>199</v>
      </c>
      <c r="G147" s="64">
        <v>7</v>
      </c>
      <c r="H147" s="48">
        <v>957621</v>
      </c>
      <c r="I147" s="48">
        <f t="shared" si="5"/>
        <v>6703347</v>
      </c>
    </row>
    <row r="148" spans="3:10" ht="15" customHeight="1" x14ac:dyDescent="0.25">
      <c r="C148" s="126"/>
      <c r="D148" s="54">
        <v>23</v>
      </c>
      <c r="E148" s="43" t="s">
        <v>31</v>
      </c>
      <c r="F148" s="5" t="s">
        <v>199</v>
      </c>
      <c r="G148" s="64">
        <v>7</v>
      </c>
      <c r="H148" s="48">
        <v>957622</v>
      </c>
      <c r="I148" s="48">
        <f t="shared" si="5"/>
        <v>6703354</v>
      </c>
      <c r="J148" s="38"/>
    </row>
    <row r="149" spans="3:10" ht="15" customHeight="1" x14ac:dyDescent="0.25">
      <c r="C149" s="126"/>
      <c r="D149" s="54">
        <f t="shared" ref="D149" si="11">D148+1</f>
        <v>24</v>
      </c>
      <c r="E149" s="43" t="s">
        <v>32</v>
      </c>
      <c r="F149" s="5" t="s">
        <v>199</v>
      </c>
      <c r="G149" s="64">
        <v>7</v>
      </c>
      <c r="H149" s="48">
        <v>957623</v>
      </c>
      <c r="I149" s="48">
        <f t="shared" si="5"/>
        <v>6703361</v>
      </c>
    </row>
    <row r="150" spans="3:10" ht="15" customHeight="1" x14ac:dyDescent="0.25">
      <c r="C150" s="126"/>
      <c r="D150" s="54">
        <v>25</v>
      </c>
      <c r="E150" s="26" t="s">
        <v>33</v>
      </c>
      <c r="F150" s="5" t="s">
        <v>199</v>
      </c>
      <c r="G150" s="64">
        <v>7</v>
      </c>
      <c r="H150" s="48">
        <v>957624</v>
      </c>
      <c r="I150" s="48">
        <f t="shared" si="5"/>
        <v>6703368</v>
      </c>
    </row>
    <row r="151" spans="3:10" ht="15" customHeight="1" x14ac:dyDescent="0.25">
      <c r="C151" s="126"/>
      <c r="D151" s="54">
        <f t="shared" ref="D151" si="12">D150+1</f>
        <v>26</v>
      </c>
      <c r="E151" s="26" t="s">
        <v>34</v>
      </c>
      <c r="F151" s="5" t="s">
        <v>199</v>
      </c>
      <c r="G151" s="64">
        <v>7</v>
      </c>
      <c r="H151" s="48">
        <v>957625</v>
      </c>
      <c r="I151" s="48">
        <f t="shared" si="5"/>
        <v>6703375</v>
      </c>
    </row>
    <row r="152" spans="3:10" ht="15" customHeight="1" x14ac:dyDescent="0.25">
      <c r="C152" s="126"/>
      <c r="D152" s="54">
        <v>27</v>
      </c>
      <c r="E152" s="26" t="s">
        <v>35</v>
      </c>
      <c r="F152" s="5" t="s">
        <v>199</v>
      </c>
      <c r="G152" s="64">
        <v>7</v>
      </c>
      <c r="H152" s="48">
        <v>957626</v>
      </c>
      <c r="I152" s="48">
        <f t="shared" si="5"/>
        <v>6703382</v>
      </c>
    </row>
    <row r="153" spans="3:10" ht="15" customHeight="1" x14ac:dyDescent="0.25">
      <c r="C153" s="126"/>
      <c r="D153" s="54">
        <f t="shared" ref="D153" si="13">D152+1</f>
        <v>28</v>
      </c>
      <c r="E153" s="26" t="s">
        <v>36</v>
      </c>
      <c r="F153" s="5" t="s">
        <v>199</v>
      </c>
      <c r="G153" s="64">
        <v>7</v>
      </c>
      <c r="H153" s="48">
        <v>957627</v>
      </c>
      <c r="I153" s="48">
        <f t="shared" si="5"/>
        <v>6703389</v>
      </c>
    </row>
    <row r="154" spans="3:10" ht="15" customHeight="1" x14ac:dyDescent="0.25">
      <c r="C154" s="126"/>
      <c r="D154" s="54">
        <v>29</v>
      </c>
      <c r="E154" s="26" t="s">
        <v>37</v>
      </c>
      <c r="F154" s="5" t="s">
        <v>199</v>
      </c>
      <c r="G154" s="64">
        <v>7</v>
      </c>
      <c r="H154" s="48">
        <v>957628</v>
      </c>
      <c r="I154" s="48">
        <f t="shared" si="5"/>
        <v>6703396</v>
      </c>
    </row>
    <row r="155" spans="3:10" ht="15" customHeight="1" x14ac:dyDescent="0.25">
      <c r="C155" s="126"/>
      <c r="D155" s="54">
        <f t="shared" ref="D155" si="14">D154+1</f>
        <v>30</v>
      </c>
      <c r="E155" s="26" t="s">
        <v>38</v>
      </c>
      <c r="F155" s="5" t="s">
        <v>199</v>
      </c>
      <c r="G155" s="64">
        <v>7</v>
      </c>
      <c r="H155" s="48">
        <v>957629</v>
      </c>
      <c r="I155" s="48">
        <f t="shared" si="5"/>
        <v>6703403</v>
      </c>
    </row>
    <row r="156" spans="3:10" ht="15" customHeight="1" x14ac:dyDescent="0.25">
      <c r="C156" s="126"/>
      <c r="D156" s="54">
        <v>31</v>
      </c>
      <c r="E156" s="26" t="s">
        <v>221</v>
      </c>
      <c r="F156" s="5" t="s">
        <v>199</v>
      </c>
      <c r="G156" s="64">
        <v>7</v>
      </c>
      <c r="H156" s="48">
        <v>957630</v>
      </c>
      <c r="I156" s="48">
        <f t="shared" si="5"/>
        <v>6703410</v>
      </c>
    </row>
    <row r="157" spans="3:10" ht="15" customHeight="1" x14ac:dyDescent="0.25">
      <c r="C157" s="126"/>
      <c r="D157" s="54">
        <f t="shared" ref="D157" si="15">D156+1</f>
        <v>32</v>
      </c>
      <c r="E157" s="26" t="s">
        <v>39</v>
      </c>
      <c r="F157" s="5" t="s">
        <v>199</v>
      </c>
      <c r="G157" s="64">
        <v>7</v>
      </c>
      <c r="H157" s="48">
        <v>957631</v>
      </c>
      <c r="I157" s="48">
        <f t="shared" si="5"/>
        <v>6703417</v>
      </c>
    </row>
    <row r="158" spans="3:10" ht="15" customHeight="1" x14ac:dyDescent="0.25">
      <c r="C158" s="126"/>
      <c r="D158" s="54">
        <v>33</v>
      </c>
      <c r="E158" s="26" t="s">
        <v>40</v>
      </c>
      <c r="F158" s="5" t="s">
        <v>199</v>
      </c>
      <c r="G158" s="64">
        <v>7</v>
      </c>
      <c r="H158" s="48">
        <v>957632</v>
      </c>
      <c r="I158" s="48">
        <f t="shared" si="5"/>
        <v>6703424</v>
      </c>
    </row>
    <row r="159" spans="3:10" ht="15" customHeight="1" x14ac:dyDescent="0.25">
      <c r="C159" s="126"/>
      <c r="D159" s="54">
        <f t="shared" ref="D159" si="16">D158+1</f>
        <v>34</v>
      </c>
      <c r="E159" s="26" t="s">
        <v>41</v>
      </c>
      <c r="F159" s="5" t="s">
        <v>199</v>
      </c>
      <c r="G159" s="64">
        <v>7</v>
      </c>
      <c r="H159" s="48">
        <v>957633</v>
      </c>
      <c r="I159" s="48">
        <f t="shared" si="5"/>
        <v>6703431</v>
      </c>
    </row>
    <row r="160" spans="3:10" ht="15" customHeight="1" x14ac:dyDescent="0.25">
      <c r="C160" s="126"/>
      <c r="D160" s="54">
        <v>35</v>
      </c>
      <c r="E160" s="43" t="s">
        <v>42</v>
      </c>
      <c r="F160" s="5" t="s">
        <v>199</v>
      </c>
      <c r="G160" s="64">
        <v>7</v>
      </c>
      <c r="H160" s="48">
        <v>957634</v>
      </c>
      <c r="I160" s="48">
        <f t="shared" si="5"/>
        <v>6703438</v>
      </c>
    </row>
    <row r="161" spans="3:9" ht="15" customHeight="1" x14ac:dyDescent="0.25">
      <c r="C161" s="126"/>
      <c r="D161" s="54">
        <f t="shared" ref="D161" si="17">D160+1</f>
        <v>36</v>
      </c>
      <c r="E161" s="43" t="s">
        <v>43</v>
      </c>
      <c r="F161" s="5" t="s">
        <v>199</v>
      </c>
      <c r="G161" s="64">
        <v>7</v>
      </c>
      <c r="H161" s="48">
        <v>957635</v>
      </c>
      <c r="I161" s="48">
        <f t="shared" si="5"/>
        <v>6703445</v>
      </c>
    </row>
    <row r="162" spans="3:9" ht="15" customHeight="1" x14ac:dyDescent="0.25">
      <c r="C162" s="126"/>
      <c r="D162" s="54">
        <v>37</v>
      </c>
      <c r="E162" s="43" t="s">
        <v>222</v>
      </c>
      <c r="F162" s="5" t="s">
        <v>199</v>
      </c>
      <c r="G162" s="64">
        <v>7</v>
      </c>
      <c r="H162" s="48">
        <v>957636</v>
      </c>
      <c r="I162" s="48">
        <f t="shared" si="5"/>
        <v>6703452</v>
      </c>
    </row>
    <row r="163" spans="3:9" ht="15" customHeight="1" x14ac:dyDescent="0.25">
      <c r="C163" s="126"/>
      <c r="D163" s="54">
        <f t="shared" ref="D163" si="18">D162+1</f>
        <v>38</v>
      </c>
      <c r="E163" s="46" t="s">
        <v>66</v>
      </c>
      <c r="F163" s="5" t="s">
        <v>199</v>
      </c>
      <c r="G163" s="64">
        <v>7</v>
      </c>
      <c r="H163" s="48">
        <v>957637</v>
      </c>
      <c r="I163" s="48">
        <f t="shared" si="5"/>
        <v>6703459</v>
      </c>
    </row>
    <row r="164" spans="3:9" ht="15" customHeight="1" x14ac:dyDescent="0.25">
      <c r="C164" s="126"/>
      <c r="D164" s="54">
        <v>39</v>
      </c>
      <c r="E164" s="46" t="s">
        <v>67</v>
      </c>
      <c r="F164" s="5" t="s">
        <v>199</v>
      </c>
      <c r="G164" s="64">
        <v>7</v>
      </c>
      <c r="H164" s="48">
        <v>957638</v>
      </c>
      <c r="I164" s="48">
        <f t="shared" si="5"/>
        <v>6703466</v>
      </c>
    </row>
    <row r="165" spans="3:9" ht="15" customHeight="1" x14ac:dyDescent="0.25">
      <c r="C165" s="126"/>
      <c r="D165" s="54">
        <f t="shared" ref="D165" si="19">D164+1</f>
        <v>40</v>
      </c>
      <c r="E165" s="46" t="s">
        <v>55</v>
      </c>
      <c r="F165" s="5" t="s">
        <v>199</v>
      </c>
      <c r="G165" s="64">
        <v>7</v>
      </c>
      <c r="H165" s="48">
        <v>957639</v>
      </c>
      <c r="I165" s="48">
        <f t="shared" si="5"/>
        <v>6703473</v>
      </c>
    </row>
    <row r="166" spans="3:9" ht="15" customHeight="1" x14ac:dyDescent="0.25">
      <c r="C166" s="126"/>
      <c r="D166" s="54">
        <v>41</v>
      </c>
      <c r="E166" s="46" t="s">
        <v>56</v>
      </c>
      <c r="F166" s="5" t="s">
        <v>199</v>
      </c>
      <c r="G166" s="64">
        <v>7</v>
      </c>
      <c r="H166" s="48">
        <v>957640</v>
      </c>
      <c r="I166" s="48">
        <f t="shared" si="5"/>
        <v>6703480</v>
      </c>
    </row>
    <row r="167" spans="3:9" ht="15" customHeight="1" x14ac:dyDescent="0.25">
      <c r="C167" s="126"/>
      <c r="D167" s="54">
        <f t="shared" ref="D167" si="20">D166+1</f>
        <v>42</v>
      </c>
      <c r="E167" s="46" t="s">
        <v>57</v>
      </c>
      <c r="F167" s="5" t="s">
        <v>199</v>
      </c>
      <c r="G167" s="64">
        <v>7</v>
      </c>
      <c r="H167" s="48">
        <v>957641</v>
      </c>
      <c r="I167" s="48">
        <f t="shared" si="5"/>
        <v>6703487</v>
      </c>
    </row>
    <row r="168" spans="3:9" ht="15" customHeight="1" x14ac:dyDescent="0.25">
      <c r="C168" s="126"/>
      <c r="D168" s="54">
        <v>43</v>
      </c>
      <c r="E168" s="47" t="s">
        <v>113</v>
      </c>
      <c r="F168" s="5" t="s">
        <v>199</v>
      </c>
      <c r="G168" s="64">
        <v>7</v>
      </c>
      <c r="H168" s="48">
        <v>957642</v>
      </c>
      <c r="I168" s="48">
        <f t="shared" si="5"/>
        <v>6703494</v>
      </c>
    </row>
    <row r="169" spans="3:9" ht="15" customHeight="1" x14ac:dyDescent="0.25">
      <c r="C169" s="126"/>
      <c r="D169" s="54">
        <v>44</v>
      </c>
      <c r="E169" s="104" t="s">
        <v>212</v>
      </c>
      <c r="F169" s="5" t="s">
        <v>199</v>
      </c>
      <c r="G169" s="64">
        <v>7</v>
      </c>
      <c r="H169" s="48">
        <v>957643</v>
      </c>
      <c r="I169" s="48">
        <f t="shared" si="5"/>
        <v>6703501</v>
      </c>
    </row>
    <row r="170" spans="3:9" ht="15" customHeight="1" x14ac:dyDescent="0.25">
      <c r="C170" s="126"/>
      <c r="D170" s="54">
        <v>45</v>
      </c>
      <c r="E170" s="104" t="s">
        <v>226</v>
      </c>
      <c r="F170" s="5" t="s">
        <v>199</v>
      </c>
      <c r="G170" s="64">
        <v>7</v>
      </c>
      <c r="H170" s="48">
        <v>957644</v>
      </c>
      <c r="I170" s="48">
        <f t="shared" si="5"/>
        <v>6703508</v>
      </c>
    </row>
    <row r="171" spans="3:9" ht="15" customHeight="1" x14ac:dyDescent="0.25">
      <c r="C171" s="126"/>
      <c r="D171" s="54">
        <v>46</v>
      </c>
      <c r="E171" s="104" t="s">
        <v>218</v>
      </c>
      <c r="F171" s="5" t="s">
        <v>199</v>
      </c>
      <c r="G171" s="64">
        <v>7</v>
      </c>
      <c r="H171" s="48">
        <v>957645</v>
      </c>
      <c r="I171" s="48">
        <f t="shared" si="5"/>
        <v>6703515</v>
      </c>
    </row>
    <row r="172" spans="3:9" ht="15" customHeight="1" x14ac:dyDescent="0.25">
      <c r="C172" s="126"/>
      <c r="D172" s="54">
        <v>47</v>
      </c>
      <c r="E172" s="104" t="s">
        <v>216</v>
      </c>
      <c r="F172" s="5" t="s">
        <v>199</v>
      </c>
      <c r="G172" s="64">
        <v>7</v>
      </c>
      <c r="H172" s="48">
        <v>957646</v>
      </c>
      <c r="I172" s="48">
        <f t="shared" si="5"/>
        <v>6703522</v>
      </c>
    </row>
    <row r="173" spans="3:9" ht="15" customHeight="1" x14ac:dyDescent="0.25">
      <c r="C173" s="126"/>
      <c r="D173" s="54">
        <v>48</v>
      </c>
      <c r="E173" s="104" t="s">
        <v>203</v>
      </c>
      <c r="F173" s="5" t="s">
        <v>199</v>
      </c>
      <c r="G173" s="64">
        <v>7</v>
      </c>
      <c r="H173" s="48">
        <v>957647</v>
      </c>
      <c r="I173" s="48">
        <f t="shared" si="5"/>
        <v>6703529</v>
      </c>
    </row>
    <row r="174" spans="3:9" ht="44.25" customHeight="1" x14ac:dyDescent="0.25">
      <c r="C174" s="126"/>
      <c r="D174" s="139" t="s">
        <v>136</v>
      </c>
      <c r="E174" s="140"/>
      <c r="F174" s="140"/>
      <c r="G174" s="140"/>
      <c r="H174" s="140"/>
      <c r="I174" s="141"/>
    </row>
    <row r="175" spans="3:9" ht="29.25" customHeight="1" x14ac:dyDescent="0.25">
      <c r="C175" s="127"/>
      <c r="D175" s="142" t="s">
        <v>137</v>
      </c>
      <c r="E175" s="142"/>
      <c r="F175" s="142"/>
      <c r="G175" s="142"/>
      <c r="H175" s="142"/>
      <c r="I175" s="142"/>
    </row>
    <row r="176" spans="3:9" ht="28.5" customHeight="1" x14ac:dyDescent="0.25">
      <c r="C176" s="123" t="s">
        <v>138</v>
      </c>
      <c r="D176" s="123"/>
      <c r="E176" s="123"/>
      <c r="F176" s="123"/>
      <c r="G176" s="123"/>
      <c r="H176" s="123"/>
      <c r="I176" s="123"/>
    </row>
    <row r="177" spans="3:9" ht="18" customHeight="1" x14ac:dyDescent="0.25">
      <c r="C177" s="124" t="s">
        <v>139</v>
      </c>
      <c r="D177" s="124"/>
      <c r="E177" s="124"/>
      <c r="F177" s="124"/>
      <c r="G177" s="124"/>
      <c r="H177" s="124"/>
      <c r="I177" s="124"/>
    </row>
    <row r="178" spans="3:9" x14ac:dyDescent="0.25">
      <c r="C178" s="125">
        <v>4</v>
      </c>
      <c r="D178" s="57">
        <v>1</v>
      </c>
      <c r="E178" s="49" t="s">
        <v>11</v>
      </c>
      <c r="F178" s="65" t="s">
        <v>2</v>
      </c>
      <c r="G178" s="66">
        <v>3</v>
      </c>
      <c r="H178" s="67">
        <v>1800000</v>
      </c>
      <c r="I178" s="68">
        <f>+G178*H178</f>
        <v>5400000</v>
      </c>
    </row>
    <row r="179" spans="3:9" x14ac:dyDescent="0.25">
      <c r="C179" s="126"/>
      <c r="D179" s="55">
        <v>2</v>
      </c>
      <c r="E179" s="49" t="s">
        <v>12</v>
      </c>
      <c r="F179" s="69" t="s">
        <v>2</v>
      </c>
      <c r="G179" s="66">
        <v>3</v>
      </c>
      <c r="H179" s="67">
        <v>1800001</v>
      </c>
      <c r="I179" s="68">
        <f t="shared" ref="I179:I225" si="21">+G179*H179</f>
        <v>5400003</v>
      </c>
    </row>
    <row r="180" spans="3:9" x14ac:dyDescent="0.25">
      <c r="C180" s="126"/>
      <c r="D180" s="55">
        <v>3</v>
      </c>
      <c r="E180" s="50" t="s">
        <v>13</v>
      </c>
      <c r="F180" s="69" t="s">
        <v>2</v>
      </c>
      <c r="G180" s="66">
        <v>3</v>
      </c>
      <c r="H180" s="67">
        <v>1800002</v>
      </c>
      <c r="I180" s="68">
        <f t="shared" si="21"/>
        <v>5400006</v>
      </c>
    </row>
    <row r="181" spans="3:9" x14ac:dyDescent="0.25">
      <c r="C181" s="126"/>
      <c r="D181" s="55">
        <f t="shared" ref="D181" si="22">D180+1</f>
        <v>4</v>
      </c>
      <c r="E181" s="50" t="s">
        <v>14</v>
      </c>
      <c r="F181" s="69" t="s">
        <v>2</v>
      </c>
      <c r="G181" s="66">
        <v>3</v>
      </c>
      <c r="H181" s="67">
        <v>1800003</v>
      </c>
      <c r="I181" s="68">
        <f t="shared" si="21"/>
        <v>5400009</v>
      </c>
    </row>
    <row r="182" spans="3:9" x14ac:dyDescent="0.25">
      <c r="C182" s="126"/>
      <c r="D182" s="55">
        <v>5</v>
      </c>
      <c r="E182" s="50" t="s">
        <v>15</v>
      </c>
      <c r="F182" s="69" t="s">
        <v>2</v>
      </c>
      <c r="G182" s="66">
        <v>3</v>
      </c>
      <c r="H182" s="67">
        <v>1800004</v>
      </c>
      <c r="I182" s="68">
        <f t="shared" si="21"/>
        <v>5400012</v>
      </c>
    </row>
    <row r="183" spans="3:9" x14ac:dyDescent="0.25">
      <c r="C183" s="126"/>
      <c r="D183" s="55">
        <v>6</v>
      </c>
      <c r="E183" s="50" t="s">
        <v>16</v>
      </c>
      <c r="F183" s="69" t="s">
        <v>2</v>
      </c>
      <c r="G183" s="66">
        <v>3</v>
      </c>
      <c r="H183" s="67">
        <v>1800005</v>
      </c>
      <c r="I183" s="68">
        <f t="shared" si="21"/>
        <v>5400015</v>
      </c>
    </row>
    <row r="184" spans="3:9" x14ac:dyDescent="0.25">
      <c r="C184" s="126"/>
      <c r="D184" s="55">
        <v>7</v>
      </c>
      <c r="E184" s="50" t="s">
        <v>17</v>
      </c>
      <c r="F184" s="69" t="s">
        <v>2</v>
      </c>
      <c r="G184" s="66">
        <v>3</v>
      </c>
      <c r="H184" s="67">
        <v>1800006</v>
      </c>
      <c r="I184" s="68">
        <f t="shared" si="21"/>
        <v>5400018</v>
      </c>
    </row>
    <row r="185" spans="3:9" x14ac:dyDescent="0.25">
      <c r="C185" s="126"/>
      <c r="D185" s="55">
        <v>8</v>
      </c>
      <c r="E185" s="50" t="s">
        <v>18</v>
      </c>
      <c r="F185" s="69" t="s">
        <v>2</v>
      </c>
      <c r="G185" s="66">
        <v>3</v>
      </c>
      <c r="H185" s="67">
        <v>1800007</v>
      </c>
      <c r="I185" s="68">
        <f t="shared" si="21"/>
        <v>5400021</v>
      </c>
    </row>
    <row r="186" spans="3:9" x14ac:dyDescent="0.25">
      <c r="C186" s="126"/>
      <c r="D186" s="55">
        <v>9</v>
      </c>
      <c r="E186" s="50" t="s">
        <v>19</v>
      </c>
      <c r="F186" s="69" t="s">
        <v>2</v>
      </c>
      <c r="G186" s="66">
        <v>3</v>
      </c>
      <c r="H186" s="67">
        <v>1800008</v>
      </c>
      <c r="I186" s="68">
        <f t="shared" si="21"/>
        <v>5400024</v>
      </c>
    </row>
    <row r="187" spans="3:9" x14ac:dyDescent="0.25">
      <c r="C187" s="126"/>
      <c r="D187" s="55">
        <v>10</v>
      </c>
      <c r="E187" s="50" t="s">
        <v>213</v>
      </c>
      <c r="F187" s="69" t="s">
        <v>2</v>
      </c>
      <c r="G187" s="66">
        <v>3</v>
      </c>
      <c r="H187" s="67">
        <v>1800009</v>
      </c>
      <c r="I187" s="68">
        <f t="shared" si="21"/>
        <v>5400027</v>
      </c>
    </row>
    <row r="188" spans="3:9" x14ac:dyDescent="0.25">
      <c r="C188" s="126"/>
      <c r="D188" s="55">
        <v>11</v>
      </c>
      <c r="E188" s="50" t="s">
        <v>20</v>
      </c>
      <c r="F188" s="69" t="s">
        <v>2</v>
      </c>
      <c r="G188" s="66">
        <v>3</v>
      </c>
      <c r="H188" s="67">
        <v>1800010</v>
      </c>
      <c r="I188" s="68">
        <f t="shared" si="21"/>
        <v>5400030</v>
      </c>
    </row>
    <row r="189" spans="3:9" x14ac:dyDescent="0.25">
      <c r="C189" s="126"/>
      <c r="D189" s="55">
        <v>12</v>
      </c>
      <c r="E189" s="50" t="s">
        <v>21</v>
      </c>
      <c r="F189" s="69" t="s">
        <v>2</v>
      </c>
      <c r="G189" s="66">
        <v>3</v>
      </c>
      <c r="H189" s="67">
        <v>1800011</v>
      </c>
      <c r="I189" s="68">
        <f t="shared" si="21"/>
        <v>5400033</v>
      </c>
    </row>
    <row r="190" spans="3:9" x14ac:dyDescent="0.25">
      <c r="C190" s="126"/>
      <c r="D190" s="55">
        <v>13</v>
      </c>
      <c r="E190" s="50" t="s">
        <v>65</v>
      </c>
      <c r="F190" s="69" t="s">
        <v>2</v>
      </c>
      <c r="G190" s="66">
        <v>3</v>
      </c>
      <c r="H190" s="67">
        <v>1800012</v>
      </c>
      <c r="I190" s="68">
        <f t="shared" si="21"/>
        <v>5400036</v>
      </c>
    </row>
    <row r="191" spans="3:9" x14ac:dyDescent="0.25">
      <c r="C191" s="126"/>
      <c r="D191" s="55">
        <v>14</v>
      </c>
      <c r="E191" s="50" t="s">
        <v>22</v>
      </c>
      <c r="F191" s="69" t="s">
        <v>2</v>
      </c>
      <c r="G191" s="66">
        <v>3</v>
      </c>
      <c r="H191" s="67">
        <v>1800013</v>
      </c>
      <c r="I191" s="68">
        <f t="shared" si="21"/>
        <v>5400039</v>
      </c>
    </row>
    <row r="192" spans="3:9" x14ac:dyDescent="0.25">
      <c r="C192" s="126"/>
      <c r="D192" s="55">
        <v>15</v>
      </c>
      <c r="E192" s="50" t="s">
        <v>23</v>
      </c>
      <c r="F192" s="69" t="s">
        <v>2</v>
      </c>
      <c r="G192" s="66">
        <v>3</v>
      </c>
      <c r="H192" s="67">
        <v>1800014</v>
      </c>
      <c r="I192" s="68">
        <f t="shared" si="21"/>
        <v>5400042</v>
      </c>
    </row>
    <row r="193" spans="3:17" x14ac:dyDescent="0.25">
      <c r="C193" s="126"/>
      <c r="D193" s="55">
        <f t="shared" ref="D193" si="23">D192+1</f>
        <v>16</v>
      </c>
      <c r="E193" s="50" t="s">
        <v>24</v>
      </c>
      <c r="F193" s="69" t="s">
        <v>2</v>
      </c>
      <c r="G193" s="66">
        <v>3</v>
      </c>
      <c r="H193" s="67">
        <v>1800015</v>
      </c>
      <c r="I193" s="68">
        <f t="shared" si="21"/>
        <v>5400045</v>
      </c>
    </row>
    <row r="194" spans="3:17" x14ac:dyDescent="0.25">
      <c r="C194" s="126"/>
      <c r="D194" s="55">
        <v>17</v>
      </c>
      <c r="E194" s="50" t="s">
        <v>25</v>
      </c>
      <c r="F194" s="69" t="s">
        <v>2</v>
      </c>
      <c r="G194" s="66">
        <v>3</v>
      </c>
      <c r="H194" s="67">
        <v>1800016</v>
      </c>
      <c r="I194" s="68">
        <f t="shared" si="21"/>
        <v>5400048</v>
      </c>
    </row>
    <row r="195" spans="3:17" x14ac:dyDescent="0.25">
      <c r="C195" s="126"/>
      <c r="D195" s="55">
        <f t="shared" ref="D195" si="24">D194+1</f>
        <v>18</v>
      </c>
      <c r="E195" s="50" t="s">
        <v>26</v>
      </c>
      <c r="F195" s="69" t="s">
        <v>2</v>
      </c>
      <c r="G195" s="66">
        <v>3</v>
      </c>
      <c r="H195" s="67">
        <v>1800017</v>
      </c>
      <c r="I195" s="68">
        <f t="shared" si="21"/>
        <v>5400051</v>
      </c>
    </row>
    <row r="196" spans="3:17" x14ac:dyDescent="0.25">
      <c r="C196" s="126"/>
      <c r="D196" s="55">
        <v>19</v>
      </c>
      <c r="E196" s="50" t="s">
        <v>27</v>
      </c>
      <c r="F196" s="69" t="s">
        <v>2</v>
      </c>
      <c r="G196" s="66">
        <v>3</v>
      </c>
      <c r="H196" s="67">
        <v>1800018</v>
      </c>
      <c r="I196" s="68">
        <f t="shared" si="21"/>
        <v>5400054</v>
      </c>
      <c r="J196" s="38"/>
    </row>
    <row r="197" spans="3:17" x14ac:dyDescent="0.25">
      <c r="C197" s="126"/>
      <c r="D197" s="55">
        <f t="shared" ref="D197" si="25">D196+1</f>
        <v>20</v>
      </c>
      <c r="E197" s="50" t="s">
        <v>28</v>
      </c>
      <c r="F197" s="69" t="s">
        <v>2</v>
      </c>
      <c r="G197" s="66">
        <v>3</v>
      </c>
      <c r="H197" s="67">
        <v>1800019</v>
      </c>
      <c r="I197" s="68">
        <f t="shared" si="21"/>
        <v>5400057</v>
      </c>
    </row>
    <row r="198" spans="3:17" x14ac:dyDescent="0.25">
      <c r="C198" s="126"/>
      <c r="D198" s="55">
        <v>21</v>
      </c>
      <c r="E198" s="50" t="s">
        <v>29</v>
      </c>
      <c r="F198" s="69" t="s">
        <v>2</v>
      </c>
      <c r="G198" s="66">
        <v>3</v>
      </c>
      <c r="H198" s="67">
        <v>1800020</v>
      </c>
      <c r="I198" s="68">
        <f t="shared" si="21"/>
        <v>5400060</v>
      </c>
    </row>
    <row r="199" spans="3:17" x14ac:dyDescent="0.25">
      <c r="C199" s="126"/>
      <c r="D199" s="55">
        <f t="shared" ref="D199" si="26">D198+1</f>
        <v>22</v>
      </c>
      <c r="E199" s="50" t="s">
        <v>30</v>
      </c>
      <c r="F199" s="69" t="s">
        <v>2</v>
      </c>
      <c r="G199" s="66">
        <v>3</v>
      </c>
      <c r="H199" s="67">
        <v>1800021</v>
      </c>
      <c r="I199" s="68">
        <f t="shared" si="21"/>
        <v>5400063</v>
      </c>
    </row>
    <row r="200" spans="3:17" x14ac:dyDescent="0.25">
      <c r="C200" s="126"/>
      <c r="D200" s="55">
        <v>23</v>
      </c>
      <c r="E200" s="50" t="s">
        <v>31</v>
      </c>
      <c r="F200" s="69" t="s">
        <v>2</v>
      </c>
      <c r="G200" s="66">
        <v>3</v>
      </c>
      <c r="H200" s="67">
        <v>1800022</v>
      </c>
      <c r="I200" s="68">
        <f t="shared" si="21"/>
        <v>5400066</v>
      </c>
    </row>
    <row r="201" spans="3:17" x14ac:dyDescent="0.25">
      <c r="C201" s="126"/>
      <c r="D201" s="55">
        <f t="shared" ref="D201" si="27">D200+1</f>
        <v>24</v>
      </c>
      <c r="E201" s="50" t="s">
        <v>32</v>
      </c>
      <c r="F201" s="69" t="s">
        <v>2</v>
      </c>
      <c r="G201" s="66">
        <v>3</v>
      </c>
      <c r="H201" s="67">
        <v>1800023</v>
      </c>
      <c r="I201" s="68">
        <f t="shared" si="21"/>
        <v>5400069</v>
      </c>
    </row>
    <row r="202" spans="3:17" x14ac:dyDescent="0.25">
      <c r="C202" s="126"/>
      <c r="D202" s="55">
        <v>25</v>
      </c>
      <c r="E202" s="51" t="s">
        <v>33</v>
      </c>
      <c r="F202" s="69" t="s">
        <v>2</v>
      </c>
      <c r="G202" s="66">
        <v>3</v>
      </c>
      <c r="H202" s="67">
        <v>1800024</v>
      </c>
      <c r="I202" s="68">
        <f t="shared" si="21"/>
        <v>5400072</v>
      </c>
    </row>
    <row r="203" spans="3:17" x14ac:dyDescent="0.25">
      <c r="C203" s="126"/>
      <c r="D203" s="55">
        <f t="shared" ref="D203" si="28">D202+1</f>
        <v>26</v>
      </c>
      <c r="E203" s="51" t="s">
        <v>34</v>
      </c>
      <c r="F203" s="69" t="s">
        <v>2</v>
      </c>
      <c r="G203" s="66">
        <v>3</v>
      </c>
      <c r="H203" s="67">
        <v>1800025</v>
      </c>
      <c r="I203" s="68">
        <f t="shared" si="21"/>
        <v>5400075</v>
      </c>
      <c r="Q203" s="36"/>
    </row>
    <row r="204" spans="3:17" x14ac:dyDescent="0.25">
      <c r="C204" s="126"/>
      <c r="D204" s="55">
        <v>27</v>
      </c>
      <c r="E204" s="51" t="s">
        <v>35</v>
      </c>
      <c r="F204" s="69" t="s">
        <v>2</v>
      </c>
      <c r="G204" s="66">
        <v>3</v>
      </c>
      <c r="H204" s="67">
        <v>1800026</v>
      </c>
      <c r="I204" s="68">
        <f t="shared" si="21"/>
        <v>5400078</v>
      </c>
      <c r="Q204" s="37"/>
    </row>
    <row r="205" spans="3:17" x14ac:dyDescent="0.25">
      <c r="C205" s="126"/>
      <c r="D205" s="55">
        <f t="shared" ref="D205" si="29">D204+1</f>
        <v>28</v>
      </c>
      <c r="E205" s="51" t="s">
        <v>36</v>
      </c>
      <c r="F205" s="69" t="s">
        <v>2</v>
      </c>
      <c r="G205" s="66">
        <v>3</v>
      </c>
      <c r="H205" s="67">
        <v>1800027</v>
      </c>
      <c r="I205" s="68">
        <f t="shared" si="21"/>
        <v>5400081</v>
      </c>
    </row>
    <row r="206" spans="3:17" x14ac:dyDescent="0.25">
      <c r="C206" s="126"/>
      <c r="D206" s="55">
        <v>29</v>
      </c>
      <c r="E206" s="51" t="s">
        <v>37</v>
      </c>
      <c r="F206" s="69" t="s">
        <v>2</v>
      </c>
      <c r="G206" s="66">
        <v>3</v>
      </c>
      <c r="H206" s="67">
        <v>1800028</v>
      </c>
      <c r="I206" s="68">
        <f t="shared" si="21"/>
        <v>5400084</v>
      </c>
    </row>
    <row r="207" spans="3:17" x14ac:dyDescent="0.25">
      <c r="C207" s="126"/>
      <c r="D207" s="55">
        <f t="shared" ref="D207" si="30">D206+1</f>
        <v>30</v>
      </c>
      <c r="E207" s="51" t="s">
        <v>38</v>
      </c>
      <c r="F207" s="69" t="s">
        <v>2</v>
      </c>
      <c r="G207" s="66">
        <v>3</v>
      </c>
      <c r="H207" s="67">
        <v>1800029</v>
      </c>
      <c r="I207" s="68">
        <f t="shared" si="21"/>
        <v>5400087</v>
      </c>
    </row>
    <row r="208" spans="3:17" x14ac:dyDescent="0.25">
      <c r="C208" s="126"/>
      <c r="D208" s="55">
        <v>31</v>
      </c>
      <c r="E208" s="51" t="s">
        <v>221</v>
      </c>
      <c r="F208" s="69" t="s">
        <v>2</v>
      </c>
      <c r="G208" s="66">
        <v>3</v>
      </c>
      <c r="H208" s="67">
        <v>1800030</v>
      </c>
      <c r="I208" s="68">
        <f t="shared" si="21"/>
        <v>5400090</v>
      </c>
    </row>
    <row r="209" spans="3:9" x14ac:dyDescent="0.25">
      <c r="C209" s="126"/>
      <c r="D209" s="55">
        <f t="shared" ref="D209" si="31">D208+1</f>
        <v>32</v>
      </c>
      <c r="E209" s="51" t="s">
        <v>39</v>
      </c>
      <c r="F209" s="69" t="s">
        <v>2</v>
      </c>
      <c r="G209" s="66">
        <v>3</v>
      </c>
      <c r="H209" s="67">
        <v>1800031</v>
      </c>
      <c r="I209" s="68">
        <f t="shared" si="21"/>
        <v>5400093</v>
      </c>
    </row>
    <row r="210" spans="3:9" x14ac:dyDescent="0.25">
      <c r="C210" s="126"/>
      <c r="D210" s="55">
        <v>33</v>
      </c>
      <c r="E210" s="51" t="s">
        <v>40</v>
      </c>
      <c r="F210" s="69" t="s">
        <v>2</v>
      </c>
      <c r="G210" s="66">
        <v>3</v>
      </c>
      <c r="H210" s="67">
        <v>1800032</v>
      </c>
      <c r="I210" s="68">
        <f t="shared" si="21"/>
        <v>5400096</v>
      </c>
    </row>
    <row r="211" spans="3:9" x14ac:dyDescent="0.25">
      <c r="C211" s="126"/>
      <c r="D211" s="55">
        <f t="shared" ref="D211" si="32">D210+1</f>
        <v>34</v>
      </c>
      <c r="E211" s="51" t="s">
        <v>41</v>
      </c>
      <c r="F211" s="69" t="s">
        <v>2</v>
      </c>
      <c r="G211" s="66">
        <v>3</v>
      </c>
      <c r="H211" s="67">
        <v>1800033</v>
      </c>
      <c r="I211" s="68">
        <f t="shared" si="21"/>
        <v>5400099</v>
      </c>
    </row>
    <row r="212" spans="3:9" x14ac:dyDescent="0.25">
      <c r="C212" s="126"/>
      <c r="D212" s="55">
        <v>35</v>
      </c>
      <c r="E212" s="50" t="s">
        <v>42</v>
      </c>
      <c r="F212" s="69" t="s">
        <v>2</v>
      </c>
      <c r="G212" s="66">
        <v>3</v>
      </c>
      <c r="H212" s="67">
        <v>1800034</v>
      </c>
      <c r="I212" s="68">
        <f t="shared" si="21"/>
        <v>5400102</v>
      </c>
    </row>
    <row r="213" spans="3:9" x14ac:dyDescent="0.25">
      <c r="C213" s="126"/>
      <c r="D213" s="55">
        <f t="shared" ref="D213" si="33">D212+1</f>
        <v>36</v>
      </c>
      <c r="E213" s="50" t="s">
        <v>43</v>
      </c>
      <c r="F213" s="69" t="s">
        <v>2</v>
      </c>
      <c r="G213" s="66">
        <v>3</v>
      </c>
      <c r="H213" s="67">
        <v>1800035</v>
      </c>
      <c r="I213" s="68">
        <f t="shared" si="21"/>
        <v>5400105</v>
      </c>
    </row>
    <row r="214" spans="3:9" x14ac:dyDescent="0.25">
      <c r="C214" s="126"/>
      <c r="D214" s="55">
        <v>37</v>
      </c>
      <c r="E214" s="50" t="s">
        <v>222</v>
      </c>
      <c r="F214" s="69" t="s">
        <v>2</v>
      </c>
      <c r="G214" s="66">
        <v>3</v>
      </c>
      <c r="H214" s="67">
        <v>1800036</v>
      </c>
      <c r="I214" s="68">
        <f t="shared" si="21"/>
        <v>5400108</v>
      </c>
    </row>
    <row r="215" spans="3:9" x14ac:dyDescent="0.25">
      <c r="C215" s="126"/>
      <c r="D215" s="55">
        <f t="shared" ref="D215" si="34">D214+1</f>
        <v>38</v>
      </c>
      <c r="E215" s="52" t="s">
        <v>66</v>
      </c>
      <c r="F215" s="69" t="s">
        <v>2</v>
      </c>
      <c r="G215" s="66">
        <v>3</v>
      </c>
      <c r="H215" s="67">
        <v>1800037</v>
      </c>
      <c r="I215" s="68">
        <f t="shared" si="21"/>
        <v>5400111</v>
      </c>
    </row>
    <row r="216" spans="3:9" x14ac:dyDescent="0.25">
      <c r="C216" s="126"/>
      <c r="D216" s="55">
        <v>39</v>
      </c>
      <c r="E216" s="52" t="s">
        <v>67</v>
      </c>
      <c r="F216" s="69" t="s">
        <v>2</v>
      </c>
      <c r="G216" s="66">
        <v>3</v>
      </c>
      <c r="H216" s="67">
        <v>1800038</v>
      </c>
      <c r="I216" s="68">
        <f t="shared" si="21"/>
        <v>5400114</v>
      </c>
    </row>
    <row r="217" spans="3:9" x14ac:dyDescent="0.25">
      <c r="C217" s="126"/>
      <c r="D217" s="55">
        <f t="shared" ref="D217" si="35">D216+1</f>
        <v>40</v>
      </c>
      <c r="E217" s="52" t="s">
        <v>55</v>
      </c>
      <c r="F217" s="69" t="s">
        <v>2</v>
      </c>
      <c r="G217" s="66">
        <v>3</v>
      </c>
      <c r="H217" s="67">
        <v>1800039</v>
      </c>
      <c r="I217" s="68">
        <f t="shared" si="21"/>
        <v>5400117</v>
      </c>
    </row>
    <row r="218" spans="3:9" x14ac:dyDescent="0.25">
      <c r="C218" s="126"/>
      <c r="D218" s="55">
        <v>41</v>
      </c>
      <c r="E218" s="52" t="s">
        <v>56</v>
      </c>
      <c r="F218" s="69" t="s">
        <v>2</v>
      </c>
      <c r="G218" s="66">
        <v>3</v>
      </c>
      <c r="H218" s="67">
        <v>1800040</v>
      </c>
      <c r="I218" s="68">
        <f t="shared" si="21"/>
        <v>5400120</v>
      </c>
    </row>
    <row r="219" spans="3:9" x14ac:dyDescent="0.25">
      <c r="C219" s="126"/>
      <c r="D219" s="55">
        <f t="shared" ref="D219:D223" si="36">D218+1</f>
        <v>42</v>
      </c>
      <c r="E219" s="52" t="s">
        <v>57</v>
      </c>
      <c r="F219" s="69" t="s">
        <v>2</v>
      </c>
      <c r="G219" s="66">
        <v>3</v>
      </c>
      <c r="H219" s="67">
        <v>1800041</v>
      </c>
      <c r="I219" s="68">
        <f t="shared" si="21"/>
        <v>5400123</v>
      </c>
    </row>
    <row r="220" spans="3:9" x14ac:dyDescent="0.25">
      <c r="C220" s="126"/>
      <c r="D220" s="55">
        <v>43</v>
      </c>
      <c r="E220" s="53" t="s">
        <v>113</v>
      </c>
      <c r="F220" s="69" t="s">
        <v>2</v>
      </c>
      <c r="G220" s="66">
        <v>3</v>
      </c>
      <c r="H220" s="67">
        <v>1800042</v>
      </c>
      <c r="I220" s="68">
        <f t="shared" si="21"/>
        <v>5400126</v>
      </c>
    </row>
    <row r="221" spans="3:9" x14ac:dyDescent="0.25">
      <c r="C221" s="126"/>
      <c r="D221" s="55">
        <f t="shared" si="36"/>
        <v>44</v>
      </c>
      <c r="E221" s="105" t="s">
        <v>212</v>
      </c>
      <c r="F221" s="69" t="s">
        <v>2</v>
      </c>
      <c r="G221" s="66">
        <v>3</v>
      </c>
      <c r="H221" s="67">
        <v>1800043</v>
      </c>
      <c r="I221" s="68">
        <f t="shared" si="21"/>
        <v>5400129</v>
      </c>
    </row>
    <row r="222" spans="3:9" x14ac:dyDescent="0.25">
      <c r="C222" s="126"/>
      <c r="D222" s="55">
        <v>45</v>
      </c>
      <c r="E222" s="105" t="s">
        <v>226</v>
      </c>
      <c r="F222" s="69" t="s">
        <v>2</v>
      </c>
      <c r="G222" s="66">
        <v>3</v>
      </c>
      <c r="H222" s="67">
        <v>1800044</v>
      </c>
      <c r="I222" s="68">
        <f t="shared" si="21"/>
        <v>5400132</v>
      </c>
    </row>
    <row r="223" spans="3:9" x14ac:dyDescent="0.25">
      <c r="C223" s="126"/>
      <c r="D223" s="55">
        <f t="shared" si="36"/>
        <v>46</v>
      </c>
      <c r="E223" s="105" t="s">
        <v>218</v>
      </c>
      <c r="F223" s="69" t="s">
        <v>2</v>
      </c>
      <c r="G223" s="66">
        <v>3</v>
      </c>
      <c r="H223" s="67">
        <v>1800045</v>
      </c>
      <c r="I223" s="68">
        <f t="shared" si="21"/>
        <v>5400135</v>
      </c>
    </row>
    <row r="224" spans="3:9" x14ac:dyDescent="0.25">
      <c r="C224" s="126"/>
      <c r="D224" s="55">
        <v>47</v>
      </c>
      <c r="E224" s="105" t="s">
        <v>216</v>
      </c>
      <c r="F224" s="69" t="s">
        <v>2</v>
      </c>
      <c r="G224" s="66">
        <v>3</v>
      </c>
      <c r="H224" s="67">
        <v>1800046</v>
      </c>
      <c r="I224" s="68">
        <f t="shared" si="21"/>
        <v>5400138</v>
      </c>
    </row>
    <row r="225" spans="3:11" x14ac:dyDescent="0.25">
      <c r="C225" s="126"/>
      <c r="D225" s="55">
        <v>48</v>
      </c>
      <c r="E225" s="105" t="s">
        <v>203</v>
      </c>
      <c r="F225" s="69" t="s">
        <v>2</v>
      </c>
      <c r="G225" s="66">
        <v>3</v>
      </c>
      <c r="H225" s="67">
        <v>1800047</v>
      </c>
      <c r="I225" s="68">
        <f t="shared" si="21"/>
        <v>5400141</v>
      </c>
    </row>
    <row r="226" spans="3:11" ht="28.5" customHeight="1" x14ac:dyDescent="0.25">
      <c r="C226" s="126"/>
      <c r="D226" s="137" t="s">
        <v>220</v>
      </c>
      <c r="E226" s="137"/>
      <c r="F226" s="137"/>
      <c r="G226" s="137"/>
      <c r="H226" s="137"/>
      <c r="I226" s="137"/>
    </row>
    <row r="227" spans="3:11" ht="46.5" customHeight="1" x14ac:dyDescent="0.25">
      <c r="C227" s="126"/>
      <c r="D227" s="137" t="s">
        <v>206</v>
      </c>
      <c r="E227" s="137"/>
      <c r="F227" s="137"/>
      <c r="G227" s="137"/>
      <c r="H227" s="137"/>
      <c r="I227" s="137"/>
    </row>
    <row r="228" spans="3:11" ht="33.75" customHeight="1" x14ac:dyDescent="0.25">
      <c r="C228" s="126"/>
      <c r="D228" s="137" t="s">
        <v>207</v>
      </c>
      <c r="E228" s="137"/>
      <c r="F228" s="137"/>
      <c r="G228" s="137"/>
      <c r="H228" s="137"/>
      <c r="I228" s="137"/>
    </row>
    <row r="229" spans="3:11" ht="60" customHeight="1" x14ac:dyDescent="0.25">
      <c r="C229" s="126"/>
      <c r="D229" s="137" t="s">
        <v>208</v>
      </c>
      <c r="E229" s="137"/>
      <c r="F229" s="137"/>
      <c r="G229" s="137"/>
      <c r="H229" s="137"/>
      <c r="I229" s="137"/>
    </row>
    <row r="230" spans="3:11" ht="45.75" customHeight="1" x14ac:dyDescent="0.25">
      <c r="C230" s="126"/>
      <c r="D230" s="162" t="s">
        <v>200</v>
      </c>
      <c r="E230" s="163"/>
      <c r="F230" s="70" t="s">
        <v>140</v>
      </c>
      <c r="G230" s="70">
        <v>1</v>
      </c>
      <c r="H230" s="71"/>
      <c r="I230" s="72">
        <v>200000000</v>
      </c>
      <c r="K230" s="110"/>
    </row>
    <row r="231" spans="3:11" ht="27" customHeight="1" x14ac:dyDescent="0.25">
      <c r="C231" s="126"/>
      <c r="D231" s="164" t="s">
        <v>141</v>
      </c>
      <c r="E231" s="164"/>
      <c r="F231" s="164"/>
      <c r="G231" s="164"/>
      <c r="H231" s="164"/>
      <c r="I231" s="164"/>
    </row>
    <row r="232" spans="3:11" ht="28.5" customHeight="1" x14ac:dyDescent="0.25">
      <c r="C232" s="127"/>
      <c r="D232" s="165" t="s">
        <v>142</v>
      </c>
      <c r="E232" s="166"/>
      <c r="F232" s="166"/>
      <c r="G232" s="166"/>
      <c r="H232" s="166"/>
      <c r="I232" s="167"/>
    </row>
    <row r="233" spans="3:11" ht="20.25" customHeight="1" x14ac:dyDescent="0.25">
      <c r="C233" s="120" t="s">
        <v>144</v>
      </c>
      <c r="D233" s="121"/>
      <c r="E233" s="121"/>
      <c r="F233" s="121"/>
      <c r="G233" s="121"/>
      <c r="H233" s="121"/>
      <c r="I233" s="122"/>
    </row>
    <row r="234" spans="3:11" ht="43.5" x14ac:dyDescent="0.25">
      <c r="C234" s="116">
        <v>5</v>
      </c>
      <c r="D234" s="58">
        <v>1</v>
      </c>
      <c r="E234" s="59" t="s">
        <v>6</v>
      </c>
      <c r="F234" s="5" t="s">
        <v>199</v>
      </c>
      <c r="G234" s="101">
        <v>7</v>
      </c>
      <c r="H234" s="35">
        <v>7318900</v>
      </c>
      <c r="I234" s="33">
        <f>+H234*G234</f>
        <v>51232300</v>
      </c>
    </row>
    <row r="235" spans="3:11" ht="77.25" customHeight="1" x14ac:dyDescent="0.25">
      <c r="C235" s="117"/>
      <c r="D235" s="58">
        <f>+D234+1</f>
        <v>2</v>
      </c>
      <c r="E235" s="60" t="s">
        <v>114</v>
      </c>
      <c r="F235" s="5" t="s">
        <v>199</v>
      </c>
      <c r="G235" s="101">
        <v>7</v>
      </c>
      <c r="H235" s="35">
        <v>111444000</v>
      </c>
      <c r="I235" s="33">
        <f t="shared" ref="I235:I239" si="37">+H235*G235</f>
        <v>780108000</v>
      </c>
    </row>
    <row r="236" spans="3:11" ht="72.75" customHeight="1" x14ac:dyDescent="0.25">
      <c r="C236" s="117"/>
      <c r="D236" s="58">
        <f>+D235+1</f>
        <v>3</v>
      </c>
      <c r="E236" s="60" t="s">
        <v>9</v>
      </c>
      <c r="F236" s="5" t="s">
        <v>199</v>
      </c>
      <c r="G236" s="101">
        <v>7</v>
      </c>
      <c r="H236" s="35">
        <v>11144400</v>
      </c>
      <c r="I236" s="33">
        <f t="shared" si="37"/>
        <v>78010800</v>
      </c>
      <c r="J236" s="38"/>
      <c r="K236" s="38"/>
    </row>
    <row r="237" spans="3:11" ht="78.599999999999994" customHeight="1" x14ac:dyDescent="0.25">
      <c r="C237" s="117"/>
      <c r="D237" s="58">
        <f t="shared" ref="D237:D239" si="38">+D236+1</f>
        <v>4</v>
      </c>
      <c r="E237" s="60" t="s">
        <v>10</v>
      </c>
      <c r="F237" s="5" t="s">
        <v>199</v>
      </c>
      <c r="G237" s="101">
        <v>7</v>
      </c>
      <c r="H237" s="35">
        <v>32046300</v>
      </c>
      <c r="I237" s="33">
        <f t="shared" si="37"/>
        <v>224324100</v>
      </c>
    </row>
    <row r="238" spans="3:11" ht="48" customHeight="1" x14ac:dyDescent="0.25">
      <c r="C238" s="117"/>
      <c r="D238" s="58">
        <f t="shared" si="38"/>
        <v>5</v>
      </c>
      <c r="E238" s="59" t="s">
        <v>7</v>
      </c>
      <c r="F238" s="5" t="s">
        <v>199</v>
      </c>
      <c r="G238" s="101">
        <v>7</v>
      </c>
      <c r="H238" s="35">
        <v>6888200</v>
      </c>
      <c r="I238" s="33">
        <f>+H238*G238</f>
        <v>48217400</v>
      </c>
    </row>
    <row r="239" spans="3:11" ht="29.25" x14ac:dyDescent="0.25">
      <c r="C239" s="117"/>
      <c r="D239" s="58">
        <f t="shared" si="38"/>
        <v>6</v>
      </c>
      <c r="E239" s="59" t="s">
        <v>8</v>
      </c>
      <c r="F239" s="5" t="s">
        <v>199</v>
      </c>
      <c r="G239" s="101">
        <v>7</v>
      </c>
      <c r="H239" s="35">
        <v>7199800</v>
      </c>
      <c r="I239" s="33">
        <f t="shared" si="37"/>
        <v>50398600</v>
      </c>
    </row>
    <row r="240" spans="3:11" ht="15.75" x14ac:dyDescent="0.25">
      <c r="C240" s="117"/>
      <c r="D240" s="58">
        <v>7</v>
      </c>
      <c r="E240" s="61" t="s">
        <v>210</v>
      </c>
      <c r="F240" s="5" t="s">
        <v>140</v>
      </c>
      <c r="G240" s="101">
        <v>1</v>
      </c>
      <c r="H240" s="35"/>
      <c r="I240" s="109">
        <v>200000000</v>
      </c>
    </row>
    <row r="241" spans="3:11" x14ac:dyDescent="0.25">
      <c r="C241" s="117"/>
      <c r="D241" s="161" t="s">
        <v>120</v>
      </c>
      <c r="E241" s="161"/>
      <c r="F241" s="161"/>
      <c r="G241" s="161"/>
      <c r="H241" s="161"/>
      <c r="I241" s="161"/>
    </row>
    <row r="242" spans="3:11" x14ac:dyDescent="0.25">
      <c r="C242" s="117"/>
      <c r="D242" s="62">
        <v>1</v>
      </c>
      <c r="E242" s="63" t="s">
        <v>116</v>
      </c>
      <c r="F242" s="63" t="s">
        <v>2</v>
      </c>
      <c r="G242" s="62">
        <v>3</v>
      </c>
      <c r="H242" s="106">
        <v>150000000</v>
      </c>
      <c r="I242" s="106">
        <f>+G242*H242</f>
        <v>450000000</v>
      </c>
      <c r="J242" s="38"/>
    </row>
    <row r="243" spans="3:11" x14ac:dyDescent="0.25">
      <c r="C243" s="117"/>
      <c r="D243" s="62">
        <v>2</v>
      </c>
      <c r="E243" s="63" t="s">
        <v>117</v>
      </c>
      <c r="F243" s="63" t="s">
        <v>2</v>
      </c>
      <c r="G243" s="62">
        <v>3</v>
      </c>
      <c r="H243" s="106">
        <v>15000000</v>
      </c>
      <c r="I243" s="106">
        <f t="shared" ref="I243:I244" si="39">+G243*H243</f>
        <v>45000000</v>
      </c>
    </row>
    <row r="244" spans="3:11" x14ac:dyDescent="0.25">
      <c r="C244" s="117"/>
      <c r="D244" s="62">
        <v>3</v>
      </c>
      <c r="E244" s="63" t="s">
        <v>118</v>
      </c>
      <c r="F244" s="63" t="s">
        <v>2</v>
      </c>
      <c r="G244" s="62">
        <v>3</v>
      </c>
      <c r="H244" s="106">
        <v>15000000</v>
      </c>
      <c r="I244" s="106">
        <f t="shared" si="39"/>
        <v>45000000</v>
      </c>
      <c r="K244" s="110"/>
    </row>
    <row r="245" spans="3:11" ht="30.75" customHeight="1" x14ac:dyDescent="0.25">
      <c r="C245" s="117"/>
      <c r="D245" s="115" t="s">
        <v>224</v>
      </c>
      <c r="E245" s="115"/>
      <c r="F245" s="115"/>
      <c r="G245" s="115"/>
      <c r="H245" s="115"/>
      <c r="I245" s="115"/>
    </row>
    <row r="246" spans="3:11" ht="46.5" customHeight="1" x14ac:dyDescent="0.25">
      <c r="C246" s="117"/>
      <c r="D246" s="115" t="s">
        <v>225</v>
      </c>
      <c r="E246" s="115"/>
      <c r="F246" s="115"/>
      <c r="G246" s="115"/>
      <c r="H246" s="115"/>
      <c r="I246" s="115"/>
    </row>
    <row r="247" spans="3:11" x14ac:dyDescent="0.25">
      <c r="C247" s="117"/>
      <c r="D247" s="115" t="s">
        <v>141</v>
      </c>
      <c r="E247" s="115"/>
      <c r="F247" s="115"/>
      <c r="G247" s="115"/>
      <c r="H247" s="115"/>
      <c r="I247" s="115"/>
    </row>
    <row r="248" spans="3:11" ht="28.5" customHeight="1" x14ac:dyDescent="0.25">
      <c r="C248" s="117"/>
      <c r="D248" s="115" t="s">
        <v>209</v>
      </c>
      <c r="E248" s="115"/>
      <c r="F248" s="115"/>
      <c r="G248" s="115"/>
      <c r="H248" s="115"/>
      <c r="I248" s="115"/>
    </row>
    <row r="249" spans="3:11" x14ac:dyDescent="0.25">
      <c r="H249" s="107" t="s">
        <v>115</v>
      </c>
      <c r="I249" s="108">
        <f>SUM(I234:I240)+SUM(I230)+SUM(I178:I225)+SUM(I126:I173)+SUM(I98:I123)+SUM(I41:I88)+SUM(I14:I39)+SUM(I4)+SUM(I242:I244)</f>
        <v>3213395780</v>
      </c>
    </row>
    <row r="250" spans="3:11" x14ac:dyDescent="0.25">
      <c r="I250" s="34">
        <f>+I249+EDUCACIÓN!O32</f>
        <v>3552559095</v>
      </c>
    </row>
  </sheetData>
  <mergeCells count="45">
    <mergeCell ref="C14:C91"/>
    <mergeCell ref="C13:I13"/>
    <mergeCell ref="D241:I241"/>
    <mergeCell ref="D230:E230"/>
    <mergeCell ref="D231:I231"/>
    <mergeCell ref="D232:I232"/>
    <mergeCell ref="D228:I228"/>
    <mergeCell ref="D229:I229"/>
    <mergeCell ref="D94:I94"/>
    <mergeCell ref="D95:I95"/>
    <mergeCell ref="D96:I96"/>
    <mergeCell ref="D89:I89"/>
    <mergeCell ref="D90:I90"/>
    <mergeCell ref="D91:I91"/>
    <mergeCell ref="C92:I92"/>
    <mergeCell ref="C1:I1"/>
    <mergeCell ref="C2:I2"/>
    <mergeCell ref="C3:E3"/>
    <mergeCell ref="C4:C11"/>
    <mergeCell ref="D4:D11"/>
    <mergeCell ref="F4:F11"/>
    <mergeCell ref="G4:G11"/>
    <mergeCell ref="H4:H11"/>
    <mergeCell ref="I4:I11"/>
    <mergeCell ref="C12:I12"/>
    <mergeCell ref="J7:J9"/>
    <mergeCell ref="C233:I233"/>
    <mergeCell ref="C176:I176"/>
    <mergeCell ref="C177:I177"/>
    <mergeCell ref="C94:C175"/>
    <mergeCell ref="C178:C232"/>
    <mergeCell ref="D40:I40"/>
    <mergeCell ref="D124:I124"/>
    <mergeCell ref="D125:I125"/>
    <mergeCell ref="D226:I226"/>
    <mergeCell ref="D227:I227"/>
    <mergeCell ref="D97:I97"/>
    <mergeCell ref="D174:I174"/>
    <mergeCell ref="D175:I175"/>
    <mergeCell ref="C93:I93"/>
    <mergeCell ref="D245:I245"/>
    <mergeCell ref="D246:I246"/>
    <mergeCell ref="D247:I247"/>
    <mergeCell ref="D248:I248"/>
    <mergeCell ref="C234:C248"/>
  </mergeCells>
  <pageMargins left="1.1023622047244095" right="0.70866141732283472" top="0.74803149606299213" bottom="1.299212598425197" header="0.31496062992125984" footer="0.31496062992125984"/>
  <pageSetup paperSize="5" scale="34" fitToHeight="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4D9D5-87D1-41A1-A770-CF9B062C59C5}">
  <dimension ref="B2:Q73"/>
  <sheetViews>
    <sheetView topLeftCell="B1" workbookViewId="0">
      <selection activeCell="B2" sqref="B2:O2"/>
    </sheetView>
  </sheetViews>
  <sheetFormatPr baseColWidth="10" defaultRowHeight="15" x14ac:dyDescent="0.25"/>
  <cols>
    <col min="3" max="3" width="14.28515625" customWidth="1"/>
    <col min="4" max="4" width="45.28515625" customWidth="1"/>
    <col min="5" max="5" width="26.85546875" customWidth="1"/>
    <col min="6" max="6" width="15" customWidth="1"/>
    <col min="7" max="7" width="12.7109375" customWidth="1"/>
    <col min="11" max="11" width="17" customWidth="1"/>
    <col min="12" max="12" width="16.28515625" bestFit="1" customWidth="1"/>
    <col min="14" max="14" width="17" customWidth="1"/>
    <col min="15" max="15" width="14.42578125" customWidth="1"/>
    <col min="17" max="17" width="16.7109375" bestFit="1" customWidth="1"/>
  </cols>
  <sheetData>
    <row r="2" spans="2:15" ht="15.75" x14ac:dyDescent="0.25">
      <c r="B2" s="217" t="s">
        <v>229</v>
      </c>
      <c r="C2" s="217"/>
      <c r="D2" s="217"/>
      <c r="E2" s="217"/>
      <c r="F2" s="217"/>
      <c r="G2" s="217"/>
      <c r="H2" s="217"/>
      <c r="I2" s="217"/>
      <c r="J2" s="217"/>
      <c r="K2" s="217"/>
      <c r="L2" s="217"/>
      <c r="M2" s="217"/>
      <c r="N2" s="217"/>
      <c r="O2" s="217"/>
    </row>
    <row r="3" spans="2:15" ht="16.5" thickBot="1" x14ac:dyDescent="0.3">
      <c r="B3" s="218" t="s">
        <v>147</v>
      </c>
      <c r="C3" s="218"/>
      <c r="D3" s="218"/>
      <c r="E3" s="218"/>
      <c r="F3" s="218"/>
      <c r="G3" s="218"/>
      <c r="H3" s="218"/>
      <c r="I3" s="218"/>
      <c r="J3" s="218"/>
      <c r="K3" s="218"/>
      <c r="L3" s="218"/>
      <c r="M3" s="218"/>
      <c r="N3" s="218"/>
      <c r="O3" s="218"/>
    </row>
    <row r="4" spans="2:15" ht="15.75" x14ac:dyDescent="0.25">
      <c r="B4" s="211" t="s">
        <v>68</v>
      </c>
      <c r="C4" s="211" t="s">
        <v>69</v>
      </c>
      <c r="D4" s="211" t="s">
        <v>70</v>
      </c>
      <c r="E4" s="211" t="s">
        <v>71</v>
      </c>
      <c r="F4" s="214" t="s">
        <v>72</v>
      </c>
      <c r="G4" s="211" t="s">
        <v>73</v>
      </c>
      <c r="H4" s="195" t="s">
        <v>74</v>
      </c>
      <c r="I4" s="220" t="s">
        <v>2</v>
      </c>
      <c r="J4" s="220" t="s">
        <v>3</v>
      </c>
      <c r="K4" s="221" t="s">
        <v>77</v>
      </c>
      <c r="L4" s="73"/>
      <c r="M4" s="74"/>
      <c r="N4" s="74"/>
      <c r="O4" s="74"/>
    </row>
    <row r="5" spans="2:15" ht="15.75" x14ac:dyDescent="0.25">
      <c r="B5" s="212"/>
      <c r="C5" s="212"/>
      <c r="D5" s="212"/>
      <c r="E5" s="212"/>
      <c r="F5" s="215"/>
      <c r="G5" s="212"/>
      <c r="H5" s="196"/>
      <c r="I5" s="220"/>
      <c r="J5" s="220"/>
      <c r="K5" s="221"/>
      <c r="L5" s="73"/>
      <c r="M5" s="74"/>
      <c r="N5" s="74"/>
      <c r="O5" s="74"/>
    </row>
    <row r="6" spans="2:15" ht="16.5" thickBot="1" x14ac:dyDescent="0.3">
      <c r="B6" s="213"/>
      <c r="C6" s="213"/>
      <c r="D6" s="213"/>
      <c r="E6" s="213"/>
      <c r="F6" s="216"/>
      <c r="G6" s="213"/>
      <c r="H6" s="219"/>
      <c r="I6" s="220"/>
      <c r="J6" s="220"/>
      <c r="K6" s="221"/>
      <c r="L6" s="73"/>
      <c r="M6" s="74"/>
      <c r="N6" s="74"/>
      <c r="O6" s="74"/>
    </row>
    <row r="7" spans="2:15" ht="14.1" customHeight="1" x14ac:dyDescent="0.25">
      <c r="B7" s="100">
        <v>1</v>
      </c>
      <c r="C7" s="7">
        <v>288001000431</v>
      </c>
      <c r="D7" s="8" t="s">
        <v>79</v>
      </c>
      <c r="E7" s="8" t="s">
        <v>80</v>
      </c>
      <c r="F7" s="75">
        <v>5129598</v>
      </c>
      <c r="G7" s="9" t="s">
        <v>81</v>
      </c>
      <c r="H7" s="76" t="s">
        <v>82</v>
      </c>
      <c r="I7" s="77" t="s">
        <v>119</v>
      </c>
      <c r="J7" s="77">
        <v>1</v>
      </c>
      <c r="K7" s="113">
        <v>800000</v>
      </c>
      <c r="L7" s="78"/>
      <c r="M7" s="74"/>
      <c r="N7" s="74"/>
      <c r="O7" s="74"/>
    </row>
    <row r="8" spans="2:15" ht="14.1" customHeight="1" x14ac:dyDescent="0.25">
      <c r="B8" s="100" t="s">
        <v>188</v>
      </c>
      <c r="C8" s="10" t="s">
        <v>85</v>
      </c>
      <c r="D8" s="11" t="s">
        <v>86</v>
      </c>
      <c r="E8" s="11" t="s">
        <v>87</v>
      </c>
      <c r="F8" s="79">
        <v>5133029</v>
      </c>
      <c r="G8" s="12" t="s">
        <v>81</v>
      </c>
      <c r="H8" s="80" t="s">
        <v>82</v>
      </c>
      <c r="I8" s="77" t="s">
        <v>119</v>
      </c>
      <c r="J8" s="77">
        <v>1</v>
      </c>
      <c r="K8" s="113">
        <v>800000</v>
      </c>
      <c r="L8" s="78"/>
      <c r="M8" s="74"/>
      <c r="N8" s="74"/>
      <c r="O8" s="74"/>
    </row>
    <row r="9" spans="2:15" ht="21" customHeight="1" x14ac:dyDescent="0.25">
      <c r="B9" s="100" t="s">
        <v>189</v>
      </c>
      <c r="C9" s="10" t="s">
        <v>88</v>
      </c>
      <c r="D9" s="11" t="s">
        <v>89</v>
      </c>
      <c r="E9" s="11" t="s">
        <v>90</v>
      </c>
      <c r="F9" s="79">
        <v>5133344</v>
      </c>
      <c r="G9" s="12" t="s">
        <v>81</v>
      </c>
      <c r="H9" s="80" t="s">
        <v>82</v>
      </c>
      <c r="I9" s="77" t="s">
        <v>119</v>
      </c>
      <c r="J9" s="77">
        <v>1</v>
      </c>
      <c r="K9" s="113">
        <v>800000</v>
      </c>
      <c r="L9" s="78"/>
      <c r="M9" s="74"/>
      <c r="N9" s="74"/>
      <c r="O9" s="74"/>
    </row>
    <row r="10" spans="2:15" ht="14.1" customHeight="1" x14ac:dyDescent="0.25">
      <c r="B10" s="100" t="s">
        <v>190</v>
      </c>
      <c r="C10" s="10" t="s">
        <v>91</v>
      </c>
      <c r="D10" s="11" t="s">
        <v>92</v>
      </c>
      <c r="E10" s="11" t="s">
        <v>93</v>
      </c>
      <c r="F10" s="79" t="s">
        <v>94</v>
      </c>
      <c r="G10" s="12" t="s">
        <v>84</v>
      </c>
      <c r="H10" s="80" t="s">
        <v>82</v>
      </c>
      <c r="I10" s="77" t="s">
        <v>119</v>
      </c>
      <c r="J10" s="77">
        <v>1</v>
      </c>
      <c r="K10" s="113">
        <v>800000</v>
      </c>
      <c r="L10" s="78"/>
      <c r="M10" s="74"/>
      <c r="N10" s="74"/>
      <c r="O10" s="74"/>
    </row>
    <row r="11" spans="2:15" ht="14.1" customHeight="1" x14ac:dyDescent="0.25">
      <c r="B11" s="100" t="s">
        <v>191</v>
      </c>
      <c r="C11" s="10" t="s">
        <v>95</v>
      </c>
      <c r="D11" s="11" t="s">
        <v>96</v>
      </c>
      <c r="E11" s="11" t="s">
        <v>97</v>
      </c>
      <c r="F11" s="79" t="s">
        <v>98</v>
      </c>
      <c r="G11" s="12" t="s">
        <v>84</v>
      </c>
      <c r="H11" s="80" t="s">
        <v>82</v>
      </c>
      <c r="I11" s="77" t="s">
        <v>119</v>
      </c>
      <c r="J11" s="77">
        <v>1</v>
      </c>
      <c r="K11" s="113">
        <v>800000</v>
      </c>
      <c r="L11" s="78"/>
      <c r="M11" s="74"/>
      <c r="N11" s="74"/>
      <c r="O11" s="74"/>
    </row>
    <row r="12" spans="2:15" ht="14.1" customHeight="1" x14ac:dyDescent="0.25">
      <c r="B12" s="100" t="s">
        <v>192</v>
      </c>
      <c r="C12" s="10" t="s">
        <v>99</v>
      </c>
      <c r="D12" s="11" t="s">
        <v>100</v>
      </c>
      <c r="E12" s="13" t="s">
        <v>101</v>
      </c>
      <c r="F12" s="79">
        <v>5125487</v>
      </c>
      <c r="G12" s="12" t="s">
        <v>84</v>
      </c>
      <c r="H12" s="80" t="s">
        <v>82</v>
      </c>
      <c r="I12" s="77" t="s">
        <v>119</v>
      </c>
      <c r="J12" s="77">
        <v>1</v>
      </c>
      <c r="K12" s="113">
        <v>800000</v>
      </c>
      <c r="L12" s="78"/>
      <c r="M12" s="74"/>
      <c r="N12" s="74"/>
      <c r="O12" s="74"/>
    </row>
    <row r="13" spans="2:15" ht="18.75" customHeight="1" x14ac:dyDescent="0.25">
      <c r="B13" s="100" t="s">
        <v>195</v>
      </c>
      <c r="C13" s="14" t="s">
        <v>102</v>
      </c>
      <c r="D13" s="15" t="s">
        <v>103</v>
      </c>
      <c r="E13" s="15" t="s">
        <v>104</v>
      </c>
      <c r="F13" s="81">
        <v>5122424</v>
      </c>
      <c r="G13" s="16" t="s">
        <v>84</v>
      </c>
      <c r="H13" s="82" t="s">
        <v>82</v>
      </c>
      <c r="I13" s="77" t="s">
        <v>119</v>
      </c>
      <c r="J13" s="77">
        <v>1</v>
      </c>
      <c r="K13" s="113">
        <v>800000</v>
      </c>
      <c r="L13" s="78"/>
      <c r="M13" s="74"/>
      <c r="N13" s="74"/>
      <c r="O13" s="74"/>
    </row>
    <row r="14" spans="2:15" ht="14.1" customHeight="1" x14ac:dyDescent="0.25">
      <c r="B14" s="100" t="s">
        <v>196</v>
      </c>
      <c r="C14" s="17">
        <v>188001000071</v>
      </c>
      <c r="D14" s="13" t="s">
        <v>105</v>
      </c>
      <c r="E14" s="13" t="s">
        <v>106</v>
      </c>
      <c r="F14" s="83">
        <v>5120665</v>
      </c>
      <c r="G14" s="18" t="s">
        <v>84</v>
      </c>
      <c r="H14" s="84" t="s">
        <v>82</v>
      </c>
      <c r="I14" s="77" t="s">
        <v>119</v>
      </c>
      <c r="J14" s="77">
        <v>1</v>
      </c>
      <c r="K14" s="113">
        <v>800000</v>
      </c>
      <c r="L14" s="78"/>
      <c r="M14" s="74"/>
      <c r="N14" s="74"/>
      <c r="O14" s="74"/>
    </row>
    <row r="15" spans="2:15" ht="27" customHeight="1" x14ac:dyDescent="0.25">
      <c r="B15" s="100" t="s">
        <v>197</v>
      </c>
      <c r="C15" s="19" t="s">
        <v>107</v>
      </c>
      <c r="D15" s="20" t="s">
        <v>108</v>
      </c>
      <c r="E15" s="20" t="s">
        <v>109</v>
      </c>
      <c r="F15" s="85">
        <v>5120791</v>
      </c>
      <c r="G15" s="21" t="s">
        <v>84</v>
      </c>
      <c r="H15" s="86" t="s">
        <v>82</v>
      </c>
      <c r="I15" s="77" t="s">
        <v>119</v>
      </c>
      <c r="J15" s="77">
        <v>1</v>
      </c>
      <c r="K15" s="113">
        <v>800000</v>
      </c>
      <c r="L15" s="111"/>
      <c r="M15" s="74"/>
      <c r="N15" s="74"/>
      <c r="O15" s="74"/>
    </row>
    <row r="16" spans="2:15" ht="14.1" customHeight="1" x14ac:dyDescent="0.25">
      <c r="B16" s="100" t="s">
        <v>198</v>
      </c>
      <c r="C16" s="17" t="s">
        <v>110</v>
      </c>
      <c r="D16" s="13" t="s">
        <v>111</v>
      </c>
      <c r="E16" s="13" t="s">
        <v>112</v>
      </c>
      <c r="F16" s="83">
        <v>5131713</v>
      </c>
      <c r="G16" s="18" t="s">
        <v>84</v>
      </c>
      <c r="H16" s="84" t="s">
        <v>82</v>
      </c>
      <c r="I16" s="77" t="s">
        <v>119</v>
      </c>
      <c r="J16" s="77">
        <v>1</v>
      </c>
      <c r="K16" s="113">
        <v>800000</v>
      </c>
      <c r="L16" s="78"/>
      <c r="M16" s="74"/>
      <c r="N16" s="74"/>
      <c r="O16" s="74"/>
    </row>
    <row r="17" spans="2:17" x14ac:dyDescent="0.25">
      <c r="B17" s="210" t="s">
        <v>131</v>
      </c>
      <c r="C17" s="210"/>
      <c r="D17" s="210"/>
      <c r="E17" s="210"/>
      <c r="F17" s="210"/>
      <c r="G17" s="210"/>
      <c r="H17" s="210"/>
      <c r="I17" s="210"/>
      <c r="J17" s="210"/>
      <c r="K17" s="210"/>
      <c r="L17" s="210"/>
      <c r="M17" s="210"/>
      <c r="N17" s="210"/>
      <c r="O17" s="210"/>
    </row>
    <row r="18" spans="2:17" ht="15.75" thickBot="1" x14ac:dyDescent="0.3">
      <c r="B18" s="210"/>
      <c r="C18" s="210"/>
      <c r="D18" s="210"/>
      <c r="E18" s="210"/>
      <c r="F18" s="210"/>
      <c r="G18" s="210"/>
      <c r="H18" s="210"/>
      <c r="I18" s="210"/>
      <c r="J18" s="210"/>
      <c r="K18" s="210"/>
      <c r="L18" s="210"/>
      <c r="M18" s="210"/>
      <c r="N18" s="210"/>
      <c r="O18" s="210"/>
    </row>
    <row r="19" spans="2:17" x14ac:dyDescent="0.25">
      <c r="B19" s="211" t="s">
        <v>68</v>
      </c>
      <c r="C19" s="211" t="s">
        <v>69</v>
      </c>
      <c r="D19" s="211" t="s">
        <v>70</v>
      </c>
      <c r="E19" s="211" t="s">
        <v>71</v>
      </c>
      <c r="F19" s="214" t="s">
        <v>72</v>
      </c>
      <c r="G19" s="211" t="s">
        <v>73</v>
      </c>
      <c r="H19" s="211" t="s">
        <v>74</v>
      </c>
      <c r="I19" s="195" t="s">
        <v>148</v>
      </c>
      <c r="J19" s="198" t="s">
        <v>149</v>
      </c>
      <c r="K19" s="199" t="s">
        <v>75</v>
      </c>
      <c r="L19" s="202" t="s">
        <v>76</v>
      </c>
      <c r="M19" s="202" t="s">
        <v>150</v>
      </c>
      <c r="N19" s="202" t="s">
        <v>151</v>
      </c>
      <c r="O19" s="202" t="s">
        <v>152</v>
      </c>
    </row>
    <row r="20" spans="2:17" x14ac:dyDescent="0.25">
      <c r="B20" s="212"/>
      <c r="C20" s="212"/>
      <c r="D20" s="212"/>
      <c r="E20" s="212"/>
      <c r="F20" s="215"/>
      <c r="G20" s="212"/>
      <c r="H20" s="212"/>
      <c r="I20" s="196"/>
      <c r="J20" s="198"/>
      <c r="K20" s="200"/>
      <c r="L20" s="203"/>
      <c r="M20" s="203"/>
      <c r="N20" s="203"/>
      <c r="O20" s="203"/>
    </row>
    <row r="21" spans="2:17" ht="15.75" thickBot="1" x14ac:dyDescent="0.3">
      <c r="B21" s="213"/>
      <c r="C21" s="213"/>
      <c r="D21" s="213"/>
      <c r="E21" s="213"/>
      <c r="F21" s="216"/>
      <c r="G21" s="213"/>
      <c r="H21" s="213"/>
      <c r="I21" s="197"/>
      <c r="J21" s="198"/>
      <c r="K21" s="201"/>
      <c r="L21" s="204"/>
      <c r="M21" s="204"/>
      <c r="N21" s="205"/>
      <c r="O21" s="205"/>
    </row>
    <row r="22" spans="2:17" ht="24" customHeight="1" x14ac:dyDescent="0.25">
      <c r="B22" s="100">
        <v>1</v>
      </c>
      <c r="C22" s="7">
        <v>288001000431</v>
      </c>
      <c r="D22" s="8" t="s">
        <v>79</v>
      </c>
      <c r="E22" s="8" t="s">
        <v>80</v>
      </c>
      <c r="F22" s="75">
        <v>5129598</v>
      </c>
      <c r="G22" s="9" t="s">
        <v>81</v>
      </c>
      <c r="H22" s="76" t="s">
        <v>82</v>
      </c>
      <c r="I22" s="206" t="s">
        <v>121</v>
      </c>
      <c r="J22" s="87" t="s">
        <v>122</v>
      </c>
      <c r="K22" s="88" t="s">
        <v>83</v>
      </c>
      <c r="L22" s="89" t="s">
        <v>83</v>
      </c>
      <c r="M22" s="39">
        <v>7</v>
      </c>
      <c r="N22" s="90">
        <v>4730900</v>
      </c>
      <c r="O22" s="90">
        <f>+M22*N22</f>
        <v>33116300</v>
      </c>
    </row>
    <row r="23" spans="2:17" ht="24" customHeight="1" x14ac:dyDescent="0.25">
      <c r="B23" s="100">
        <v>2</v>
      </c>
      <c r="C23" s="10" t="s">
        <v>85</v>
      </c>
      <c r="D23" s="11" t="s">
        <v>86</v>
      </c>
      <c r="E23" s="11" t="s">
        <v>87</v>
      </c>
      <c r="F23" s="79">
        <v>5133029</v>
      </c>
      <c r="G23" s="12" t="s">
        <v>81</v>
      </c>
      <c r="H23" s="80" t="s">
        <v>82</v>
      </c>
      <c r="I23" s="207"/>
      <c r="J23" s="87" t="s">
        <v>122</v>
      </c>
      <c r="K23" s="91" t="s">
        <v>83</v>
      </c>
      <c r="L23" s="89" t="s">
        <v>83</v>
      </c>
      <c r="M23" s="39">
        <v>7</v>
      </c>
      <c r="N23" s="90">
        <v>4730901</v>
      </c>
      <c r="O23" s="90">
        <f t="shared" ref="O23:O31" si="0">+M23*N23</f>
        <v>33116307</v>
      </c>
    </row>
    <row r="24" spans="2:17" ht="35.25" customHeight="1" x14ac:dyDescent="0.25">
      <c r="B24" s="100">
        <v>3</v>
      </c>
      <c r="C24" s="10" t="s">
        <v>88</v>
      </c>
      <c r="D24" s="11" t="s">
        <v>89</v>
      </c>
      <c r="E24" s="11" t="s">
        <v>90</v>
      </c>
      <c r="F24" s="79">
        <v>5133344</v>
      </c>
      <c r="G24" s="12" t="s">
        <v>81</v>
      </c>
      <c r="H24" s="80" t="s">
        <v>82</v>
      </c>
      <c r="I24" s="207"/>
      <c r="J24" s="87" t="s">
        <v>122</v>
      </c>
      <c r="K24" s="91" t="s">
        <v>83</v>
      </c>
      <c r="L24" s="89" t="s">
        <v>83</v>
      </c>
      <c r="M24" s="39">
        <v>7</v>
      </c>
      <c r="N24" s="90">
        <v>4730902</v>
      </c>
      <c r="O24" s="90">
        <f t="shared" si="0"/>
        <v>33116314</v>
      </c>
    </row>
    <row r="25" spans="2:17" ht="24" customHeight="1" x14ac:dyDescent="0.25">
      <c r="B25" s="100">
        <v>4</v>
      </c>
      <c r="C25" s="10" t="s">
        <v>91</v>
      </c>
      <c r="D25" s="11" t="s">
        <v>92</v>
      </c>
      <c r="E25" s="11" t="s">
        <v>93</v>
      </c>
      <c r="F25" s="79" t="s">
        <v>94</v>
      </c>
      <c r="G25" s="12" t="s">
        <v>84</v>
      </c>
      <c r="H25" s="80" t="s">
        <v>82</v>
      </c>
      <c r="I25" s="207"/>
      <c r="J25" s="87" t="s">
        <v>122</v>
      </c>
      <c r="K25" s="91" t="s">
        <v>83</v>
      </c>
      <c r="L25" s="89" t="s">
        <v>83</v>
      </c>
      <c r="M25" s="39">
        <v>7</v>
      </c>
      <c r="N25" s="90">
        <v>4730903</v>
      </c>
      <c r="O25" s="90">
        <f t="shared" si="0"/>
        <v>33116321</v>
      </c>
    </row>
    <row r="26" spans="2:17" ht="24" customHeight="1" x14ac:dyDescent="0.25">
      <c r="B26" s="100">
        <v>5</v>
      </c>
      <c r="C26" s="10" t="s">
        <v>95</v>
      </c>
      <c r="D26" s="11" t="s">
        <v>96</v>
      </c>
      <c r="E26" s="11" t="s">
        <v>97</v>
      </c>
      <c r="F26" s="79" t="s">
        <v>98</v>
      </c>
      <c r="G26" s="12" t="s">
        <v>84</v>
      </c>
      <c r="H26" s="80" t="s">
        <v>82</v>
      </c>
      <c r="I26" s="207"/>
      <c r="J26" s="87" t="s">
        <v>122</v>
      </c>
      <c r="K26" s="91" t="s">
        <v>83</v>
      </c>
      <c r="L26" s="89" t="s">
        <v>83</v>
      </c>
      <c r="M26" s="39">
        <v>7</v>
      </c>
      <c r="N26" s="90">
        <v>4730904</v>
      </c>
      <c r="O26" s="90">
        <f t="shared" si="0"/>
        <v>33116328</v>
      </c>
    </row>
    <row r="27" spans="2:17" ht="24" customHeight="1" x14ac:dyDescent="0.25">
      <c r="B27" s="100">
        <v>6</v>
      </c>
      <c r="C27" s="10" t="s">
        <v>99</v>
      </c>
      <c r="D27" s="11" t="s">
        <v>100</v>
      </c>
      <c r="E27" s="13" t="s">
        <v>101</v>
      </c>
      <c r="F27" s="79">
        <v>5125487</v>
      </c>
      <c r="G27" s="12" t="s">
        <v>84</v>
      </c>
      <c r="H27" s="80" t="s">
        <v>82</v>
      </c>
      <c r="I27" s="207"/>
      <c r="J27" s="87" t="s">
        <v>122</v>
      </c>
      <c r="K27" s="91" t="s">
        <v>83</v>
      </c>
      <c r="L27" s="89" t="s">
        <v>83</v>
      </c>
      <c r="M27" s="39">
        <v>7</v>
      </c>
      <c r="N27" s="90">
        <v>4730905</v>
      </c>
      <c r="O27" s="90">
        <f t="shared" si="0"/>
        <v>33116335</v>
      </c>
    </row>
    <row r="28" spans="2:17" ht="24" customHeight="1" x14ac:dyDescent="0.25">
      <c r="B28" s="100">
        <v>7</v>
      </c>
      <c r="C28" s="14" t="s">
        <v>102</v>
      </c>
      <c r="D28" s="15" t="s">
        <v>103</v>
      </c>
      <c r="E28" s="15" t="s">
        <v>104</v>
      </c>
      <c r="F28" s="81">
        <v>5122424</v>
      </c>
      <c r="G28" s="16" t="s">
        <v>84</v>
      </c>
      <c r="H28" s="82" t="s">
        <v>82</v>
      </c>
      <c r="I28" s="207"/>
      <c r="J28" s="87" t="s">
        <v>122</v>
      </c>
      <c r="K28" s="92" t="s">
        <v>83</v>
      </c>
      <c r="L28" s="89" t="s">
        <v>83</v>
      </c>
      <c r="M28" s="39">
        <v>7</v>
      </c>
      <c r="N28" s="90">
        <v>4730906</v>
      </c>
      <c r="O28" s="90">
        <f t="shared" si="0"/>
        <v>33116342</v>
      </c>
    </row>
    <row r="29" spans="2:17" ht="24" customHeight="1" x14ac:dyDescent="0.25">
      <c r="B29" s="100">
        <v>8</v>
      </c>
      <c r="C29" s="17">
        <v>188001000071</v>
      </c>
      <c r="D29" s="13" t="s">
        <v>105</v>
      </c>
      <c r="E29" s="13" t="s">
        <v>106</v>
      </c>
      <c r="F29" s="83">
        <v>5120665</v>
      </c>
      <c r="G29" s="18" t="s">
        <v>84</v>
      </c>
      <c r="H29" s="84" t="s">
        <v>82</v>
      </c>
      <c r="I29" s="207"/>
      <c r="J29" s="87" t="s">
        <v>122</v>
      </c>
      <c r="K29" s="93" t="s">
        <v>83</v>
      </c>
      <c r="L29" s="89" t="s">
        <v>83</v>
      </c>
      <c r="M29" s="39">
        <v>7</v>
      </c>
      <c r="N29" s="90">
        <v>4730907</v>
      </c>
      <c r="O29" s="90">
        <f t="shared" si="0"/>
        <v>33116349</v>
      </c>
    </row>
    <row r="30" spans="2:17" ht="24" customHeight="1" x14ac:dyDescent="0.25">
      <c r="B30" s="100">
        <v>9</v>
      </c>
      <c r="C30" s="19" t="s">
        <v>107</v>
      </c>
      <c r="D30" s="20" t="s">
        <v>108</v>
      </c>
      <c r="E30" s="20" t="s">
        <v>109</v>
      </c>
      <c r="F30" s="85">
        <v>5120791</v>
      </c>
      <c r="G30" s="21" t="s">
        <v>84</v>
      </c>
      <c r="H30" s="86" t="s">
        <v>82</v>
      </c>
      <c r="I30" s="207"/>
      <c r="J30" s="87" t="s">
        <v>122</v>
      </c>
      <c r="K30" s="94" t="s">
        <v>83</v>
      </c>
      <c r="L30" s="89" t="s">
        <v>83</v>
      </c>
      <c r="M30" s="39">
        <v>7</v>
      </c>
      <c r="N30" s="90">
        <v>4730908</v>
      </c>
      <c r="O30" s="90">
        <f t="shared" si="0"/>
        <v>33116356</v>
      </c>
    </row>
    <row r="31" spans="2:17" ht="24" customHeight="1" x14ac:dyDescent="0.25">
      <c r="B31" s="100">
        <v>10</v>
      </c>
      <c r="C31" s="17" t="s">
        <v>110</v>
      </c>
      <c r="D31" s="13" t="s">
        <v>111</v>
      </c>
      <c r="E31" s="13" t="s">
        <v>112</v>
      </c>
      <c r="F31" s="83">
        <v>5131713</v>
      </c>
      <c r="G31" s="18" t="s">
        <v>84</v>
      </c>
      <c r="H31" s="84" t="s">
        <v>82</v>
      </c>
      <c r="I31" s="208"/>
      <c r="J31" s="87" t="s">
        <v>122</v>
      </c>
      <c r="K31" s="93" t="s">
        <v>83</v>
      </c>
      <c r="L31" s="89" t="s">
        <v>83</v>
      </c>
      <c r="M31" s="39">
        <v>7</v>
      </c>
      <c r="N31" s="90">
        <v>4730909</v>
      </c>
      <c r="O31" s="90">
        <f t="shared" si="0"/>
        <v>33116363</v>
      </c>
      <c r="Q31" s="112"/>
    </row>
    <row r="32" spans="2:17" x14ac:dyDescent="0.25">
      <c r="L32" s="95"/>
      <c r="M32" s="96" t="s">
        <v>153</v>
      </c>
      <c r="N32" s="114">
        <v>47309000</v>
      </c>
      <c r="O32" s="97">
        <f>SUM(O22:O31)+SUM(K7:K16)</f>
        <v>339163315</v>
      </c>
    </row>
    <row r="33" spans="2:15" x14ac:dyDescent="0.25">
      <c r="L33" s="95"/>
      <c r="M33" s="98"/>
      <c r="N33" s="99"/>
      <c r="O33" s="99"/>
    </row>
    <row r="34" spans="2:15" x14ac:dyDescent="0.25">
      <c r="B34" s="209" t="s">
        <v>154</v>
      </c>
      <c r="C34" s="209"/>
      <c r="D34" s="209"/>
      <c r="E34" s="209"/>
      <c r="F34" s="209"/>
      <c r="G34" s="209"/>
      <c r="H34" s="209"/>
      <c r="I34" s="209"/>
      <c r="J34" s="209"/>
      <c r="K34" s="209"/>
      <c r="L34" s="209"/>
      <c r="M34" s="209"/>
      <c r="N34" s="209"/>
      <c r="O34" s="209"/>
    </row>
    <row r="35" spans="2:15" x14ac:dyDescent="0.25">
      <c r="B35" s="174" t="s">
        <v>219</v>
      </c>
      <c r="C35" s="175"/>
      <c r="D35" s="175"/>
      <c r="E35" s="175"/>
      <c r="F35" s="175"/>
      <c r="G35" s="175"/>
      <c r="H35" s="175"/>
      <c r="I35" s="175"/>
      <c r="J35" s="175"/>
      <c r="K35" s="175"/>
      <c r="L35" s="175"/>
      <c r="M35" s="175"/>
      <c r="N35" s="175"/>
      <c r="O35" s="176"/>
    </row>
    <row r="36" spans="2:15" x14ac:dyDescent="0.25">
      <c r="B36" s="174" t="s">
        <v>193</v>
      </c>
      <c r="C36" s="175"/>
      <c r="D36" s="175"/>
      <c r="E36" s="175"/>
      <c r="F36" s="175"/>
      <c r="G36" s="175"/>
      <c r="H36" s="175"/>
      <c r="I36" s="175"/>
      <c r="J36" s="175"/>
      <c r="K36" s="175"/>
      <c r="L36" s="175"/>
      <c r="M36" s="175"/>
      <c r="N36" s="175"/>
      <c r="O36" s="176"/>
    </row>
    <row r="37" spans="2:15" x14ac:dyDescent="0.25">
      <c r="B37" s="192" t="s">
        <v>155</v>
      </c>
      <c r="C37" s="193"/>
      <c r="D37" s="193"/>
      <c r="E37" s="193"/>
      <c r="F37" s="193"/>
      <c r="G37" s="193"/>
      <c r="H37" s="193"/>
      <c r="I37" s="193"/>
      <c r="J37" s="193"/>
      <c r="K37" s="193"/>
      <c r="L37" s="193"/>
      <c r="M37" s="193"/>
      <c r="N37" s="193"/>
      <c r="O37" s="194"/>
    </row>
    <row r="38" spans="2:15" x14ac:dyDescent="0.25">
      <c r="B38" s="174" t="s">
        <v>156</v>
      </c>
      <c r="C38" s="175"/>
      <c r="D38" s="175"/>
      <c r="E38" s="175"/>
      <c r="F38" s="175"/>
      <c r="G38" s="175"/>
      <c r="H38" s="175"/>
      <c r="I38" s="175"/>
      <c r="J38" s="175"/>
      <c r="K38" s="175"/>
      <c r="L38" s="175"/>
      <c r="M38" s="175"/>
      <c r="N38" s="175"/>
      <c r="O38" s="176"/>
    </row>
    <row r="39" spans="2:15" x14ac:dyDescent="0.25">
      <c r="B39" s="174" t="s">
        <v>194</v>
      </c>
      <c r="C39" s="175"/>
      <c r="D39" s="175"/>
      <c r="E39" s="175"/>
      <c r="F39" s="175"/>
      <c r="G39" s="175"/>
      <c r="H39" s="175"/>
      <c r="I39" s="175"/>
      <c r="J39" s="175"/>
      <c r="K39" s="175"/>
      <c r="L39" s="175"/>
      <c r="M39" s="175"/>
      <c r="N39" s="175"/>
      <c r="O39" s="175"/>
    </row>
    <row r="40" spans="2:15" x14ac:dyDescent="0.25">
      <c r="B40" s="183" t="s">
        <v>157</v>
      </c>
      <c r="C40" s="184"/>
      <c r="D40" s="184"/>
      <c r="E40" s="184"/>
      <c r="F40" s="184"/>
      <c r="G40" s="184"/>
      <c r="H40" s="184"/>
      <c r="I40" s="184"/>
      <c r="J40" s="184"/>
      <c r="K40" s="184"/>
      <c r="L40" s="184"/>
      <c r="M40" s="184"/>
      <c r="N40" s="184"/>
      <c r="O40" s="185"/>
    </row>
    <row r="41" spans="2:15" x14ac:dyDescent="0.25">
      <c r="B41" s="186" t="s">
        <v>158</v>
      </c>
      <c r="C41" s="187"/>
      <c r="D41" s="187"/>
      <c r="E41" s="187"/>
      <c r="F41" s="187"/>
      <c r="G41" s="187"/>
      <c r="H41" s="187"/>
      <c r="I41" s="187"/>
      <c r="J41" s="187"/>
      <c r="K41" s="187"/>
      <c r="L41" s="187"/>
      <c r="M41" s="187"/>
      <c r="N41" s="187"/>
      <c r="O41" s="188"/>
    </row>
    <row r="42" spans="2:15" x14ac:dyDescent="0.25">
      <c r="B42" s="186" t="s">
        <v>159</v>
      </c>
      <c r="C42" s="187"/>
      <c r="D42" s="187"/>
      <c r="E42" s="187"/>
      <c r="F42" s="187"/>
      <c r="G42" s="187"/>
      <c r="H42" s="187"/>
      <c r="I42" s="187"/>
      <c r="J42" s="187"/>
      <c r="K42" s="187"/>
      <c r="L42" s="187"/>
      <c r="M42" s="187"/>
      <c r="N42" s="187"/>
      <c r="O42" s="188"/>
    </row>
    <row r="43" spans="2:15" x14ac:dyDescent="0.25">
      <c r="B43" s="186" t="s">
        <v>160</v>
      </c>
      <c r="C43" s="187"/>
      <c r="D43" s="187"/>
      <c r="E43" s="187"/>
      <c r="F43" s="187"/>
      <c r="G43" s="187"/>
      <c r="H43" s="187"/>
      <c r="I43" s="187"/>
      <c r="J43" s="187"/>
      <c r="K43" s="187"/>
      <c r="L43" s="187"/>
      <c r="M43" s="187"/>
      <c r="N43" s="187"/>
      <c r="O43" s="188"/>
    </row>
    <row r="44" spans="2:15" x14ac:dyDescent="0.25">
      <c r="B44" s="186" t="s">
        <v>161</v>
      </c>
      <c r="C44" s="187"/>
      <c r="D44" s="187"/>
      <c r="E44" s="187"/>
      <c r="F44" s="187"/>
      <c r="G44" s="187"/>
      <c r="H44" s="187"/>
      <c r="I44" s="187"/>
      <c r="J44" s="187"/>
      <c r="K44" s="187"/>
      <c r="L44" s="187"/>
      <c r="M44" s="187"/>
      <c r="N44" s="187"/>
      <c r="O44" s="188"/>
    </row>
    <row r="45" spans="2:15" x14ac:dyDescent="0.25">
      <c r="B45" s="186" t="s">
        <v>162</v>
      </c>
      <c r="C45" s="187"/>
      <c r="D45" s="187"/>
      <c r="E45" s="187"/>
      <c r="F45" s="187"/>
      <c r="G45" s="187"/>
      <c r="H45" s="187"/>
      <c r="I45" s="187"/>
      <c r="J45" s="187"/>
      <c r="K45" s="187"/>
      <c r="L45" s="187"/>
      <c r="M45" s="187"/>
      <c r="N45" s="187"/>
      <c r="O45" s="188"/>
    </row>
    <row r="46" spans="2:15" x14ac:dyDescent="0.25">
      <c r="B46" s="186" t="s">
        <v>163</v>
      </c>
      <c r="C46" s="187"/>
      <c r="D46" s="187"/>
      <c r="E46" s="187"/>
      <c r="F46" s="187"/>
      <c r="G46" s="187"/>
      <c r="H46" s="187"/>
      <c r="I46" s="187"/>
      <c r="J46" s="187"/>
      <c r="K46" s="187"/>
      <c r="L46" s="187"/>
      <c r="M46" s="187"/>
      <c r="N46" s="187"/>
      <c r="O46" s="188"/>
    </row>
    <row r="47" spans="2:15" x14ac:dyDescent="0.25">
      <c r="B47" s="189"/>
      <c r="C47" s="190"/>
      <c r="D47" s="190"/>
      <c r="E47" s="190"/>
      <c r="F47" s="190"/>
      <c r="G47" s="190"/>
      <c r="H47" s="190"/>
      <c r="I47" s="190"/>
      <c r="J47" s="190"/>
      <c r="K47" s="190"/>
      <c r="L47" s="190"/>
      <c r="M47" s="190"/>
      <c r="N47" s="190"/>
      <c r="O47" s="191"/>
    </row>
    <row r="48" spans="2:15" x14ac:dyDescent="0.25">
      <c r="B48" s="186" t="s">
        <v>164</v>
      </c>
      <c r="C48" s="187"/>
      <c r="D48" s="187"/>
      <c r="E48" s="187"/>
      <c r="F48" s="187"/>
      <c r="G48" s="187"/>
      <c r="H48" s="187"/>
      <c r="I48" s="187"/>
      <c r="J48" s="187"/>
      <c r="K48" s="187"/>
      <c r="L48" s="187"/>
      <c r="M48" s="187"/>
      <c r="N48" s="187"/>
      <c r="O48" s="188"/>
    </row>
    <row r="49" spans="2:15" x14ac:dyDescent="0.25">
      <c r="B49" s="177" t="s">
        <v>165</v>
      </c>
      <c r="C49" s="178"/>
      <c r="D49" s="178"/>
      <c r="E49" s="178"/>
      <c r="F49" s="178"/>
      <c r="G49" s="178"/>
      <c r="H49" s="178"/>
      <c r="I49" s="178"/>
      <c r="J49" s="178"/>
      <c r="K49" s="178"/>
      <c r="L49" s="178"/>
      <c r="M49" s="178"/>
      <c r="N49" s="178"/>
      <c r="O49" s="179"/>
    </row>
    <row r="50" spans="2:15" x14ac:dyDescent="0.25">
      <c r="B50" s="177" t="s">
        <v>166</v>
      </c>
      <c r="C50" s="178"/>
      <c r="D50" s="178"/>
      <c r="E50" s="178"/>
      <c r="F50" s="178"/>
      <c r="G50" s="178"/>
      <c r="H50" s="178"/>
      <c r="I50" s="178"/>
      <c r="J50" s="178"/>
      <c r="K50" s="178"/>
      <c r="L50" s="178"/>
      <c r="M50" s="178"/>
      <c r="N50" s="178"/>
      <c r="O50" s="179"/>
    </row>
    <row r="51" spans="2:15" x14ac:dyDescent="0.25">
      <c r="B51" s="177" t="s">
        <v>167</v>
      </c>
      <c r="C51" s="178"/>
      <c r="D51" s="178"/>
      <c r="E51" s="178"/>
      <c r="F51" s="178"/>
      <c r="G51" s="178"/>
      <c r="H51" s="178"/>
      <c r="I51" s="178"/>
      <c r="J51" s="178"/>
      <c r="K51" s="178"/>
      <c r="L51" s="178"/>
      <c r="M51" s="178"/>
      <c r="N51" s="178"/>
      <c r="O51" s="179"/>
    </row>
    <row r="52" spans="2:15" x14ac:dyDescent="0.25">
      <c r="B52" s="177" t="s">
        <v>168</v>
      </c>
      <c r="C52" s="178"/>
      <c r="D52" s="178"/>
      <c r="E52" s="178"/>
      <c r="F52" s="178"/>
      <c r="G52" s="178"/>
      <c r="H52" s="178"/>
      <c r="I52" s="178"/>
      <c r="J52" s="178"/>
      <c r="K52" s="178"/>
      <c r="L52" s="178"/>
      <c r="M52" s="178"/>
      <c r="N52" s="178"/>
      <c r="O52" s="179"/>
    </row>
    <row r="53" spans="2:15" x14ac:dyDescent="0.25">
      <c r="B53" s="177" t="s">
        <v>169</v>
      </c>
      <c r="C53" s="178"/>
      <c r="D53" s="178"/>
      <c r="E53" s="178"/>
      <c r="F53" s="178"/>
      <c r="G53" s="178"/>
      <c r="H53" s="178"/>
      <c r="I53" s="178"/>
      <c r="J53" s="178"/>
      <c r="K53" s="178"/>
      <c r="L53" s="178"/>
      <c r="M53" s="178"/>
      <c r="N53" s="178"/>
      <c r="O53" s="179"/>
    </row>
    <row r="54" spans="2:15" x14ac:dyDescent="0.25">
      <c r="B54" s="177" t="s">
        <v>170</v>
      </c>
      <c r="C54" s="178"/>
      <c r="D54" s="178"/>
      <c r="E54" s="178"/>
      <c r="F54" s="178"/>
      <c r="G54" s="178"/>
      <c r="H54" s="178"/>
      <c r="I54" s="178"/>
      <c r="J54" s="178"/>
      <c r="K54" s="178"/>
      <c r="L54" s="178"/>
      <c r="M54" s="178"/>
      <c r="N54" s="178"/>
      <c r="O54" s="179"/>
    </row>
    <row r="55" spans="2:15" x14ac:dyDescent="0.25">
      <c r="B55" s="177" t="s">
        <v>171</v>
      </c>
      <c r="C55" s="178"/>
      <c r="D55" s="178"/>
      <c r="E55" s="178"/>
      <c r="F55" s="178"/>
      <c r="G55" s="178"/>
      <c r="H55" s="178"/>
      <c r="I55" s="178"/>
      <c r="J55" s="178"/>
      <c r="K55" s="178"/>
      <c r="L55" s="178"/>
      <c r="M55" s="178"/>
      <c r="N55" s="178"/>
      <c r="O55" s="179"/>
    </row>
    <row r="56" spans="2:15" x14ac:dyDescent="0.25">
      <c r="B56" s="177" t="s">
        <v>172</v>
      </c>
      <c r="C56" s="178"/>
      <c r="D56" s="178"/>
      <c r="E56" s="178"/>
      <c r="F56" s="178"/>
      <c r="G56" s="178"/>
      <c r="H56" s="178"/>
      <c r="I56" s="178"/>
      <c r="J56" s="178"/>
      <c r="K56" s="178"/>
      <c r="L56" s="178"/>
      <c r="M56" s="178"/>
      <c r="N56" s="178"/>
      <c r="O56" s="179"/>
    </row>
    <row r="57" spans="2:15" x14ac:dyDescent="0.25">
      <c r="B57" s="189"/>
      <c r="C57" s="190"/>
      <c r="D57" s="190"/>
      <c r="E57" s="190"/>
      <c r="F57" s="190"/>
      <c r="G57" s="190"/>
      <c r="H57" s="190"/>
      <c r="I57" s="190"/>
      <c r="J57" s="190"/>
      <c r="K57" s="190"/>
      <c r="L57" s="190"/>
      <c r="M57" s="190"/>
      <c r="N57" s="190"/>
      <c r="O57" s="191"/>
    </row>
    <row r="58" spans="2:15" x14ac:dyDescent="0.25">
      <c r="B58" s="186" t="s">
        <v>173</v>
      </c>
      <c r="C58" s="187"/>
      <c r="D58" s="187"/>
      <c r="E58" s="187"/>
      <c r="F58" s="187"/>
      <c r="G58" s="187"/>
      <c r="H58" s="187"/>
      <c r="I58" s="187"/>
      <c r="J58" s="187"/>
      <c r="K58" s="187"/>
      <c r="L58" s="187"/>
      <c r="M58" s="187"/>
      <c r="N58" s="187"/>
      <c r="O58" s="188"/>
    </row>
    <row r="59" spans="2:15" x14ac:dyDescent="0.25">
      <c r="B59" s="177" t="s">
        <v>174</v>
      </c>
      <c r="C59" s="178"/>
      <c r="D59" s="178"/>
      <c r="E59" s="178"/>
      <c r="F59" s="178"/>
      <c r="G59" s="178"/>
      <c r="H59" s="178"/>
      <c r="I59" s="178"/>
      <c r="J59" s="178"/>
      <c r="K59" s="178"/>
      <c r="L59" s="178"/>
      <c r="M59" s="178"/>
      <c r="N59" s="178"/>
      <c r="O59" s="179"/>
    </row>
    <row r="60" spans="2:15" x14ac:dyDescent="0.25">
      <c r="B60" s="177" t="s">
        <v>175</v>
      </c>
      <c r="C60" s="178"/>
      <c r="D60" s="178"/>
      <c r="E60" s="178"/>
      <c r="F60" s="178"/>
      <c r="G60" s="178"/>
      <c r="H60" s="178"/>
      <c r="I60" s="178"/>
      <c r="J60" s="178"/>
      <c r="K60" s="178"/>
      <c r="L60" s="178"/>
      <c r="M60" s="178"/>
      <c r="N60" s="178"/>
      <c r="O60" s="179"/>
    </row>
    <row r="61" spans="2:15" x14ac:dyDescent="0.25">
      <c r="B61" s="177" t="s">
        <v>176</v>
      </c>
      <c r="C61" s="178"/>
      <c r="D61" s="178"/>
      <c r="E61" s="178"/>
      <c r="F61" s="178"/>
      <c r="G61" s="178"/>
      <c r="H61" s="178"/>
      <c r="I61" s="178"/>
      <c r="J61" s="178"/>
      <c r="K61" s="178"/>
      <c r="L61" s="178"/>
      <c r="M61" s="178"/>
      <c r="N61" s="178"/>
      <c r="O61" s="179"/>
    </row>
    <row r="62" spans="2:15" x14ac:dyDescent="0.25">
      <c r="B62" s="177" t="s">
        <v>177</v>
      </c>
      <c r="C62" s="178"/>
      <c r="D62" s="178"/>
      <c r="E62" s="178"/>
      <c r="F62" s="178"/>
      <c r="G62" s="178"/>
      <c r="H62" s="178"/>
      <c r="I62" s="178"/>
      <c r="J62" s="178"/>
      <c r="K62" s="178"/>
      <c r="L62" s="178"/>
      <c r="M62" s="178"/>
      <c r="N62" s="178"/>
      <c r="O62" s="179"/>
    </row>
    <row r="63" spans="2:15" x14ac:dyDescent="0.25">
      <c r="B63" s="177" t="s">
        <v>178</v>
      </c>
      <c r="C63" s="178"/>
      <c r="D63" s="178"/>
      <c r="E63" s="178"/>
      <c r="F63" s="178"/>
      <c r="G63" s="178"/>
      <c r="H63" s="178"/>
      <c r="I63" s="178"/>
      <c r="J63" s="178"/>
      <c r="K63" s="178"/>
      <c r="L63" s="178"/>
      <c r="M63" s="178"/>
      <c r="N63" s="178"/>
      <c r="O63" s="179"/>
    </row>
    <row r="64" spans="2:15" x14ac:dyDescent="0.25">
      <c r="B64" s="180" t="s">
        <v>179</v>
      </c>
      <c r="C64" s="181"/>
      <c r="D64" s="181"/>
      <c r="E64" s="181"/>
      <c r="F64" s="181"/>
      <c r="G64" s="181"/>
      <c r="H64" s="181"/>
      <c r="I64" s="181"/>
      <c r="J64" s="181"/>
      <c r="K64" s="181"/>
      <c r="L64" s="181"/>
      <c r="M64" s="181"/>
      <c r="N64" s="181"/>
      <c r="O64" s="182"/>
    </row>
    <row r="65" spans="2:15" x14ac:dyDescent="0.25">
      <c r="B65" s="183" t="s">
        <v>180</v>
      </c>
      <c r="C65" s="184"/>
      <c r="D65" s="184"/>
      <c r="E65" s="184"/>
      <c r="F65" s="184"/>
      <c r="G65" s="184"/>
      <c r="H65" s="184"/>
      <c r="I65" s="184"/>
      <c r="J65" s="184"/>
      <c r="K65" s="184"/>
      <c r="L65" s="184"/>
      <c r="M65" s="184"/>
      <c r="N65" s="184"/>
      <c r="O65" s="185"/>
    </row>
    <row r="66" spans="2:15" x14ac:dyDescent="0.25">
      <c r="B66" s="186" t="s">
        <v>181</v>
      </c>
      <c r="C66" s="187"/>
      <c r="D66" s="187"/>
      <c r="E66" s="187"/>
      <c r="F66" s="187"/>
      <c r="G66" s="187"/>
      <c r="H66" s="187"/>
      <c r="I66" s="187"/>
      <c r="J66" s="187"/>
      <c r="K66" s="187"/>
      <c r="L66" s="187"/>
      <c r="M66" s="187"/>
      <c r="N66" s="187"/>
      <c r="O66" s="188"/>
    </row>
    <row r="67" spans="2:15" x14ac:dyDescent="0.25">
      <c r="B67" s="186" t="s">
        <v>182</v>
      </c>
      <c r="C67" s="187"/>
      <c r="D67" s="187"/>
      <c r="E67" s="187"/>
      <c r="F67" s="187"/>
      <c r="G67" s="187"/>
      <c r="H67" s="187"/>
      <c r="I67" s="187"/>
      <c r="J67" s="187"/>
      <c r="K67" s="187"/>
      <c r="L67" s="187"/>
      <c r="M67" s="187"/>
      <c r="N67" s="187"/>
      <c r="O67" s="188"/>
    </row>
    <row r="68" spans="2:15" x14ac:dyDescent="0.25">
      <c r="B68" s="186" t="s">
        <v>183</v>
      </c>
      <c r="C68" s="187"/>
      <c r="D68" s="187"/>
      <c r="E68" s="187"/>
      <c r="F68" s="187"/>
      <c r="G68" s="187"/>
      <c r="H68" s="187"/>
      <c r="I68" s="187"/>
      <c r="J68" s="187"/>
      <c r="K68" s="187"/>
      <c r="L68" s="187"/>
      <c r="M68" s="187"/>
      <c r="N68" s="187"/>
      <c r="O68" s="188"/>
    </row>
    <row r="69" spans="2:15" x14ac:dyDescent="0.25">
      <c r="B69" s="177"/>
      <c r="C69" s="178"/>
      <c r="D69" s="178"/>
      <c r="E69" s="178"/>
      <c r="F69" s="178"/>
      <c r="G69" s="178"/>
      <c r="H69" s="178"/>
      <c r="I69" s="178"/>
      <c r="J69" s="178"/>
      <c r="K69" s="178"/>
      <c r="L69" s="178"/>
      <c r="M69" s="178"/>
      <c r="N69" s="178"/>
      <c r="O69" s="179"/>
    </row>
    <row r="70" spans="2:15" x14ac:dyDescent="0.25">
      <c r="B70" s="180" t="s">
        <v>184</v>
      </c>
      <c r="C70" s="181"/>
      <c r="D70" s="181"/>
      <c r="E70" s="181"/>
      <c r="F70" s="181"/>
      <c r="G70" s="181"/>
      <c r="H70" s="181"/>
      <c r="I70" s="181"/>
      <c r="J70" s="181"/>
      <c r="K70" s="181"/>
      <c r="L70" s="181"/>
      <c r="M70" s="181"/>
      <c r="N70" s="181"/>
      <c r="O70" s="182"/>
    </row>
    <row r="71" spans="2:15" x14ac:dyDescent="0.25">
      <c r="B71" s="174" t="s">
        <v>185</v>
      </c>
      <c r="C71" s="175"/>
      <c r="D71" s="175"/>
      <c r="E71" s="175"/>
      <c r="F71" s="175"/>
      <c r="G71" s="175"/>
      <c r="H71" s="175"/>
      <c r="I71" s="175"/>
      <c r="J71" s="175"/>
      <c r="K71" s="175"/>
      <c r="L71" s="175"/>
      <c r="M71" s="175"/>
      <c r="N71" s="175"/>
      <c r="O71" s="176"/>
    </row>
    <row r="72" spans="2:15" x14ac:dyDescent="0.25">
      <c r="B72" s="174" t="s">
        <v>186</v>
      </c>
      <c r="C72" s="175"/>
      <c r="D72" s="175"/>
      <c r="E72" s="175"/>
      <c r="F72" s="175"/>
      <c r="G72" s="175"/>
      <c r="H72" s="175"/>
      <c r="I72" s="175"/>
      <c r="J72" s="175"/>
      <c r="K72" s="175"/>
      <c r="L72" s="175"/>
      <c r="M72" s="175"/>
      <c r="N72" s="175"/>
      <c r="O72" s="176"/>
    </row>
    <row r="73" spans="2:15" x14ac:dyDescent="0.25">
      <c r="B73" s="174" t="s">
        <v>187</v>
      </c>
      <c r="C73" s="175"/>
      <c r="D73" s="175"/>
      <c r="E73" s="175"/>
      <c r="F73" s="175"/>
      <c r="G73" s="175"/>
      <c r="H73" s="175"/>
      <c r="I73" s="175"/>
      <c r="J73" s="175"/>
      <c r="K73" s="175"/>
      <c r="L73" s="175"/>
      <c r="M73" s="175"/>
      <c r="N73" s="175"/>
      <c r="O73" s="176"/>
    </row>
  </sheetData>
  <mergeCells count="68">
    <mergeCell ref="B2:O2"/>
    <mergeCell ref="B3:O3"/>
    <mergeCell ref="B4:B6"/>
    <mergeCell ref="C4:C6"/>
    <mergeCell ref="D4:D6"/>
    <mergeCell ref="E4:E6"/>
    <mergeCell ref="F4:F6"/>
    <mergeCell ref="G4:G6"/>
    <mergeCell ref="H4:H6"/>
    <mergeCell ref="I4:I6"/>
    <mergeCell ref="J4:J6"/>
    <mergeCell ref="K4:K6"/>
    <mergeCell ref="B17:O18"/>
    <mergeCell ref="B19:B21"/>
    <mergeCell ref="C19:C21"/>
    <mergeCell ref="D19:D21"/>
    <mergeCell ref="E19:E21"/>
    <mergeCell ref="F19:F21"/>
    <mergeCell ref="G19:G21"/>
    <mergeCell ref="H19:H21"/>
    <mergeCell ref="B37:O37"/>
    <mergeCell ref="I19:I21"/>
    <mergeCell ref="J19:J21"/>
    <mergeCell ref="K19:K21"/>
    <mergeCell ref="L19:L21"/>
    <mergeCell ref="M19:M21"/>
    <mergeCell ref="N19:N21"/>
    <mergeCell ref="O19:O21"/>
    <mergeCell ref="I22:I31"/>
    <mergeCell ref="B34:O34"/>
    <mergeCell ref="B35:O35"/>
    <mergeCell ref="B36:O36"/>
    <mergeCell ref="B49:O49"/>
    <mergeCell ref="B38:O38"/>
    <mergeCell ref="B39:O39"/>
    <mergeCell ref="B40:O40"/>
    <mergeCell ref="B41:O41"/>
    <mergeCell ref="B42:O42"/>
    <mergeCell ref="B43:O43"/>
    <mergeCell ref="B44:O44"/>
    <mergeCell ref="B45:O45"/>
    <mergeCell ref="B46:O46"/>
    <mergeCell ref="B47:O47"/>
    <mergeCell ref="B48:O48"/>
    <mergeCell ref="B61:O61"/>
    <mergeCell ref="B50:O50"/>
    <mergeCell ref="B51:O51"/>
    <mergeCell ref="B52:O52"/>
    <mergeCell ref="B53:O53"/>
    <mergeCell ref="B54:O54"/>
    <mergeCell ref="B55:O55"/>
    <mergeCell ref="B56:O56"/>
    <mergeCell ref="B57:O57"/>
    <mergeCell ref="B58:O58"/>
    <mergeCell ref="B59:O59"/>
    <mergeCell ref="B60:O60"/>
    <mergeCell ref="B73:O73"/>
    <mergeCell ref="B62:O62"/>
    <mergeCell ref="B63:O63"/>
    <mergeCell ref="B64:O64"/>
    <mergeCell ref="B65:O65"/>
    <mergeCell ref="B66:O66"/>
    <mergeCell ref="B67:O67"/>
    <mergeCell ref="B68:O68"/>
    <mergeCell ref="B69:O69"/>
    <mergeCell ref="B70:O70"/>
    <mergeCell ref="B71:O71"/>
    <mergeCell ref="B72:O72"/>
  </mergeCells>
  <phoneticPr fontId="14"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44D0AB3351B1B4B9AA1D2816DAE369E" ma:contentTypeVersion="13" ma:contentTypeDescription="Create a new document." ma:contentTypeScope="" ma:versionID="da1ebd1c32edceb018db48bc75e3a1a9">
  <xsd:schema xmlns:xsd="http://www.w3.org/2001/XMLSchema" xmlns:xs="http://www.w3.org/2001/XMLSchema" xmlns:p="http://schemas.microsoft.com/office/2006/metadata/properties" xmlns:ns2="09cd2297-e616-4d3c-a17a-b5fdabf29181" xmlns:ns3="0f8c0797-5d92-4aba-9b71-a8b318931397" targetNamespace="http://schemas.microsoft.com/office/2006/metadata/properties" ma:root="true" ma:fieldsID="9e7534739192c7ebe1a27e55d2d9705d" ns2:_="" ns3:_="">
    <xsd:import namespace="09cd2297-e616-4d3c-a17a-b5fdabf29181"/>
    <xsd:import namespace="0f8c0797-5d92-4aba-9b71-a8b31893139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DateTaken" minOccurs="0"/>
                <xsd:element ref="ns2:MediaServiceLocation" minOccurs="0"/>
                <xsd:element ref="ns2:MediaServiceAutoKeyPoints" minOccurs="0"/>
                <xsd:element ref="ns2:MediaServiceKeyPoints"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cd2297-e616-4d3c-a17a-b5fdabf291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f8c0797-5d92-4aba-9b71-a8b3189313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89AAD9-0B5C-481C-B1EE-DCC3D503B6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cd2297-e616-4d3c-a17a-b5fdabf29181"/>
    <ds:schemaRef ds:uri="0f8c0797-5d92-4aba-9b71-a8b3189313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39979A-82A9-4D53-82AB-F0CF47FB5CAE}">
  <ds:schemaRefs>
    <ds:schemaRef ds:uri="0f8c0797-5d92-4aba-9b71-a8b318931397"/>
    <ds:schemaRef ds:uri="09cd2297-e616-4d3c-a17a-b5fdabf29181"/>
    <ds:schemaRef ds:uri="http://www.w3.org/XML/1998/namespace"/>
    <ds:schemaRef ds:uri="http://purl.org/dc/elements/1.1/"/>
    <ds:schemaRef ds:uri="http://schemas.microsoft.com/office/2006/documentManagement/types"/>
    <ds:schemaRef ds:uri="http://purl.org/dc/terms/"/>
    <ds:schemaRef ds:uri="http://schemas.microsoft.com/office/infopath/2007/PartnerControls"/>
    <ds:schemaRef ds:uri="http://schemas.microsoft.com/office/2006/metadata/propertie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605D4DB5-1592-42C4-A311-955AB7C14B0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GOBERNACIÓN</vt:lpstr>
      <vt:lpstr>EDUCACIÓN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ehoward</dc:creator>
  <cp:keywords/>
  <dc:description/>
  <cp:lastModifiedBy>Juan A. Williams Hawkins</cp:lastModifiedBy>
  <cp:revision/>
  <cp:lastPrinted>2023-12-19T22:00:38Z</cp:lastPrinted>
  <dcterms:created xsi:type="dcterms:W3CDTF">2011-03-04T20:50:11Z</dcterms:created>
  <dcterms:modified xsi:type="dcterms:W3CDTF">2024-04-05T23:36:11Z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0x010100A44D0AB3351B1B4B9AA1D2816DAE369E</vt:lpwstr>
  </property>
</Properties>
</file>