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mc:AlternateContent xmlns:mc="http://schemas.openxmlformats.org/markup-compatibility/2006">
    <mc:Choice Requires="x15">
      <x15ac:absPath xmlns:x15ac="http://schemas.microsoft.com/office/spreadsheetml/2010/11/ac" url="C:\Users\elquintero\Desktop\COMPRAS 2020\COMPRAS 2020\PROCESOS\29 PROCESO 0241 FORESTALES\"/>
    </mc:Choice>
  </mc:AlternateContent>
  <xr:revisionPtr revIDLastSave="0" documentId="13_ncr:1_{79FABB27-EA77-4DC7-99EF-C2C6C0322256}" xr6:coauthVersionLast="45" xr6:coauthVersionMax="45" xr10:uidLastSave="{00000000-0000-0000-0000-000000000000}"/>
  <bookViews>
    <workbookView xWindow="-120" yWindow="-120" windowWidth="20730" windowHeight="11160" xr2:uid="{00000000-000D-0000-FFFF-FFFF00000000}"/>
  </bookViews>
  <sheets>
    <sheet name="PRECIOS TECHO" sheetId="1" r:id="rId1"/>
    <sheet name="MODELO DE OFERTA ECONOMICA" sheetId="2" r:id="rId2"/>
  </sheets>
  <definedNames>
    <definedName name="_xlnm._FilterDatabase" localSheetId="0" hidden="1">'PRECIOS TECHO'!$A$5:$N$32</definedName>
    <definedName name="_xlnm.Print_Area" localSheetId="0">'PRECIOS TECHO'!$A$1:$M$33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K17" i="1" l="1"/>
  <c r="L17" i="1" s="1"/>
  <c r="K18" i="1"/>
  <c r="L18" i="1" s="1"/>
  <c r="K19" i="1"/>
  <c r="L19" i="1" s="1"/>
  <c r="K20" i="1"/>
  <c r="L20" i="1" s="1"/>
  <c r="K21" i="1"/>
  <c r="L21" i="1" s="1"/>
  <c r="K22" i="1"/>
  <c r="L22" i="1" s="1"/>
  <c r="K23" i="1"/>
  <c r="L23" i="1" s="1"/>
  <c r="K24" i="1"/>
  <c r="L24" i="1" s="1"/>
  <c r="K25" i="1"/>
  <c r="L25" i="1" s="1"/>
  <c r="K26" i="1"/>
  <c r="L26" i="1" s="1"/>
  <c r="K27" i="1"/>
  <c r="L27" i="1" s="1"/>
  <c r="K28" i="1"/>
  <c r="L28" i="1" s="1"/>
  <c r="K29" i="1"/>
  <c r="L29" i="1" s="1"/>
  <c r="K30" i="1"/>
  <c r="L30" i="1" s="1"/>
  <c r="K31" i="1"/>
  <c r="L31" i="1" s="1"/>
  <c r="K7" i="1"/>
  <c r="L7" i="1" s="1"/>
  <c r="K8" i="1"/>
  <c r="L8" i="1" s="1"/>
  <c r="K9" i="1"/>
  <c r="L9" i="1" s="1"/>
  <c r="K10" i="1"/>
  <c r="L10" i="1" s="1"/>
  <c r="K11" i="1"/>
  <c r="L11" i="1" s="1"/>
  <c r="K12" i="1"/>
  <c r="L12" i="1" s="1"/>
  <c r="K13" i="1"/>
  <c r="L13" i="1" s="1"/>
  <c r="K14" i="1"/>
  <c r="L14" i="1" s="1"/>
  <c r="K15" i="1"/>
  <c r="L15" i="1" s="1"/>
  <c r="K16" i="1"/>
  <c r="L16" i="1" s="1"/>
  <c r="K6" i="1"/>
  <c r="L6" i="1" s="1"/>
  <c r="I20" i="1"/>
  <c r="H7" i="1"/>
  <c r="I7" i="1" s="1"/>
  <c r="H8" i="1"/>
  <c r="I8" i="1" s="1"/>
  <c r="H9" i="1"/>
  <c r="I9" i="1" s="1"/>
  <c r="H10" i="1"/>
  <c r="I10" i="1" s="1"/>
  <c r="H11" i="1"/>
  <c r="I11" i="1" s="1"/>
  <c r="H12" i="1"/>
  <c r="I12" i="1" s="1"/>
  <c r="H13" i="1"/>
  <c r="I13" i="1" s="1"/>
  <c r="H14" i="1"/>
  <c r="I14" i="1" s="1"/>
  <c r="H15" i="1"/>
  <c r="I15" i="1" s="1"/>
  <c r="H16" i="1"/>
  <c r="I16" i="1" s="1"/>
  <c r="H17" i="1"/>
  <c r="I17" i="1" s="1"/>
  <c r="H18" i="1"/>
  <c r="I18" i="1" s="1"/>
  <c r="H19" i="1"/>
  <c r="I19" i="1" s="1"/>
  <c r="H20" i="1"/>
  <c r="H21" i="1"/>
  <c r="I21" i="1" s="1"/>
  <c r="H22" i="1"/>
  <c r="I22" i="1" s="1"/>
  <c r="H23" i="1"/>
  <c r="I23" i="1" s="1"/>
  <c r="H24" i="1"/>
  <c r="I24" i="1" s="1"/>
  <c r="H25" i="1"/>
  <c r="I25" i="1" s="1"/>
  <c r="H26" i="1"/>
  <c r="I26" i="1" s="1"/>
  <c r="H27" i="1"/>
  <c r="I27" i="1" s="1"/>
  <c r="H28" i="1"/>
  <c r="I28" i="1" s="1"/>
  <c r="H29" i="1"/>
  <c r="I29" i="1" s="1"/>
  <c r="H30" i="1"/>
  <c r="I30" i="1" s="1"/>
  <c r="H31" i="1"/>
  <c r="I31" i="1" s="1"/>
  <c r="H6" i="1"/>
  <c r="I6" i="1" s="1"/>
  <c r="M6" i="1" s="1"/>
  <c r="M14" i="1" l="1"/>
  <c r="M29" i="1"/>
  <c r="M25" i="1"/>
  <c r="M21" i="1"/>
  <c r="M17" i="1"/>
  <c r="M16" i="1"/>
  <c r="M8" i="1"/>
  <c r="M31" i="1"/>
  <c r="M27" i="1"/>
  <c r="M23" i="1"/>
  <c r="M19" i="1"/>
  <c r="M10" i="1"/>
  <c r="M12" i="1"/>
  <c r="M13" i="1"/>
  <c r="M9" i="1"/>
  <c r="M15" i="1"/>
  <c r="M11" i="1"/>
  <c r="M7" i="1"/>
  <c r="M30" i="1"/>
  <c r="M26" i="1"/>
  <c r="M22" i="1"/>
  <c r="M18" i="1"/>
  <c r="M28" i="1"/>
  <c r="M24" i="1"/>
  <c r="M20" i="1"/>
  <c r="M32" i="1" l="1"/>
</calcChain>
</file>

<file path=xl/sharedStrings.xml><?xml version="1.0" encoding="utf-8"?>
<sst xmlns="http://schemas.openxmlformats.org/spreadsheetml/2006/main" count="204" uniqueCount="77">
  <si>
    <t>N°</t>
  </si>
  <si>
    <t>código de Almacen</t>
  </si>
  <si>
    <t>codigo de Naciones Unidas</t>
  </si>
  <si>
    <t>UNIDAD DE MEDIDA</t>
  </si>
  <si>
    <t>CANTIDAD</t>
  </si>
  <si>
    <t>PRECIO UNITARIO</t>
  </si>
  <si>
    <t>IVA
19%</t>
  </si>
  <si>
    <t>PRECIO UNIT INCLUIDO IVA</t>
  </si>
  <si>
    <t>Descripcion tecnica detallada hasta en lo mas minimo</t>
  </si>
  <si>
    <t>PROVEEDOR 1</t>
  </si>
  <si>
    <t>PROVEEDOR 2</t>
  </si>
  <si>
    <t>CUADRO DE PRECIOS PARA CALCULAR EL COSTO DEL CONTRATO</t>
  </si>
  <si>
    <t>NA</t>
  </si>
  <si>
    <t>Toma de registros fotográficos y datos dasométricos para atender los requerimientos del Sistema del Árbol Urbano – SAU, según el desarrollo y las intervenciones que se deriven de los trabajos silviculturales de las diferentes especies e individuos arbóreos que se vayan a intervenir (Incluye la Elaboración de Fichas Técnicas de cada intervención, marcación de puntos, cartografía y el ingreso de la información a la plataforma SAU).</t>
  </si>
  <si>
    <t xml:space="preserve">Tala, chipiado y disposición final de residuos provenientes de 1 palma de 6 metros de altura </t>
  </si>
  <si>
    <t>Tala, chipiado y disposición final de residuos provenientes de 1 palma de 8 metros de altura</t>
  </si>
  <si>
    <t xml:space="preserve">Tala, chipiado y disposición final de residuos  provenientes de 1 árbol de 6 metros de altura </t>
  </si>
  <si>
    <t>Tala, chipiado y disposición final de residuos  provenientes de 1 árbol de 8 metros de altura</t>
  </si>
  <si>
    <t>Tala, chipiado y disposición final de residuos  provenientes de 1 árbol de 10 metros de altura</t>
  </si>
  <si>
    <t>Tala, chipiado y disposición final de residuos  provenientes de 1 árbol de 12 metros de altura</t>
  </si>
  <si>
    <t>Tala, chipiado y disposición final de residuos  provenientes de 1 árbol de 14 metros de altura</t>
  </si>
  <si>
    <t>Tala, chipiado y disposición final de residuos  provenientes de 1 árbol de 16 metros de altura</t>
  </si>
  <si>
    <t>Tala, chipiado y disposición final de residuos  provenientes de 1 árbol de 18 metros de altura</t>
  </si>
  <si>
    <t>Tala, chipiado y disposición final de residuos  provenientes de 1 árbol de 20 metros de altura</t>
  </si>
  <si>
    <t>Tala, chipiado y disposición final de residuos  provenientes de 1 árbol de 22 metros de altura</t>
  </si>
  <si>
    <t xml:space="preserve">UN </t>
  </si>
  <si>
    <t>70111502;70111503;70151501;70151701;70151507</t>
  </si>
  <si>
    <t>70111502;70111503;70151501;70151701;70151508</t>
  </si>
  <si>
    <t>70111502;70111503;70151501;70151701;70151509</t>
  </si>
  <si>
    <t>70111502;70111503;70151501;70151701;70151510</t>
  </si>
  <si>
    <t>70111502;70111503;70151501;70151701;70151511</t>
  </si>
  <si>
    <t>70111502;70111503;70151501;70151701;70151512</t>
  </si>
  <si>
    <t>70111502;70111503;70151501;70151701;70151513</t>
  </si>
  <si>
    <t>70111502;70111503;70151501;70151701;70151514</t>
  </si>
  <si>
    <t>70111502;70111503;70151501;70151701;70151515</t>
  </si>
  <si>
    <t>70111502;70111503;70151501;70151701;70151516</t>
  </si>
  <si>
    <t>70111502;70111503;70151501;70151701;70151517</t>
  </si>
  <si>
    <t>70111502;70111503;70151501;70151701;70151518</t>
  </si>
  <si>
    <t>70111502;70111503;70151501;70151701;70151519</t>
  </si>
  <si>
    <t>70111502;70111503;70151501;70151701;70151520</t>
  </si>
  <si>
    <t>70111502;70111503;70151501;70151701;70151521</t>
  </si>
  <si>
    <t>70111502;70111503;70151501;70151701;70151522</t>
  </si>
  <si>
    <t>70111502;70111503;70151501;70151701;70151523</t>
  </si>
  <si>
    <t>70111502;70111503;70151501;70151701;70151524</t>
  </si>
  <si>
    <t>70111502;70111503;70151501;70151701;70151525</t>
  </si>
  <si>
    <t>70111502;70111503;70151501;70151701;70151526</t>
  </si>
  <si>
    <t>70111502;70111503;70151501;70151701;70151527</t>
  </si>
  <si>
    <t>70111502;70111503;70151501;70151701;70151528</t>
  </si>
  <si>
    <t>70111502;70111503;70151501;70151701;70151529</t>
  </si>
  <si>
    <t>70111502;70111503;70151501;70151701;70151531</t>
  </si>
  <si>
    <t>70111502;70111503;70151501;70151701;70151532</t>
  </si>
  <si>
    <t>70111502;70111503;70151501;70151701;70151533</t>
  </si>
  <si>
    <t xml:space="preserve">Reposición individual de un árbol para la sedes del SENA, con las siguientes características y practicas al momento de la siembra:
1.    Altura mínima de 2 metros a partir de la base del tallo y tallo único libre de 1,50 m antes de la primera ramificación.
2.    La bolsa que contiene la raíz deberá ser de 0,4 por 0,5 metros y presentar buena compactación.
3.    Plantas vigorosas, sanas, buen estado radicular, y sin daños mecánicos.
4.    Para la siembra se deberá utilizar tierra negra, cascarilla de arroz y arena de mezcla en una proporción 2-1-1 respectivamente, con adición al momento de la siembra de 200 gramos de 10-30-10, micorrizas y 50 gramos de  hidrorretenedor.
5.    El suelo que sostendrá el pilón del árbol a sembrar deberá haber sido compactado con agua antes de realizar la siembra.
6.    Ubicar mínimo 3 tutores por cada planta sembrada, ubicados por fuera del pilón que sostiene las raíces. Estos sujetaran al tronco por medio de bandas de caucho, por ningún motivo deberá amarrase el fuste del individuo.
7.    No se autoriza el empleo de cítricos, palmas, eucaliptos, falso laurel, ciprés, leucaena, araucaria, entre otros. Se debe consultar el libro de árboles ornamentales del área metropolitana.
8.    La fuente de la materia vegetal deberá ser de procedencia con razón social definida.
9. Plateo manual de 1,5 metros de diámetro con azadón.
10. Hoyado mínimo de 0,8 x 0,8 x 50 metros.
Nota: El supervisor del contrato podra establecer la especie a conveniencia del SENA
</t>
  </si>
  <si>
    <t xml:space="preserve">Mantenimiento de un arbol para la sede del SENA que hacen parte del alcance del contrato, con las siguientes características y practicas:
1.    Fertilización  de 200 gramos de 10-30-10, micorrizas y 20 gramos de  hidrorretenedor.
2.    El mantenimiento del material sembrado se deberá realizar,  e incluirá la limpia, el plateo, fertilización con 200 gramos de 10-30-10, micorrizas y 20 gramos de hidrorretenedor, control fitosanitario, entre otras acciones. 
3.    Plateo manual de 1,5 metros de diámetro con azadón.
</t>
  </si>
  <si>
    <t xml:space="preserve">Establecimiento de un metro lineal con cuatro individuos de cercas vivas para las Sedes del SENA, con las siguientes características y practicas al momento de la siembra:
1.    Altura mínima  40 centímetros.
2.    Plantas vigorosas, sanas, buen estado radicular, y sin daños mecánicos.
3.    Para la siembra se deberá utilizar tierra negra, cascarilla de arroz y arena de mezcla en una proporción 2-1-1 respectivamente, con adición al momento de la siembra de 100 gramos de 10-30-10, micorrizas y 10 gramos de  hidrorretenedor.
4.    El suelo que sostendrá el pilón del árbol a sembrar deberá haber sido compactado con agua antes de realizar la siembra.
5.    Ubicar mínimo 2 tutores por cada planta sembrada, ubicados por fuera del pilón que sostiene las raíces. Estos sujetaran al tronco por medio de bandas de caucho, por ningún motivo deberá amarrase el fuste del individuo.
6.    El mantenimiento del material sembrado se deberá realizar durante el primer año del establecimiento, se efectuarán mantenimientos a partir del establecimiento del individuo, e incluirá la limpia, el plateo, fertilización con 100 gramos de 10-30-10, micorrizas y 10 hidrorretenedor, control fitosanitario, entre otras acciones. 
7.    La fuente de la materia vegetal deberá ser de procedencia con razón social definida.
8.    Plateo manual de 1,5 metros de diámetro con azadón.
9.    Hoyado mínimo de 50 x 50 x 50 metros.
</t>
  </si>
  <si>
    <t>Realizar una poda de mantenimiento para un arbol de 6 metros de altura, en donde se deberá eliminar ramas mal dirigidas, enfermas o secas, rebrotes de raíz, chupones que nacen del tronco. Así como el mantenimiento de túnel para conducción de cableado eléctrico y manejo de altura de la copa para tránsito vehicular y peatonal, para las sedes del SENA.</t>
  </si>
  <si>
    <t>Realizar una poda de mantenimiento para un arbol de 9 metros de altura, en donde se deberá eliminar ramas mal dirigidas, enfermas o secas, rebrotes de raíz, chupones que nacen del tronco. Así como el mantenimiento de túnel para conducción de cableado eléctrico y manejo de altura de la copa para tránsito vehicular y peatonal, para las sedes del SENA.</t>
  </si>
  <si>
    <t>Realizar una poda de mantenimiento para un arbol de 15 metros de altura, en donde se deberá eliminar ramas mal dirigidas, enfermas o secas, rebrotes de raíz, chupones que nacen del tronco. Así como el mantenimiento de túnel para conducción de cableado eléctrico y manejo de altura de la copa para tránsito vehicular y peatonal, para las sedes del SENA.</t>
  </si>
  <si>
    <t>Realizar una poda de mantenimiento para un arbol de 18 metros de altura, en donde se deberá eliminar ramas mal dirigidas, enfermas o secas, rebrotes de raíz, chupones que nacen del tronco. Así como el mantenimiento de túnel para conducción de cableado eléctrico y manejo de altura de la copa para tránsito vehicular y peatonal, para las sedes del SENA.</t>
  </si>
  <si>
    <t>Limpia de hongos, líquenes, musgos y ramas muertas de un árbol de 7 metros de altura, para las sedes del SENA.</t>
  </si>
  <si>
    <t>Limpia de hongos, líquenes, musgos y ramas muertas de un árbol de 9 metros de altura, para las sedes del SENA.</t>
  </si>
  <si>
    <t>Limpia de hongos, líquenes, musgos y ramas muertas de un árbol de 12 metros de altura, para las sedes del SENA.</t>
  </si>
  <si>
    <t>Limpia de hongos, líquenes, musgos y ramas muertas de un árbol de 14 metros de altura, para las sedes del SENA.</t>
  </si>
  <si>
    <t>Limpia de hongos, líquenes, musgos y ramas muertas de un árbol de 15 metros de altura, para las sedes del SENA.</t>
  </si>
  <si>
    <t xml:space="preserve">Suministro de un bulto de 50 kg materia orgánica compostada, con contenido de humedad no mayor al 20% y poseer registro. </t>
  </si>
  <si>
    <t>Disposición final de una tonelada de material vegetal en botadero que cuente con los permisos necesarios para dicha actividad, incluye el cargue en las instalaciones del SENA - Incluye transporte</t>
  </si>
  <si>
    <t>PRECIO TECHO
INCLUIDO IVA</t>
  </si>
  <si>
    <t>PRECIOS TECHO</t>
  </si>
  <si>
    <t>Descripcion tecnica</t>
  </si>
  <si>
    <t>NUMERO DE PTROCESO</t>
  </si>
  <si>
    <t>OBJETO</t>
  </si>
  <si>
    <t>OFERTA ECONOMICA</t>
  </si>
  <si>
    <t>EMPRESA</t>
  </si>
  <si>
    <t>REPRESENTANTE</t>
  </si>
  <si>
    <t>DIRECCION</t>
  </si>
  <si>
    <t>TELEFONO</t>
  </si>
  <si>
    <t>FIRMA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</si>
</sst>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2" formatCode="_-&quot;$&quot;\ * #,##0_-;\-&quot;$&quot;\ * #,##0_-;_-&quot;$&quot;\ * &quot;-&quot;_-;_-@_-"/>
  </numFmts>
  <fonts count="11" x14ac:knownFonts="1">
    <font>
      <sz val="11"/>
      <color theme="1"/>
      <name val="Calibri"/>
      <family val="2"/>
      <scheme val="minor"/>
    </font>
    <font>
      <b/>
      <sz val="10"/>
      <name val="Arial"/>
      <family val="2"/>
    </font>
    <font>
      <b/>
      <sz val="6"/>
      <name val="Arial"/>
      <family val="2"/>
    </font>
    <font>
      <sz val="6"/>
      <name val="Arial"/>
      <family val="2"/>
    </font>
    <font>
      <sz val="11"/>
      <color theme="1"/>
      <name val="Calibri"/>
      <family val="2"/>
      <scheme val="minor"/>
    </font>
    <font>
      <sz val="8"/>
      <color theme="1"/>
      <name val="Calibri"/>
      <family val="2"/>
      <scheme val="minor"/>
    </font>
    <font>
      <b/>
      <sz val="11"/>
      <color theme="1"/>
      <name val="Calibri"/>
      <family val="2"/>
      <scheme val="minor"/>
    </font>
    <font>
      <sz val="10"/>
      <name val="Calibri"/>
      <family val="2"/>
      <scheme val="minor"/>
    </font>
    <font>
      <sz val="10"/>
      <color theme="1"/>
      <name val="Calibri"/>
      <family val="2"/>
      <scheme val="minor"/>
    </font>
    <font>
      <sz val="9"/>
      <color theme="1"/>
      <name val="Calibri"/>
      <family val="2"/>
      <scheme val="minor"/>
    </font>
    <font>
      <sz val="9"/>
      <color rgb="FF000000"/>
      <name val="Arial"/>
      <family val="2"/>
    </font>
  </fonts>
  <fills count="6">
    <fill>
      <patternFill patternType="none"/>
    </fill>
    <fill>
      <patternFill patternType="gray125"/>
    </fill>
    <fill>
      <patternFill patternType="solid">
        <fgColor rgb="FFFFFFFF"/>
        <bgColor rgb="FFFFFFFF"/>
      </patternFill>
    </fill>
    <fill>
      <patternFill patternType="solid">
        <fgColor rgb="FFEAF1DD"/>
        <bgColor rgb="FFEAF1DD"/>
      </patternFill>
    </fill>
    <fill>
      <patternFill patternType="solid">
        <fgColor theme="9" tint="0.59999389629810485"/>
        <bgColor indexed="64"/>
      </patternFill>
    </fill>
    <fill>
      <patternFill patternType="solid">
        <fgColor rgb="FFFFFF0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2">
    <xf numFmtId="0" fontId="0" fillId="0" borderId="0"/>
    <xf numFmtId="42" fontId="4" fillId="0" borderId="0" applyFont="0" applyFill="0" applyBorder="0" applyAlignment="0" applyProtection="0"/>
  </cellStyleXfs>
  <cellXfs count="36">
    <xf numFmtId="0" fontId="0" fillId="0" borderId="0" xfId="0"/>
    <xf numFmtId="1" fontId="0" fillId="0" borderId="0" xfId="0" applyNumberFormat="1" applyAlignment="1">
      <alignment wrapText="1"/>
    </xf>
    <xf numFmtId="3" fontId="1" fillId="2" borderId="1" xfId="0" applyNumberFormat="1" applyFont="1" applyFill="1" applyBorder="1" applyAlignment="1">
      <alignment horizontal="center" vertical="center" wrapText="1"/>
    </xf>
    <xf numFmtId="3" fontId="0" fillId="0" borderId="0" xfId="0" applyNumberFormat="1" applyAlignment="1">
      <alignment wrapText="1"/>
    </xf>
    <xf numFmtId="3" fontId="1" fillId="3" borderId="1" xfId="0" applyNumberFormat="1" applyFont="1" applyFill="1" applyBorder="1" applyAlignment="1">
      <alignment horizontal="center" vertical="center" wrapText="1"/>
    </xf>
    <xf numFmtId="42" fontId="0" fillId="0" borderId="0" xfId="1" applyFont="1" applyAlignment="1">
      <alignment wrapText="1"/>
    </xf>
    <xf numFmtId="0" fontId="5" fillId="0" borderId="1" xfId="0" applyFont="1" applyBorder="1" applyAlignment="1">
      <alignment wrapText="1"/>
    </xf>
    <xf numFmtId="0" fontId="6" fillId="0" borderId="0" xfId="0" applyFont="1"/>
    <xf numFmtId="1" fontId="0" fillId="0" borderId="0" xfId="0" applyNumberFormat="1" applyBorder="1" applyAlignment="1">
      <alignment horizontal="center" wrapText="1"/>
    </xf>
    <xf numFmtId="0" fontId="9" fillId="0" borderId="1" xfId="0" applyFont="1" applyBorder="1" applyAlignment="1">
      <alignment horizontal="justify" vertical="center" wrapText="1"/>
    </xf>
    <xf numFmtId="0" fontId="5" fillId="0" borderId="0" xfId="0" applyFont="1" applyBorder="1" applyAlignment="1">
      <alignment wrapText="1"/>
    </xf>
    <xf numFmtId="0" fontId="8" fillId="0" borderId="1" xfId="0" applyFont="1" applyBorder="1" applyAlignment="1">
      <alignment horizontal="center" vertical="center" wrapText="1"/>
    </xf>
    <xf numFmtId="0" fontId="9" fillId="0" borderId="2" xfId="0" applyFont="1" applyBorder="1" applyAlignment="1">
      <alignment horizontal="center" vertical="center" wrapText="1"/>
    </xf>
    <xf numFmtId="0" fontId="7" fillId="0" borderId="1" xfId="0" applyFont="1" applyBorder="1" applyAlignment="1">
      <alignment horizontal="center"/>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0" fillId="0" borderId="0" xfId="0" applyAlignment="1">
      <alignment wrapText="1"/>
    </xf>
    <xf numFmtId="0" fontId="7" fillId="0" borderId="2" xfId="0" applyFont="1" applyBorder="1" applyAlignment="1">
      <alignment horizontal="center" vertical="center" wrapText="1"/>
    </xf>
    <xf numFmtId="0" fontId="8" fillId="0" borderId="3" xfId="0" applyFont="1" applyBorder="1" applyAlignment="1">
      <alignment horizontal="center" vertical="center" wrapText="1"/>
    </xf>
    <xf numFmtId="0" fontId="9" fillId="0" borderId="5" xfId="0" applyFont="1" applyBorder="1" applyAlignment="1">
      <alignment horizontal="justify" vertical="center" wrapText="1"/>
    </xf>
    <xf numFmtId="0" fontId="9" fillId="0" borderId="6" xfId="0" applyFont="1" applyBorder="1" applyAlignment="1">
      <alignment horizontal="justify" vertical="center" wrapText="1"/>
    </xf>
    <xf numFmtId="0" fontId="10" fillId="0" borderId="1" xfId="0" applyFont="1" applyBorder="1" applyAlignment="1">
      <alignment horizontal="justify" vertical="center" wrapText="1"/>
    </xf>
    <xf numFmtId="3" fontId="6" fillId="5" borderId="0" xfId="0" applyNumberFormat="1" applyFont="1" applyFill="1" applyAlignment="1">
      <alignment wrapText="1"/>
    </xf>
    <xf numFmtId="3" fontId="0" fillId="4" borderId="1" xfId="0" applyNumberFormat="1" applyFont="1" applyFill="1" applyBorder="1" applyAlignment="1">
      <alignment horizontal="center" vertical="center" wrapText="1"/>
    </xf>
    <xf numFmtId="1" fontId="6" fillId="0" borderId="0" xfId="0" applyNumberFormat="1" applyFont="1" applyBorder="1" applyAlignment="1">
      <alignment horizontal="center" wrapText="1"/>
    </xf>
    <xf numFmtId="49" fontId="2" fillId="2" borderId="1" xfId="0" applyNumberFormat="1" applyFont="1" applyFill="1" applyBorder="1" applyAlignment="1">
      <alignment horizontal="center" vertical="center"/>
    </xf>
    <xf numFmtId="0" fontId="3" fillId="0" borderId="1" xfId="0" applyFont="1" applyBorder="1" applyAlignment="1"/>
    <xf numFmtId="1" fontId="2" fillId="2" borderId="1" xfId="0" applyNumberFormat="1" applyFont="1" applyFill="1" applyBorder="1" applyAlignment="1">
      <alignment horizontal="center" vertical="center" wrapText="1"/>
    </xf>
    <xf numFmtId="1" fontId="3" fillId="0" borderId="1" xfId="0" applyNumberFormat="1" applyFont="1" applyBorder="1" applyAlignment="1">
      <alignment wrapText="1"/>
    </xf>
    <xf numFmtId="1" fontId="3" fillId="0" borderId="5" xfId="0" applyNumberFormat="1" applyFont="1" applyBorder="1" applyAlignment="1">
      <alignment wrapText="1"/>
    </xf>
    <xf numFmtId="42" fontId="1" fillId="0" borderId="2" xfId="1" applyFont="1" applyBorder="1" applyAlignment="1">
      <alignment horizontal="center" vertical="center" wrapText="1"/>
    </xf>
    <xf numFmtId="42" fontId="1" fillId="0" borderId="4" xfId="1" applyFont="1" applyBorder="1" applyAlignment="1">
      <alignment horizontal="center" vertical="center" wrapText="1"/>
    </xf>
    <xf numFmtId="42" fontId="1" fillId="0" borderId="3" xfId="1" applyFont="1" applyBorder="1" applyAlignment="1">
      <alignment horizontal="center" vertical="center" wrapText="1"/>
    </xf>
    <xf numFmtId="0" fontId="9" fillId="0" borderId="1" xfId="0" applyFont="1" applyBorder="1" applyAlignment="1">
      <alignment horizontal="center" vertical="center" wrapText="1"/>
    </xf>
    <xf numFmtId="0" fontId="6" fillId="0" borderId="0" xfId="0" applyFont="1" applyAlignment="1">
      <alignment horizontal="center"/>
    </xf>
    <xf numFmtId="0" fontId="7" fillId="0" borderId="0" xfId="0" applyFont="1" applyFill="1" applyBorder="1" applyAlignment="1">
      <alignment horizontal="left" vertical="center" wrapText="1"/>
    </xf>
  </cellXfs>
  <cellStyles count="2">
    <cellStyle name="Moneda [0]" xfId="1" builtinId="7"/>
    <cellStyle name="Normal" xfId="0" builtinId="0"/>
  </cellStyles>
  <dxfs count="5">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bgColor rgb="FFFFC7CE"/>
        </patternFill>
      </fill>
    </dxf>
    <dxf>
      <font>
        <color rgb="FF9C0006"/>
      </font>
      <fill>
        <patternFill patternType="solid">
          <fgColor rgb="FFFFC7CE"/>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N32"/>
  <sheetViews>
    <sheetView tabSelected="1" zoomScale="80" zoomScaleNormal="80" workbookViewId="0">
      <selection activeCell="M4" sqref="M4"/>
    </sheetView>
  </sheetViews>
  <sheetFormatPr baseColWidth="10" defaultRowHeight="15" x14ac:dyDescent="0.25"/>
  <cols>
    <col min="1" max="1" width="7.140625" customWidth="1"/>
    <col min="2" max="2" width="8.42578125" style="1" hidden="1" customWidth="1"/>
    <col min="3" max="3" width="17.140625" style="1" customWidth="1"/>
    <col min="4" max="4" width="53.85546875" style="1" customWidth="1"/>
    <col min="5" max="6" width="11.42578125" style="1"/>
    <col min="7" max="7" width="21.5703125" style="5" customWidth="1"/>
    <col min="8" max="8" width="11.42578125" style="5"/>
    <col min="9" max="9" width="12.85546875" style="5" bestFit="1" customWidth="1"/>
    <col min="10" max="10" width="12.85546875" style="5" customWidth="1"/>
    <col min="11" max="11" width="17.5703125" style="5" customWidth="1"/>
    <col min="12" max="12" width="13" style="1" bestFit="1" customWidth="1"/>
    <col min="13" max="13" width="17.28515625" style="3" customWidth="1"/>
    <col min="14" max="15" width="13.7109375" customWidth="1"/>
  </cols>
  <sheetData>
    <row r="1" spans="1:13" ht="15.75" customHeight="1" x14ac:dyDescent="0.25">
      <c r="A1" s="7"/>
      <c r="C1" s="8"/>
      <c r="D1" s="8"/>
      <c r="E1" s="8"/>
      <c r="F1" s="8"/>
      <c r="G1" s="8"/>
      <c r="H1" s="8"/>
      <c r="I1" s="8"/>
    </row>
    <row r="2" spans="1:13" ht="15.75" customHeight="1" x14ac:dyDescent="0.25">
      <c r="A2" s="7"/>
      <c r="C2" s="24" t="s">
        <v>11</v>
      </c>
      <c r="D2" s="24"/>
      <c r="E2" s="24"/>
      <c r="F2" s="24"/>
      <c r="G2" s="24"/>
      <c r="H2" s="24"/>
      <c r="I2" s="24"/>
      <c r="J2" s="24"/>
      <c r="K2" s="24"/>
      <c r="L2" s="24"/>
    </row>
    <row r="4" spans="1:13" ht="15" customHeight="1" x14ac:dyDescent="0.25">
      <c r="A4" s="25" t="s">
        <v>0</v>
      </c>
      <c r="B4" s="27" t="s">
        <v>1</v>
      </c>
      <c r="C4" s="27" t="s">
        <v>2</v>
      </c>
      <c r="D4" s="27" t="s">
        <v>8</v>
      </c>
      <c r="E4" s="27" t="s">
        <v>3</v>
      </c>
      <c r="F4" s="27" t="s">
        <v>4</v>
      </c>
      <c r="G4" s="30" t="s">
        <v>9</v>
      </c>
      <c r="H4" s="31"/>
      <c r="I4" s="32"/>
      <c r="J4" s="30" t="s">
        <v>10</v>
      </c>
      <c r="K4" s="31"/>
      <c r="L4" s="32"/>
      <c r="M4" s="23" t="s">
        <v>67</v>
      </c>
    </row>
    <row r="5" spans="1:13" ht="38.25" x14ac:dyDescent="0.25">
      <c r="A5" s="26"/>
      <c r="B5" s="28"/>
      <c r="C5" s="28"/>
      <c r="D5" s="29"/>
      <c r="E5" s="29"/>
      <c r="F5" s="28"/>
      <c r="G5" s="4" t="s">
        <v>5</v>
      </c>
      <c r="H5" s="4" t="s">
        <v>6</v>
      </c>
      <c r="I5" s="4" t="s">
        <v>7</v>
      </c>
      <c r="J5" s="4" t="s">
        <v>5</v>
      </c>
      <c r="K5" s="4" t="s">
        <v>6</v>
      </c>
      <c r="L5" s="4" t="s">
        <v>7</v>
      </c>
      <c r="M5" s="2" t="s">
        <v>66</v>
      </c>
    </row>
    <row r="6" spans="1:13" ht="38.25" x14ac:dyDescent="0.25">
      <c r="A6" s="13">
        <v>1</v>
      </c>
      <c r="B6" s="14" t="s">
        <v>12</v>
      </c>
      <c r="C6" s="15" t="s">
        <v>26</v>
      </c>
      <c r="D6" s="9" t="s">
        <v>14</v>
      </c>
      <c r="E6" s="11" t="s">
        <v>25</v>
      </c>
      <c r="F6" s="12">
        <v>1</v>
      </c>
      <c r="G6" s="4">
        <v>134400</v>
      </c>
      <c r="H6" s="4">
        <f>G6*19%</f>
        <v>25536</v>
      </c>
      <c r="I6" s="4">
        <f>G6+H6</f>
        <v>159936</v>
      </c>
      <c r="J6" s="4">
        <v>144000</v>
      </c>
      <c r="K6" s="4">
        <f>J6*19%</f>
        <v>27360</v>
      </c>
      <c r="L6" s="4">
        <f>J6+K6</f>
        <v>171360</v>
      </c>
      <c r="M6" s="2">
        <f>(I6+L6)/2</f>
        <v>165648</v>
      </c>
    </row>
    <row r="7" spans="1:13" ht="38.25" x14ac:dyDescent="0.25">
      <c r="A7" s="13">
        <v>2</v>
      </c>
      <c r="B7" s="14" t="s">
        <v>12</v>
      </c>
      <c r="C7" s="15" t="s">
        <v>27</v>
      </c>
      <c r="D7" s="9" t="s">
        <v>15</v>
      </c>
      <c r="E7" s="11" t="s">
        <v>25</v>
      </c>
      <c r="F7" s="12">
        <v>1</v>
      </c>
      <c r="G7" s="4">
        <v>190400</v>
      </c>
      <c r="H7" s="4">
        <f t="shared" ref="H7:H31" si="0">G7*19%</f>
        <v>36176</v>
      </c>
      <c r="I7" s="4">
        <f t="shared" ref="I7:I31" si="1">G7+H7</f>
        <v>226576</v>
      </c>
      <c r="J7" s="4">
        <v>204000</v>
      </c>
      <c r="K7" s="4">
        <f t="shared" ref="K7:K31" si="2">J7*19%</f>
        <v>38760</v>
      </c>
      <c r="L7" s="4">
        <f t="shared" ref="L7:L31" si="3">J7+K7</f>
        <v>242760</v>
      </c>
      <c r="M7" s="2">
        <f t="shared" ref="M7:M31" si="4">(I7+L7)/2</f>
        <v>234668</v>
      </c>
    </row>
    <row r="8" spans="1:13" ht="38.25" x14ac:dyDescent="0.25">
      <c r="A8" s="13">
        <v>3</v>
      </c>
      <c r="B8" s="14" t="s">
        <v>12</v>
      </c>
      <c r="C8" s="15" t="s">
        <v>28</v>
      </c>
      <c r="D8" s="9" t="s">
        <v>16</v>
      </c>
      <c r="E8" s="11" t="s">
        <v>25</v>
      </c>
      <c r="F8" s="12">
        <v>1</v>
      </c>
      <c r="G8" s="4">
        <v>238560</v>
      </c>
      <c r="H8" s="4">
        <f t="shared" si="0"/>
        <v>45326.400000000001</v>
      </c>
      <c r="I8" s="4">
        <f t="shared" si="1"/>
        <v>283886.40000000002</v>
      </c>
      <c r="J8" s="4">
        <v>255600</v>
      </c>
      <c r="K8" s="4">
        <f t="shared" si="2"/>
        <v>48564</v>
      </c>
      <c r="L8" s="4">
        <f t="shared" si="3"/>
        <v>304164</v>
      </c>
      <c r="M8" s="2">
        <f t="shared" si="4"/>
        <v>294025.2</v>
      </c>
    </row>
    <row r="9" spans="1:13" ht="38.25" x14ac:dyDescent="0.25">
      <c r="A9" s="13">
        <v>4</v>
      </c>
      <c r="B9" s="14" t="s">
        <v>12</v>
      </c>
      <c r="C9" s="15" t="s">
        <v>29</v>
      </c>
      <c r="D9" s="9" t="s">
        <v>17</v>
      </c>
      <c r="E9" s="11" t="s">
        <v>25</v>
      </c>
      <c r="F9" s="12">
        <v>1</v>
      </c>
      <c r="G9" s="4">
        <v>285600</v>
      </c>
      <c r="H9" s="4">
        <f t="shared" si="0"/>
        <v>54264</v>
      </c>
      <c r="I9" s="4">
        <f t="shared" si="1"/>
        <v>339864</v>
      </c>
      <c r="J9" s="4">
        <v>306000</v>
      </c>
      <c r="K9" s="4">
        <f t="shared" si="2"/>
        <v>58140</v>
      </c>
      <c r="L9" s="4">
        <f t="shared" si="3"/>
        <v>364140</v>
      </c>
      <c r="M9" s="2">
        <f t="shared" si="4"/>
        <v>352002</v>
      </c>
    </row>
    <row r="10" spans="1:13" ht="38.25" x14ac:dyDescent="0.25">
      <c r="A10" s="13">
        <v>5</v>
      </c>
      <c r="B10" s="14" t="s">
        <v>12</v>
      </c>
      <c r="C10" s="15" t="s">
        <v>30</v>
      </c>
      <c r="D10" s="9" t="s">
        <v>18</v>
      </c>
      <c r="E10" s="11" t="s">
        <v>25</v>
      </c>
      <c r="F10" s="12">
        <v>1</v>
      </c>
      <c r="G10" s="4">
        <v>464800</v>
      </c>
      <c r="H10" s="4">
        <f t="shared" si="0"/>
        <v>88312</v>
      </c>
      <c r="I10" s="4">
        <f t="shared" si="1"/>
        <v>553112</v>
      </c>
      <c r="J10" s="4">
        <v>498000</v>
      </c>
      <c r="K10" s="4">
        <f t="shared" si="2"/>
        <v>94620</v>
      </c>
      <c r="L10" s="4">
        <f t="shared" si="3"/>
        <v>592620</v>
      </c>
      <c r="M10" s="2">
        <f t="shared" si="4"/>
        <v>572866</v>
      </c>
    </row>
    <row r="11" spans="1:13" ht="38.25" x14ac:dyDescent="0.25">
      <c r="A11" s="13">
        <v>6</v>
      </c>
      <c r="B11" s="14" t="s">
        <v>12</v>
      </c>
      <c r="C11" s="15" t="s">
        <v>31</v>
      </c>
      <c r="D11" s="9" t="s">
        <v>19</v>
      </c>
      <c r="E11" s="11" t="s">
        <v>25</v>
      </c>
      <c r="F11" s="12">
        <v>1</v>
      </c>
      <c r="G11" s="4">
        <v>565600</v>
      </c>
      <c r="H11" s="4">
        <f t="shared" si="0"/>
        <v>107464</v>
      </c>
      <c r="I11" s="4">
        <f t="shared" si="1"/>
        <v>673064</v>
      </c>
      <c r="J11" s="4">
        <v>606000</v>
      </c>
      <c r="K11" s="4">
        <f t="shared" si="2"/>
        <v>115140</v>
      </c>
      <c r="L11" s="4">
        <f t="shared" si="3"/>
        <v>721140</v>
      </c>
      <c r="M11" s="2">
        <f t="shared" si="4"/>
        <v>697102</v>
      </c>
    </row>
    <row r="12" spans="1:13" ht="38.25" x14ac:dyDescent="0.25">
      <c r="A12" s="13">
        <v>7</v>
      </c>
      <c r="B12" s="14" t="s">
        <v>12</v>
      </c>
      <c r="C12" s="15" t="s">
        <v>32</v>
      </c>
      <c r="D12" s="9" t="s">
        <v>20</v>
      </c>
      <c r="E12" s="11" t="s">
        <v>25</v>
      </c>
      <c r="F12" s="12">
        <v>1</v>
      </c>
      <c r="G12" s="4">
        <v>683200</v>
      </c>
      <c r="H12" s="4">
        <f t="shared" si="0"/>
        <v>129808</v>
      </c>
      <c r="I12" s="4">
        <f t="shared" si="1"/>
        <v>813008</v>
      </c>
      <c r="J12" s="4">
        <v>732000</v>
      </c>
      <c r="K12" s="4">
        <f t="shared" si="2"/>
        <v>139080</v>
      </c>
      <c r="L12" s="4">
        <f t="shared" si="3"/>
        <v>871080</v>
      </c>
      <c r="M12" s="2">
        <f t="shared" si="4"/>
        <v>842044</v>
      </c>
    </row>
    <row r="13" spans="1:13" ht="38.25" x14ac:dyDescent="0.25">
      <c r="A13" s="13">
        <v>8</v>
      </c>
      <c r="B13" s="14" t="s">
        <v>12</v>
      </c>
      <c r="C13" s="15" t="s">
        <v>33</v>
      </c>
      <c r="D13" s="9" t="s">
        <v>21</v>
      </c>
      <c r="E13" s="11" t="s">
        <v>25</v>
      </c>
      <c r="F13" s="12">
        <v>1</v>
      </c>
      <c r="G13" s="4">
        <v>784000</v>
      </c>
      <c r="H13" s="4">
        <f t="shared" si="0"/>
        <v>148960</v>
      </c>
      <c r="I13" s="4">
        <f t="shared" si="1"/>
        <v>932960</v>
      </c>
      <c r="J13" s="4">
        <v>840000</v>
      </c>
      <c r="K13" s="4">
        <f t="shared" si="2"/>
        <v>159600</v>
      </c>
      <c r="L13" s="4">
        <f t="shared" si="3"/>
        <v>999600</v>
      </c>
      <c r="M13" s="2">
        <f t="shared" si="4"/>
        <v>966280</v>
      </c>
    </row>
    <row r="14" spans="1:13" ht="38.25" x14ac:dyDescent="0.25">
      <c r="A14" s="13">
        <v>9</v>
      </c>
      <c r="B14" s="14" t="s">
        <v>12</v>
      </c>
      <c r="C14" s="15" t="s">
        <v>34</v>
      </c>
      <c r="D14" s="9" t="s">
        <v>22</v>
      </c>
      <c r="E14" s="11" t="s">
        <v>25</v>
      </c>
      <c r="F14" s="12">
        <v>1</v>
      </c>
      <c r="G14" s="4">
        <v>851200</v>
      </c>
      <c r="H14" s="4">
        <f t="shared" si="0"/>
        <v>161728</v>
      </c>
      <c r="I14" s="4">
        <f t="shared" si="1"/>
        <v>1012928</v>
      </c>
      <c r="J14" s="4">
        <v>912000</v>
      </c>
      <c r="K14" s="4">
        <f t="shared" si="2"/>
        <v>173280</v>
      </c>
      <c r="L14" s="4">
        <f t="shared" si="3"/>
        <v>1085280</v>
      </c>
      <c r="M14" s="2">
        <f t="shared" si="4"/>
        <v>1049104</v>
      </c>
    </row>
    <row r="15" spans="1:13" ht="38.25" x14ac:dyDescent="0.25">
      <c r="A15" s="13">
        <v>10</v>
      </c>
      <c r="B15" s="14" t="s">
        <v>12</v>
      </c>
      <c r="C15" s="15" t="s">
        <v>35</v>
      </c>
      <c r="D15" s="9" t="s">
        <v>23</v>
      </c>
      <c r="E15" s="11" t="s">
        <v>25</v>
      </c>
      <c r="F15" s="12">
        <v>1</v>
      </c>
      <c r="G15" s="4">
        <v>890400</v>
      </c>
      <c r="H15" s="4">
        <f t="shared" si="0"/>
        <v>169176</v>
      </c>
      <c r="I15" s="4">
        <f t="shared" si="1"/>
        <v>1059576</v>
      </c>
      <c r="J15" s="4">
        <v>954000</v>
      </c>
      <c r="K15" s="4">
        <f t="shared" si="2"/>
        <v>181260</v>
      </c>
      <c r="L15" s="4">
        <f t="shared" si="3"/>
        <v>1135260</v>
      </c>
      <c r="M15" s="2">
        <f t="shared" si="4"/>
        <v>1097418</v>
      </c>
    </row>
    <row r="16" spans="1:13" ht="38.25" x14ac:dyDescent="0.25">
      <c r="A16" s="13">
        <v>11</v>
      </c>
      <c r="B16" s="14" t="s">
        <v>12</v>
      </c>
      <c r="C16" s="15" t="s">
        <v>36</v>
      </c>
      <c r="D16" s="9" t="s">
        <v>24</v>
      </c>
      <c r="E16" s="11" t="s">
        <v>25</v>
      </c>
      <c r="F16" s="12">
        <v>1</v>
      </c>
      <c r="G16" s="4">
        <v>1030400</v>
      </c>
      <c r="H16" s="4">
        <f t="shared" si="0"/>
        <v>195776</v>
      </c>
      <c r="I16" s="4">
        <f t="shared" si="1"/>
        <v>1226176</v>
      </c>
      <c r="J16" s="4">
        <v>1104000</v>
      </c>
      <c r="K16" s="4">
        <f t="shared" si="2"/>
        <v>209760</v>
      </c>
      <c r="L16" s="4">
        <f t="shared" si="3"/>
        <v>1313760</v>
      </c>
      <c r="M16" s="2">
        <f t="shared" si="4"/>
        <v>1269968</v>
      </c>
    </row>
    <row r="17" spans="1:14" s="16" customFormat="1" ht="336" x14ac:dyDescent="0.25">
      <c r="A17" s="13">
        <v>12</v>
      </c>
      <c r="B17" s="15" t="s">
        <v>12</v>
      </c>
      <c r="C17" s="15" t="s">
        <v>37</v>
      </c>
      <c r="D17" s="9" t="s">
        <v>52</v>
      </c>
      <c r="E17" s="11" t="s">
        <v>25</v>
      </c>
      <c r="F17" s="12">
        <v>1</v>
      </c>
      <c r="G17" s="4">
        <v>168000</v>
      </c>
      <c r="H17" s="4">
        <f t="shared" si="0"/>
        <v>31920</v>
      </c>
      <c r="I17" s="4">
        <f t="shared" si="1"/>
        <v>199920</v>
      </c>
      <c r="J17" s="4">
        <v>180000</v>
      </c>
      <c r="K17" s="4">
        <f t="shared" si="2"/>
        <v>34200</v>
      </c>
      <c r="L17" s="4">
        <f t="shared" si="3"/>
        <v>214200</v>
      </c>
      <c r="M17" s="2">
        <f t="shared" si="4"/>
        <v>207060</v>
      </c>
    </row>
    <row r="18" spans="1:14" ht="132" x14ac:dyDescent="0.25">
      <c r="A18" s="13">
        <v>13</v>
      </c>
      <c r="B18" s="14" t="s">
        <v>12</v>
      </c>
      <c r="C18" s="15" t="s">
        <v>38</v>
      </c>
      <c r="D18" s="9" t="s">
        <v>53</v>
      </c>
      <c r="E18" s="11" t="s">
        <v>25</v>
      </c>
      <c r="F18" s="12">
        <v>1</v>
      </c>
      <c r="G18" s="4">
        <v>7504</v>
      </c>
      <c r="H18" s="4">
        <f t="shared" si="0"/>
        <v>1425.76</v>
      </c>
      <c r="I18" s="4">
        <f t="shared" si="1"/>
        <v>8929.76</v>
      </c>
      <c r="J18" s="4">
        <v>8040</v>
      </c>
      <c r="K18" s="4">
        <f t="shared" si="2"/>
        <v>1527.6</v>
      </c>
      <c r="L18" s="4">
        <f t="shared" si="3"/>
        <v>9567.6</v>
      </c>
      <c r="M18" s="2">
        <f t="shared" si="4"/>
        <v>9248.68</v>
      </c>
    </row>
    <row r="19" spans="1:14" s="16" customFormat="1" ht="324" x14ac:dyDescent="0.25">
      <c r="A19" s="13">
        <v>14</v>
      </c>
      <c r="B19" s="15" t="s">
        <v>12</v>
      </c>
      <c r="C19" s="15" t="s">
        <v>39</v>
      </c>
      <c r="D19" s="9" t="s">
        <v>54</v>
      </c>
      <c r="E19" s="11" t="s">
        <v>25</v>
      </c>
      <c r="F19" s="12">
        <v>1</v>
      </c>
      <c r="G19" s="4">
        <v>82880</v>
      </c>
      <c r="H19" s="4">
        <f t="shared" si="0"/>
        <v>15747.2</v>
      </c>
      <c r="I19" s="4">
        <f t="shared" si="1"/>
        <v>98627.199999999997</v>
      </c>
      <c r="J19" s="4">
        <v>88800</v>
      </c>
      <c r="K19" s="4">
        <f t="shared" si="2"/>
        <v>16872</v>
      </c>
      <c r="L19" s="4">
        <f t="shared" si="3"/>
        <v>105672</v>
      </c>
      <c r="M19" s="2">
        <f t="shared" si="4"/>
        <v>102149.6</v>
      </c>
    </row>
    <row r="20" spans="1:14" ht="24.75" customHeight="1" x14ac:dyDescent="0.25">
      <c r="A20" s="13">
        <v>15</v>
      </c>
      <c r="B20" s="14" t="s">
        <v>12</v>
      </c>
      <c r="C20" s="15" t="s">
        <v>40</v>
      </c>
      <c r="D20" s="19" t="s">
        <v>55</v>
      </c>
      <c r="E20" s="11" t="s">
        <v>25</v>
      </c>
      <c r="F20" s="12">
        <v>1</v>
      </c>
      <c r="G20" s="4">
        <v>95200</v>
      </c>
      <c r="H20" s="4">
        <f t="shared" si="0"/>
        <v>18088</v>
      </c>
      <c r="I20" s="4">
        <f t="shared" si="1"/>
        <v>113288</v>
      </c>
      <c r="J20" s="4">
        <v>102000</v>
      </c>
      <c r="K20" s="4">
        <f t="shared" si="2"/>
        <v>19380</v>
      </c>
      <c r="L20" s="4">
        <f t="shared" si="3"/>
        <v>121380</v>
      </c>
      <c r="M20" s="2">
        <f t="shared" si="4"/>
        <v>117334</v>
      </c>
    </row>
    <row r="21" spans="1:14" ht="21" customHeight="1" x14ac:dyDescent="0.25">
      <c r="A21" s="13">
        <v>16</v>
      </c>
      <c r="B21" s="14" t="s">
        <v>12</v>
      </c>
      <c r="C21" s="17" t="s">
        <v>41</v>
      </c>
      <c r="D21" s="21" t="s">
        <v>56</v>
      </c>
      <c r="E21" s="18" t="s">
        <v>25</v>
      </c>
      <c r="F21" s="12">
        <v>1</v>
      </c>
      <c r="G21" s="4">
        <v>172480</v>
      </c>
      <c r="H21" s="4">
        <f t="shared" si="0"/>
        <v>32771.199999999997</v>
      </c>
      <c r="I21" s="4">
        <f t="shared" si="1"/>
        <v>205251.20000000001</v>
      </c>
      <c r="J21" s="4">
        <v>184800</v>
      </c>
      <c r="K21" s="4">
        <f t="shared" si="2"/>
        <v>35112</v>
      </c>
      <c r="L21" s="4">
        <f t="shared" si="3"/>
        <v>219912</v>
      </c>
      <c r="M21" s="2">
        <f t="shared" si="4"/>
        <v>212581.6</v>
      </c>
      <c r="N21" s="6"/>
    </row>
    <row r="22" spans="1:14" ht="27.75" customHeight="1" x14ac:dyDescent="0.25">
      <c r="A22" s="13">
        <v>17</v>
      </c>
      <c r="B22" s="14" t="s">
        <v>12</v>
      </c>
      <c r="C22" s="17" t="s">
        <v>42</v>
      </c>
      <c r="D22" s="21" t="s">
        <v>57</v>
      </c>
      <c r="E22" s="18" t="s">
        <v>25</v>
      </c>
      <c r="F22" s="12">
        <v>1</v>
      </c>
      <c r="G22" s="4">
        <v>297920</v>
      </c>
      <c r="H22" s="4">
        <f t="shared" si="0"/>
        <v>56604.800000000003</v>
      </c>
      <c r="I22" s="4">
        <f t="shared" si="1"/>
        <v>354524.8</v>
      </c>
      <c r="J22" s="4">
        <v>319200</v>
      </c>
      <c r="K22" s="4">
        <f t="shared" si="2"/>
        <v>60648</v>
      </c>
      <c r="L22" s="4">
        <f t="shared" si="3"/>
        <v>379848</v>
      </c>
      <c r="M22" s="2">
        <f t="shared" si="4"/>
        <v>367186.4</v>
      </c>
      <c r="N22" s="10"/>
    </row>
    <row r="23" spans="1:14" ht="27.75" customHeight="1" x14ac:dyDescent="0.25">
      <c r="A23" s="13">
        <v>18</v>
      </c>
      <c r="B23" s="14"/>
      <c r="C23" s="17" t="s">
        <v>43</v>
      </c>
      <c r="D23" s="21" t="s">
        <v>58</v>
      </c>
      <c r="E23" s="18" t="s">
        <v>25</v>
      </c>
      <c r="F23" s="12">
        <v>1</v>
      </c>
      <c r="G23" s="4">
        <v>341600</v>
      </c>
      <c r="H23" s="4">
        <f t="shared" si="0"/>
        <v>64904</v>
      </c>
      <c r="I23" s="4">
        <f t="shared" si="1"/>
        <v>406504</v>
      </c>
      <c r="J23" s="4">
        <v>366000</v>
      </c>
      <c r="K23" s="4">
        <f t="shared" si="2"/>
        <v>69540</v>
      </c>
      <c r="L23" s="4">
        <f t="shared" si="3"/>
        <v>435540</v>
      </c>
      <c r="M23" s="2">
        <f t="shared" si="4"/>
        <v>421022</v>
      </c>
      <c r="N23" s="10"/>
    </row>
    <row r="24" spans="1:14" ht="27.75" customHeight="1" x14ac:dyDescent="0.25">
      <c r="A24" s="13">
        <v>19</v>
      </c>
      <c r="B24" s="14"/>
      <c r="C24" s="17" t="s">
        <v>44</v>
      </c>
      <c r="D24" s="21" t="s">
        <v>59</v>
      </c>
      <c r="E24" s="18" t="s">
        <v>25</v>
      </c>
      <c r="F24" s="12">
        <v>1</v>
      </c>
      <c r="G24" s="4">
        <v>78400</v>
      </c>
      <c r="H24" s="4">
        <f t="shared" si="0"/>
        <v>14896</v>
      </c>
      <c r="I24" s="4">
        <f t="shared" si="1"/>
        <v>93296</v>
      </c>
      <c r="J24" s="4">
        <v>84000</v>
      </c>
      <c r="K24" s="4">
        <f t="shared" si="2"/>
        <v>15960</v>
      </c>
      <c r="L24" s="4">
        <f t="shared" si="3"/>
        <v>99960</v>
      </c>
      <c r="M24" s="2">
        <f t="shared" si="4"/>
        <v>96628</v>
      </c>
      <c r="N24" s="10"/>
    </row>
    <row r="25" spans="1:14" ht="27.75" customHeight="1" x14ac:dyDescent="0.25">
      <c r="A25" s="13">
        <v>20</v>
      </c>
      <c r="B25" s="14"/>
      <c r="C25" s="17" t="s">
        <v>45</v>
      </c>
      <c r="D25" s="21" t="s">
        <v>60</v>
      </c>
      <c r="E25" s="18" t="s">
        <v>25</v>
      </c>
      <c r="F25" s="12">
        <v>1</v>
      </c>
      <c r="G25" s="4">
        <v>156800</v>
      </c>
      <c r="H25" s="4">
        <f t="shared" si="0"/>
        <v>29792</v>
      </c>
      <c r="I25" s="4">
        <f t="shared" si="1"/>
        <v>186592</v>
      </c>
      <c r="J25" s="4">
        <v>168000</v>
      </c>
      <c r="K25" s="4">
        <f t="shared" si="2"/>
        <v>31920</v>
      </c>
      <c r="L25" s="4">
        <f t="shared" si="3"/>
        <v>199920</v>
      </c>
      <c r="M25" s="2">
        <f t="shared" si="4"/>
        <v>193256</v>
      </c>
      <c r="N25" s="10"/>
    </row>
    <row r="26" spans="1:14" ht="27.75" customHeight="1" x14ac:dyDescent="0.25">
      <c r="A26" s="13">
        <v>21</v>
      </c>
      <c r="B26" s="14"/>
      <c r="C26" s="17" t="s">
        <v>46</v>
      </c>
      <c r="D26" s="21" t="s">
        <v>61</v>
      </c>
      <c r="E26" s="18" t="s">
        <v>25</v>
      </c>
      <c r="F26" s="12">
        <v>1</v>
      </c>
      <c r="G26" s="4">
        <v>257600</v>
      </c>
      <c r="H26" s="4">
        <f t="shared" si="0"/>
        <v>48944</v>
      </c>
      <c r="I26" s="4">
        <f t="shared" si="1"/>
        <v>306544</v>
      </c>
      <c r="J26" s="4">
        <v>276000</v>
      </c>
      <c r="K26" s="4">
        <f t="shared" si="2"/>
        <v>52440</v>
      </c>
      <c r="L26" s="4">
        <f t="shared" si="3"/>
        <v>328440</v>
      </c>
      <c r="M26" s="2">
        <f t="shared" si="4"/>
        <v>317492</v>
      </c>
      <c r="N26" s="10"/>
    </row>
    <row r="27" spans="1:14" ht="27.75" customHeight="1" x14ac:dyDescent="0.25">
      <c r="A27" s="13">
        <v>22</v>
      </c>
      <c r="B27" s="14"/>
      <c r="C27" s="17" t="s">
        <v>47</v>
      </c>
      <c r="D27" s="21" t="s">
        <v>62</v>
      </c>
      <c r="E27" s="18" t="s">
        <v>25</v>
      </c>
      <c r="F27" s="12">
        <v>1</v>
      </c>
      <c r="G27" s="4">
        <v>257600</v>
      </c>
      <c r="H27" s="4">
        <f t="shared" si="0"/>
        <v>48944</v>
      </c>
      <c r="I27" s="4">
        <f t="shared" si="1"/>
        <v>306544</v>
      </c>
      <c r="J27" s="4">
        <v>276000</v>
      </c>
      <c r="K27" s="4">
        <f t="shared" si="2"/>
        <v>52440</v>
      </c>
      <c r="L27" s="4">
        <f t="shared" si="3"/>
        <v>328440</v>
      </c>
      <c r="M27" s="2">
        <f t="shared" si="4"/>
        <v>317492</v>
      </c>
      <c r="N27" s="10"/>
    </row>
    <row r="28" spans="1:14" ht="27.75" customHeight="1" x14ac:dyDescent="0.25">
      <c r="A28" s="13">
        <v>23</v>
      </c>
      <c r="B28" s="14"/>
      <c r="C28" s="17" t="s">
        <v>48</v>
      </c>
      <c r="D28" s="21" t="s">
        <v>63</v>
      </c>
      <c r="E28" s="18" t="s">
        <v>25</v>
      </c>
      <c r="F28" s="12">
        <v>1</v>
      </c>
      <c r="G28" s="4">
        <v>257600</v>
      </c>
      <c r="H28" s="4">
        <f t="shared" si="0"/>
        <v>48944</v>
      </c>
      <c r="I28" s="4">
        <f t="shared" si="1"/>
        <v>306544</v>
      </c>
      <c r="J28" s="4">
        <v>276000</v>
      </c>
      <c r="K28" s="4">
        <f t="shared" si="2"/>
        <v>52440</v>
      </c>
      <c r="L28" s="4">
        <f t="shared" si="3"/>
        <v>328440</v>
      </c>
      <c r="M28" s="2">
        <f t="shared" si="4"/>
        <v>317492</v>
      </c>
      <c r="N28" s="10"/>
    </row>
    <row r="29" spans="1:14" ht="27.75" customHeight="1" x14ac:dyDescent="0.25">
      <c r="A29" s="13">
        <v>24</v>
      </c>
      <c r="B29" s="14"/>
      <c r="C29" s="17" t="s">
        <v>49</v>
      </c>
      <c r="D29" s="21" t="s">
        <v>64</v>
      </c>
      <c r="E29" s="18" t="s">
        <v>25</v>
      </c>
      <c r="F29" s="12">
        <v>1</v>
      </c>
      <c r="G29" s="4">
        <v>16229</v>
      </c>
      <c r="H29" s="4">
        <f t="shared" si="0"/>
        <v>3083.51</v>
      </c>
      <c r="I29" s="4">
        <f t="shared" si="1"/>
        <v>19312.510000000002</v>
      </c>
      <c r="J29" s="4">
        <v>17388</v>
      </c>
      <c r="K29" s="4">
        <f t="shared" si="2"/>
        <v>3303.7200000000003</v>
      </c>
      <c r="L29" s="4">
        <f t="shared" si="3"/>
        <v>20691.72</v>
      </c>
      <c r="M29" s="2">
        <f t="shared" si="4"/>
        <v>20002.115000000002</v>
      </c>
      <c r="N29" s="10"/>
    </row>
    <row r="30" spans="1:14" ht="27.75" customHeight="1" x14ac:dyDescent="0.25">
      <c r="A30" s="13">
        <v>25</v>
      </c>
      <c r="B30" s="14"/>
      <c r="C30" s="17" t="s">
        <v>50</v>
      </c>
      <c r="D30" s="21" t="s">
        <v>65</v>
      </c>
      <c r="E30" s="18" t="s">
        <v>25</v>
      </c>
      <c r="F30" s="12">
        <v>1</v>
      </c>
      <c r="G30" s="4">
        <v>302400</v>
      </c>
      <c r="H30" s="4">
        <f t="shared" si="0"/>
        <v>57456</v>
      </c>
      <c r="I30" s="4">
        <f t="shared" si="1"/>
        <v>359856</v>
      </c>
      <c r="J30" s="4">
        <v>324000</v>
      </c>
      <c r="K30" s="4">
        <f t="shared" si="2"/>
        <v>61560</v>
      </c>
      <c r="L30" s="4">
        <f t="shared" si="3"/>
        <v>385560</v>
      </c>
      <c r="M30" s="2">
        <f t="shared" si="4"/>
        <v>372708</v>
      </c>
      <c r="N30" s="10"/>
    </row>
    <row r="31" spans="1:14" ht="93" customHeight="1" x14ac:dyDescent="0.25">
      <c r="A31" s="13">
        <v>26</v>
      </c>
      <c r="B31" s="14" t="s">
        <v>12</v>
      </c>
      <c r="C31" s="15" t="s">
        <v>51</v>
      </c>
      <c r="D31" s="20" t="s">
        <v>13</v>
      </c>
      <c r="E31" s="11" t="s">
        <v>25</v>
      </c>
      <c r="F31" s="12">
        <v>1</v>
      </c>
      <c r="G31" s="4">
        <v>11500</v>
      </c>
      <c r="H31" s="4">
        <f t="shared" si="0"/>
        <v>2185</v>
      </c>
      <c r="I31" s="4">
        <f t="shared" si="1"/>
        <v>13685</v>
      </c>
      <c r="J31" s="4">
        <v>13500</v>
      </c>
      <c r="K31" s="4">
        <f t="shared" si="2"/>
        <v>2565</v>
      </c>
      <c r="L31" s="4">
        <f t="shared" si="3"/>
        <v>16065</v>
      </c>
      <c r="M31" s="2">
        <f t="shared" si="4"/>
        <v>14875</v>
      </c>
      <c r="N31" s="10"/>
    </row>
    <row r="32" spans="1:14" x14ac:dyDescent="0.25">
      <c r="M32" s="22">
        <f>SUM(M6:M31)</f>
        <v>10627652.594999999</v>
      </c>
    </row>
  </sheetData>
  <autoFilter ref="A5:N32" xr:uid="{00000000-0009-0000-0000-000000000000}"/>
  <mergeCells count="9">
    <mergeCell ref="A4:A5"/>
    <mergeCell ref="B4:B5"/>
    <mergeCell ref="C4:C5"/>
    <mergeCell ref="D4:D5"/>
    <mergeCell ref="E4:E5"/>
    <mergeCell ref="F4:F5"/>
    <mergeCell ref="G4:I4"/>
    <mergeCell ref="C2:L2"/>
    <mergeCell ref="J4:L4"/>
  </mergeCells>
  <conditionalFormatting sqref="E4:F4 A4:D5 E5:L5 G6:L31 M20:M31 A6:A31">
    <cfRule type="cellIs" dxfId="4" priority="8" operator="equal">
      <formula>53333</formula>
    </cfRule>
  </conditionalFormatting>
  <conditionalFormatting sqref="M5:M31">
    <cfRule type="cellIs" dxfId="3" priority="6" operator="equal">
      <formula>53333</formula>
    </cfRule>
  </conditionalFormatting>
  <conditionalFormatting sqref="G4">
    <cfRule type="cellIs" dxfId="2" priority="4" operator="equal">
      <formula>53333</formula>
    </cfRule>
  </conditionalFormatting>
  <conditionalFormatting sqref="J4">
    <cfRule type="cellIs" dxfId="1" priority="3" operator="equal">
      <formula>53333</formula>
    </cfRule>
  </conditionalFormatting>
  <pageMargins left="0.7" right="0.7" top="0.75" bottom="0.75" header="0.3" footer="0.3"/>
  <pageSetup paperSize="190" scale="69" fitToHeight="0" orientation="landscape"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A208C2-5E66-46ED-949A-E09D49023489}">
  <dimension ref="A1:E38"/>
  <sheetViews>
    <sheetView topLeftCell="A31" workbookViewId="0">
      <selection activeCell="E38" sqref="E38"/>
    </sheetView>
  </sheetViews>
  <sheetFormatPr baseColWidth="10" defaultRowHeight="15" x14ac:dyDescent="0.25"/>
  <cols>
    <col min="2" max="2" width="21.5703125" customWidth="1"/>
    <col min="3" max="3" width="38.28515625" customWidth="1"/>
  </cols>
  <sheetData>
    <row r="1" spans="1:5" x14ac:dyDescent="0.25">
      <c r="B1" s="34" t="s">
        <v>71</v>
      </c>
      <c r="C1" s="34"/>
    </row>
    <row r="2" spans="1:5" x14ac:dyDescent="0.25">
      <c r="B2" t="s">
        <v>69</v>
      </c>
    </row>
    <row r="3" spans="1:5" x14ac:dyDescent="0.25">
      <c r="B3" t="s">
        <v>70</v>
      </c>
    </row>
    <row r="5" spans="1:5" x14ac:dyDescent="0.25">
      <c r="A5" s="25" t="s">
        <v>0</v>
      </c>
      <c r="B5" s="27" t="s">
        <v>2</v>
      </c>
      <c r="C5" s="27" t="s">
        <v>68</v>
      </c>
      <c r="D5" s="27" t="s">
        <v>3</v>
      </c>
      <c r="E5" s="27" t="s">
        <v>4</v>
      </c>
    </row>
    <row r="6" spans="1:5" x14ac:dyDescent="0.25">
      <c r="A6" s="26"/>
      <c r="B6" s="28"/>
      <c r="C6" s="28"/>
      <c r="D6" s="28"/>
      <c r="E6" s="28"/>
    </row>
    <row r="7" spans="1:5" ht="51" x14ac:dyDescent="0.25">
      <c r="A7" s="13">
        <v>1</v>
      </c>
      <c r="B7" s="15" t="s">
        <v>26</v>
      </c>
      <c r="C7" s="9" t="s">
        <v>14</v>
      </c>
      <c r="D7" s="11" t="s">
        <v>25</v>
      </c>
      <c r="E7" s="33">
        <v>1</v>
      </c>
    </row>
    <row r="8" spans="1:5" ht="51" x14ac:dyDescent="0.25">
      <c r="A8" s="13">
        <v>2</v>
      </c>
      <c r="B8" s="15" t="s">
        <v>27</v>
      </c>
      <c r="C8" s="9" t="s">
        <v>15</v>
      </c>
      <c r="D8" s="11" t="s">
        <v>25</v>
      </c>
      <c r="E8" s="33">
        <v>1</v>
      </c>
    </row>
    <row r="9" spans="1:5" ht="51" x14ac:dyDescent="0.25">
      <c r="A9" s="13">
        <v>3</v>
      </c>
      <c r="B9" s="15" t="s">
        <v>28</v>
      </c>
      <c r="C9" s="9" t="s">
        <v>16</v>
      </c>
      <c r="D9" s="11" t="s">
        <v>25</v>
      </c>
      <c r="E9" s="33">
        <v>1</v>
      </c>
    </row>
    <row r="10" spans="1:5" ht="51" x14ac:dyDescent="0.25">
      <c r="A10" s="13">
        <v>4</v>
      </c>
      <c r="B10" s="15" t="s">
        <v>29</v>
      </c>
      <c r="C10" s="9" t="s">
        <v>17</v>
      </c>
      <c r="D10" s="11" t="s">
        <v>25</v>
      </c>
      <c r="E10" s="33">
        <v>1</v>
      </c>
    </row>
    <row r="11" spans="1:5" ht="51" x14ac:dyDescent="0.25">
      <c r="A11" s="13">
        <v>5</v>
      </c>
      <c r="B11" s="15" t="s">
        <v>30</v>
      </c>
      <c r="C11" s="9" t="s">
        <v>18</v>
      </c>
      <c r="D11" s="11" t="s">
        <v>25</v>
      </c>
      <c r="E11" s="33">
        <v>1</v>
      </c>
    </row>
    <row r="12" spans="1:5" ht="51" x14ac:dyDescent="0.25">
      <c r="A12" s="13">
        <v>6</v>
      </c>
      <c r="B12" s="15" t="s">
        <v>31</v>
      </c>
      <c r="C12" s="9" t="s">
        <v>19</v>
      </c>
      <c r="D12" s="11" t="s">
        <v>25</v>
      </c>
      <c r="E12" s="33">
        <v>1</v>
      </c>
    </row>
    <row r="13" spans="1:5" ht="51" x14ac:dyDescent="0.25">
      <c r="A13" s="13">
        <v>7</v>
      </c>
      <c r="B13" s="15" t="s">
        <v>32</v>
      </c>
      <c r="C13" s="9" t="s">
        <v>20</v>
      </c>
      <c r="D13" s="11" t="s">
        <v>25</v>
      </c>
      <c r="E13" s="33">
        <v>1</v>
      </c>
    </row>
    <row r="14" spans="1:5" ht="51" x14ac:dyDescent="0.25">
      <c r="A14" s="13">
        <v>8</v>
      </c>
      <c r="B14" s="15" t="s">
        <v>33</v>
      </c>
      <c r="C14" s="9" t="s">
        <v>21</v>
      </c>
      <c r="D14" s="11" t="s">
        <v>25</v>
      </c>
      <c r="E14" s="33">
        <v>1</v>
      </c>
    </row>
    <row r="15" spans="1:5" ht="51" x14ac:dyDescent="0.25">
      <c r="A15" s="13">
        <v>9</v>
      </c>
      <c r="B15" s="15" t="s">
        <v>34</v>
      </c>
      <c r="C15" s="9" t="s">
        <v>22</v>
      </c>
      <c r="D15" s="11" t="s">
        <v>25</v>
      </c>
      <c r="E15" s="33">
        <v>1</v>
      </c>
    </row>
    <row r="16" spans="1:5" ht="51" x14ac:dyDescent="0.25">
      <c r="A16" s="13">
        <v>10</v>
      </c>
      <c r="B16" s="15" t="s">
        <v>35</v>
      </c>
      <c r="C16" s="9" t="s">
        <v>23</v>
      </c>
      <c r="D16" s="11" t="s">
        <v>25</v>
      </c>
      <c r="E16" s="33">
        <v>1</v>
      </c>
    </row>
    <row r="17" spans="1:5" ht="51" x14ac:dyDescent="0.25">
      <c r="A17" s="13">
        <v>11</v>
      </c>
      <c r="B17" s="15" t="s">
        <v>36</v>
      </c>
      <c r="C17" s="9" t="s">
        <v>24</v>
      </c>
      <c r="D17" s="11" t="s">
        <v>25</v>
      </c>
      <c r="E17" s="33">
        <v>1</v>
      </c>
    </row>
    <row r="18" spans="1:5" ht="409.5" x14ac:dyDescent="0.25">
      <c r="A18" s="13">
        <v>12</v>
      </c>
      <c r="B18" s="15" t="s">
        <v>37</v>
      </c>
      <c r="C18" s="9" t="s">
        <v>52</v>
      </c>
      <c r="D18" s="11" t="s">
        <v>25</v>
      </c>
      <c r="E18" s="33">
        <v>1</v>
      </c>
    </row>
    <row r="19" spans="1:5" ht="168" x14ac:dyDescent="0.25">
      <c r="A19" s="13">
        <v>13</v>
      </c>
      <c r="B19" s="15" t="s">
        <v>38</v>
      </c>
      <c r="C19" s="9" t="s">
        <v>53</v>
      </c>
      <c r="D19" s="11" t="s">
        <v>25</v>
      </c>
      <c r="E19" s="33">
        <v>1</v>
      </c>
    </row>
    <row r="20" spans="1:5" ht="409.5" x14ac:dyDescent="0.25">
      <c r="A20" s="13">
        <v>14</v>
      </c>
      <c r="B20" s="15" t="s">
        <v>39</v>
      </c>
      <c r="C20" s="9" t="s">
        <v>54</v>
      </c>
      <c r="D20" s="11" t="s">
        <v>25</v>
      </c>
      <c r="E20" s="33">
        <v>1</v>
      </c>
    </row>
    <row r="21" spans="1:5" ht="108" x14ac:dyDescent="0.25">
      <c r="A21" s="13">
        <v>15</v>
      </c>
      <c r="B21" s="15" t="s">
        <v>40</v>
      </c>
      <c r="C21" s="9" t="s">
        <v>55</v>
      </c>
      <c r="D21" s="11" t="s">
        <v>25</v>
      </c>
      <c r="E21" s="33">
        <v>1</v>
      </c>
    </row>
    <row r="22" spans="1:5" ht="108" x14ac:dyDescent="0.25">
      <c r="A22" s="13">
        <v>16</v>
      </c>
      <c r="B22" s="15" t="s">
        <v>41</v>
      </c>
      <c r="C22" s="21" t="s">
        <v>56</v>
      </c>
      <c r="D22" s="11" t="s">
        <v>25</v>
      </c>
      <c r="E22" s="33">
        <v>1</v>
      </c>
    </row>
    <row r="23" spans="1:5" ht="108" x14ac:dyDescent="0.25">
      <c r="A23" s="13">
        <v>17</v>
      </c>
      <c r="B23" s="15" t="s">
        <v>42</v>
      </c>
      <c r="C23" s="21" t="s">
        <v>57</v>
      </c>
      <c r="D23" s="11" t="s">
        <v>25</v>
      </c>
      <c r="E23" s="33">
        <v>1</v>
      </c>
    </row>
    <row r="24" spans="1:5" ht="108" x14ac:dyDescent="0.25">
      <c r="A24" s="13">
        <v>18</v>
      </c>
      <c r="B24" s="15" t="s">
        <v>43</v>
      </c>
      <c r="C24" s="21" t="s">
        <v>58</v>
      </c>
      <c r="D24" s="11" t="s">
        <v>25</v>
      </c>
      <c r="E24" s="33">
        <v>1</v>
      </c>
    </row>
    <row r="25" spans="1:5" ht="51" x14ac:dyDescent="0.25">
      <c r="A25" s="13">
        <v>19</v>
      </c>
      <c r="B25" s="15" t="s">
        <v>44</v>
      </c>
      <c r="C25" s="21" t="s">
        <v>59</v>
      </c>
      <c r="D25" s="11" t="s">
        <v>25</v>
      </c>
      <c r="E25" s="33">
        <v>1</v>
      </c>
    </row>
    <row r="26" spans="1:5" ht="51" x14ac:dyDescent="0.25">
      <c r="A26" s="13">
        <v>20</v>
      </c>
      <c r="B26" s="15" t="s">
        <v>45</v>
      </c>
      <c r="C26" s="21" t="s">
        <v>60</v>
      </c>
      <c r="D26" s="11" t="s">
        <v>25</v>
      </c>
      <c r="E26" s="33">
        <v>1</v>
      </c>
    </row>
    <row r="27" spans="1:5" ht="51" x14ac:dyDescent="0.25">
      <c r="A27" s="13">
        <v>21</v>
      </c>
      <c r="B27" s="15" t="s">
        <v>46</v>
      </c>
      <c r="C27" s="21" t="s">
        <v>61</v>
      </c>
      <c r="D27" s="11" t="s">
        <v>25</v>
      </c>
      <c r="E27" s="33">
        <v>1</v>
      </c>
    </row>
    <row r="28" spans="1:5" ht="51" x14ac:dyDescent="0.25">
      <c r="A28" s="13">
        <v>22</v>
      </c>
      <c r="B28" s="15" t="s">
        <v>47</v>
      </c>
      <c r="C28" s="21" t="s">
        <v>62</v>
      </c>
      <c r="D28" s="11" t="s">
        <v>25</v>
      </c>
      <c r="E28" s="33">
        <v>1</v>
      </c>
    </row>
    <row r="29" spans="1:5" ht="51" x14ac:dyDescent="0.25">
      <c r="A29" s="13">
        <v>23</v>
      </c>
      <c r="B29" s="15" t="s">
        <v>48</v>
      </c>
      <c r="C29" s="21" t="s">
        <v>63</v>
      </c>
      <c r="D29" s="11" t="s">
        <v>25</v>
      </c>
      <c r="E29" s="33">
        <v>1</v>
      </c>
    </row>
    <row r="30" spans="1:5" ht="51" x14ac:dyDescent="0.25">
      <c r="A30" s="13">
        <v>24</v>
      </c>
      <c r="B30" s="15" t="s">
        <v>49</v>
      </c>
      <c r="C30" s="21" t="s">
        <v>64</v>
      </c>
      <c r="D30" s="11" t="s">
        <v>25</v>
      </c>
      <c r="E30" s="33">
        <v>1</v>
      </c>
    </row>
    <row r="31" spans="1:5" ht="60" x14ac:dyDescent="0.25">
      <c r="A31" s="13">
        <v>25</v>
      </c>
      <c r="B31" s="15" t="s">
        <v>50</v>
      </c>
      <c r="C31" s="21" t="s">
        <v>65</v>
      </c>
      <c r="D31" s="11" t="s">
        <v>25</v>
      </c>
      <c r="E31" s="33">
        <v>1</v>
      </c>
    </row>
    <row r="32" spans="1:5" ht="120" x14ac:dyDescent="0.25">
      <c r="A32" s="13">
        <v>26</v>
      </c>
      <c r="B32" s="15" t="s">
        <v>51</v>
      </c>
      <c r="C32" s="9" t="s">
        <v>13</v>
      </c>
      <c r="D32" s="11" t="s">
        <v>25</v>
      </c>
      <c r="E32" s="33">
        <v>1</v>
      </c>
    </row>
    <row r="34" spans="2:2" x14ac:dyDescent="0.25">
      <c r="B34" s="35" t="s">
        <v>76</v>
      </c>
    </row>
    <row r="35" spans="2:2" x14ac:dyDescent="0.25">
      <c r="B35" s="35" t="s">
        <v>72</v>
      </c>
    </row>
    <row r="36" spans="2:2" x14ac:dyDescent="0.25">
      <c r="B36" s="35" t="s">
        <v>73</v>
      </c>
    </row>
    <row r="37" spans="2:2" x14ac:dyDescent="0.25">
      <c r="B37" s="35" t="s">
        <v>74</v>
      </c>
    </row>
    <row r="38" spans="2:2" x14ac:dyDescent="0.25">
      <c r="B38" s="35" t="s">
        <v>75</v>
      </c>
    </row>
  </sheetData>
  <mergeCells count="6">
    <mergeCell ref="B1:C1"/>
    <mergeCell ref="A5:A6"/>
    <mergeCell ref="B5:B6"/>
    <mergeCell ref="C5:C6"/>
    <mergeCell ref="D5:D6"/>
    <mergeCell ref="E5:E6"/>
  </mergeCells>
  <conditionalFormatting sqref="A7:A32 A5:E6">
    <cfRule type="cellIs" dxfId="0" priority="1" operator="equal">
      <formula>53333</formula>
    </cfRule>
  </conditionalFormatting>
  <pageMargins left="0.7" right="0.7"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PRECIOS TECHO</vt:lpstr>
      <vt:lpstr>MODELO DE OFERTA ECONOMICA</vt:lpstr>
      <vt:lpstr>'PRECIOS TECHO'!Área_de_impresión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Maria Elicenia Quintero Cardona</cp:lastModifiedBy>
  <cp:lastPrinted>2020-01-22T12:12:30Z</cp:lastPrinted>
  <dcterms:created xsi:type="dcterms:W3CDTF">2019-05-24T01:14:57Z</dcterms:created>
  <dcterms:modified xsi:type="dcterms:W3CDTF">2020-03-30T23:27:31Z</dcterms:modified>
</cp:coreProperties>
</file>