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carol\OneDrive\Documentos\ALCALDÍA\2024\INTER MALLA\REVISIÓN LIDER\"/>
    </mc:Choice>
  </mc:AlternateContent>
  <xr:revisionPtr revIDLastSave="0" documentId="8_{7755C806-FD05-4256-BC3F-A7592E13227D}" xr6:coauthVersionLast="47" xr6:coauthVersionMax="47" xr10:uidLastSave="{00000000-0000-0000-0000-000000000000}"/>
  <bookViews>
    <workbookView xWindow="-108" yWindow="-108" windowWidth="23256" windowHeight="12576" activeTab="1" xr2:uid="{227D0200-B413-4357-B368-D21D8E5CD2C4}"/>
  </bookViews>
  <sheets>
    <sheet name="Contexto" sheetId="2" r:id="rId1"/>
    <sheet name="Resultado" sheetId="1" r:id="rId2"/>
  </sheets>
  <externalReferences>
    <externalReference r:id="rId3"/>
  </externalReferences>
  <definedNames>
    <definedName name="_xlnm._FilterDatabase" localSheetId="1" hidden="1">Resultado!$A$7:$AB$39</definedName>
    <definedName name="_xlnm.Print_Area" localSheetId="1">Resultado!$A$1:$Y$40</definedName>
    <definedName name="descripcion">Resultado!$B$3</definedName>
    <definedName name="numero">Resultado!$B$2</definedName>
    <definedName name="responable">Resultado!$B$4</definedName>
    <definedName name="resultado">Resultado!$A$8:$O$36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2" l="1"/>
  <c r="C6" i="2"/>
  <c r="AD8" i="1"/>
  <c r="AE8" i="1"/>
  <c r="AD9" i="1"/>
  <c r="AE9" i="1"/>
  <c r="AD11" i="1"/>
  <c r="AE11" i="1"/>
  <c r="AD12" i="1"/>
  <c r="AE12" i="1"/>
  <c r="AD13" i="1"/>
  <c r="AE13" i="1"/>
  <c r="AD14" i="1"/>
  <c r="AE14" i="1"/>
  <c r="AD15" i="1"/>
  <c r="AE15" i="1"/>
  <c r="AD16" i="1"/>
  <c r="AE16" i="1"/>
  <c r="AD17" i="1"/>
  <c r="AE17" i="1"/>
  <c r="AD18" i="1"/>
  <c r="AE18" i="1"/>
  <c r="AD19" i="1"/>
  <c r="AE19" i="1"/>
  <c r="AD20" i="1"/>
  <c r="AE20" i="1"/>
  <c r="AD21" i="1"/>
  <c r="AE21" i="1"/>
  <c r="AD22" i="1"/>
  <c r="AE22" i="1"/>
  <c r="AD23" i="1"/>
  <c r="AE23" i="1"/>
  <c r="AD24" i="1"/>
  <c r="AE24" i="1"/>
  <c r="AD25" i="1"/>
  <c r="AE25" i="1"/>
  <c r="AD26" i="1"/>
  <c r="AE26" i="1"/>
  <c r="AD27" i="1"/>
  <c r="AE27" i="1"/>
  <c r="AD28" i="1"/>
  <c r="AE28" i="1"/>
  <c r="AD29" i="1"/>
  <c r="AE29" i="1"/>
  <c r="AD30" i="1"/>
  <c r="AE30" i="1"/>
  <c r="AD31" i="1"/>
  <c r="AE31" i="1"/>
  <c r="AD33" i="1"/>
  <c r="AE33" i="1"/>
  <c r="AD34" i="1"/>
  <c r="AE34" i="1"/>
  <c r="AD35" i="1"/>
  <c r="AE35" i="1"/>
  <c r="AD36" i="1"/>
  <c r="AE36" i="1"/>
  <c r="AD37" i="1"/>
  <c r="AE37" i="1"/>
  <c r="AD38" i="1"/>
  <c r="AE38" i="1"/>
  <c r="AD39" i="1"/>
  <c r="AE39" i="1"/>
</calcChain>
</file>

<file path=xl/sharedStrings.xml><?xml version="1.0" encoding="utf-8"?>
<sst xmlns="http://schemas.openxmlformats.org/spreadsheetml/2006/main" count="795" uniqueCount="207">
  <si>
    <t>Hasta liquidación del contrato</t>
  </si>
  <si>
    <t>Desde el Inicio del Contrato</t>
  </si>
  <si>
    <t>Mensual</t>
  </si>
  <si>
    <t>Informes de avance</t>
  </si>
  <si>
    <t>Entidad</t>
  </si>
  <si>
    <t>Si</t>
  </si>
  <si>
    <t>Riesgo bajo</t>
  </si>
  <si>
    <t>Menor</t>
  </si>
  <si>
    <t>Improbable (puede ocurrir ocasionalmente)</t>
  </si>
  <si>
    <t>Verificación, seguimiento y control a las actividades objeto del contrato por parte de la supervisión. Verificación jurídica para la realización de adiciones y prorrogas.
Estipulación contractual que permita a las partes modificar los cronogramas del contrato.
Estipulación contractual que indique que el proveedor deberá informar oportunamente cualquier inconveniente en la ejecución del contrato.</t>
  </si>
  <si>
    <t>Entidad/ Proveedor</t>
  </si>
  <si>
    <t>Riesgo Medio</t>
  </si>
  <si>
    <t>Posible (puede ocurrir en cualquier momento futuro)</t>
  </si>
  <si>
    <t xml:space="preserve">1. No cumplimiento del objeto contractual de los objetivos propuestos por la Entidad. 
2. Incremento del precio de mano de obra, bienes y servicios necesarios para la ejecución del contrato, que puedan variar sus costos de operación desde el momento de su oferta hasta el suministro en los términos pactados.
3. Retrasos en el cronograma de trabajo y en el desarrollo de las actividades contractuales.
4. Insatisfacción de las partes interesadas. 
</t>
  </si>
  <si>
    <t>Posibilidad de Mayor duración del Contrato de Interventoría, relacionado directamente con la duración del contrato de obra.</t>
  </si>
  <si>
    <t>Riesgos Operacionales</t>
  </si>
  <si>
    <t>Ejecución</t>
  </si>
  <si>
    <t>Interno</t>
  </si>
  <si>
    <t>General</t>
  </si>
  <si>
    <t>No</t>
  </si>
  <si>
    <t>Insignificante</t>
  </si>
  <si>
    <t>Raro (puede ocurrir excepcionalmente)</t>
  </si>
  <si>
    <t>Aplicación inmediata de las disposiciones legales
Definir planes de contingencia.
Validación de la información recolectada con el supervisor del contrato con relación a los informes mensuales, donde se evidencien los avances y adelantos relacionados con la ejecución de la interventoría</t>
  </si>
  <si>
    <t xml:space="preserve">1. No cumplimiento del objeto contractual de los objetivos propuestos por la Entidad. 
2. Insatisfacción de las partes interesadas. 
</t>
  </si>
  <si>
    <t>Decisiones judiciales que impliquen la terminación del contrato o la suspensión tanto del contrato de interventoría como el contrato objeto de la vigilancia.</t>
  </si>
  <si>
    <t xml:space="preserve">Verificación, seguimiento y control a las actividades objeto del contrato por parte de la supervisión. Verificación jurídica para la realización de adiciones y prorrogas.
Estipulación contractual que permita a las partes modificar los cronogramas del contrato.
Aplicación inmediata de las disposiciones legales y solicitar las adiciones presupuestales pertinentes en el caso que aumente el valor del contrato. </t>
  </si>
  <si>
    <t>Posibilidad de efectos desfavorables como consecuencia de medidas sanitarias, o estados de emergencia que puedan llegar a ser decretadas por el Gobierno Nacional y/o la Administración Distrital, como consecuencia de una "declaratoria de emergencia".</t>
  </si>
  <si>
    <t>Hasta la finalizacion del periodo de Garantias</t>
  </si>
  <si>
    <t>Permanente</t>
  </si>
  <si>
    <t>Análisis de cumplimiento de requisitos</t>
  </si>
  <si>
    <t>Proveedor</t>
  </si>
  <si>
    <t>Realizar una interventoría adecuada durante la etapa de Ajuste y/o Actualizacion de estudios y diseños y/o elaboración de estudios complementarios para evitar cambios que impacten negativamente el proyecto. _x000D_
Realizar las consultas pertinentes y oportunas cuando se encuentren diferencias o inconsistencias en los diseños._x000D_</t>
  </si>
  <si>
    <t>Improbable (puede ocurrir ocacionalmente)</t>
  </si>
  <si>
    <t>1. Retrasos en el cronograma de ejecución. 
2. Variación de algunas obras del contrato y por ende de cantidades de obra.</t>
  </si>
  <si>
    <t>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</si>
  <si>
    <t>Externo</t>
  </si>
  <si>
    <t>Específico</t>
  </si>
  <si>
    <t>En hito(s) de la contratación</t>
  </si>
  <si>
    <t>Análisis de progreso</t>
  </si>
  <si>
    <t>Definición del cronograma de actividades y tiempos desde el acta de inicio de ejecución del contrato.</t>
  </si>
  <si>
    <t>Entidad/Proveedor</t>
  </si>
  <si>
    <t>1. Retrasos en la ejecución del contrato.</t>
  </si>
  <si>
    <t xml:space="preserve">Inadecuada programación y coordinación de actividades propias de la interventoría y la entidad </t>
  </si>
  <si>
    <t>Informes de entrega</t>
  </si>
  <si>
    <t>Verificación, seguimiento y control a las actividades objeto del contrato por parte de la supervisión. Verificación jurídica para la realización de adiciones y prorrogas.</t>
  </si>
  <si>
    <t>Vencimiento del término de ejecución del contrato de interventoría sin haber finalizado el seguimiento de la totalidad del proyecto</t>
  </si>
  <si>
    <t>Semanal</t>
  </si>
  <si>
    <t>Definir planes de contingencia. Validación de la información recolectada con el supervisor del contrato con relación a los informes mensuales, donde se evidencien los avances y adelantos relacionados con la ejecución de la interventoría; para tal efecto el Contratista deberá ajustar, cambiar los conceptos cuantas veces sea necesario hasta alcanzar su cumplimiento técnico.</t>
  </si>
  <si>
    <t>1. No cumplimiento del objeto contractual de los objetivos propuestos por la Entidad. 
2. Fallas en la toma de decisiones por parte de la Entidad.</t>
  </si>
  <si>
    <t xml:space="preserve">Fallas o errores en los conceptos que emita el interventor </t>
  </si>
  <si>
    <t>Una vez entregada la obra a entera satisfaccion</t>
  </si>
  <si>
    <t xml:space="preserve">Desde el Inicio de la Etapa de  Planeación </t>
  </si>
  <si>
    <t>Reuniones con contratista/interventor</t>
  </si>
  <si>
    <t>Verficar los tiempos de respuesta de los terceros involucrados en el proyecto con el objeto de no perjudicar los tiempos de ejecución contractual._x000D_</t>
  </si>
  <si>
    <t>1. Retrasos en la ejecución del contrato. 
2. Posibles sobrecostos.</t>
  </si>
  <si>
    <t>Demoras en la entrega de información por parte de un tercero o actos de entidades públicas que generan inoportunidad en el cumplimiento del contrato</t>
  </si>
  <si>
    <t>Estipulación contractual que permita a las partes modificar los cronogramas del contrato.  Los demás hitos y la vigencia máxima del contrato no serán modificados. El Contratista debe contemplar mecanismos alternos de acceso a los lugares de ejecución del contrato.</t>
  </si>
  <si>
    <t>1. Retrasos en el cronograma de trabajo y en el desarrollo de las actividades contractuales.</t>
  </si>
  <si>
    <t>Inconvenientes generales (transporte, vías de acceso, ubicación, disponibilidad in situ) para acceder a los lugares en donde se ejecuta el contrato de interventoría</t>
  </si>
  <si>
    <t>Establecer en los documentos del proceso las especificaciones mínimas necesarios para desarrollar el contrato.</t>
  </si>
  <si>
    <t>Raro (puede ocurrir exepcionalmente)</t>
  </si>
  <si>
    <t>1. Retraso en la ejecución del contrato. 
2. Inejecución o ejecución parcial del contrato.</t>
  </si>
  <si>
    <t xml:space="preserve">Falta de disponibilidad de los elementos necesarios para desarrollar el contrato de interventoría </t>
  </si>
  <si>
    <t xml:space="preserve">Estipulación contractual que obligue al contratista a contar con los protocolos de seguridad en el trabajo._x000D_
Disponer de seguros que respalden la obligación de indemnizar. </t>
  </si>
  <si>
    <t xml:space="preserve">1. Lesiones o afectaciones que impliquen indemnizaciones a las personas afectadas.
2. Retrasos o demoras en la ejecución del proyecto. </t>
  </si>
  <si>
    <t>Accidentes, Incidentes, Sucesos y demás que sufra el proveedor o su equipo de trabajo  en la ejecución del contrato</t>
  </si>
  <si>
    <t>Análisis de cifras</t>
  </si>
  <si>
    <t>Determinación de costos desde la presentación de la oferta económica._x000D_
Estipulación contractual que determine la obligación a cargo del contratista de garantizar el valor del contrato.
Estipulación contractual que determine la aplicación de reajuste de salarios.</t>
  </si>
  <si>
    <t>1. Incremento del precio de mano de obra, bienes y servicios necesarios para la ejecución del contrato, que puedan variar sus costos de operación desde el momento de su oferta hasta el suministro en los términos pactados.</t>
  </si>
  <si>
    <t>Variación de la inflación o en factores económicos que incidan en los salarios y los servicios requeridos para el proceso de contratación</t>
  </si>
  <si>
    <t>Riesgos Económicos</t>
  </si>
  <si>
    <t>Variación de la inflación o factores económicos que incidan en los salarios y los servicios requeridos para la ejecución del contrato</t>
  </si>
  <si>
    <t>Estipulación contractual donde se defina las condiciones de facturación y pago._x000D_
Socialización oportuna de los formatos y requisitos para el facturación y pago._x000D_
Seguimiento y revisión periodica de la facturación y soportes presentados para el pago._x000D_
Aprobación de informes y la correspondiente obligación de pago conforme a los plazos definidos en la norma y/o documentos del proceso.</t>
  </si>
  <si>
    <t>1. Retrasos en los pagos del contrato.
2. Afectación al flujo de caja del contratista</t>
  </si>
  <si>
    <t>Errores en la elaboración de las facturas y/o cuentas de cobro y sus soportes anexos, que ocasionen demora en la radicación.</t>
  </si>
  <si>
    <t>Reuniones contratista y Entidad</t>
  </si>
  <si>
    <t>Una vez entregada la obra a entera satisfacción</t>
  </si>
  <si>
    <t>Solicitar acompañamiento de los organismos de control y seguridad 
Evaluar las condiciones, sociales, políticas y de convivencia previo al desarrollo de las actividades contractuales
Dar aplicación al "Protocolo de seguridad ante acciones delictivas"  - Anexo a los documentos del proceso contractual. 
Atender las medidas establecidas en la "guía de manejo socio-ambiental" 
Establecer medidas para la vigilancia y custodia de los materiales, equipos y bienes.
Identificar políticas gubernamentales (por ejemplo, desarrollo económico, abastecimiento, etc.) que se aplican al contrato y asegurar su cumplimiento._x000D_
Realizar promoción mediática sobre el contrato y sus objetivos. _x000D_
Estipulación contractual que permita en caso de ser necesario ajustar los tiempos de entrega definidos en los documentos del proceso._x000D_</t>
  </si>
  <si>
    <t>Riesgo medio</t>
  </si>
  <si>
    <t>Posible (puede ocurrir en cualquier momento futuro</t>
  </si>
  <si>
    <t>1. Retrasos en la ejecución del contrato. 
2. Inconformidad de proveedores. 
3. Ampliación de los plazos de ejecución. 
4. Mayor onerosidad.
5. Perdida de insumos y bienes
6. Temor y paralización de las actividades 
7. Mayor tiempo para satisfacer la necesidad 
8. Daños y lesiones</t>
  </si>
  <si>
    <t>Cambios en las condiciones de orden publico, seguridad , situación política, social y de convivencia en la zona o sitios donde se ejecuta el contrato, que puedan propiciar situaciones o actos de terrorismos, sabotaje, vandalismo, hurto, extorción, huelgas, asonadas, paros. etc.</t>
  </si>
  <si>
    <t>Riesgos Sociales o Políticos</t>
  </si>
  <si>
    <t>Cambios en la situación política, orden público, seguridad, sistema de gobierno o en las condiciones sociales, ejemplo: huelgas, asonadas, paros, actos terroristas, sabotaje, vandalismo, hurto, extorción etc.</t>
  </si>
  <si>
    <t>Definir los objetivos y resultados esperados de la contratación._x000D_
Pedir a los proveedores que expliquen su comprensión de los requisitos y entregables del contrato._x000D_
Asegurar que los proponentes son conscientes de las obligaciones._x000D_
Pedir detalles al Contratista de cómo planea llevar a cabo el trabajo_x000D_
Adoptar una estructura adecuada de administración de proyectos_x000D_
Adoptar una estructura adecuada de control de proyectos_x000D_
Establecer y medir el progreso de la ejecución del contrato._x000D_
Desarrollar un plan de gestión de contratos_x000D_
Considerar la supervisión de un director de proyecto con experiencia_x000D_
Estipulación contractual que obligue al proveedor a tener planes de contingencia para estos eventos._x000D_
Estipulación contractual que permita la aplicación de descuentos a los proveedores por incumplimiento de ANS y/o descuentos._x000D_
Estipulación contractual de multas y sanciones al Proveedor.</t>
  </si>
  <si>
    <t>Moderado</t>
  </si>
  <si>
    <t>1. Incumplimiento del Contrato.  
2. Mayor onerosidad. 
3. Sanciones Penales. 
4. Hallazgos fiscales. 
5. Retrasos en la ejecución.</t>
  </si>
  <si>
    <t>Las actividades y obligaciones a realizar por parte del Contratista no son ejecutadas de manera satisfactoria</t>
  </si>
  <si>
    <t>Identificar materiales o prácticas peligrosas que se utilizan para desarrollar o entregar el producto o servicio, y asegurar el uso de procedimientos de manipulación apropiados._x000D_
Identificar los problemas regionales que puedan afectar la entrega del producto o servicio, como los patrones estacionales del clima, la lejanía, la accesibilidad, la disponibilidad de recursos, servicios, etc., y desarrollar planes de manejo._x000D_
Pedir detalles al Contratista de cómo planea llevar a cabo el trabajo._x000D_
Estipulación contractual que obligue al proveedor a tener planes de contingencia para estos eventos. _x000D_
Seguimiento al cumplimiento de los protocolos de seguridad.</t>
  </si>
  <si>
    <t>1. El desarrollo del contrato requiere la realización de actividades que pueden tener riesgos para la salud y vida de los trabajadores y otras personas durante la ejecución del contrato.</t>
  </si>
  <si>
    <t>Peligros fisicos en el desarrollo de las actividades a ejecutar</t>
  </si>
  <si>
    <t>Seguimiento al desarrolo de las actividades y al cronograma previsto con el fin de garantizar el cumpimiento del mismo._x000D_
Estipulación contractual que permita en caso de ser necesario ajustar los tiempos de entrega definidos en los documentos del proceso._x000D_
Contar con mecanismos efectivos de comunicación que permitan conocer de manera oportuna las dificultades presentadas en la ejecución del contrato._x000D_
Estipulación contractual que obligue al proveedor a tener planes de contingencia para estos eventos. 
Asegurar la Disponibilidad de los recursos para el cumplimiento del contrato.</t>
  </si>
  <si>
    <t>1. Mayor onerosidad del contrato. 
2. Retrasos en la ejecución. 
3. Ampliación de los plazos de ejecución. 
4. incumplimiento del contrato.</t>
  </si>
  <si>
    <t>El recurso humano y equipos suministrado por el proveedor para la ejecución del contrato es insuficiente para cumplir con el objeto contractual.</t>
  </si>
  <si>
    <t>Asegurar que el contratista cumpla con las disposiciones contempladas en el Decreto 1072 de 2015 y la Resolución 0312 de 2019 y las demás disposiciones vigentes en materia de Seguridad y Salud en el Trabajo y que tome todas aquellas precauciones necesarias para evitar que se produzcan en las zonas de sus campamentos de trabajo, accidentes o condiciones insalubres; así como dotar a su personal y asegurar el uso adecuado de los elementos de protección personal (EPP). Y verificar que el contratista de obra de cumplimiento a estas obligaciones.</t>
  </si>
  <si>
    <t>1. Riesgo laborales
2. Retrasos en la ejecución del contrato. 
3. Baja productividad laboral. 
4. Incumplimiento del contrato.</t>
  </si>
  <si>
    <t>No cumplimiento de los protocolos, guias y procedimientos de seguridad y salud en el trabajo y  de bioseguridad establecidos en los documentos del proceso y normatividad vigente</t>
  </si>
  <si>
    <t>Estudio de documentos</t>
  </si>
  <si>
    <t>Llevar a cabo revisiones periódicas de los objetivos institucionales._x000D_
Comprobar que el contrato es consistente con los objetivos de política de la Secretaría/Distrito._x000D_
Inclusión en la redacción de los documentos del proceso de los objetivos estrategicos de la politica publica del Distrito de Medellín o a nivel nacional, al cual esta orientado el resultado de los mismos en la ejecución contractual del bien y/o servicio a contratar._x000D_</t>
  </si>
  <si>
    <t>1. Detrimento en la imagen. 
2. Deficiente Gestión. 
3. Incumplimiento de los fines institucionales.</t>
  </si>
  <si>
    <t>No aplicación durante la ejecución del contrato respecto de las políticas públicas de la Distrito de Medellín, otras entidades o el Gobierno establecidas en los documentos del proceso de contratación</t>
  </si>
  <si>
    <t>No aplicación durante la ejecución del contrato las políticas públicas de la Distrito de Medellín, otras entidades o el Gobierno establecidas en los documentos del proceso de contratación</t>
  </si>
  <si>
    <t>Desde Inicio Etapa de legalizacion</t>
  </si>
  <si>
    <t>Adecuar los valores de tiempo y costos para lograr los objetivos de la contratación_x000D_
Asegurar que se tiene el conocimiento técnico adecuado para la definición del alcance_x000D_
Describir el producto o servicio de una manera tangible y sin ambigüedades._x000D_
Desarrollar una planeación del proyecto en el nivel detalle apropiado_x000D_
Asegurar la documentación de la planeación_x000D_
Asegurar que los documentos son concisos, precisos y sin ambigüedades._x000D_
Evaluar los requisitos de control de calidad y comparar con la capacidad de la industria._x000D_
Seleccionar un equipo de contratación con la experiencia adecuada._x000D_
Pedir a los proveedores que expliquen su comprensión de los requisitos y entregables del contrato._x000D_
Asegurar que las especificaciones son adecuadamente establecidas en términos de rendimiento o la función que debe cumplir el producto o servicio._x000D_
Estipulación contractual que permita la aplicación de descuentos a los proveedores por incumplimiento de ANS y/o descuentos._x000D_
Estipulación contractual de multas y sanciones al Proveedor.</t>
  </si>
  <si>
    <t>1. Los bienes o el servicio no cumpla con el objeto del contrato.  
2. Mayor onerosidad. 
3. Insatisfacción de las partes interesadas. 
4. Resultados no confiables. 
5. El proveedor no entrega los bienes y/o servicios de acuerdo con las especificaciones técnicas definidas en los documentos del proceso.</t>
  </si>
  <si>
    <t>El proveedor no entrega los bienes y/o servicios de acuerdo con las especificaciones técnicas definidas en los documentos del proceso</t>
  </si>
  <si>
    <t>Adecuar los valores de tiempo y costos para lograr los objetivos de la contratación_x000D_
Realizar las gestiones necesarias para obtener las aprobaciones requeridas._x000D_
Asegurar que el alcance de la contratación esté definido, documentado y entendido._x000D_
Identificar los problemas de concesión de licencias que pueden afectar el proyecto, y efectuar su oportuno trámite._x000D_
Desarrollar una planeación del proyecto en el nivel detalle apropiado_x000D_
Asegurar la documentación de la planeación_x000D_
Seleccionar un equipo de contratación con la experiencia adecuada._x000D_
Asegurar que los plazos y presupuestos incorporan características de la zona o región._x000D_
Evaluar métodos de entrega y abastecimiento alternativos._x000D_
Estipulación contractual que permita en caso de ser necesario ajustar los tiempos de entrega definidos en los documentos del proceso._x000D_
Estipulación contractual que permita la aplicación de descuentos a los proveedores por incumplimiento de ANS. _x000D_
Estipulación contractual de multas y sanciones al Proveedor._x000D_
Estipulación contractual que obligue al proveedor a tener planes de contingencia para estos eventos._x000D_
Seguimiento al desarrolo de las actividades y al cronograma previsto con el fin de garantizar el cumpimiento del mismo.</t>
  </si>
  <si>
    <t>1. Incumplimiento por parte del contratista.  
2. Ejecución de actividades extemporaneas. 
3. Mayor onerosidad del contrato. 
4. Los tiempos de entrega definidos en los documentos del proceso o en el acta de inicio, no son suficientes o no se cumplen para la ejecución del contrato.</t>
  </si>
  <si>
    <t>Incumplimineto o retrasos con los tiempos de entrega del bien y/o servicio</t>
  </si>
  <si>
    <t>Hasta Finalizar Etapa de Legalizacion</t>
  </si>
  <si>
    <t xml:space="preserve">Desde Inicio Etapa de Selección </t>
  </si>
  <si>
    <t>Verificar que se haya establecido con claridad, y de acuerdo con los presupuestos legales,  los requisitos habilitantes. Así como establecer si existen o no proponentes que cumplan con los mismos._x000D_
Identificar políticas y normas gubernamentales que podrían aplicar al proceso de contratación y asegurar su cumplimiento._x000D_
Comprobar la pertinencia de la modalidad de contratación frente a la relación tiempo - coste esperada y la exigencia legal para el caso._x000D_
Seleccionar un equipo de contratación con la experiencia adecuada._x000D_
Identificar posibles conflictos entre las partes interesadas._x000D_
Identificar políticas gubernamentales (por ejemplo, desarrollo económico, abastecimiento, etc.) que se aplican al contrato y asegurar su cumplimiento.</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</si>
  <si>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</si>
  <si>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Reclamos de terceros sobre la selección del oferente</t>
  </si>
  <si>
    <t>Contratación</t>
  </si>
  <si>
    <t xml:space="preserve">Desde finalizar Etapa de Selección </t>
  </si>
  <si>
    <t>Utilizar métodos apropiados de formalización de la aceptación del contrato_x000D_
Calcular los tiempos adecuados para la legalización del contrato en los documentos del proceso.</t>
  </si>
  <si>
    <t>1. Desgaste administrativo. 
2. Demoras en la ejecución del contrato. 
3. Ampliación de los plazos de ejecución.</t>
  </si>
  <si>
    <t>Retrasos en la legalización del contrato, garantias y acta de inicio que afecta la inicio de la ejecución contractual</t>
  </si>
  <si>
    <t>Dependencia a cargo de la contratación</t>
  </si>
  <si>
    <t>Comprobar la pertinencia de la modalidad de contratación frente a la relación tiempo - coste esperada y la exigencia legal para el caso._x000D_
Asegurar que el proceso de selección del contratista cumple con los parámetros legales y buenas prácticas para ser un proceso transparente._x000D_
Solidez en el Estudio de Mercado y adecuada redacción de los Documentos del Proceso teniendo en cuanta las condiciones del mercado. _x000D_
Establecimiento de condiciones de selección que garanticen pluralidad de proponentes y seguimiento a las observaciones y ofertas presentadas para realizar la denuncia oportunamente ante la autoridad competente_x000D_</t>
  </si>
  <si>
    <t>1. Denuncias penales al contratista. 
2. Erronéa selección del contratista. 
3. Poca participación de proponentes. 
4. El proceso de contratación no logra condiciones competitivas.</t>
  </si>
  <si>
    <t>Colusión o cualquier conducta restrictiva de la libre competencia en el mercado</t>
  </si>
  <si>
    <t>Selección</t>
  </si>
  <si>
    <t>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_x000D_
Socialización del proceso de contratación y determinación de criterios de selección que permitan pluralidad de proponentes_x000D_</t>
  </si>
  <si>
    <t>1. La necesidad de la entidad no se podría satisfacer en los tiempos establecidos, lo que conlleva al no cumplimiento de los fines planeados</t>
  </si>
  <si>
    <t>Declaratoria de desierto del proceso de selección</t>
  </si>
  <si>
    <t>_x000D_Compruebe que el presupuesto tiene en cuenta la situación del mercado._x000D_
Informar a la industria con la mayor antelación posible y considerar la realización de una presentación del proyecto.  _x000D_
Realizar promoción mediática sobre el contrato y sus objetivos ._x000D_
Evaluar los niveles de competitividad del mercado y adoptar la modalidad de contratación correspondiente.  _x000D_
Asegurar que existe una industria competitiva capaz de desarrollar el proyecto._x000D_
Identificar los medios más eficaces para comunicar la oportunidad de contrato a la industria._x000D_
Socialización del proceso de contratación y determinación de criterios de selección que permitan pluralidad de proponentes_x000D_</t>
  </si>
  <si>
    <t>1. Declaratoria de desierto del proceso. 
2. Retrasos en los procedimientos de selección. 
3. Error en la Selección del contratista. 
4. Poca competencia de proponentes interesados en el proceso de contratación.</t>
  </si>
  <si>
    <t xml:space="preserve">Baja participación de proponentes </t>
  </si>
  <si>
    <t>Suscripción de compromiso anticorrupción por parte del proponente en el que manifiesta el  conocimiento de la ley nacional y sus consecuencias, socialización con sus socios, colaboradores, trabajadores y agentes. _x000D_
Verificación durante la etapa de evaluación de los proponentes y durante la ejecución del contratista de los antecedentes judiciales. _x000D_
Reporte mensual bajo la gravedad de juramento al supervisor de su situación judicial.</t>
  </si>
  <si>
    <t>1. No consecución del objeto contractual. 
2. posible declaratoria de inhabilidad sobreviniente.</t>
  </si>
  <si>
    <t>Incursión en actos de corrupción o cualquier otro acto contrario a la normativa penal nacional</t>
  </si>
  <si>
    <t>Riesgos Financieros</t>
  </si>
  <si>
    <t>Identificación en el Estudio del Sector de posibles cambios en los tributos, aranceles o la regulación aplicable._x000D_
Estipulación contractual que permita revisar precios frente a modificaciones en tributos y aranceles aplicables y/o contemple dichas posibles variaciones._x000D_
Aplicación inmediata de las disposiciones legales y solicitar las adiciones presupuestales pertinentes en el caso que aumente el valor del contrato. _x000D_
Realizar las modificaciones a que haya lugar.</t>
  </si>
  <si>
    <t xml:space="preserve">1. Variación en el valor del bien o servicio. 
2. Constantes cambios de regulación. 
3. Expedición de normas que impongan nuevos tributos, impuestos o cargas parafiscales, que varíen las condiciones económicas previstas en la presentación de la Oferta.
4. Genera una carga adicional a las previstas, que puede afectar a cualquiera o a las dos partes del contrato. </t>
  </si>
  <si>
    <t>Expedición de normas posteriores a la celebración del contrato, que impliquen un nuevo componente técnico, cambios en la regulación aplicable  o efectos tributarios y arancelarios,  que varían las condiciones económicas inicialmente pactadas</t>
  </si>
  <si>
    <t>Riesgos Regulatorios</t>
  </si>
  <si>
    <t>Identificar políticas gubernamentales (por ejemplo, desarrollo económico, abastecimiento, etc.) que se aplican al contrato y asegurar su cumplimiento._x000D_
Identificar materiales o prácticas peligrosas que se utilizan para desarrollar o entregar el producto o servicio, y asegurar el uso de procedimientos de manipulación apropiados._x000D_
Mantener las partes interesadas informadas._x000D_
Informar a la industria con la mayor antelación posible y considerar la realización de una presentación del proyecto.  _x000D_
Publicación de todos los documentos del proceso en SECOP en las diferentes etapas contractuales, con el fin de dar a conocer a todos los interesados toda la trasavilidad del proceso de contratación y asi promover la transparencia del proceso de contratación._x000D_
Desarrollar una planeación del proyecto en el nivel detalle apropiado.</t>
  </si>
  <si>
    <t>1. Demanda de terceros. 
2. Deterioro en la Imagen. 
3. Retrasos en el proceso de selección o en la ejecución del contrato. 
4. Pérdida en la integridad y confidencialidad de la información. 
5. Aversión hacia el proyecto por parte de diferentes actores del sistema de compra publica.</t>
  </si>
  <si>
    <t>Resistencia por parte de la comunidad o ciertos grupos de interés</t>
  </si>
  <si>
    <t xml:space="preserve">Hasta Finalizar Etapa de Selección </t>
  </si>
  <si>
    <t>_x000D_Asegurar que el alcance de la contratación esté definido, documentado y entendido_x000D_
Describir el producto o servicio de una manera tangible y sin ambigüedades._x000D_
Definir las estrategias de entrega con compromisos de disponibilidad para satisfacer las necesidad del contrato y cumplimiento de las especificaciones técnicas
Asegurar que los documentos son concisos, precisos y sin ambigüedades._x000D_
Estipulación contractual que obligue al proveedor a tener planes de contingencia para estos eventos._x000D_
Estipulación contractual que permita la aplicación de descuentos a los Proveedores por incumplimiento de ANS y/o descuentos._x000D_
Estipulación contractual de multas y sanciones al Proveedor._x000D_</t>
  </si>
  <si>
    <t>1. Mayor onerosidad del contrato. 
2. Incumplimiento o cumplimiento no satisfactorio. 
3. Resultado no esperado. 
4. insatisfacción de los intereses de la institución y de los objetivos y metas de la contratación.</t>
  </si>
  <si>
    <t>La descripción de las especificaciones técnicas establecidas por la entidad puede generar opciones en la entrega del bien o servicio requerido, sin embargo, algunas de estas opciones entregadas por el proveedor no satisfacen las necesidades de la Entidad</t>
  </si>
  <si>
    <t>Planeación/ Ejecución</t>
  </si>
  <si>
    <t>Realizar las gestiones necesarias para obtener las aprobaciones requeridas._x000D_
Identificar políticas y normas gubernamentales que podrían aplicar al proceso de contratación y asegurar su cumplimiento._x000D_
Identificar los problemas de concesión de licencias que pueden afectar el proyecto, y efectuar su oportuno trámite._x000D_
Estipulación contractual que permita en caso de ser necesario ajustar los tiempos de entrega definidos en los documentos del proceso._x000D_
Seguimiento al desarrolo de las actividades y al cronograma previsto con el fin de garantizar el cumpimiento del mismo.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</si>
  <si>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</si>
  <si>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Retrasos en la gestión de entrega de permisos por parte de otras entidades o autoridades</t>
  </si>
  <si>
    <t>Dar cumplimiento estricto al periodo de observaciones del proceso de selección, responder en tiempo y de fondo las observaciones realizadas por los interesados. _x000D_
Corregir los errores evidenciados en los documentos de estructura en el menor tiempo posible._x000D_
Seguimiento al desarrolo de las actividades y al cronograma previsto con el fin de garantizar el cumpimiento del mismo.</t>
  </si>
  <si>
    <t>1. Cualquier error que se puedan presentar los documentos de estructura de la contratación, pero que pueden afectar la ejecución del contrato, generando modificaciones, aclaraciones, prórrogas y adiciones.</t>
  </si>
  <si>
    <t>Errores involuntarios que hayan quedado en los pliegos de condiciones, especificaciones técnicas, descripción del proyecto y/o estudios previos, operaciones aritméticas, etc.</t>
  </si>
  <si>
    <t>Planeación</t>
  </si>
  <si>
    <t>fechas</t>
  </si>
  <si>
    <t>Hasta</t>
  </si>
  <si>
    <t>Desde</t>
  </si>
  <si>
    <t>Periodicidad</t>
  </si>
  <si>
    <t>Como se realiza el monitoreo?</t>
  </si>
  <si>
    <t>Fecha estimada en que se Completa el tratamiento</t>
  </si>
  <si>
    <t>Fecha estimada en que se inicia el tratamiento</t>
  </si>
  <si>
    <t>Responsable por implementar el tratamiento</t>
  </si>
  <si>
    <t>Afecta Ejecucion del Contrato</t>
  </si>
  <si>
    <t>Categoría</t>
  </si>
  <si>
    <t>Valoracion del Riesgo</t>
  </si>
  <si>
    <t>Impacto</t>
  </si>
  <si>
    <t>Probabilidad</t>
  </si>
  <si>
    <t>Tratamiento / Controles a ser implementados</t>
  </si>
  <si>
    <t>A quien se le asigna?</t>
  </si>
  <si>
    <t>Valoración del Riesgo</t>
  </si>
  <si>
    <t>Consecuencia</t>
  </si>
  <si>
    <t>Descripción (qué puede pasar y cómo puede ocurrir)</t>
  </si>
  <si>
    <t>Tipo</t>
  </si>
  <si>
    <t>Etapa</t>
  </si>
  <si>
    <t>Fuente</t>
  </si>
  <si>
    <t>Clase</t>
  </si>
  <si>
    <t>Descripción</t>
  </si>
  <si>
    <t>MATRIZ DE RIESGOS</t>
  </si>
  <si>
    <t>Diligenció: Comité de estructuración y evaluación contractual</t>
  </si>
  <si>
    <t>Descripción: Interventoría a la construcción, rehabilitación, mantenimiento y mejoramiento de la malla vial e infraestructura asociada</t>
  </si>
  <si>
    <t>Numero: 37690</t>
  </si>
  <si>
    <t>NOTA: El contexto de los riesgos hace parte integral de la matriz de riesgos previsibles.</t>
  </si>
  <si>
    <t>El presupuesto asignado hace parte de los recursos destinados para ejecución de los proyectos de la Secretaría de Infraestructura Física del Distrito de Medellín para la vigencia 2024. Con el presupuesto asignado se pretenden cubrir todos los costos directos y administrativos necesarios para la ejecución del contrato así como  la utilidad del contratista.</t>
  </si>
  <si>
    <t>La suficiencia del presupuesto oficial del Proceso de Contratación:</t>
  </si>
  <si>
    <t>Están desarrolladas en el Anexo EP - "Análisis del Sector Económico"</t>
  </si>
  <si>
    <t>Experiencia propia y de otras entidades estatales en Procesos de Contratación de este tipo:</t>
  </si>
  <si>
    <t>Ley 80 de 1993, Ley 1150 de 2007, Ley 1286 de 2009 y Ley 299 de 1996, Decreto 1082 de 2015, Decretos municipales 883 de 2015, 0724 de 2021, 0834 de 2021 y  835 de 2021 (manual de contratacion del Municipio de Medellin)   y demás normas que los reglamenten o complementen.</t>
  </si>
  <si>
    <t>La normativa aplicable al Objeto del proceso de Contratación:</t>
  </si>
  <si>
    <t>Están desarrolladas en el Anexo EP - "Análisis del Sector Económico". El presente objeto de contratación está enmarcado en el área de la prestación de Servicios Profesionales.</t>
  </si>
  <si>
    <t>El sector del Objeto del Proceso de Contratación y su mercado:</t>
  </si>
  <si>
    <t>La adquisición de estos productos no interfiere con el medio ambiente. Las condiciones climáticas pueden incidir moderadamente en el desarrollo de las actividades a contratar afectando principalmente los tiempos estimados para la ejecución del contrato.</t>
  </si>
  <si>
    <t>Los factores ambientales:</t>
  </si>
  <si>
    <t>Son adecuadas y tratadose de procesos de seleccion publica, no se prevé que puedan ser afectadas por los  procesos de elecciones o cambios en la situación política del Distrito.</t>
  </si>
  <si>
    <t>Las condiciones politicas:</t>
  </si>
  <si>
    <t xml:space="preserve">Es adecuado y no presenta ningún tipo de situaciones anómalas en su entorno. Para el desarrollo del contrato se deben seguir todas las disposiciones en materia ambiental y de seguridad y salud en el trabajo SST. </t>
  </si>
  <si>
    <t>El entorno socio-ambiental</t>
  </si>
  <si>
    <t>Las actividades objeto del presente procesos, serán desarrolladas en las zona urbana y rural del Distrito, los sitios presentan condiciones de acceso normales sin limitación para la movilidad de igual forma el contrato de obra incluye la realización de planes de manejo de transito para minimizar el impacto en la movilidad.</t>
  </si>
  <si>
    <t>Las condiciones geográficas y de acceso, del lugar en el cual se debe cumplir el Objeto del Proceso de Contratación:</t>
  </si>
  <si>
    <t xml:space="preserve">Se cuenta con la disponibilidad presupuestal suficiente para cubrir el valor total del presupuesto oficial correspondiente a recursos para la vigencia 2024. El Distrito, cuenta con personas idóneo y capacitado ampliamente en la realización de estos Procesos de selección. Las disponibilidades presupuestales corresponden a valores iniciales de las necesidades que se pretenden satisfacer con esta Contratación. </t>
  </si>
  <si>
    <t>La capacidad de la Entidad Estatal entendida como la disponibilidad de recursos y conocimientos para el Proceso de contratación:</t>
  </si>
  <si>
    <t>Toda los habitantes del Distrito de Medellin, en especial los habitantes cercanos a los puntos de intervención definidos en el Anexo 1 - Anexo Técnico de los Estudios previos y los que hacen uso de la infraestructura de transporte e infraestructura de uso publico asociada.</t>
  </si>
  <si>
    <t>Ciudadanía que se beneficia del Proceso de Contratación:</t>
  </si>
  <si>
    <t>En el presente proceso podrán participar todas las personas naturales o jurídicas, nacionales o extranjeras, individualmente o en Consorcio o Unión Temporal, consideradas legalmente capaces en las disposiciones vigentes, que no se encuentren incursas en ninguna causal de inhabilidad e incompatibilidad consagradas en la Ley 80 de 1993, Ley 1150 de 2007, Ley 1474 de 2011, decretos reglamentarios y demás normas concordantes y que cumplan con los requerimientos que se detallan en los pliegos de condiciones</t>
  </si>
  <si>
    <t>Partícipes del Proceso de Contratación:</t>
  </si>
  <si>
    <t>Interventoría a la construcción, rehabilitación, mantenimiento y mejoramiento de la malla vial e infraestructura asociada</t>
  </si>
  <si>
    <t>Objeto del Proceso de Contratación</t>
  </si>
  <si>
    <t>Estudio previo:</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</si>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</sst>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sz val="12"/>
      <color theme="1"/>
      <name val="Aptos Narrow"/>
      <family val="2"/>
      <scheme val="minor"/>
    </font>
    <font>
      <sz val="12"/>
      <name val="Aptos Narrow"/>
      <family val="2"/>
      <scheme val="minor"/>
    </font>
    <font>
      <sz val="11"/>
      <name val="Aptos Narrow"/>
      <family val="2"/>
      <scheme val="minor"/>
    </font>
    <font>
      <b/>
      <sz val="12"/>
      <color theme="1"/>
      <name val="Aptos Narrow"/>
      <family val="2"/>
      <scheme val="minor"/>
    </font>
    <font>
      <sz val="9"/>
      <color theme="1"/>
      <name val="Arial"/>
      <family val="2"/>
    </font>
    <font>
      <sz val="9"/>
      <name val="Arial"/>
      <family val="2"/>
    </font>
    <font>
      <i/>
      <sz val="9"/>
      <color theme="1"/>
      <name val="Arial"/>
      <family val="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1">
    <xf numFmtId="0" fontId="0" fillId="0" borderId="0"/>
  </cellStyleXfs>
  <cellXfs count="49">
    <xf numFmtId="0" fontId="0" fillId="0" borderId="0" xfId="0"/>
    <xf numFmtId="0" fontId="2" fillId="0" borderId="0" xfId="0" applyFont="1" applyAlignment="1">
      <alignment horizontal="center" vertical="center" wrapText="1"/>
    </xf>
    <xf numFmtId="0" fontId="0" fillId="0" borderId="0" xfId="0" applyAlignment="1">
      <alignment horizontal="center" vertical="center" wrapText="1"/>
    </xf>
    <xf numFmtId="14" fontId="2" fillId="0" borderId="0" xfId="0" applyNumberFormat="1" applyFont="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center" vertical="center" textRotation="90"/>
    </xf>
    <xf numFmtId="0" fontId="5" fillId="0" borderId="0" xfId="0" applyFont="1" applyAlignment="1">
      <alignment horizontal="center" vertical="center" textRotation="90"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2"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6" fillId="0" borderId="0" xfId="0" applyFont="1"/>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 xfId="0" applyFont="1" applyBorder="1" applyAlignment="1">
      <alignment horizontal="left" vertical="center" wrapText="1"/>
    </xf>
    <xf numFmtId="0" fontId="6" fillId="0" borderId="1" xfId="0" applyFont="1" applyBorder="1" applyAlignment="1">
      <alignment horizontal="justify" vertical="center" wrapText="1"/>
    </xf>
    <xf numFmtId="0" fontId="6" fillId="0" borderId="1" xfId="0" applyFont="1" applyBorder="1" applyAlignment="1">
      <alignment horizontal="left" vertical="center"/>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9"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6" fillId="0" borderId="1" xfId="0" applyFont="1" applyBorder="1" applyAlignment="1">
      <alignment horizontal="left"/>
    </xf>
    <xf numFmtId="0" fontId="6" fillId="0" borderId="1" xfId="0" applyFont="1" applyBorder="1"/>
    <xf numFmtId="14" fontId="6" fillId="0" borderId="1" xfId="0" applyNumberFormat="1" applyFont="1" applyBorder="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10" xfId="0" applyBorder="1"/>
    <xf numFmtId="0" fontId="0" fillId="0" borderId="11" xfId="0" applyBorder="1"/>
    <xf numFmtId="0" fontId="0" fillId="0" borderId="1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carol\OneDrive\Documentos\ALCALD&#205;A\2024\INTER%20MALLA\REVISI&#211;N%20LIDER\4.%20Matriz%20Riesgos%20ODISEO.xlsb" TargetMode="External"/><Relationship Id="rId1" Type="http://schemas.openxmlformats.org/officeDocument/2006/relationships/externalLinkPath" Target="4.%20Matriz%20Riesgos%20ODISEO.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ro"/>
      <sheetName val="Medidas"/>
      <sheetName val="Tratamientos"/>
      <sheetName val="Probabilidades"/>
      <sheetName val="Riesgos"/>
      <sheetName val="Formulario"/>
      <sheetName val="Matriz Parte 1"/>
      <sheetName val="Matriz Parte 2"/>
      <sheetName val="Instrucciones"/>
      <sheetName val="DATOS"/>
    </sheet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2">
          <cell r="B2" t="str">
            <v>Fecha inicio Planeación</v>
          </cell>
          <cell r="C2">
            <v>45016</v>
          </cell>
          <cell r="E2" t="str">
            <v xml:space="preserve">Desde el Inicio de la Etapa de  Planeación </v>
          </cell>
        </row>
        <row r="3">
          <cell r="B3" t="str">
            <v>Fecha fin Etapa de Planeación</v>
          </cell>
          <cell r="C3">
            <v>45076</v>
          </cell>
        </row>
        <row r="4">
          <cell r="B4" t="str">
            <v>Fecha inicio Selección</v>
          </cell>
          <cell r="C4">
            <v>45076</v>
          </cell>
          <cell r="E4" t="str">
            <v xml:space="preserve">Desde Inicio Etapa de Selección </v>
          </cell>
          <cell r="F4" t="str">
            <v xml:space="preserve">Hasta iniciar Etapa de Selección </v>
          </cell>
        </row>
        <row r="5">
          <cell r="B5" t="str">
            <v>Fecha fin Etapa de Selección</v>
          </cell>
          <cell r="C5">
            <v>45176</v>
          </cell>
          <cell r="E5" t="str">
            <v xml:space="preserve">Desde finalizar Etapa de Selección </v>
          </cell>
          <cell r="F5" t="str">
            <v xml:space="preserve">Hasta Finalizar Etapa de Selección </v>
          </cell>
        </row>
        <row r="6">
          <cell r="B6" t="str">
            <v>Fecha inicio Etapa de Legalizacion</v>
          </cell>
          <cell r="C6">
            <v>45176</v>
          </cell>
          <cell r="E6" t="str">
            <v>Desde Inicio Etapa de legalizacion</v>
          </cell>
        </row>
        <row r="7">
          <cell r="B7" t="str">
            <v>Fecha fin Etapa de Legalizacion</v>
          </cell>
          <cell r="C7">
            <v>45206</v>
          </cell>
          <cell r="F7" t="str">
            <v>Hasta Finalizar Etapa de Legalizacion</v>
          </cell>
        </row>
        <row r="8">
          <cell r="B8" t="str">
            <v>Fecha inicio Ejecución</v>
          </cell>
          <cell r="C8">
            <v>45191</v>
          </cell>
          <cell r="E8" t="str">
            <v>Desde el Inicio del Contrato</v>
          </cell>
          <cell r="F8" t="str">
            <v>Hasta Inicio del Contrato</v>
          </cell>
        </row>
        <row r="9">
          <cell r="B9" t="str">
            <v>Fecha fin Ejecución</v>
          </cell>
          <cell r="C9">
            <v>45356</v>
          </cell>
          <cell r="E9" t="str">
            <v>Una vez entregada la obra a entera satisfaccion</v>
          </cell>
          <cell r="F9" t="str">
            <v>Finalizacion de las actividades correspondientes a la realizacion del proyecto</v>
          </cell>
        </row>
        <row r="10">
          <cell r="B10" t="str">
            <v>Fecha fin Ejecución</v>
          </cell>
          <cell r="C10">
            <v>45356</v>
          </cell>
          <cell r="F10" t="str">
            <v>Una vez entregada la obra a entera satisfaccion</v>
          </cell>
        </row>
        <row r="11">
          <cell r="B11" t="str">
            <v>Fecha inicio Liquidacion</v>
          </cell>
          <cell r="C11">
            <v>45356</v>
          </cell>
        </row>
        <row r="12">
          <cell r="B12" t="str">
            <v>Fecha fin plazo Liquidacion</v>
          </cell>
          <cell r="C12">
            <v>45536</v>
          </cell>
          <cell r="F12" t="str">
            <v>Hasta liquidación del contrato</v>
          </cell>
        </row>
        <row r="13">
          <cell r="B13" t="str">
            <v>Fecha fin Periodo Garantias</v>
          </cell>
          <cell r="C13">
            <v>47156</v>
          </cell>
          <cell r="F13" t="str">
            <v>Hasta la finalizacion del periodo de Garantias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66882-DF3F-49FC-ACDD-A71AF4B592C8}">
  <sheetPr codeName="Hoja10"/>
  <dimension ref="A1:N32"/>
  <sheetViews>
    <sheetView topLeftCell="A2" zoomScaleNormal="100" zoomScalePageLayoutView="90" workbookViewId="0">
      <selection activeCell="U11" sqref="U11"/>
    </sheetView>
  </sheetViews>
  <sheetFormatPr baseColWidth="10" defaultColWidth="11.44140625" defaultRowHeight="14.4" x14ac:dyDescent="0.3"/>
  <cols>
    <col min="1" max="1" width="1.109375" customWidth="1"/>
    <col min="2" max="2" width="14.5546875" customWidth="1"/>
    <col min="3" max="3" width="15.44140625" customWidth="1"/>
    <col min="4" max="4" width="3.33203125" customWidth="1"/>
    <col min="6" max="6" width="9.109375" customWidth="1"/>
    <col min="7" max="7" width="12.44140625" hidden="1" customWidth="1"/>
    <col min="8" max="8" width="1.109375" hidden="1" customWidth="1"/>
    <col min="9" max="9" width="9.44140625" hidden="1" customWidth="1"/>
    <col min="10" max="10" width="11.44140625" hidden="1" customWidth="1"/>
    <col min="12" max="12" width="8" customWidth="1"/>
    <col min="13" max="13" width="12.109375" customWidth="1"/>
    <col min="14" max="14" width="1.109375" customWidth="1"/>
  </cols>
  <sheetData>
    <row r="1" spans="1:14" ht="5.25" hidden="1" customHeight="1" x14ac:dyDescent="0.3"/>
    <row r="2" spans="1:14" ht="6.75" customHeight="1" thickBot="1" x14ac:dyDescent="0.35">
      <c r="A2" s="48"/>
      <c r="B2" s="47"/>
      <c r="C2" s="47"/>
      <c r="D2" s="47"/>
      <c r="E2" s="47"/>
      <c r="F2" s="47"/>
      <c r="G2" s="47"/>
      <c r="H2" s="47"/>
      <c r="I2" s="47"/>
      <c r="J2" s="47"/>
      <c r="K2" s="47"/>
      <c r="L2" s="47"/>
      <c r="M2" s="47"/>
      <c r="N2" s="46"/>
    </row>
    <row r="3" spans="1:14" ht="15" customHeight="1" x14ac:dyDescent="0.3">
      <c r="A3" s="23"/>
      <c r="B3" s="45" t="str">
        <f>CONCATENATE([1]Medidas!B122,Contexto!C7)</f>
        <v>CONTEXTO DE ANÁLISIS DE RIESGOS ESTUDIO PREVIO 37690</v>
      </c>
      <c r="C3" s="44"/>
      <c r="D3" s="44"/>
      <c r="E3" s="44"/>
      <c r="F3" s="44"/>
      <c r="G3" s="44"/>
      <c r="H3" s="44"/>
      <c r="I3" s="44"/>
      <c r="J3" s="44"/>
      <c r="K3" s="44"/>
      <c r="L3" s="44"/>
      <c r="M3" s="43"/>
      <c r="N3" s="22"/>
    </row>
    <row r="4" spans="1:14" ht="15" thickBot="1" x14ac:dyDescent="0.35">
      <c r="A4" s="23"/>
      <c r="B4" s="42"/>
      <c r="C4" s="41"/>
      <c r="D4" s="41"/>
      <c r="E4" s="41"/>
      <c r="F4" s="41"/>
      <c r="G4" s="41"/>
      <c r="H4" s="41"/>
      <c r="I4" s="41"/>
      <c r="J4" s="41"/>
      <c r="K4" s="41"/>
      <c r="L4" s="41"/>
      <c r="M4" s="40"/>
      <c r="N4" s="22"/>
    </row>
    <row r="5" spans="1:14" ht="3" customHeight="1" x14ac:dyDescent="0.3">
      <c r="A5" s="23"/>
      <c r="N5" s="22"/>
    </row>
    <row r="6" spans="1:14" x14ac:dyDescent="0.3">
      <c r="A6" s="23"/>
      <c r="B6" s="38" t="s">
        <v>206</v>
      </c>
      <c r="C6" s="39">
        <f ca="1">IF(C7="","",TODAY())</f>
        <v>45398</v>
      </c>
      <c r="D6" s="24"/>
      <c r="E6" s="24"/>
      <c r="F6" s="24"/>
      <c r="G6" s="24"/>
      <c r="H6" s="24"/>
      <c r="I6" s="24"/>
      <c r="J6" s="24"/>
      <c r="K6" s="24"/>
      <c r="L6" s="24"/>
      <c r="M6" s="24"/>
      <c r="N6" s="22"/>
    </row>
    <row r="7" spans="1:14" x14ac:dyDescent="0.3">
      <c r="A7" s="23"/>
      <c r="B7" s="38" t="s">
        <v>205</v>
      </c>
      <c r="C7" s="38">
        <v>37690</v>
      </c>
      <c r="D7" s="24"/>
      <c r="E7" s="24"/>
      <c r="F7" s="24"/>
      <c r="G7" s="24"/>
      <c r="H7" s="24"/>
      <c r="I7" s="24"/>
      <c r="J7" s="24"/>
      <c r="K7" s="24"/>
      <c r="L7" s="24"/>
      <c r="M7" s="24"/>
      <c r="N7" s="22"/>
    </row>
    <row r="8" spans="1:14" ht="3" customHeight="1" x14ac:dyDescent="0.3">
      <c r="A8" s="23"/>
      <c r="B8" s="24"/>
      <c r="C8" s="24"/>
      <c r="D8" s="24"/>
      <c r="E8" s="24"/>
      <c r="F8" s="24"/>
      <c r="G8" s="24"/>
      <c r="H8" s="24"/>
      <c r="I8" s="24"/>
      <c r="J8" s="24"/>
      <c r="K8" s="24"/>
      <c r="L8" s="24"/>
      <c r="M8" s="24"/>
      <c r="N8" s="22"/>
    </row>
    <row r="9" spans="1:14" ht="38.25" customHeight="1" x14ac:dyDescent="0.3">
      <c r="A9" s="23"/>
      <c r="B9" s="37" t="s">
        <v>204</v>
      </c>
      <c r="C9" s="37"/>
      <c r="D9" s="27" t="s">
        <v>203</v>
      </c>
      <c r="E9" s="26"/>
      <c r="F9" s="26"/>
      <c r="G9" s="26"/>
      <c r="H9" s="26"/>
      <c r="I9" s="26"/>
      <c r="J9" s="26"/>
      <c r="K9" s="26"/>
      <c r="L9" s="26"/>
      <c r="M9" s="25"/>
      <c r="N9" s="22"/>
    </row>
    <row r="10" spans="1:14" ht="105" customHeight="1" x14ac:dyDescent="0.3">
      <c r="A10" s="23"/>
      <c r="B10" s="28" t="s">
        <v>202</v>
      </c>
      <c r="C10" s="28"/>
      <c r="D10" s="36" t="s">
        <v>201</v>
      </c>
      <c r="E10" s="35"/>
      <c r="F10" s="35"/>
      <c r="G10" s="35"/>
      <c r="H10" s="35"/>
      <c r="I10" s="35"/>
      <c r="J10" s="35"/>
      <c r="K10" s="35"/>
      <c r="L10" s="35"/>
      <c r="M10" s="34"/>
      <c r="N10" s="22"/>
    </row>
    <row r="11" spans="1:14" ht="66.75" customHeight="1" x14ac:dyDescent="0.3">
      <c r="A11" s="23"/>
      <c r="B11" s="28" t="s">
        <v>200</v>
      </c>
      <c r="C11" s="28"/>
      <c r="D11" s="27" t="s">
        <v>199</v>
      </c>
      <c r="E11" s="26"/>
      <c r="F11" s="26"/>
      <c r="G11" s="26"/>
      <c r="H11" s="26"/>
      <c r="I11" s="26"/>
      <c r="J11" s="26"/>
      <c r="K11" s="26"/>
      <c r="L11" s="26"/>
      <c r="M11" s="25"/>
      <c r="N11" s="22"/>
    </row>
    <row r="12" spans="1:14" ht="85.5" customHeight="1" x14ac:dyDescent="0.3">
      <c r="A12" s="23"/>
      <c r="B12" s="28" t="s">
        <v>198</v>
      </c>
      <c r="C12" s="28"/>
      <c r="D12" s="33" t="s">
        <v>197</v>
      </c>
      <c r="E12" s="32"/>
      <c r="F12" s="32"/>
      <c r="G12" s="32"/>
      <c r="H12" s="32"/>
      <c r="I12" s="32"/>
      <c r="J12" s="32"/>
      <c r="K12" s="32"/>
      <c r="L12" s="32"/>
      <c r="M12" s="31"/>
      <c r="N12" s="22"/>
    </row>
    <row r="13" spans="1:14" ht="83.25" customHeight="1" x14ac:dyDescent="0.3">
      <c r="A13" s="23"/>
      <c r="B13" s="28" t="s">
        <v>196</v>
      </c>
      <c r="C13" s="28"/>
      <c r="D13" s="27" t="s">
        <v>195</v>
      </c>
      <c r="E13" s="26"/>
      <c r="F13" s="26"/>
      <c r="G13" s="26"/>
      <c r="H13" s="26"/>
      <c r="I13" s="26"/>
      <c r="J13" s="26"/>
      <c r="K13" s="26"/>
      <c r="L13" s="26"/>
      <c r="M13" s="25"/>
      <c r="N13" s="22"/>
    </row>
    <row r="14" spans="1:14" ht="55.5" customHeight="1" x14ac:dyDescent="0.3">
      <c r="A14" s="23"/>
      <c r="B14" s="28" t="s">
        <v>194</v>
      </c>
      <c r="C14" s="28"/>
      <c r="D14" s="27" t="s">
        <v>193</v>
      </c>
      <c r="E14" s="26"/>
      <c r="F14" s="26"/>
      <c r="G14" s="26"/>
      <c r="H14" s="26"/>
      <c r="I14" s="26"/>
      <c r="J14" s="26"/>
      <c r="K14" s="26"/>
      <c r="L14" s="26"/>
      <c r="M14" s="25"/>
      <c r="N14" s="22"/>
    </row>
    <row r="15" spans="1:14" ht="41.25" customHeight="1" x14ac:dyDescent="0.3">
      <c r="A15" s="23"/>
      <c r="B15" s="30" t="s">
        <v>192</v>
      </c>
      <c r="C15" s="30"/>
      <c r="D15" s="29" t="s">
        <v>191</v>
      </c>
      <c r="E15" s="29"/>
      <c r="F15" s="29"/>
      <c r="G15" s="29"/>
      <c r="H15" s="29"/>
      <c r="I15" s="29"/>
      <c r="J15" s="29"/>
      <c r="K15" s="29"/>
      <c r="L15" s="29"/>
      <c r="M15" s="29"/>
      <c r="N15" s="22"/>
    </row>
    <row r="16" spans="1:14" ht="61.5" customHeight="1" x14ac:dyDescent="0.3">
      <c r="A16" s="23"/>
      <c r="B16" s="30" t="s">
        <v>190</v>
      </c>
      <c r="C16" s="30"/>
      <c r="D16" s="27" t="s">
        <v>189</v>
      </c>
      <c r="E16" s="26"/>
      <c r="F16" s="26"/>
      <c r="G16" s="26"/>
      <c r="H16" s="26"/>
      <c r="I16" s="26"/>
      <c r="J16" s="26"/>
      <c r="K16" s="26"/>
      <c r="L16" s="26"/>
      <c r="M16" s="25"/>
      <c r="N16" s="22"/>
    </row>
    <row r="17" spans="1:14" ht="50.25" customHeight="1" x14ac:dyDescent="0.3">
      <c r="A17" s="23"/>
      <c r="B17" s="28" t="s">
        <v>188</v>
      </c>
      <c r="C17" s="28"/>
      <c r="D17" s="29" t="s">
        <v>187</v>
      </c>
      <c r="E17" s="29"/>
      <c r="F17" s="29"/>
      <c r="G17" s="29"/>
      <c r="H17" s="29"/>
      <c r="I17" s="29"/>
      <c r="J17" s="29"/>
      <c r="K17" s="29"/>
      <c r="L17" s="29"/>
      <c r="M17" s="29"/>
      <c r="N17" s="22"/>
    </row>
    <row r="18" spans="1:14" ht="64.5" customHeight="1" x14ac:dyDescent="0.3">
      <c r="A18" s="23"/>
      <c r="B18" s="28" t="s">
        <v>186</v>
      </c>
      <c r="C18" s="28"/>
      <c r="D18" s="27" t="s">
        <v>185</v>
      </c>
      <c r="E18" s="26"/>
      <c r="F18" s="26"/>
      <c r="G18" s="26"/>
      <c r="H18" s="26"/>
      <c r="I18" s="26"/>
      <c r="J18" s="26"/>
      <c r="K18" s="26"/>
      <c r="L18" s="26"/>
      <c r="M18" s="25"/>
      <c r="N18" s="22"/>
    </row>
    <row r="19" spans="1:14" ht="39" customHeight="1" x14ac:dyDescent="0.3">
      <c r="A19" s="23"/>
      <c r="B19" s="28" t="s">
        <v>184</v>
      </c>
      <c r="C19" s="28"/>
      <c r="D19" s="27" t="s">
        <v>183</v>
      </c>
      <c r="E19" s="26"/>
      <c r="F19" s="26"/>
      <c r="G19" s="26"/>
      <c r="H19" s="26"/>
      <c r="I19" s="26"/>
      <c r="J19" s="26"/>
      <c r="K19" s="26"/>
      <c r="L19" s="26"/>
      <c r="M19" s="25"/>
      <c r="N19" s="22"/>
    </row>
    <row r="20" spans="1:14" ht="73.5" customHeight="1" x14ac:dyDescent="0.3">
      <c r="A20" s="23"/>
      <c r="B20" s="28" t="s">
        <v>182</v>
      </c>
      <c r="C20" s="28"/>
      <c r="D20" s="27" t="s">
        <v>181</v>
      </c>
      <c r="E20" s="26"/>
      <c r="F20" s="26"/>
      <c r="G20" s="26"/>
      <c r="H20" s="26"/>
      <c r="I20" s="26"/>
      <c r="J20" s="26"/>
      <c r="K20" s="26"/>
      <c r="L20" s="26"/>
      <c r="M20" s="25"/>
      <c r="N20" s="22"/>
    </row>
    <row r="21" spans="1:14" x14ac:dyDescent="0.3">
      <c r="A21" s="23"/>
      <c r="B21" s="24"/>
      <c r="C21" s="24"/>
      <c r="D21" s="24"/>
      <c r="E21" s="24"/>
      <c r="F21" s="24"/>
      <c r="G21" s="24"/>
      <c r="H21" s="24"/>
      <c r="I21" s="24"/>
      <c r="J21" s="24"/>
      <c r="K21" s="24"/>
      <c r="L21" s="24"/>
      <c r="M21" s="24"/>
      <c r="N21" s="22"/>
    </row>
    <row r="22" spans="1:14" x14ac:dyDescent="0.3">
      <c r="A22" s="23"/>
      <c r="B22" t="s">
        <v>180</v>
      </c>
      <c r="N22" s="22"/>
    </row>
    <row r="23" spans="1:14" x14ac:dyDescent="0.3">
      <c r="A23" s="23"/>
      <c r="N23" s="22"/>
    </row>
    <row r="24" spans="1:14" x14ac:dyDescent="0.3">
      <c r="A24" s="23"/>
      <c r="N24" s="22"/>
    </row>
    <row r="25" spans="1:14" ht="15" thickBot="1" x14ac:dyDescent="0.35">
      <c r="A25" s="21"/>
      <c r="B25" s="20"/>
      <c r="C25" s="20"/>
      <c r="D25" s="20"/>
      <c r="E25" s="20"/>
      <c r="F25" s="20"/>
      <c r="G25" s="20"/>
      <c r="H25" s="20"/>
      <c r="I25" s="20"/>
      <c r="J25" s="20"/>
      <c r="K25" s="20"/>
      <c r="L25" s="20"/>
      <c r="M25" s="20"/>
      <c r="N25" s="19"/>
    </row>
    <row r="30" spans="1:14" ht="20.25" customHeight="1" x14ac:dyDescent="0.3"/>
    <row r="31" spans="1:14" ht="19.5" customHeight="1" x14ac:dyDescent="0.3"/>
    <row r="32" spans="1:14" ht="6.75" customHeight="1" x14ac:dyDescent="0.3"/>
  </sheetData>
  <mergeCells count="25">
    <mergeCell ref="D18:M18"/>
    <mergeCell ref="D19:M19"/>
    <mergeCell ref="D20:M20"/>
    <mergeCell ref="B14:C14"/>
    <mergeCell ref="B15:C15"/>
    <mergeCell ref="B16:C16"/>
    <mergeCell ref="B17:C17"/>
    <mergeCell ref="B18:C18"/>
    <mergeCell ref="B19:C19"/>
    <mergeCell ref="B12:C12"/>
    <mergeCell ref="D11:M11"/>
    <mergeCell ref="D12:M12"/>
    <mergeCell ref="B13:C13"/>
    <mergeCell ref="D13:M13"/>
    <mergeCell ref="B20:C20"/>
    <mergeCell ref="D14:M14"/>
    <mergeCell ref="D15:M15"/>
    <mergeCell ref="D16:M16"/>
    <mergeCell ref="D17:M17"/>
    <mergeCell ref="B3:M4"/>
    <mergeCell ref="B9:C9"/>
    <mergeCell ref="D9:M9"/>
    <mergeCell ref="B10:C10"/>
    <mergeCell ref="D10:M10"/>
    <mergeCell ref="B11:C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00000000-0002-0000-0900-000007000000}"/>
    <dataValidation allowBlank="1" showInputMessage="1" showErrorMessage="1" prompt="Digitar o Copiar en análisis que se hace de experiencia propia o de otras entidades, normalmente esta explicado en el análisis del sector económicio." sqref="D19:M19" xr:uid="{00000000-0002-0000-0900-000006000000}"/>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00000000-0002-0000-0900-000005000000}"/>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00000000-0002-0000-0900-000004000000}"/>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00000000-0002-0000-0900-000003000000}"/>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00000000-0002-0000-0900-000002000000}"/>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00000000-0002-0000-0900-000001000000}"/>
    <dataValidation allowBlank="1" showInputMessage="1" showErrorMessage="1" promptTitle="Objeto:" prompt="_x000a_Digitar o copiar en este campo el Objeto del Contrato._x000a_" sqref="D9:M9" xr:uid="{00000000-0002-0000-0900-000000000000}"/>
  </dataValidation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74409-A10F-4F96-9B65-9529D0DB90C6}">
  <sheetPr codeName="Hoja6"/>
  <dimension ref="A1:AE43"/>
  <sheetViews>
    <sheetView tabSelected="1" view="pageBreakPreview" zoomScale="70" zoomScaleNormal="80" zoomScaleSheetLayoutView="70" workbookViewId="0">
      <pane xSplit="7" ySplit="7" topLeftCell="H8" activePane="bottomRight" state="frozen"/>
      <selection pane="topRight" activeCell="H1" sqref="H1"/>
      <selection pane="bottomLeft" activeCell="A8" sqref="A8"/>
      <selection pane="bottomRight" activeCell="D3" sqref="D3"/>
    </sheetView>
  </sheetViews>
  <sheetFormatPr baseColWidth="10" defaultColWidth="11.44140625" defaultRowHeight="15.6" x14ac:dyDescent="0.3"/>
  <cols>
    <col min="1" max="1" width="5.5546875" style="1" customWidth="1"/>
    <col min="2" max="2" width="38.109375" style="1" customWidth="1"/>
    <col min="3" max="3" width="5.5546875" style="1" customWidth="1"/>
    <col min="4" max="4" width="13.44140625" style="1" customWidth="1"/>
    <col min="5" max="5" width="11.33203125" style="1" customWidth="1"/>
    <col min="6" max="6" width="15.88671875" style="1" customWidth="1"/>
    <col min="7" max="7" width="25" style="1" customWidth="1"/>
    <col min="8" max="8" width="38.109375" style="1" customWidth="1"/>
    <col min="9" max="9" width="41.5546875" style="1" customWidth="1"/>
    <col min="10" max="10" width="19.5546875" style="1" customWidth="1"/>
    <col min="11" max="11" width="15.88671875" style="1" customWidth="1"/>
    <col min="12" max="12" width="7" style="1" customWidth="1"/>
    <col min="13" max="13" width="15.109375" style="1" customWidth="1"/>
    <col min="14" max="14" width="13.109375" style="1" customWidth="1"/>
    <col min="15" max="15" width="62.6640625" style="1" customWidth="1"/>
    <col min="16" max="16" width="19.5546875" style="1" customWidth="1"/>
    <col min="17" max="17" width="15.88671875" style="1" customWidth="1"/>
    <col min="18" max="18" width="7" style="1" customWidth="1"/>
    <col min="19" max="19" width="15.109375" style="1" customWidth="1"/>
    <col min="20" max="20" width="7" style="1" customWidth="1"/>
    <col min="21" max="21" width="13.109375" style="1" customWidth="1"/>
    <col min="22" max="23" width="17" style="1" customWidth="1"/>
    <col min="24" max="24" width="15.6640625" style="1" customWidth="1"/>
    <col min="25" max="25" width="15.88671875" style="1" customWidth="1"/>
    <col min="26" max="26" width="11.44140625" style="1"/>
    <col min="27" max="28" width="41.33203125" style="1" customWidth="1"/>
    <col min="29" max="29" width="11.44140625" style="1"/>
    <col min="30" max="31" width="12.88671875" style="1" bestFit="1" customWidth="1"/>
    <col min="32" max="16384" width="11.44140625" style="1"/>
  </cols>
  <sheetData>
    <row r="1" spans="1:31" s="15" customFormat="1" x14ac:dyDescent="0.3">
      <c r="H1" s="1"/>
      <c r="I1" s="1"/>
    </row>
    <row r="2" spans="1:31" s="15" customFormat="1" x14ac:dyDescent="0.3">
      <c r="B2" s="18" t="s">
        <v>179</v>
      </c>
      <c r="H2" s="1"/>
      <c r="I2" s="1"/>
    </row>
    <row r="3" spans="1:31" s="15" customFormat="1" x14ac:dyDescent="0.3">
      <c r="B3" s="18" t="s">
        <v>178</v>
      </c>
      <c r="H3" s="1"/>
      <c r="I3" s="1"/>
    </row>
    <row r="4" spans="1:31" s="15" customFormat="1" x14ac:dyDescent="0.3">
      <c r="B4" s="18" t="s">
        <v>177</v>
      </c>
      <c r="H4" s="1"/>
      <c r="I4" s="1"/>
    </row>
    <row r="5" spans="1:31" s="15" customFormat="1" x14ac:dyDescent="0.3">
      <c r="A5" s="17" t="s">
        <v>176</v>
      </c>
      <c r="B5" s="17"/>
      <c r="C5" s="17"/>
      <c r="D5" s="17"/>
      <c r="E5" s="17"/>
      <c r="F5" s="17"/>
      <c r="G5" s="17"/>
      <c r="H5" s="17"/>
      <c r="I5" s="17"/>
      <c r="J5" s="17"/>
      <c r="K5" s="17"/>
      <c r="L5" s="17"/>
      <c r="M5" s="17"/>
    </row>
    <row r="6" spans="1:31" s="15" customFormat="1" x14ac:dyDescent="0.3">
      <c r="A6" s="16"/>
      <c r="B6" s="16"/>
      <c r="C6" s="16"/>
      <c r="D6" s="16"/>
      <c r="E6" s="16"/>
      <c r="F6" s="16"/>
      <c r="G6" s="16"/>
      <c r="H6" s="16"/>
      <c r="I6" s="16"/>
      <c r="J6" s="16"/>
      <c r="K6" s="16"/>
      <c r="L6" s="16"/>
      <c r="M6" s="16"/>
    </row>
    <row r="7" spans="1:31" s="9" customFormat="1" ht="104.25" customHeight="1" x14ac:dyDescent="0.3">
      <c r="A7" s="13" t="s">
        <v>19</v>
      </c>
      <c r="B7" s="13" t="s">
        <v>175</v>
      </c>
      <c r="C7" s="13" t="s">
        <v>19</v>
      </c>
      <c r="D7" s="13" t="s">
        <v>174</v>
      </c>
      <c r="E7" s="13" t="s">
        <v>173</v>
      </c>
      <c r="F7" s="13" t="s">
        <v>172</v>
      </c>
      <c r="G7" s="13" t="s">
        <v>171</v>
      </c>
      <c r="H7" s="13" t="s">
        <v>170</v>
      </c>
      <c r="I7" s="13" t="s">
        <v>169</v>
      </c>
      <c r="J7" s="13" t="s">
        <v>165</v>
      </c>
      <c r="K7" s="13" t="s">
        <v>164</v>
      </c>
      <c r="L7" s="14" t="s">
        <v>168</v>
      </c>
      <c r="M7" s="13" t="s">
        <v>162</v>
      </c>
      <c r="N7" s="13" t="s">
        <v>167</v>
      </c>
      <c r="O7" s="13" t="s">
        <v>166</v>
      </c>
      <c r="P7" s="13" t="s">
        <v>165</v>
      </c>
      <c r="Q7" s="13" t="s">
        <v>164</v>
      </c>
      <c r="R7" s="14" t="s">
        <v>163</v>
      </c>
      <c r="S7" s="13" t="s">
        <v>162</v>
      </c>
      <c r="T7" s="14" t="s">
        <v>161</v>
      </c>
      <c r="U7" s="14" t="s">
        <v>160</v>
      </c>
      <c r="V7" s="13" t="s">
        <v>159</v>
      </c>
      <c r="W7" s="13" t="s">
        <v>158</v>
      </c>
      <c r="X7" s="13" t="s">
        <v>157</v>
      </c>
      <c r="Y7" s="13" t="s">
        <v>156</v>
      </c>
      <c r="Z7" s="12"/>
      <c r="AA7" s="11" t="s">
        <v>155</v>
      </c>
      <c r="AB7" s="11" t="s">
        <v>154</v>
      </c>
      <c r="AD7" s="10" t="s">
        <v>153</v>
      </c>
      <c r="AE7" s="10"/>
    </row>
    <row r="8" spans="1:31" ht="109.2" x14ac:dyDescent="0.3">
      <c r="A8" s="4">
        <v>1</v>
      </c>
      <c r="B8" s="6" t="s">
        <v>151</v>
      </c>
      <c r="C8" s="4">
        <v>38</v>
      </c>
      <c r="D8" s="4" t="s">
        <v>18</v>
      </c>
      <c r="E8" s="4" t="s">
        <v>17</v>
      </c>
      <c r="F8" s="4" t="s">
        <v>152</v>
      </c>
      <c r="G8" s="4" t="s">
        <v>15</v>
      </c>
      <c r="H8" s="6" t="s">
        <v>151</v>
      </c>
      <c r="I8" s="6" t="s">
        <v>150</v>
      </c>
      <c r="J8" s="4" t="s">
        <v>12</v>
      </c>
      <c r="K8" s="4" t="s">
        <v>20</v>
      </c>
      <c r="L8" s="4">
        <v>4</v>
      </c>
      <c r="M8" s="4" t="s">
        <v>6</v>
      </c>
      <c r="N8" s="4" t="s">
        <v>4</v>
      </c>
      <c r="O8" s="6" t="s">
        <v>149</v>
      </c>
      <c r="P8" s="4" t="s">
        <v>21</v>
      </c>
      <c r="Q8" s="4" t="s">
        <v>20</v>
      </c>
      <c r="R8" s="4">
        <v>2</v>
      </c>
      <c r="S8" s="4" t="s">
        <v>6</v>
      </c>
      <c r="T8" s="4" t="s">
        <v>5</v>
      </c>
      <c r="U8" s="4" t="s">
        <v>4</v>
      </c>
      <c r="V8" s="5" t="s">
        <v>51</v>
      </c>
      <c r="W8" s="5" t="s">
        <v>109</v>
      </c>
      <c r="X8" s="4" t="s">
        <v>97</v>
      </c>
      <c r="Y8" s="4" t="s">
        <v>37</v>
      </c>
      <c r="AA8" s="2" t="s">
        <v>51</v>
      </c>
      <c r="AB8" s="2" t="s">
        <v>109</v>
      </c>
      <c r="AD8" s="3">
        <f>INDEX([1]DATOS!$B$2:$F$13,MATCH(Resultado!AA8,[1]DATOS!$E$2:$E$13,0),2)</f>
        <v>45016</v>
      </c>
      <c r="AE8" s="3">
        <f>INDEX([1]DATOS!$B$2:$F$13,MATCH(Resultado!AB8,[1]DATOS!$F$2:$F$13,0),2)</f>
        <v>45206</v>
      </c>
    </row>
    <row r="9" spans="1:31" ht="171.6" x14ac:dyDescent="0.3">
      <c r="A9" s="4">
        <v>2</v>
      </c>
      <c r="B9" s="6" t="s">
        <v>148</v>
      </c>
      <c r="C9" s="4">
        <v>5</v>
      </c>
      <c r="D9" s="4" t="s">
        <v>36</v>
      </c>
      <c r="E9" s="4" t="s">
        <v>35</v>
      </c>
      <c r="F9" s="4" t="s">
        <v>145</v>
      </c>
      <c r="G9" s="4" t="s">
        <v>15</v>
      </c>
      <c r="H9" s="6" t="s">
        <v>148</v>
      </c>
      <c r="I9" s="6" t="s">
        <v>147</v>
      </c>
      <c r="J9" s="4" t="s">
        <v>8</v>
      </c>
      <c r="K9" s="4" t="s">
        <v>7</v>
      </c>
      <c r="L9" s="4">
        <v>4</v>
      </c>
      <c r="M9" s="4" t="s">
        <v>6</v>
      </c>
      <c r="N9" s="4" t="s">
        <v>10</v>
      </c>
      <c r="O9" s="6" t="s">
        <v>146</v>
      </c>
      <c r="P9" s="4" t="s">
        <v>21</v>
      </c>
      <c r="Q9" s="4" t="s">
        <v>20</v>
      </c>
      <c r="R9" s="4">
        <v>2</v>
      </c>
      <c r="S9" s="4" t="s">
        <v>6</v>
      </c>
      <c r="T9" s="4" t="s">
        <v>5</v>
      </c>
      <c r="U9" s="4" t="s">
        <v>30</v>
      </c>
      <c r="V9" s="5" t="s">
        <v>51</v>
      </c>
      <c r="W9" s="5" t="s">
        <v>50</v>
      </c>
      <c r="X9" s="4" t="s">
        <v>29</v>
      </c>
      <c r="Y9" s="4" t="s">
        <v>37</v>
      </c>
      <c r="AA9" s="2" t="s">
        <v>51</v>
      </c>
      <c r="AB9" s="2" t="s">
        <v>50</v>
      </c>
      <c r="AD9" s="3">
        <f>INDEX([1]DATOS!$B$2:$F$13,MATCH(Resultado!AA9,[1]DATOS!$E$2:$E$13,0),2)</f>
        <v>45016</v>
      </c>
      <c r="AE9" s="3">
        <f>INDEX([1]DATOS!$B$2:$F$13,MATCH(Resultado!AB9,[1]DATOS!$F$2:$F$13,0),2)</f>
        <v>45356</v>
      </c>
    </row>
    <row r="10" spans="1:31" s="2" customFormat="1" ht="172.8" x14ac:dyDescent="0.3">
      <c r="A10" s="4">
        <v>3</v>
      </c>
      <c r="B10" s="8" t="s">
        <v>144</v>
      </c>
      <c r="C10" s="7">
        <v>29</v>
      </c>
      <c r="D10" s="7" t="s">
        <v>36</v>
      </c>
      <c r="E10" s="7" t="s">
        <v>17</v>
      </c>
      <c r="F10" s="7" t="s">
        <v>145</v>
      </c>
      <c r="G10" s="7" t="s">
        <v>15</v>
      </c>
      <c r="H10" s="8" t="s">
        <v>144</v>
      </c>
      <c r="I10" s="8" t="s">
        <v>143</v>
      </c>
      <c r="J10" s="7" t="s">
        <v>8</v>
      </c>
      <c r="K10" s="7" t="s">
        <v>85</v>
      </c>
      <c r="L10" s="7">
        <v>5</v>
      </c>
      <c r="M10" s="7" t="s">
        <v>78</v>
      </c>
      <c r="N10" s="7" t="s">
        <v>4</v>
      </c>
      <c r="O10" s="8" t="s">
        <v>142</v>
      </c>
      <c r="P10" s="7" t="s">
        <v>21</v>
      </c>
      <c r="Q10" s="7" t="s">
        <v>7</v>
      </c>
      <c r="R10" s="7">
        <v>3</v>
      </c>
      <c r="S10" s="7" t="s">
        <v>6</v>
      </c>
      <c r="T10" s="7" t="s">
        <v>19</v>
      </c>
      <c r="U10" s="7" t="s">
        <v>119</v>
      </c>
      <c r="V10" s="7" t="s">
        <v>51</v>
      </c>
      <c r="W10" s="7" t="s">
        <v>141</v>
      </c>
      <c r="X10" s="7" t="s">
        <v>97</v>
      </c>
      <c r="Y10" s="7" t="s">
        <v>37</v>
      </c>
      <c r="AA10" s="2" t="s">
        <v>51</v>
      </c>
      <c r="AB10" s="2" t="s">
        <v>141</v>
      </c>
    </row>
    <row r="11" spans="1:31" ht="234" x14ac:dyDescent="0.3">
      <c r="A11" s="4">
        <v>4</v>
      </c>
      <c r="B11" s="8" t="s">
        <v>140</v>
      </c>
      <c r="C11" s="4">
        <v>24</v>
      </c>
      <c r="D11" s="4" t="s">
        <v>18</v>
      </c>
      <c r="E11" s="4" t="s">
        <v>35</v>
      </c>
      <c r="F11" s="4" t="s">
        <v>123</v>
      </c>
      <c r="G11" s="4" t="s">
        <v>82</v>
      </c>
      <c r="H11" s="8" t="s">
        <v>140</v>
      </c>
      <c r="I11" s="6" t="s">
        <v>139</v>
      </c>
      <c r="J11" s="4" t="s">
        <v>60</v>
      </c>
      <c r="K11" s="4" t="s">
        <v>20</v>
      </c>
      <c r="L11" s="4">
        <v>2</v>
      </c>
      <c r="M11" s="4" t="s">
        <v>6</v>
      </c>
      <c r="N11" s="4" t="s">
        <v>4</v>
      </c>
      <c r="O11" s="6" t="s">
        <v>138</v>
      </c>
      <c r="P11" s="4" t="s">
        <v>21</v>
      </c>
      <c r="Q11" s="4" t="s">
        <v>20</v>
      </c>
      <c r="R11" s="4">
        <v>2</v>
      </c>
      <c r="S11" s="4" t="s">
        <v>6</v>
      </c>
      <c r="T11" s="4" t="s">
        <v>19</v>
      </c>
      <c r="U11" s="4" t="s">
        <v>4</v>
      </c>
      <c r="V11" s="5" t="s">
        <v>51</v>
      </c>
      <c r="W11" s="5" t="s">
        <v>50</v>
      </c>
      <c r="X11" s="4" t="s">
        <v>29</v>
      </c>
      <c r="Y11" s="4" t="s">
        <v>37</v>
      </c>
      <c r="AA11" s="2" t="s">
        <v>51</v>
      </c>
      <c r="AB11" s="2" t="s">
        <v>50</v>
      </c>
      <c r="AD11" s="3">
        <f>INDEX([1]DATOS!$B$2:$F$13,MATCH(Resultado!AA11,[1]DATOS!$E$2:$E$13,0),2)</f>
        <v>45016</v>
      </c>
      <c r="AE11" s="3">
        <f>INDEX([1]DATOS!$B$2:$F$13,MATCH(Resultado!AB11,[1]DATOS!$F$2:$F$13,0),2)</f>
        <v>45356</v>
      </c>
    </row>
    <row r="12" spans="1:31" ht="156" x14ac:dyDescent="0.3">
      <c r="A12" s="4">
        <v>5</v>
      </c>
      <c r="B12" s="8" t="s">
        <v>136</v>
      </c>
      <c r="C12" s="4">
        <v>34</v>
      </c>
      <c r="D12" s="4" t="s">
        <v>18</v>
      </c>
      <c r="E12" s="4" t="s">
        <v>35</v>
      </c>
      <c r="F12" s="4" t="s">
        <v>123</v>
      </c>
      <c r="G12" s="4" t="s">
        <v>137</v>
      </c>
      <c r="H12" s="8" t="s">
        <v>136</v>
      </c>
      <c r="I12" s="6" t="s">
        <v>135</v>
      </c>
      <c r="J12" s="4" t="s">
        <v>12</v>
      </c>
      <c r="K12" s="4" t="s">
        <v>7</v>
      </c>
      <c r="L12" s="4">
        <v>5</v>
      </c>
      <c r="M12" s="4" t="s">
        <v>11</v>
      </c>
      <c r="N12" s="4" t="s">
        <v>40</v>
      </c>
      <c r="O12" s="6" t="s">
        <v>134</v>
      </c>
      <c r="P12" s="4" t="s">
        <v>21</v>
      </c>
      <c r="Q12" s="4" t="s">
        <v>7</v>
      </c>
      <c r="R12" s="4">
        <v>3</v>
      </c>
      <c r="S12" s="4" t="s">
        <v>6</v>
      </c>
      <c r="T12" s="4" t="s">
        <v>19</v>
      </c>
      <c r="U12" s="4" t="s">
        <v>4</v>
      </c>
      <c r="V12" s="5" t="s">
        <v>51</v>
      </c>
      <c r="W12" s="5" t="s">
        <v>50</v>
      </c>
      <c r="X12" s="4" t="s">
        <v>97</v>
      </c>
      <c r="Y12" s="4" t="s">
        <v>37</v>
      </c>
      <c r="AA12" s="2" t="s">
        <v>51</v>
      </c>
      <c r="AB12" s="2" t="s">
        <v>50</v>
      </c>
      <c r="AD12" s="3">
        <f>INDEX([1]DATOS!$B$2:$F$13,MATCH(Resultado!AA12,[1]DATOS!$E$2:$E$13,0),2)</f>
        <v>45016</v>
      </c>
      <c r="AE12" s="3">
        <f>INDEX([1]DATOS!$B$2:$F$13,MATCH(Resultado!AB12,[1]DATOS!$F$2:$F$13,0),2)</f>
        <v>45356</v>
      </c>
    </row>
    <row r="13" spans="1:31" ht="124.8" x14ac:dyDescent="0.3">
      <c r="A13" s="4">
        <v>6</v>
      </c>
      <c r="B13" s="6" t="s">
        <v>132</v>
      </c>
      <c r="C13" s="4">
        <v>41</v>
      </c>
      <c r="D13" s="4" t="s">
        <v>36</v>
      </c>
      <c r="E13" s="4" t="s">
        <v>17</v>
      </c>
      <c r="F13" s="4" t="s">
        <v>123</v>
      </c>
      <c r="G13" s="4" t="s">
        <v>133</v>
      </c>
      <c r="H13" s="6" t="s">
        <v>132</v>
      </c>
      <c r="I13" s="6" t="s">
        <v>131</v>
      </c>
      <c r="J13" s="4" t="s">
        <v>8</v>
      </c>
      <c r="K13" s="4" t="s">
        <v>85</v>
      </c>
      <c r="L13" s="4">
        <v>5</v>
      </c>
      <c r="M13" s="4" t="s">
        <v>11</v>
      </c>
      <c r="N13" s="4" t="s">
        <v>40</v>
      </c>
      <c r="O13" s="6" t="s">
        <v>130</v>
      </c>
      <c r="P13" s="4" t="s">
        <v>21</v>
      </c>
      <c r="Q13" s="4" t="s">
        <v>7</v>
      </c>
      <c r="R13" s="4">
        <v>3</v>
      </c>
      <c r="S13" s="4" t="s">
        <v>6</v>
      </c>
      <c r="T13" s="4" t="s">
        <v>5</v>
      </c>
      <c r="U13" s="4" t="s">
        <v>4</v>
      </c>
      <c r="V13" s="5" t="s">
        <v>51</v>
      </c>
      <c r="W13" s="5" t="s">
        <v>0</v>
      </c>
      <c r="X13" s="4" t="s">
        <v>29</v>
      </c>
      <c r="Y13" s="4" t="s">
        <v>28</v>
      </c>
      <c r="AA13" s="2" t="s">
        <v>51</v>
      </c>
      <c r="AB13" s="2" t="s">
        <v>0</v>
      </c>
      <c r="AD13" s="3">
        <f>INDEX([1]DATOS!$B$2:$F$13,MATCH(Resultado!AA13,[1]DATOS!$E$2:$E$13,0),2)</f>
        <v>45016</v>
      </c>
      <c r="AE13" s="3">
        <f>INDEX([1]DATOS!$B$2:$F$13,MATCH(Resultado!AB13,[1]DATOS!$F$2:$F$13,0),2)</f>
        <v>45536</v>
      </c>
    </row>
    <row r="14" spans="1:31" ht="202.8" x14ac:dyDescent="0.3">
      <c r="A14" s="4">
        <v>7</v>
      </c>
      <c r="B14" s="6" t="s">
        <v>129</v>
      </c>
      <c r="C14" s="4">
        <v>18</v>
      </c>
      <c r="D14" s="4" t="s">
        <v>18</v>
      </c>
      <c r="E14" s="4" t="s">
        <v>35</v>
      </c>
      <c r="F14" s="4" t="s">
        <v>123</v>
      </c>
      <c r="G14" s="4" t="s">
        <v>70</v>
      </c>
      <c r="H14" s="6" t="s">
        <v>129</v>
      </c>
      <c r="I14" s="6" t="s">
        <v>128</v>
      </c>
      <c r="J14" s="4" t="s">
        <v>8</v>
      </c>
      <c r="K14" s="4" t="s">
        <v>20</v>
      </c>
      <c r="L14" s="4">
        <v>3</v>
      </c>
      <c r="M14" s="4" t="s">
        <v>6</v>
      </c>
      <c r="N14" s="4" t="s">
        <v>4</v>
      </c>
      <c r="O14" s="6" t="s">
        <v>127</v>
      </c>
      <c r="P14" s="4" t="s">
        <v>21</v>
      </c>
      <c r="Q14" s="4" t="s">
        <v>20</v>
      </c>
      <c r="R14" s="4">
        <v>2</v>
      </c>
      <c r="S14" s="4" t="s">
        <v>6</v>
      </c>
      <c r="T14" s="4" t="s">
        <v>19</v>
      </c>
      <c r="U14" s="4" t="s">
        <v>119</v>
      </c>
      <c r="V14" s="5" t="s">
        <v>110</v>
      </c>
      <c r="W14" s="5" t="s">
        <v>109</v>
      </c>
      <c r="X14" s="4" t="s">
        <v>97</v>
      </c>
      <c r="Y14" s="4" t="s">
        <v>37</v>
      </c>
      <c r="AA14" s="2" t="s">
        <v>110</v>
      </c>
      <c r="AB14" s="2" t="s">
        <v>109</v>
      </c>
      <c r="AD14" s="3">
        <f>INDEX([1]DATOS!$B$2:$F$13,MATCH(Resultado!AA14,[1]DATOS!$E$2:$E$13,0),2)</f>
        <v>45076</v>
      </c>
      <c r="AE14" s="3">
        <f>INDEX([1]DATOS!$B$2:$F$13,MATCH(Resultado!AB14,[1]DATOS!$F$2:$F$13,0),2)</f>
        <v>45206</v>
      </c>
    </row>
    <row r="15" spans="1:31" ht="109.2" x14ac:dyDescent="0.3">
      <c r="A15" s="4">
        <v>8</v>
      </c>
      <c r="B15" s="6" t="s">
        <v>126</v>
      </c>
      <c r="C15" s="4">
        <v>39</v>
      </c>
      <c r="D15" s="4" t="s">
        <v>36</v>
      </c>
      <c r="E15" s="4" t="s">
        <v>35</v>
      </c>
      <c r="F15" s="4" t="s">
        <v>123</v>
      </c>
      <c r="G15" s="4" t="s">
        <v>15</v>
      </c>
      <c r="H15" s="6" t="s">
        <v>126</v>
      </c>
      <c r="I15" s="6" t="s">
        <v>125</v>
      </c>
      <c r="J15" s="4" t="s">
        <v>8</v>
      </c>
      <c r="K15" s="4" t="s">
        <v>20</v>
      </c>
      <c r="L15" s="4">
        <v>3</v>
      </c>
      <c r="M15" s="4" t="s">
        <v>6</v>
      </c>
      <c r="N15" s="4" t="s">
        <v>10</v>
      </c>
      <c r="O15" s="6" t="s">
        <v>124</v>
      </c>
      <c r="P15" s="4" t="s">
        <v>21</v>
      </c>
      <c r="Q15" s="4" t="s">
        <v>20</v>
      </c>
      <c r="R15" s="4">
        <v>2</v>
      </c>
      <c r="S15" s="4" t="s">
        <v>6</v>
      </c>
      <c r="T15" s="4" t="s">
        <v>5</v>
      </c>
      <c r="U15" s="4" t="s">
        <v>119</v>
      </c>
      <c r="V15" s="5" t="s">
        <v>110</v>
      </c>
      <c r="W15" s="5" t="s">
        <v>109</v>
      </c>
      <c r="X15" s="4" t="s">
        <v>52</v>
      </c>
      <c r="Y15" s="4" t="s">
        <v>37</v>
      </c>
      <c r="AA15" s="2" t="s">
        <v>110</v>
      </c>
      <c r="AB15" s="2" t="s">
        <v>109</v>
      </c>
      <c r="AD15" s="3">
        <f>INDEX([1]DATOS!$B$2:$F$13,MATCH(Resultado!AA15,[1]DATOS!$E$2:$E$13,0),2)</f>
        <v>45076</v>
      </c>
      <c r="AE15" s="3">
        <f>INDEX([1]DATOS!$B$2:$F$13,MATCH(Resultado!AB15,[1]DATOS!$F$2:$F$13,0),2)</f>
        <v>45206</v>
      </c>
    </row>
    <row r="16" spans="1:31" ht="187.2" x14ac:dyDescent="0.3">
      <c r="A16" s="4">
        <v>9</v>
      </c>
      <c r="B16" s="6" t="s">
        <v>122</v>
      </c>
      <c r="C16" s="4">
        <v>30</v>
      </c>
      <c r="D16" s="4" t="s">
        <v>18</v>
      </c>
      <c r="E16" s="4" t="s">
        <v>35</v>
      </c>
      <c r="F16" s="4" t="s">
        <v>123</v>
      </c>
      <c r="G16" s="4" t="s">
        <v>15</v>
      </c>
      <c r="H16" s="6" t="s">
        <v>122</v>
      </c>
      <c r="I16" s="6" t="s">
        <v>121</v>
      </c>
      <c r="J16" s="4" t="s">
        <v>79</v>
      </c>
      <c r="K16" s="4" t="s">
        <v>7</v>
      </c>
      <c r="L16" s="4">
        <v>5</v>
      </c>
      <c r="M16" s="4" t="s">
        <v>78</v>
      </c>
      <c r="N16" s="4" t="s">
        <v>4</v>
      </c>
      <c r="O16" s="6" t="s">
        <v>120</v>
      </c>
      <c r="P16" s="4" t="s">
        <v>21</v>
      </c>
      <c r="Q16" s="4" t="s">
        <v>20</v>
      </c>
      <c r="R16" s="4">
        <v>2</v>
      </c>
      <c r="S16" s="4" t="s">
        <v>6</v>
      </c>
      <c r="T16" s="4" t="s">
        <v>19</v>
      </c>
      <c r="U16" s="4" t="s">
        <v>119</v>
      </c>
      <c r="V16" s="5" t="s">
        <v>51</v>
      </c>
      <c r="W16" s="5" t="s">
        <v>109</v>
      </c>
      <c r="X16" s="4" t="s">
        <v>97</v>
      </c>
      <c r="Y16" s="4" t="s">
        <v>37</v>
      </c>
      <c r="AA16" s="2" t="s">
        <v>51</v>
      </c>
      <c r="AB16" s="2" t="s">
        <v>109</v>
      </c>
      <c r="AD16" s="3">
        <f>INDEX([1]DATOS!$B$2:$F$13,MATCH(Resultado!AA16,[1]DATOS!$E$2:$E$13,0),2)</f>
        <v>45016</v>
      </c>
      <c r="AE16" s="3">
        <f>INDEX([1]DATOS!$B$2:$F$13,MATCH(Resultado!AB16,[1]DATOS!$F$2:$F$13,0),2)</f>
        <v>45206</v>
      </c>
    </row>
    <row r="17" spans="1:31" ht="62.4" x14ac:dyDescent="0.3">
      <c r="A17" s="4">
        <v>10</v>
      </c>
      <c r="B17" s="6" t="s">
        <v>118</v>
      </c>
      <c r="C17" s="4">
        <v>32</v>
      </c>
      <c r="D17" s="4" t="s">
        <v>18</v>
      </c>
      <c r="E17" s="4" t="s">
        <v>35</v>
      </c>
      <c r="F17" s="4" t="s">
        <v>114</v>
      </c>
      <c r="G17" s="4" t="s">
        <v>15</v>
      </c>
      <c r="H17" s="6" t="s">
        <v>118</v>
      </c>
      <c r="I17" s="6" t="s">
        <v>117</v>
      </c>
      <c r="J17" s="4" t="s">
        <v>8</v>
      </c>
      <c r="K17" s="4" t="s">
        <v>20</v>
      </c>
      <c r="L17" s="4">
        <v>3</v>
      </c>
      <c r="M17" s="4" t="s">
        <v>6</v>
      </c>
      <c r="N17" s="4" t="s">
        <v>40</v>
      </c>
      <c r="O17" s="6" t="s">
        <v>116</v>
      </c>
      <c r="P17" s="4" t="s">
        <v>21</v>
      </c>
      <c r="Q17" s="4" t="s">
        <v>20</v>
      </c>
      <c r="R17" s="4">
        <v>2</v>
      </c>
      <c r="S17" s="4" t="s">
        <v>6</v>
      </c>
      <c r="T17" s="4" t="s">
        <v>19</v>
      </c>
      <c r="U17" s="4" t="s">
        <v>4</v>
      </c>
      <c r="V17" s="5" t="s">
        <v>115</v>
      </c>
      <c r="W17" s="5" t="s">
        <v>109</v>
      </c>
      <c r="X17" s="4" t="s">
        <v>29</v>
      </c>
      <c r="Y17" s="4" t="s">
        <v>37</v>
      </c>
      <c r="AA17" s="2" t="s">
        <v>115</v>
      </c>
      <c r="AB17" s="2" t="s">
        <v>109</v>
      </c>
      <c r="AD17" s="3">
        <f>INDEX([1]DATOS!$B$2:$F$13,MATCH(Resultado!AA17,[1]DATOS!$E$2:$E$13,0),2)</f>
        <v>45176</v>
      </c>
      <c r="AE17" s="3">
        <f>INDEX([1]DATOS!$B$2:$F$13,MATCH(Resultado!AB17,[1]DATOS!$F$2:$F$13,0),2)</f>
        <v>45206</v>
      </c>
    </row>
    <row r="18" spans="1:31" ht="202.8" x14ac:dyDescent="0.3">
      <c r="A18" s="4">
        <v>11</v>
      </c>
      <c r="B18" s="6" t="s">
        <v>113</v>
      </c>
      <c r="C18" s="4">
        <v>33</v>
      </c>
      <c r="D18" s="4" t="s">
        <v>18</v>
      </c>
      <c r="E18" s="4" t="s">
        <v>35</v>
      </c>
      <c r="F18" s="4" t="s">
        <v>114</v>
      </c>
      <c r="G18" s="4" t="s">
        <v>15</v>
      </c>
      <c r="H18" s="6" t="s">
        <v>113</v>
      </c>
      <c r="I18" s="6" t="s">
        <v>112</v>
      </c>
      <c r="J18" s="4" t="s">
        <v>12</v>
      </c>
      <c r="K18" s="4" t="s">
        <v>20</v>
      </c>
      <c r="L18" s="4">
        <v>4</v>
      </c>
      <c r="M18" s="4" t="s">
        <v>6</v>
      </c>
      <c r="N18" s="4" t="s">
        <v>4</v>
      </c>
      <c r="O18" s="6" t="s">
        <v>111</v>
      </c>
      <c r="P18" s="4" t="s">
        <v>21</v>
      </c>
      <c r="Q18" s="4" t="s">
        <v>20</v>
      </c>
      <c r="R18" s="4">
        <v>2</v>
      </c>
      <c r="S18" s="4" t="s">
        <v>6</v>
      </c>
      <c r="T18" s="4" t="s">
        <v>19</v>
      </c>
      <c r="U18" s="4" t="s">
        <v>4</v>
      </c>
      <c r="V18" s="5" t="s">
        <v>110</v>
      </c>
      <c r="W18" s="5" t="s">
        <v>109</v>
      </c>
      <c r="X18" s="4" t="s">
        <v>97</v>
      </c>
      <c r="Y18" s="4" t="s">
        <v>37</v>
      </c>
      <c r="AA18" s="2" t="s">
        <v>110</v>
      </c>
      <c r="AB18" s="2" t="s">
        <v>109</v>
      </c>
      <c r="AD18" s="3">
        <f>INDEX([1]DATOS!$B$2:$F$13,MATCH(Resultado!AA18,[1]DATOS!$E$2:$E$13,0),2)</f>
        <v>45076</v>
      </c>
      <c r="AE18" s="3">
        <f>INDEX([1]DATOS!$B$2:$F$13,MATCH(Resultado!AB18,[1]DATOS!$F$2:$F$13,0),2)</f>
        <v>45206</v>
      </c>
    </row>
    <row r="19" spans="1:31" ht="390" x14ac:dyDescent="0.3">
      <c r="A19" s="4">
        <v>12</v>
      </c>
      <c r="B19" s="6" t="s">
        <v>108</v>
      </c>
      <c r="C19" s="4">
        <v>2</v>
      </c>
      <c r="D19" s="4" t="s">
        <v>18</v>
      </c>
      <c r="E19" s="4" t="s">
        <v>17</v>
      </c>
      <c r="F19" s="4" t="s">
        <v>16</v>
      </c>
      <c r="G19" s="4" t="s">
        <v>15</v>
      </c>
      <c r="H19" s="6" t="s">
        <v>108</v>
      </c>
      <c r="I19" s="6" t="s">
        <v>107</v>
      </c>
      <c r="J19" s="4" t="s">
        <v>8</v>
      </c>
      <c r="K19" s="4" t="s">
        <v>85</v>
      </c>
      <c r="L19" s="4">
        <v>5</v>
      </c>
      <c r="M19" s="4" t="s">
        <v>11</v>
      </c>
      <c r="N19" s="4" t="s">
        <v>30</v>
      </c>
      <c r="O19" s="6" t="s">
        <v>106</v>
      </c>
      <c r="P19" s="4" t="s">
        <v>21</v>
      </c>
      <c r="Q19" s="4" t="s">
        <v>20</v>
      </c>
      <c r="R19" s="4">
        <v>2</v>
      </c>
      <c r="S19" s="4" t="s">
        <v>6</v>
      </c>
      <c r="T19" s="4" t="s">
        <v>5</v>
      </c>
      <c r="U19" s="4" t="s">
        <v>30</v>
      </c>
      <c r="V19" s="5" t="s">
        <v>102</v>
      </c>
      <c r="W19" s="5" t="s">
        <v>50</v>
      </c>
      <c r="X19" s="4" t="s">
        <v>38</v>
      </c>
      <c r="Y19" s="4" t="s">
        <v>46</v>
      </c>
      <c r="AA19" s="2" t="s">
        <v>102</v>
      </c>
      <c r="AB19" s="2" t="s">
        <v>50</v>
      </c>
      <c r="AD19" s="3">
        <f>INDEX([1]DATOS!$B$2:$F$13,MATCH(Resultado!AA19,[1]DATOS!$E$2:$E$13,0),2)</f>
        <v>45176</v>
      </c>
      <c r="AE19" s="3">
        <f>INDEX([1]DATOS!$B$2:$F$13,MATCH(Resultado!AB19,[1]DATOS!$F$2:$F$13,0),2)</f>
        <v>45356</v>
      </c>
    </row>
    <row r="20" spans="1:31" ht="343.2" x14ac:dyDescent="0.3">
      <c r="A20" s="4">
        <v>13</v>
      </c>
      <c r="B20" s="6" t="s">
        <v>105</v>
      </c>
      <c r="C20" s="4">
        <v>3</v>
      </c>
      <c r="D20" s="4" t="s">
        <v>36</v>
      </c>
      <c r="E20" s="4" t="s">
        <v>17</v>
      </c>
      <c r="F20" s="4" t="s">
        <v>16</v>
      </c>
      <c r="G20" s="4" t="s">
        <v>15</v>
      </c>
      <c r="H20" s="6" t="s">
        <v>105</v>
      </c>
      <c r="I20" s="6" t="s">
        <v>104</v>
      </c>
      <c r="J20" s="4" t="s">
        <v>8</v>
      </c>
      <c r="K20" s="4" t="s">
        <v>85</v>
      </c>
      <c r="L20" s="4">
        <v>5</v>
      </c>
      <c r="M20" s="4" t="s">
        <v>11</v>
      </c>
      <c r="N20" s="4" t="s">
        <v>40</v>
      </c>
      <c r="O20" s="6" t="s">
        <v>103</v>
      </c>
      <c r="P20" s="4" t="s">
        <v>21</v>
      </c>
      <c r="Q20" s="4" t="s">
        <v>20</v>
      </c>
      <c r="R20" s="4">
        <v>2</v>
      </c>
      <c r="S20" s="4" t="s">
        <v>6</v>
      </c>
      <c r="T20" s="4" t="s">
        <v>5</v>
      </c>
      <c r="U20" s="4" t="s">
        <v>30</v>
      </c>
      <c r="V20" s="5" t="s">
        <v>102</v>
      </c>
      <c r="W20" s="5" t="s">
        <v>50</v>
      </c>
      <c r="X20" s="4" t="s">
        <v>29</v>
      </c>
      <c r="Y20" s="4" t="s">
        <v>37</v>
      </c>
      <c r="AA20" s="2" t="s">
        <v>102</v>
      </c>
      <c r="AB20" s="2" t="s">
        <v>50</v>
      </c>
      <c r="AD20" s="3">
        <f>INDEX([1]DATOS!$B$2:$F$13,MATCH(Resultado!AA20,[1]DATOS!$E$2:$E$13,0),2)</f>
        <v>45176</v>
      </c>
      <c r="AE20" s="3">
        <f>INDEX([1]DATOS!$B$2:$F$13,MATCH(Resultado!AB20,[1]DATOS!$F$2:$F$13,0),2)</f>
        <v>45356</v>
      </c>
    </row>
    <row r="21" spans="1:31" ht="109.2" x14ac:dyDescent="0.3">
      <c r="A21" s="4">
        <v>14</v>
      </c>
      <c r="B21" s="6" t="s">
        <v>101</v>
      </c>
      <c r="C21" s="4">
        <v>6</v>
      </c>
      <c r="D21" s="4" t="s">
        <v>36</v>
      </c>
      <c r="E21" s="4" t="s">
        <v>17</v>
      </c>
      <c r="F21" s="4" t="s">
        <v>16</v>
      </c>
      <c r="G21" s="4" t="s">
        <v>82</v>
      </c>
      <c r="H21" s="6" t="s">
        <v>100</v>
      </c>
      <c r="I21" s="6" t="s">
        <v>99</v>
      </c>
      <c r="J21" s="4" t="s">
        <v>8</v>
      </c>
      <c r="K21" s="4" t="s">
        <v>20</v>
      </c>
      <c r="L21" s="4">
        <v>3</v>
      </c>
      <c r="M21" s="4" t="s">
        <v>6</v>
      </c>
      <c r="N21" s="4" t="s">
        <v>10</v>
      </c>
      <c r="O21" s="6" t="s">
        <v>98</v>
      </c>
      <c r="P21" s="4" t="s">
        <v>21</v>
      </c>
      <c r="Q21" s="4" t="s">
        <v>20</v>
      </c>
      <c r="R21" s="4">
        <v>2</v>
      </c>
      <c r="S21" s="4" t="s">
        <v>6</v>
      </c>
      <c r="T21" s="4" t="s">
        <v>5</v>
      </c>
      <c r="U21" s="4" t="s">
        <v>4</v>
      </c>
      <c r="V21" s="5" t="s">
        <v>51</v>
      </c>
      <c r="W21" s="5" t="s">
        <v>50</v>
      </c>
      <c r="X21" s="4" t="s">
        <v>97</v>
      </c>
      <c r="Y21" s="4" t="s">
        <v>37</v>
      </c>
      <c r="AA21" s="2" t="s">
        <v>51</v>
      </c>
      <c r="AB21" s="2" t="s">
        <v>50</v>
      </c>
      <c r="AD21" s="3">
        <f>INDEX([1]DATOS!$B$2:$F$13,MATCH(Resultado!AA21,[1]DATOS!$E$2:$E$13,0),2)</f>
        <v>45016</v>
      </c>
      <c r="AE21" s="3">
        <f>INDEX([1]DATOS!$B$2:$F$13,MATCH(Resultado!AB21,[1]DATOS!$F$2:$F$13,0),2)</f>
        <v>45356</v>
      </c>
    </row>
    <row r="22" spans="1:31" ht="183.75" customHeight="1" x14ac:dyDescent="0.3">
      <c r="A22" s="4">
        <v>15</v>
      </c>
      <c r="B22" s="8" t="s">
        <v>96</v>
      </c>
      <c r="C22" s="4">
        <v>37</v>
      </c>
      <c r="D22" s="4" t="s">
        <v>18</v>
      </c>
      <c r="E22" s="4" t="s">
        <v>17</v>
      </c>
      <c r="F22" s="4" t="s">
        <v>16</v>
      </c>
      <c r="G22" s="4" t="s">
        <v>15</v>
      </c>
      <c r="H22" s="8" t="s">
        <v>96</v>
      </c>
      <c r="I22" s="6" t="s">
        <v>95</v>
      </c>
      <c r="J22" s="4" t="s">
        <v>8</v>
      </c>
      <c r="K22" s="4" t="s">
        <v>7</v>
      </c>
      <c r="L22" s="4">
        <v>4</v>
      </c>
      <c r="M22" s="4" t="s">
        <v>6</v>
      </c>
      <c r="N22" s="4" t="s">
        <v>30</v>
      </c>
      <c r="O22" s="6" t="s">
        <v>94</v>
      </c>
      <c r="P22" s="4" t="s">
        <v>21</v>
      </c>
      <c r="Q22" s="4" t="s">
        <v>20</v>
      </c>
      <c r="R22" s="4">
        <v>2</v>
      </c>
      <c r="S22" s="4" t="s">
        <v>6</v>
      </c>
      <c r="T22" s="4" t="s">
        <v>19</v>
      </c>
      <c r="U22" s="4" t="s">
        <v>30</v>
      </c>
      <c r="V22" s="5" t="s">
        <v>51</v>
      </c>
      <c r="W22" s="5" t="s">
        <v>50</v>
      </c>
      <c r="X22" s="4" t="s">
        <v>29</v>
      </c>
      <c r="Y22" s="4" t="s">
        <v>28</v>
      </c>
      <c r="AA22" s="2" t="s">
        <v>51</v>
      </c>
      <c r="AB22" s="2" t="s">
        <v>50</v>
      </c>
      <c r="AD22" s="3">
        <f>INDEX([1]DATOS!$B$2:$F$13,MATCH(Resultado!AA22,[1]DATOS!$E$2:$E$13,0),2)</f>
        <v>45016</v>
      </c>
      <c r="AE22" s="3">
        <f>INDEX([1]DATOS!$B$2:$F$13,MATCH(Resultado!AB22,[1]DATOS!$F$2:$F$13,0),2)</f>
        <v>45356</v>
      </c>
    </row>
    <row r="23" spans="1:31" ht="187.2" x14ac:dyDescent="0.3">
      <c r="A23" s="4">
        <v>16</v>
      </c>
      <c r="B23" s="6" t="s">
        <v>93</v>
      </c>
      <c r="C23" s="4">
        <v>13</v>
      </c>
      <c r="D23" s="4" t="s">
        <v>36</v>
      </c>
      <c r="E23" s="4" t="s">
        <v>17</v>
      </c>
      <c r="F23" s="4" t="s">
        <v>16</v>
      </c>
      <c r="G23" s="4" t="s">
        <v>15</v>
      </c>
      <c r="H23" s="6" t="s">
        <v>93</v>
      </c>
      <c r="I23" s="6" t="s">
        <v>92</v>
      </c>
      <c r="J23" s="4" t="s">
        <v>8</v>
      </c>
      <c r="K23" s="4" t="s">
        <v>7</v>
      </c>
      <c r="L23" s="4">
        <v>4</v>
      </c>
      <c r="M23" s="4" t="s">
        <v>6</v>
      </c>
      <c r="N23" s="4" t="s">
        <v>30</v>
      </c>
      <c r="O23" s="6" t="s">
        <v>91</v>
      </c>
      <c r="P23" s="4" t="s">
        <v>21</v>
      </c>
      <c r="Q23" s="4" t="s">
        <v>20</v>
      </c>
      <c r="R23" s="4">
        <v>2</v>
      </c>
      <c r="S23" s="4" t="s">
        <v>6</v>
      </c>
      <c r="T23" s="4" t="s">
        <v>5</v>
      </c>
      <c r="U23" s="4" t="s">
        <v>30</v>
      </c>
      <c r="V23" s="5" t="s">
        <v>1</v>
      </c>
      <c r="W23" s="5" t="s">
        <v>50</v>
      </c>
      <c r="X23" s="4" t="s">
        <v>38</v>
      </c>
      <c r="Y23" s="4" t="s">
        <v>46</v>
      </c>
      <c r="AA23" s="2" t="s">
        <v>1</v>
      </c>
      <c r="AB23" s="2" t="s">
        <v>50</v>
      </c>
      <c r="AD23" s="3">
        <f>INDEX([1]DATOS!$B$2:$F$13,MATCH(Resultado!AA23,[1]DATOS!$E$2:$E$13,0),2)</f>
        <v>45191</v>
      </c>
      <c r="AE23" s="3">
        <f>INDEX([1]DATOS!$B$2:$F$13,MATCH(Resultado!AB23,[1]DATOS!$F$2:$F$13,0),2)</f>
        <v>45356</v>
      </c>
    </row>
    <row r="24" spans="1:31" ht="187.2" x14ac:dyDescent="0.3">
      <c r="A24" s="4">
        <v>17</v>
      </c>
      <c r="B24" s="6" t="s">
        <v>90</v>
      </c>
      <c r="C24" s="4">
        <v>14</v>
      </c>
      <c r="D24" s="4" t="s">
        <v>36</v>
      </c>
      <c r="E24" s="4" t="s">
        <v>17</v>
      </c>
      <c r="F24" s="4" t="s">
        <v>16</v>
      </c>
      <c r="G24" s="4" t="s">
        <v>15</v>
      </c>
      <c r="H24" s="6" t="s">
        <v>90</v>
      </c>
      <c r="I24" s="6" t="s">
        <v>89</v>
      </c>
      <c r="J24" s="4" t="s">
        <v>60</v>
      </c>
      <c r="K24" s="4" t="s">
        <v>7</v>
      </c>
      <c r="L24" s="4">
        <v>3</v>
      </c>
      <c r="M24" s="4" t="s">
        <v>6</v>
      </c>
      <c r="N24" s="4" t="s">
        <v>30</v>
      </c>
      <c r="O24" s="6" t="s">
        <v>88</v>
      </c>
      <c r="P24" s="4" t="s">
        <v>21</v>
      </c>
      <c r="Q24" s="4" t="s">
        <v>20</v>
      </c>
      <c r="R24" s="4">
        <v>2</v>
      </c>
      <c r="S24" s="4" t="s">
        <v>6</v>
      </c>
      <c r="T24" s="4" t="s">
        <v>19</v>
      </c>
      <c r="U24" s="4" t="s">
        <v>30</v>
      </c>
      <c r="V24" s="5" t="s">
        <v>1</v>
      </c>
      <c r="W24" s="5" t="s">
        <v>50</v>
      </c>
      <c r="X24" s="4" t="s">
        <v>29</v>
      </c>
      <c r="Y24" s="4" t="s">
        <v>28</v>
      </c>
      <c r="AA24" s="2" t="s">
        <v>1</v>
      </c>
      <c r="AB24" s="2" t="s">
        <v>50</v>
      </c>
      <c r="AD24" s="3">
        <f>INDEX([1]DATOS!$B$2:$F$13,MATCH(Resultado!AA24,[1]DATOS!$E$2:$E$13,0),2)</f>
        <v>45191</v>
      </c>
      <c r="AE24" s="3">
        <f>INDEX([1]DATOS!$B$2:$F$13,MATCH(Resultado!AB24,[1]DATOS!$F$2:$F$13,0),2)</f>
        <v>45356</v>
      </c>
    </row>
    <row r="25" spans="1:31" ht="234" x14ac:dyDescent="0.3">
      <c r="A25" s="4">
        <v>18</v>
      </c>
      <c r="B25" s="6" t="s">
        <v>87</v>
      </c>
      <c r="C25" s="4">
        <v>20</v>
      </c>
      <c r="D25" s="4" t="s">
        <v>36</v>
      </c>
      <c r="E25" s="4" t="s">
        <v>17</v>
      </c>
      <c r="F25" s="4" t="s">
        <v>16</v>
      </c>
      <c r="G25" s="4" t="s">
        <v>15</v>
      </c>
      <c r="H25" s="6" t="s">
        <v>87</v>
      </c>
      <c r="I25" s="6" t="s">
        <v>86</v>
      </c>
      <c r="J25" s="4" t="s">
        <v>8</v>
      </c>
      <c r="K25" s="4" t="s">
        <v>85</v>
      </c>
      <c r="L25" s="4">
        <v>5</v>
      </c>
      <c r="M25" s="4" t="s">
        <v>11</v>
      </c>
      <c r="N25" s="4" t="s">
        <v>40</v>
      </c>
      <c r="O25" s="6" t="s">
        <v>84</v>
      </c>
      <c r="P25" s="4" t="s">
        <v>21</v>
      </c>
      <c r="Q25" s="4" t="s">
        <v>20</v>
      </c>
      <c r="R25" s="4">
        <v>2</v>
      </c>
      <c r="S25" s="4" t="s">
        <v>6</v>
      </c>
      <c r="T25" s="4" t="s">
        <v>5</v>
      </c>
      <c r="U25" s="4" t="s">
        <v>4</v>
      </c>
      <c r="V25" s="5" t="s">
        <v>1</v>
      </c>
      <c r="W25" s="5" t="s">
        <v>50</v>
      </c>
      <c r="X25" s="4" t="s">
        <v>3</v>
      </c>
      <c r="Y25" s="4" t="s">
        <v>46</v>
      </c>
      <c r="AA25" s="2" t="s">
        <v>1</v>
      </c>
      <c r="AB25" s="2" t="s">
        <v>50</v>
      </c>
      <c r="AD25" s="3">
        <f>INDEX([1]DATOS!$B$2:$F$13,MATCH(Resultado!AA25,[1]DATOS!$E$2:$E$13,0),2)</f>
        <v>45191</v>
      </c>
      <c r="AE25" s="3">
        <f>INDEX([1]DATOS!$B$2:$F$13,MATCH(Resultado!AB25,[1]DATOS!$F$2:$F$13,0),2)</f>
        <v>45356</v>
      </c>
    </row>
    <row r="26" spans="1:31" ht="187.2" x14ac:dyDescent="0.3">
      <c r="A26" s="4">
        <v>19</v>
      </c>
      <c r="B26" s="6" t="s">
        <v>83</v>
      </c>
      <c r="C26" s="4">
        <v>22</v>
      </c>
      <c r="D26" s="4" t="s">
        <v>18</v>
      </c>
      <c r="E26" s="4" t="s">
        <v>35</v>
      </c>
      <c r="F26" s="4" t="s">
        <v>16</v>
      </c>
      <c r="G26" s="4" t="s">
        <v>82</v>
      </c>
      <c r="H26" s="6" t="s">
        <v>81</v>
      </c>
      <c r="I26" s="6" t="s">
        <v>80</v>
      </c>
      <c r="J26" s="4" t="s">
        <v>79</v>
      </c>
      <c r="K26" s="4" t="s">
        <v>7</v>
      </c>
      <c r="L26" s="4">
        <v>5</v>
      </c>
      <c r="M26" s="4" t="s">
        <v>78</v>
      </c>
      <c r="N26" s="7" t="s">
        <v>10</v>
      </c>
      <c r="O26" s="8" t="s">
        <v>77</v>
      </c>
      <c r="P26" s="7" t="s">
        <v>8</v>
      </c>
      <c r="Q26" s="7" t="s">
        <v>7</v>
      </c>
      <c r="R26" s="7">
        <v>4</v>
      </c>
      <c r="S26" s="7" t="s">
        <v>6</v>
      </c>
      <c r="T26" s="7" t="s">
        <v>19</v>
      </c>
      <c r="U26" s="7" t="s">
        <v>30</v>
      </c>
      <c r="V26" s="7" t="s">
        <v>1</v>
      </c>
      <c r="W26" s="7" t="s">
        <v>76</v>
      </c>
      <c r="X26" s="7" t="s">
        <v>75</v>
      </c>
      <c r="Y26" s="7" t="s">
        <v>2</v>
      </c>
      <c r="AA26" s="2" t="s">
        <v>51</v>
      </c>
      <c r="AB26" s="2" t="s">
        <v>50</v>
      </c>
      <c r="AD26" s="3">
        <f>INDEX([1]DATOS!$B$2:$F$13,MATCH(Resultado!AA26,[1]DATOS!$E$2:$E$13,0),2)</f>
        <v>45016</v>
      </c>
      <c r="AE26" s="3">
        <f>INDEX([1]DATOS!$B$2:$F$13,MATCH(Resultado!AB26,[1]DATOS!$F$2:$F$13,0),2)</f>
        <v>45356</v>
      </c>
    </row>
    <row r="27" spans="1:31" ht="140.4" x14ac:dyDescent="0.3">
      <c r="A27" s="4">
        <v>20</v>
      </c>
      <c r="B27" s="6" t="s">
        <v>74</v>
      </c>
      <c r="C27" s="4">
        <v>35</v>
      </c>
      <c r="D27" s="4" t="s">
        <v>36</v>
      </c>
      <c r="E27" s="4" t="s">
        <v>17</v>
      </c>
      <c r="F27" s="4" t="s">
        <v>16</v>
      </c>
      <c r="G27" s="4" t="s">
        <v>15</v>
      </c>
      <c r="H27" s="6" t="s">
        <v>74</v>
      </c>
      <c r="I27" s="6" t="s">
        <v>73</v>
      </c>
      <c r="J27" s="4" t="s">
        <v>12</v>
      </c>
      <c r="K27" s="4" t="s">
        <v>20</v>
      </c>
      <c r="L27" s="4">
        <v>4</v>
      </c>
      <c r="M27" s="4" t="s">
        <v>6</v>
      </c>
      <c r="N27" s="4" t="s">
        <v>30</v>
      </c>
      <c r="O27" s="6" t="s">
        <v>72</v>
      </c>
      <c r="P27" s="4" t="s">
        <v>21</v>
      </c>
      <c r="Q27" s="4" t="s">
        <v>20</v>
      </c>
      <c r="R27" s="4">
        <v>2</v>
      </c>
      <c r="S27" s="4" t="s">
        <v>6</v>
      </c>
      <c r="T27" s="4" t="s">
        <v>19</v>
      </c>
      <c r="U27" s="4" t="s">
        <v>4</v>
      </c>
      <c r="V27" s="5" t="s">
        <v>1</v>
      </c>
      <c r="W27" s="5" t="s">
        <v>50</v>
      </c>
      <c r="X27" s="4" t="s">
        <v>52</v>
      </c>
      <c r="Y27" s="4" t="s">
        <v>2</v>
      </c>
      <c r="AA27" s="2" t="s">
        <v>1</v>
      </c>
      <c r="AB27" s="2" t="s">
        <v>50</v>
      </c>
      <c r="AD27" s="3">
        <f>INDEX([1]DATOS!$B$2:$F$13,MATCH(Resultado!AA27,[1]DATOS!$E$2:$E$13,0),2)</f>
        <v>45191</v>
      </c>
      <c r="AE27" s="3">
        <f>INDEX([1]DATOS!$B$2:$F$13,MATCH(Resultado!AB27,[1]DATOS!$F$2:$F$13,0),2)</f>
        <v>45356</v>
      </c>
    </row>
    <row r="28" spans="1:31" ht="93.6" x14ac:dyDescent="0.3">
      <c r="A28" s="4">
        <v>21</v>
      </c>
      <c r="B28" s="6" t="s">
        <v>71</v>
      </c>
      <c r="C28" s="4">
        <v>44</v>
      </c>
      <c r="D28" s="4" t="s">
        <v>18</v>
      </c>
      <c r="E28" s="4" t="s">
        <v>35</v>
      </c>
      <c r="F28" s="4" t="s">
        <v>16</v>
      </c>
      <c r="G28" s="4" t="s">
        <v>70</v>
      </c>
      <c r="H28" s="6" t="s">
        <v>69</v>
      </c>
      <c r="I28" s="6" t="s">
        <v>68</v>
      </c>
      <c r="J28" s="4" t="s">
        <v>8</v>
      </c>
      <c r="K28" s="4" t="s">
        <v>7</v>
      </c>
      <c r="L28" s="4">
        <v>4</v>
      </c>
      <c r="M28" s="4" t="s">
        <v>6</v>
      </c>
      <c r="N28" s="4" t="s">
        <v>40</v>
      </c>
      <c r="O28" s="6" t="s">
        <v>67</v>
      </c>
      <c r="P28" s="4" t="s">
        <v>21</v>
      </c>
      <c r="Q28" s="4" t="s">
        <v>20</v>
      </c>
      <c r="R28" s="4">
        <v>2</v>
      </c>
      <c r="S28" s="4" t="s">
        <v>6</v>
      </c>
      <c r="T28" s="4" t="s">
        <v>19</v>
      </c>
      <c r="U28" s="4" t="s">
        <v>30</v>
      </c>
      <c r="V28" s="5" t="s">
        <v>1</v>
      </c>
      <c r="W28" s="5" t="s">
        <v>50</v>
      </c>
      <c r="X28" s="4" t="s">
        <v>66</v>
      </c>
      <c r="Y28" s="4" t="s">
        <v>2</v>
      </c>
      <c r="AA28" s="2" t="s">
        <v>1</v>
      </c>
      <c r="AB28" s="2" t="s">
        <v>50</v>
      </c>
      <c r="AD28" s="3">
        <f>INDEX([1]DATOS!$B$2:$F$13,MATCH(Resultado!AA28,[1]DATOS!$E$2:$E$13,0),2)</f>
        <v>45191</v>
      </c>
      <c r="AE28" s="3">
        <f>INDEX([1]DATOS!$B$2:$F$13,MATCH(Resultado!AB28,[1]DATOS!$F$2:$F$13,0),2)</f>
        <v>45356</v>
      </c>
    </row>
    <row r="29" spans="1:31" ht="62.4" x14ac:dyDescent="0.3">
      <c r="A29" s="4">
        <v>22</v>
      </c>
      <c r="B29" s="6" t="s">
        <v>65</v>
      </c>
      <c r="C29" s="4">
        <v>48</v>
      </c>
      <c r="D29" s="4" t="s">
        <v>36</v>
      </c>
      <c r="E29" s="4" t="s">
        <v>17</v>
      </c>
      <c r="F29" s="4" t="s">
        <v>16</v>
      </c>
      <c r="G29" s="4" t="s">
        <v>15</v>
      </c>
      <c r="H29" s="6" t="s">
        <v>65</v>
      </c>
      <c r="I29" s="6" t="s">
        <v>64</v>
      </c>
      <c r="J29" s="4" t="s">
        <v>60</v>
      </c>
      <c r="K29" s="4" t="s">
        <v>7</v>
      </c>
      <c r="L29" s="4">
        <v>3</v>
      </c>
      <c r="M29" s="4" t="s">
        <v>6</v>
      </c>
      <c r="N29" s="4" t="s">
        <v>30</v>
      </c>
      <c r="O29" s="6" t="s">
        <v>63</v>
      </c>
      <c r="P29" s="4" t="s">
        <v>21</v>
      </c>
      <c r="Q29" s="4" t="s">
        <v>20</v>
      </c>
      <c r="R29" s="4">
        <v>2</v>
      </c>
      <c r="S29" s="4" t="s">
        <v>6</v>
      </c>
      <c r="T29" s="4" t="s">
        <v>5</v>
      </c>
      <c r="U29" s="4" t="s">
        <v>30</v>
      </c>
      <c r="V29" s="5" t="s">
        <v>1</v>
      </c>
      <c r="W29" s="5" t="s">
        <v>50</v>
      </c>
      <c r="X29" s="4" t="s">
        <v>29</v>
      </c>
      <c r="Y29" s="4" t="s">
        <v>28</v>
      </c>
      <c r="AA29" s="2" t="s">
        <v>1</v>
      </c>
      <c r="AB29" s="2" t="s">
        <v>50</v>
      </c>
      <c r="AD29" s="3">
        <f>INDEX([1]DATOS!$B$2:$F$13,MATCH(Resultado!AA29,[1]DATOS!$E$2:$E$13,0),2)</f>
        <v>45191</v>
      </c>
      <c r="AE29" s="3">
        <f>INDEX([1]DATOS!$B$2:$F$13,MATCH(Resultado!AB29,[1]DATOS!$F$2:$F$13,0),2)</f>
        <v>45356</v>
      </c>
    </row>
    <row r="30" spans="1:31" ht="62.4" x14ac:dyDescent="0.3">
      <c r="A30" s="4">
        <v>23</v>
      </c>
      <c r="B30" s="6" t="s">
        <v>62</v>
      </c>
      <c r="C30" s="4">
        <v>188</v>
      </c>
      <c r="D30" s="4" t="s">
        <v>36</v>
      </c>
      <c r="E30" s="4" t="s">
        <v>17</v>
      </c>
      <c r="F30" s="4" t="s">
        <v>16</v>
      </c>
      <c r="G30" s="4" t="s">
        <v>15</v>
      </c>
      <c r="H30" s="6" t="s">
        <v>62</v>
      </c>
      <c r="I30" s="6" t="s">
        <v>61</v>
      </c>
      <c r="J30" s="4" t="s">
        <v>60</v>
      </c>
      <c r="K30" s="4" t="s">
        <v>7</v>
      </c>
      <c r="L30" s="4">
        <v>3</v>
      </c>
      <c r="M30" s="4" t="s">
        <v>6</v>
      </c>
      <c r="N30" s="4" t="s">
        <v>30</v>
      </c>
      <c r="O30" s="6" t="s">
        <v>59</v>
      </c>
      <c r="P30" s="4" t="s">
        <v>21</v>
      </c>
      <c r="Q30" s="4" t="s">
        <v>20</v>
      </c>
      <c r="R30" s="4">
        <v>2</v>
      </c>
      <c r="S30" s="4" t="s">
        <v>6</v>
      </c>
      <c r="T30" s="4" t="s">
        <v>5</v>
      </c>
      <c r="U30" s="4" t="s">
        <v>4</v>
      </c>
      <c r="V30" s="5" t="s">
        <v>1</v>
      </c>
      <c r="W30" s="5" t="s">
        <v>50</v>
      </c>
      <c r="X30" s="4" t="s">
        <v>29</v>
      </c>
      <c r="Y30" s="4" t="s">
        <v>2</v>
      </c>
      <c r="AA30" s="2" t="s">
        <v>1</v>
      </c>
      <c r="AB30" s="2" t="s">
        <v>50</v>
      </c>
      <c r="AD30" s="3">
        <f>INDEX([1]DATOS!$B$2:$F$13,MATCH(Resultado!AA30,[1]DATOS!$E$2:$E$13,0),2)</f>
        <v>45191</v>
      </c>
      <c r="AE30" s="3">
        <f>INDEX([1]DATOS!$B$2:$F$13,MATCH(Resultado!AB30,[1]DATOS!$F$2:$F$13,0),2)</f>
        <v>45356</v>
      </c>
    </row>
    <row r="31" spans="1:31" ht="78" x14ac:dyDescent="0.3">
      <c r="A31" s="4">
        <v>24</v>
      </c>
      <c r="B31" s="6" t="s">
        <v>58</v>
      </c>
      <c r="C31" s="4">
        <v>192</v>
      </c>
      <c r="D31" s="4" t="s">
        <v>36</v>
      </c>
      <c r="E31" s="4" t="s">
        <v>35</v>
      </c>
      <c r="F31" s="4" t="s">
        <v>16</v>
      </c>
      <c r="G31" s="4" t="s">
        <v>15</v>
      </c>
      <c r="H31" s="6" t="s">
        <v>58</v>
      </c>
      <c r="I31" s="6" t="s">
        <v>57</v>
      </c>
      <c r="J31" s="4" t="s">
        <v>8</v>
      </c>
      <c r="K31" s="4" t="s">
        <v>7</v>
      </c>
      <c r="L31" s="4">
        <v>4</v>
      </c>
      <c r="M31" s="4" t="s">
        <v>6</v>
      </c>
      <c r="N31" s="4" t="s">
        <v>40</v>
      </c>
      <c r="O31" s="6" t="s">
        <v>56</v>
      </c>
      <c r="P31" s="4" t="s">
        <v>21</v>
      </c>
      <c r="Q31" s="4" t="s">
        <v>20</v>
      </c>
      <c r="R31" s="4">
        <v>2</v>
      </c>
      <c r="S31" s="4" t="s">
        <v>6</v>
      </c>
      <c r="T31" s="4" t="s">
        <v>5</v>
      </c>
      <c r="U31" s="4" t="s">
        <v>30</v>
      </c>
      <c r="V31" s="5" t="s">
        <v>1</v>
      </c>
      <c r="W31" s="5" t="s">
        <v>50</v>
      </c>
      <c r="X31" s="4" t="s">
        <v>52</v>
      </c>
      <c r="Y31" s="4" t="s">
        <v>46</v>
      </c>
      <c r="AA31" s="2" t="s">
        <v>1</v>
      </c>
      <c r="AB31" s="2" t="s">
        <v>50</v>
      </c>
      <c r="AD31" s="3">
        <f>INDEX([1]DATOS!$B$2:$F$13,MATCH(Resultado!AA31,[1]DATOS!$E$2:$E$13,0),2)</f>
        <v>45191</v>
      </c>
      <c r="AE31" s="3">
        <f>INDEX([1]DATOS!$B$2:$F$13,MATCH(Resultado!AB31,[1]DATOS!$F$2:$F$13,0),2)</f>
        <v>45356</v>
      </c>
    </row>
    <row r="32" spans="1:31" s="2" customFormat="1" ht="57.6" x14ac:dyDescent="0.3">
      <c r="A32" s="4">
        <v>25</v>
      </c>
      <c r="B32" s="8" t="s">
        <v>55</v>
      </c>
      <c r="C32" s="7">
        <v>86</v>
      </c>
      <c r="D32" s="7" t="s">
        <v>36</v>
      </c>
      <c r="E32" s="7" t="s">
        <v>17</v>
      </c>
      <c r="F32" s="7" t="s">
        <v>16</v>
      </c>
      <c r="G32" s="7" t="s">
        <v>15</v>
      </c>
      <c r="H32" s="8" t="s">
        <v>55</v>
      </c>
      <c r="I32" s="8" t="s">
        <v>54</v>
      </c>
      <c r="J32" s="7" t="s">
        <v>21</v>
      </c>
      <c r="K32" s="7" t="s">
        <v>7</v>
      </c>
      <c r="L32" s="7">
        <v>3</v>
      </c>
      <c r="M32" s="7" t="s">
        <v>6</v>
      </c>
      <c r="N32" s="7" t="s">
        <v>10</v>
      </c>
      <c r="O32" s="8" t="s">
        <v>53</v>
      </c>
      <c r="P32" s="7" t="s">
        <v>21</v>
      </c>
      <c r="Q32" s="7" t="s">
        <v>20</v>
      </c>
      <c r="R32" s="7">
        <v>2</v>
      </c>
      <c r="S32" s="7" t="s">
        <v>6</v>
      </c>
      <c r="T32" s="7" t="s">
        <v>5</v>
      </c>
      <c r="U32" s="7" t="s">
        <v>4</v>
      </c>
      <c r="V32" s="7" t="s">
        <v>51</v>
      </c>
      <c r="W32" s="7" t="s">
        <v>50</v>
      </c>
      <c r="X32" s="7" t="s">
        <v>52</v>
      </c>
      <c r="Y32" s="7" t="s">
        <v>2</v>
      </c>
      <c r="AA32" s="2" t="s">
        <v>51</v>
      </c>
      <c r="AB32" s="2" t="s">
        <v>50</v>
      </c>
    </row>
    <row r="33" spans="1:31" ht="93.6" x14ac:dyDescent="0.3">
      <c r="A33" s="4">
        <v>26</v>
      </c>
      <c r="B33" s="6" t="s">
        <v>49</v>
      </c>
      <c r="C33" s="4">
        <v>193</v>
      </c>
      <c r="D33" s="4" t="s">
        <v>36</v>
      </c>
      <c r="E33" s="4" t="s">
        <v>35</v>
      </c>
      <c r="F33" s="4" t="s">
        <v>16</v>
      </c>
      <c r="G33" s="4" t="s">
        <v>15</v>
      </c>
      <c r="H33" s="6" t="s">
        <v>49</v>
      </c>
      <c r="I33" s="6" t="s">
        <v>48</v>
      </c>
      <c r="J33" s="4" t="s">
        <v>8</v>
      </c>
      <c r="K33" s="4" t="s">
        <v>7</v>
      </c>
      <c r="L33" s="4">
        <v>4</v>
      </c>
      <c r="M33" s="4" t="s">
        <v>6</v>
      </c>
      <c r="N33" s="4" t="s">
        <v>30</v>
      </c>
      <c r="O33" s="6" t="s">
        <v>47</v>
      </c>
      <c r="P33" s="4" t="s">
        <v>21</v>
      </c>
      <c r="Q33" s="4" t="s">
        <v>20</v>
      </c>
      <c r="R33" s="4">
        <v>2</v>
      </c>
      <c r="S33" s="4" t="s">
        <v>6</v>
      </c>
      <c r="T33" s="4" t="s">
        <v>5</v>
      </c>
      <c r="U33" s="4" t="s">
        <v>4</v>
      </c>
      <c r="V33" s="5" t="s">
        <v>1</v>
      </c>
      <c r="W33" s="5" t="s">
        <v>27</v>
      </c>
      <c r="X33" s="4" t="s">
        <v>29</v>
      </c>
      <c r="Y33" s="4" t="s">
        <v>46</v>
      </c>
      <c r="AA33" s="2" t="s">
        <v>1</v>
      </c>
      <c r="AB33" s="2" t="s">
        <v>27</v>
      </c>
      <c r="AD33" s="3">
        <f>INDEX([1]DATOS!$B$2:$F$13,MATCH(Resultado!AA33,[1]DATOS!$E$2:$E$13,0),2)</f>
        <v>45191</v>
      </c>
      <c r="AE33" s="3">
        <f>INDEX([1]DATOS!$B$2:$F$13,MATCH(Resultado!AB33,[1]DATOS!$F$2:$F$13,0),2)</f>
        <v>47156</v>
      </c>
    </row>
    <row r="34" spans="1:31" ht="62.4" x14ac:dyDescent="0.3">
      <c r="A34" s="4">
        <v>27</v>
      </c>
      <c r="B34" s="6" t="s">
        <v>45</v>
      </c>
      <c r="C34" s="4">
        <v>194</v>
      </c>
      <c r="D34" s="4" t="s">
        <v>36</v>
      </c>
      <c r="E34" s="4" t="s">
        <v>17</v>
      </c>
      <c r="F34" s="4" t="s">
        <v>16</v>
      </c>
      <c r="G34" s="4" t="s">
        <v>15</v>
      </c>
      <c r="H34" s="6" t="s">
        <v>45</v>
      </c>
      <c r="I34" s="6" t="s">
        <v>41</v>
      </c>
      <c r="J34" s="4" t="s">
        <v>8</v>
      </c>
      <c r="K34" s="4" t="s">
        <v>7</v>
      </c>
      <c r="L34" s="4">
        <v>4</v>
      </c>
      <c r="M34" s="4" t="s">
        <v>6</v>
      </c>
      <c r="N34" s="4" t="s">
        <v>40</v>
      </c>
      <c r="O34" s="6" t="s">
        <v>44</v>
      </c>
      <c r="P34" s="4" t="s">
        <v>21</v>
      </c>
      <c r="Q34" s="4" t="s">
        <v>20</v>
      </c>
      <c r="R34" s="4">
        <v>2</v>
      </c>
      <c r="S34" s="4" t="s">
        <v>6</v>
      </c>
      <c r="T34" s="4" t="s">
        <v>5</v>
      </c>
      <c r="U34" s="4" t="s">
        <v>4</v>
      </c>
      <c r="V34" s="5" t="s">
        <v>1</v>
      </c>
      <c r="W34" s="5" t="s">
        <v>27</v>
      </c>
      <c r="X34" s="4" t="s">
        <v>43</v>
      </c>
      <c r="Y34" s="4" t="s">
        <v>2</v>
      </c>
      <c r="AA34" s="2" t="s">
        <v>1</v>
      </c>
      <c r="AB34" s="2" t="s">
        <v>27</v>
      </c>
      <c r="AD34" s="3">
        <f>INDEX([1]DATOS!$B$2:$F$13,MATCH(Resultado!AA34,[1]DATOS!$E$2:$E$13,0),2)</f>
        <v>45191</v>
      </c>
      <c r="AE34" s="3">
        <f>INDEX([1]DATOS!$B$2:$F$13,MATCH(Resultado!AB34,[1]DATOS!$F$2:$F$13,0),2)</f>
        <v>47156</v>
      </c>
    </row>
    <row r="35" spans="1:31" ht="46.8" x14ac:dyDescent="0.3">
      <c r="A35" s="4">
        <v>28</v>
      </c>
      <c r="B35" s="6" t="s">
        <v>42</v>
      </c>
      <c r="C35" s="4">
        <v>195</v>
      </c>
      <c r="D35" s="4" t="s">
        <v>36</v>
      </c>
      <c r="E35" s="4" t="s">
        <v>17</v>
      </c>
      <c r="F35" s="4" t="s">
        <v>16</v>
      </c>
      <c r="G35" s="4" t="s">
        <v>15</v>
      </c>
      <c r="H35" s="6" t="s">
        <v>42</v>
      </c>
      <c r="I35" s="6" t="s">
        <v>41</v>
      </c>
      <c r="J35" s="4" t="s">
        <v>8</v>
      </c>
      <c r="K35" s="4" t="s">
        <v>7</v>
      </c>
      <c r="L35" s="4">
        <v>4</v>
      </c>
      <c r="M35" s="4" t="s">
        <v>6</v>
      </c>
      <c r="N35" s="4" t="s">
        <v>40</v>
      </c>
      <c r="O35" s="6" t="s">
        <v>39</v>
      </c>
      <c r="P35" s="4" t="s">
        <v>21</v>
      </c>
      <c r="Q35" s="4" t="s">
        <v>20</v>
      </c>
      <c r="R35" s="4">
        <v>2</v>
      </c>
      <c r="S35" s="4" t="s">
        <v>6</v>
      </c>
      <c r="T35" s="4" t="s">
        <v>5</v>
      </c>
      <c r="U35" s="4" t="s">
        <v>30</v>
      </c>
      <c r="V35" s="5" t="s">
        <v>1</v>
      </c>
      <c r="W35" s="5" t="s">
        <v>0</v>
      </c>
      <c r="X35" s="4" t="s">
        <v>38</v>
      </c>
      <c r="Y35" s="4" t="s">
        <v>37</v>
      </c>
      <c r="AA35" s="2" t="s">
        <v>1</v>
      </c>
      <c r="AB35" s="2" t="s">
        <v>0</v>
      </c>
      <c r="AD35" s="3">
        <f>INDEX([1]DATOS!$B$2:$F$13,MATCH(Resultado!AA35,[1]DATOS!$E$2:$E$13,0),2)</f>
        <v>45191</v>
      </c>
      <c r="AE35" s="3">
        <f>INDEX([1]DATOS!$B$2:$F$13,MATCH(Resultado!AB35,[1]DATOS!$F$2:$F$13,0),2)</f>
        <v>45536</v>
      </c>
    </row>
    <row r="36" spans="1:31" ht="156" x14ac:dyDescent="0.3">
      <c r="A36" s="4">
        <v>29</v>
      </c>
      <c r="B36" s="6" t="s">
        <v>34</v>
      </c>
      <c r="C36" s="4">
        <v>81</v>
      </c>
      <c r="D36" s="4" t="s">
        <v>36</v>
      </c>
      <c r="E36" s="4" t="s">
        <v>35</v>
      </c>
      <c r="F36" s="4" t="s">
        <v>16</v>
      </c>
      <c r="G36" s="4" t="s">
        <v>15</v>
      </c>
      <c r="H36" s="6" t="s">
        <v>34</v>
      </c>
      <c r="I36" s="6" t="s">
        <v>33</v>
      </c>
      <c r="J36" s="4" t="s">
        <v>32</v>
      </c>
      <c r="K36" s="4" t="s">
        <v>7</v>
      </c>
      <c r="L36" s="4">
        <v>4</v>
      </c>
      <c r="M36" s="4" t="s">
        <v>6</v>
      </c>
      <c r="N36" s="4" t="s">
        <v>30</v>
      </c>
      <c r="O36" s="6" t="s">
        <v>31</v>
      </c>
      <c r="P36" s="4" t="s">
        <v>21</v>
      </c>
      <c r="Q36" s="4" t="s">
        <v>20</v>
      </c>
      <c r="R36" s="4">
        <v>2</v>
      </c>
      <c r="S36" s="4" t="s">
        <v>6</v>
      </c>
      <c r="T36" s="4" t="s">
        <v>19</v>
      </c>
      <c r="U36" s="4" t="s">
        <v>30</v>
      </c>
      <c r="V36" s="5" t="s">
        <v>1</v>
      </c>
      <c r="W36" s="5" t="s">
        <v>27</v>
      </c>
      <c r="X36" s="4" t="s">
        <v>29</v>
      </c>
      <c r="Y36" s="4" t="s">
        <v>28</v>
      </c>
      <c r="AA36" s="2" t="s">
        <v>1</v>
      </c>
      <c r="AB36" s="2" t="s">
        <v>27</v>
      </c>
      <c r="AD36" s="3">
        <f>INDEX([1]DATOS!$B$2:$F$13,MATCH(Resultado!AA36,[1]DATOS!$E$2:$E$13,0),2)</f>
        <v>45191</v>
      </c>
      <c r="AE36" s="3">
        <f>INDEX([1]DATOS!$B$2:$F$13,MATCH(Resultado!AB36,[1]DATOS!$F$2:$F$13,0),2)</f>
        <v>47156</v>
      </c>
    </row>
    <row r="37" spans="1:31" ht="129.75" customHeight="1" x14ac:dyDescent="0.3">
      <c r="A37" s="4">
        <v>30</v>
      </c>
      <c r="B37" s="6" t="s">
        <v>26</v>
      </c>
      <c r="C37" s="4"/>
      <c r="D37" s="4" t="s">
        <v>18</v>
      </c>
      <c r="E37" s="4" t="s">
        <v>17</v>
      </c>
      <c r="F37" s="4" t="s">
        <v>16</v>
      </c>
      <c r="G37" s="4" t="s">
        <v>15</v>
      </c>
      <c r="H37" s="6" t="s">
        <v>26</v>
      </c>
      <c r="I37" s="6" t="s">
        <v>13</v>
      </c>
      <c r="J37" s="4" t="s">
        <v>8</v>
      </c>
      <c r="K37" s="4" t="s">
        <v>7</v>
      </c>
      <c r="L37" s="4">
        <v>4</v>
      </c>
      <c r="M37" s="4" t="s">
        <v>6</v>
      </c>
      <c r="N37" s="4" t="s">
        <v>10</v>
      </c>
      <c r="O37" s="6" t="s">
        <v>25</v>
      </c>
      <c r="P37" s="4" t="s">
        <v>21</v>
      </c>
      <c r="Q37" s="4" t="s">
        <v>20</v>
      </c>
      <c r="R37" s="4">
        <v>2</v>
      </c>
      <c r="S37" s="4" t="s">
        <v>6</v>
      </c>
      <c r="T37" s="4" t="s">
        <v>19</v>
      </c>
      <c r="U37" s="4" t="s">
        <v>4</v>
      </c>
      <c r="V37" s="5" t="s">
        <v>1</v>
      </c>
      <c r="W37" s="5" t="s">
        <v>0</v>
      </c>
      <c r="X37" s="4" t="s">
        <v>3</v>
      </c>
      <c r="Y37" s="4" t="s">
        <v>2</v>
      </c>
      <c r="AA37" s="2" t="s">
        <v>1</v>
      </c>
      <c r="AB37" s="2" t="s">
        <v>0</v>
      </c>
      <c r="AD37" s="3">
        <f>INDEX([1]DATOS!$B$2:$F$13,MATCH(Resultado!AA37,[1]DATOS!$E$2:$E$13,0),2)</f>
        <v>45191</v>
      </c>
      <c r="AE37" s="3">
        <f>INDEX([1]DATOS!$B$2:$F$13,MATCH(Resultado!AB37,[1]DATOS!$F$2:$F$13,0),2)</f>
        <v>45536</v>
      </c>
    </row>
    <row r="38" spans="1:31" ht="94.5" customHeight="1" x14ac:dyDescent="0.3">
      <c r="A38" s="4">
        <v>31</v>
      </c>
      <c r="B38" s="6" t="s">
        <v>24</v>
      </c>
      <c r="C38" s="4"/>
      <c r="D38" s="4" t="s">
        <v>18</v>
      </c>
      <c r="E38" s="4" t="s">
        <v>17</v>
      </c>
      <c r="F38" s="4" t="s">
        <v>16</v>
      </c>
      <c r="G38" s="4" t="s">
        <v>15</v>
      </c>
      <c r="H38" s="6" t="s">
        <v>24</v>
      </c>
      <c r="I38" s="6" t="s">
        <v>23</v>
      </c>
      <c r="J38" s="4" t="s">
        <v>8</v>
      </c>
      <c r="K38" s="4" t="s">
        <v>7</v>
      </c>
      <c r="L38" s="4">
        <v>4</v>
      </c>
      <c r="M38" s="4" t="s">
        <v>6</v>
      </c>
      <c r="N38" s="4" t="s">
        <v>10</v>
      </c>
      <c r="O38" s="6" t="s">
        <v>22</v>
      </c>
      <c r="P38" s="4" t="s">
        <v>21</v>
      </c>
      <c r="Q38" s="4" t="s">
        <v>20</v>
      </c>
      <c r="R38" s="4">
        <v>2</v>
      </c>
      <c r="S38" s="4" t="s">
        <v>6</v>
      </c>
      <c r="T38" s="4" t="s">
        <v>19</v>
      </c>
      <c r="U38" s="4" t="s">
        <v>4</v>
      </c>
      <c r="V38" s="5" t="s">
        <v>1</v>
      </c>
      <c r="W38" s="5" t="s">
        <v>0</v>
      </c>
      <c r="X38" s="4" t="s">
        <v>3</v>
      </c>
      <c r="Y38" s="4" t="s">
        <v>2</v>
      </c>
      <c r="AA38" s="2" t="s">
        <v>1</v>
      </c>
      <c r="AB38" s="2" t="s">
        <v>0</v>
      </c>
      <c r="AD38" s="3">
        <f>INDEX([1]DATOS!$B$2:$F$13,MATCH(Resultado!AA38,[1]DATOS!$E$2:$E$13,0),2)</f>
        <v>45191</v>
      </c>
      <c r="AE38" s="3">
        <f>INDEX([1]DATOS!$B$2:$F$13,MATCH(Resultado!AB38,[1]DATOS!$F$2:$F$13,0),2)</f>
        <v>45536</v>
      </c>
    </row>
    <row r="39" spans="1:31" ht="94.5" customHeight="1" x14ac:dyDescent="0.3">
      <c r="A39" s="4">
        <v>32</v>
      </c>
      <c r="B39" s="6" t="s">
        <v>14</v>
      </c>
      <c r="C39" s="4"/>
      <c r="D39" s="4" t="s">
        <v>18</v>
      </c>
      <c r="E39" s="4" t="s">
        <v>17</v>
      </c>
      <c r="F39" s="4" t="s">
        <v>16</v>
      </c>
      <c r="G39" s="4" t="s">
        <v>15</v>
      </c>
      <c r="H39" s="6" t="s">
        <v>14</v>
      </c>
      <c r="I39" s="6" t="s">
        <v>13</v>
      </c>
      <c r="J39" s="4" t="s">
        <v>12</v>
      </c>
      <c r="K39" s="4" t="s">
        <v>7</v>
      </c>
      <c r="L39" s="4">
        <v>5</v>
      </c>
      <c r="M39" s="4" t="s">
        <v>11</v>
      </c>
      <c r="N39" s="4" t="s">
        <v>10</v>
      </c>
      <c r="O39" s="6" t="s">
        <v>9</v>
      </c>
      <c r="P39" s="4" t="s">
        <v>8</v>
      </c>
      <c r="Q39" s="4" t="s">
        <v>7</v>
      </c>
      <c r="R39" s="4">
        <v>4</v>
      </c>
      <c r="S39" s="4" t="s">
        <v>6</v>
      </c>
      <c r="T39" s="4" t="s">
        <v>5</v>
      </c>
      <c r="U39" s="4" t="s">
        <v>4</v>
      </c>
      <c r="V39" s="5" t="s">
        <v>1</v>
      </c>
      <c r="W39" s="5" t="s">
        <v>0</v>
      </c>
      <c r="X39" s="4" t="s">
        <v>3</v>
      </c>
      <c r="Y39" s="4" t="s">
        <v>2</v>
      </c>
      <c r="AA39" s="2" t="s">
        <v>1</v>
      </c>
      <c r="AB39" s="2" t="s">
        <v>0</v>
      </c>
      <c r="AD39" s="3">
        <f>INDEX([1]DATOS!$B$2:$F$13,MATCH(Resultado!AA39,[1]DATOS!$E$2:$E$13,0),2)</f>
        <v>45191</v>
      </c>
      <c r="AE39" s="3">
        <f>INDEX([1]DATOS!$B$2:$F$13,MATCH(Resultado!AB39,[1]DATOS!$F$2:$F$13,0),2)</f>
        <v>45536</v>
      </c>
    </row>
    <row r="40" spans="1:31" x14ac:dyDescent="0.3">
      <c r="AA40" s="2"/>
      <c r="AB40" s="2"/>
    </row>
    <row r="41" spans="1:31" x14ac:dyDescent="0.3">
      <c r="AA41" s="2"/>
      <c r="AB41" s="2"/>
    </row>
    <row r="42" spans="1:31" x14ac:dyDescent="0.3">
      <c r="AA42" s="2"/>
      <c r="AB42" s="2"/>
    </row>
    <row r="43" spans="1:31" x14ac:dyDescent="0.3">
      <c r="AA43" s="2"/>
      <c r="AB43" s="2"/>
    </row>
  </sheetData>
  <autoFilter ref="A7:AB39" xr:uid="{00000000-0009-0000-0000-000006000000}"/>
  <mergeCells count="2">
    <mergeCell ref="A5:M5"/>
    <mergeCell ref="AD7:AE7"/>
  </mergeCells>
  <pageMargins left="0.7" right="0.7" top="0.75" bottom="0.75" header="0.3" footer="0.3"/>
  <pageSetup scale="25" orientation="landscape" horizontalDpi="4294967293" verticalDpi="4294967293" r:id="rId1"/>
  <colBreaks count="1" manualBreakCount="1">
    <brk id="25"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Contexto</vt:lpstr>
      <vt:lpstr>Resultado</vt:lpstr>
      <vt:lpstr>Resultado!Área_de_impresión</vt:lpstr>
      <vt:lpstr>descripcion</vt:lpstr>
      <vt:lpstr>numero</vt:lpstr>
      <vt:lpstr>responable</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Pabón Gómez</dc:creator>
  <cp:lastModifiedBy>Carolina Pabón Gómez</cp:lastModifiedBy>
  <dcterms:created xsi:type="dcterms:W3CDTF">2024-04-16T15:51:18Z</dcterms:created>
  <dcterms:modified xsi:type="dcterms:W3CDTF">2024-04-16T15:53:49Z</dcterms:modified>
</cp:coreProperties>
</file>