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140"/>
  </bookViews>
  <sheets>
    <sheet name="Proveedor" sheetId="3" r:id="rId1"/>
    <sheet name="Comisionista" sheetId="1" state="hidden" r:id="rId2"/>
  </sheets>
  <externalReferences>
    <externalReference r:id="rId3"/>
  </externalReferences>
  <definedNames>
    <definedName name="_xlnm._FilterDatabase" localSheetId="0" hidden="1">Proveedor!$A$14:$Y$25</definedName>
    <definedName name="_xlnm.Print_Titles" localSheetId="0">Proveedor!$13:$14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8" i="3" l="1"/>
  <c r="S28" i="3" s="1"/>
  <c r="L28" i="3"/>
  <c r="M28" i="3" s="1"/>
  <c r="R27" i="3"/>
  <c r="S27" i="3" s="1"/>
  <c r="L27" i="3"/>
  <c r="M27" i="3" s="1"/>
  <c r="R19" i="3" l="1"/>
  <c r="S19" i="3" s="1"/>
  <c r="L19" i="3"/>
  <c r="M19" i="3" s="1"/>
  <c r="R21" i="3"/>
  <c r="S21" i="3" s="1"/>
  <c r="L21" i="3"/>
  <c r="M21" i="3" s="1"/>
  <c r="R26" i="3"/>
  <c r="S26" i="3" s="1"/>
  <c r="L26" i="3"/>
  <c r="M26" i="3" s="1"/>
  <c r="R25" i="3"/>
  <c r="S25" i="3" s="1"/>
  <c r="L25" i="3"/>
  <c r="M25" i="3" s="1"/>
  <c r="R24" i="3" l="1"/>
  <c r="S24" i="3" s="1"/>
  <c r="L24" i="3"/>
  <c r="M24" i="3" s="1"/>
  <c r="R23" i="3"/>
  <c r="S23" i="3" s="1"/>
  <c r="L23" i="3"/>
  <c r="M23" i="3" s="1"/>
  <c r="R22" i="3"/>
  <c r="S22" i="3" s="1"/>
  <c r="L22" i="3"/>
  <c r="M22" i="3" s="1"/>
  <c r="R20" i="3"/>
  <c r="S20" i="3" s="1"/>
  <c r="L20" i="3"/>
  <c r="M20" i="3" s="1"/>
  <c r="R18" i="3"/>
  <c r="S18" i="3" s="1"/>
  <c r="L18" i="3"/>
  <c r="M18" i="3" s="1"/>
  <c r="R17" i="3"/>
  <c r="S17" i="3" s="1"/>
  <c r="L17" i="3"/>
  <c r="M17" i="3" s="1"/>
  <c r="R16" i="3"/>
  <c r="S16" i="3" s="1"/>
  <c r="L16" i="3"/>
  <c r="M16" i="3" s="1"/>
  <c r="R15" i="3"/>
  <c r="S15" i="3" s="1"/>
  <c r="L15" i="3"/>
  <c r="M15" i="3" s="1"/>
  <c r="R24" i="1"/>
  <c r="L24" i="1"/>
  <c r="M24" i="1" s="1"/>
  <c r="R23" i="1"/>
  <c r="L23" i="1"/>
  <c r="M23" i="1" s="1"/>
  <c r="R22" i="1"/>
  <c r="L22" i="1"/>
  <c r="M22" i="1" s="1"/>
  <c r="R21" i="1"/>
  <c r="L21" i="1"/>
  <c r="M21" i="1" s="1"/>
  <c r="R20" i="1"/>
  <c r="M20" i="1"/>
  <c r="L20" i="1"/>
  <c r="R19" i="1"/>
  <c r="L19" i="1"/>
  <c r="M19" i="1" s="1"/>
  <c r="R18" i="1"/>
  <c r="L18" i="1"/>
  <c r="M18" i="1" s="1"/>
  <c r="R17" i="1"/>
  <c r="L17" i="1"/>
  <c r="M17" i="1" s="1"/>
  <c r="R16" i="1"/>
  <c r="L16" i="1"/>
  <c r="M16" i="1" s="1"/>
  <c r="R15" i="1"/>
  <c r="L15" i="1"/>
  <c r="M15" i="1" s="1"/>
</calcChain>
</file>

<file path=xl/sharedStrings.xml><?xml version="1.0" encoding="utf-8"?>
<sst xmlns="http://schemas.openxmlformats.org/spreadsheetml/2006/main" count="407" uniqueCount="140">
  <si>
    <t>MATRIZ PARA EL ANALISIS, IDENTIFICACIÓN Y COBERTURA DE RIESGOS EN
PROCESOS DE CONTRATACIÓN</t>
  </si>
  <si>
    <t>FECHA DE ELABORACIÓN</t>
  </si>
  <si>
    <t>OBJETO DEL PROCESO DE CONTRATACION</t>
  </si>
  <si>
    <t>No</t>
  </si>
  <si>
    <t>CLASE</t>
  </si>
  <si>
    <t>FUENTE</t>
  </si>
  <si>
    <t>ETAPA</t>
  </si>
  <si>
    <t>TIPO</t>
  </si>
  <si>
    <t xml:space="preserve">DESCRIPCION </t>
  </si>
  <si>
    <t>CONSECUENCIA DE LA OCURRENCIA DEL EVENTO</t>
  </si>
  <si>
    <t>PROBABILIDAD</t>
  </si>
  <si>
    <t>IMPACTO</t>
  </si>
  <si>
    <t>VALORACION DEL RIESGO</t>
  </si>
  <si>
    <t>CATEGORIA</t>
  </si>
  <si>
    <t>¿A QUIÉN SE LE ASIGNA?</t>
  </si>
  <si>
    <t>TRATAMIENTO / CONTROLES A SER IMPLEMENTADOS</t>
  </si>
  <si>
    <t>IMPACTO DESPUES DEL TRATAMIENTO</t>
  </si>
  <si>
    <t>¿AFECTA LA EJECUCION DEL CONTRATO?</t>
  </si>
  <si>
    <t>PERSONA RESPONSABLE POR IMPLEMENTAR EL TRATAMIENTO</t>
  </si>
  <si>
    <t>FECHA ESTIMADA EN QUE SE INICIA EL TRATAMIENTO (DD/MM/AA)</t>
  </si>
  <si>
    <t>FECHA ESTIMADA EN QUE SE COMPLETA EL TRATAMIENTO (DD/MM/AA)</t>
  </si>
  <si>
    <t>MONITOREO Y REVISIÓN</t>
  </si>
  <si>
    <t>(Que puede pasar y, como puede ocurrir; si el riesgo no se encuentra en la lista se debe describir )</t>
  </si>
  <si>
    <t xml:space="preserve">IMPACTO </t>
  </si>
  <si>
    <t>¿ COMO SE REALIZA EL MONITOREO?</t>
  </si>
  <si>
    <t>PERIODICIDAD ¿Cuándo?</t>
  </si>
  <si>
    <t>Especifico</t>
  </si>
  <si>
    <t>Externo</t>
  </si>
  <si>
    <t>Contratación</t>
  </si>
  <si>
    <t>Operacionales</t>
  </si>
  <si>
    <t>Contratista</t>
  </si>
  <si>
    <t xml:space="preserve">Efectuar la solicitud con suficiente tiempo de antelación </t>
  </si>
  <si>
    <t>Riesgo Bajo</t>
  </si>
  <si>
    <t>SI</t>
  </si>
  <si>
    <t xml:space="preserve">Supervisor del contrato / grupo contratación </t>
  </si>
  <si>
    <t>Fecha de adjudicación</t>
  </si>
  <si>
    <t>Suscripción del contrato</t>
  </si>
  <si>
    <t>Seguimiento al cumplimiento del lo acordado</t>
  </si>
  <si>
    <t>Diario</t>
  </si>
  <si>
    <t>General</t>
  </si>
  <si>
    <t xml:space="preserve">Selección </t>
  </si>
  <si>
    <t>Sociales o políticos</t>
  </si>
  <si>
    <t>Riesgo de Colusión. Que dos o más oferentes, realicen acuerdos de manera fraudulenta, con el fin de lograr que el proceso sea adjudicado a un proponente en particular.</t>
  </si>
  <si>
    <t>Que el proceso de selección se vea afectado en cuanto a objetividad y transparencia.</t>
  </si>
  <si>
    <t>Pluralidad de óferentes</t>
  </si>
  <si>
    <t>NO</t>
  </si>
  <si>
    <t>Comité estructurador y evaluador</t>
  </si>
  <si>
    <t>Desde los estudios previos</t>
  </si>
  <si>
    <t>Adjudicación del contrato</t>
  </si>
  <si>
    <t>Semanal</t>
  </si>
  <si>
    <t>Ejecución</t>
  </si>
  <si>
    <t>Ejecución del Contrato con niveles deficientes del servicio.</t>
  </si>
  <si>
    <t>La calidad del servicio no cumple los estándares exigidos</t>
  </si>
  <si>
    <t>Supervisor del contrato</t>
  </si>
  <si>
    <t>Hasta la finalización del contrato</t>
  </si>
  <si>
    <t>Mensual</t>
  </si>
  <si>
    <t>Interno</t>
  </si>
  <si>
    <t>Incumplimiento de requisitos legales en la celebración del contrato</t>
  </si>
  <si>
    <t>No realizacion del objeto contractual.
Investigaciones disciplinaria de los servidores públicos.</t>
  </si>
  <si>
    <t>Entidad Contratante</t>
  </si>
  <si>
    <t>Check list del grupo de contratación</t>
  </si>
  <si>
    <t>Grupo de contratación</t>
  </si>
  <si>
    <t>Financieros</t>
  </si>
  <si>
    <t>Falta de capacidad financiera para la ejecución del contrato</t>
  </si>
  <si>
    <t>No realización del objeto contractual o dificultades para realizarlo. No pago a sus proveedores, creando problemas en los suministros de servicios y productos para el contrato.</t>
  </si>
  <si>
    <t>Exigencias de requisitos financieros adecuados para minizar los riesgos en la ejecución.</t>
  </si>
  <si>
    <t>Grupo de Recursos Financieros</t>
  </si>
  <si>
    <t>Económicos</t>
  </si>
  <si>
    <t>Volatilidad de las condiciones del mercado obtenidas durante la etapa de planeación y estructuración del proceso de contratación</t>
  </si>
  <si>
    <t>-Incremento en los costos.
-Posible declaratoria de desierto.
-Reproceso que implica salir nuevamente al mercado para definir las condiciones de la contratación.
-Ausencia de la prestación del servicio para la Entidad, entre tanto se surte nuevamente el proceso.</t>
  </si>
  <si>
    <t>Ajustes respecto al mercado durante la etapa del proceso</t>
  </si>
  <si>
    <t>Hasta la publicación de los documentos definitivos del proceso de contratación</t>
  </si>
  <si>
    <t>Que no se presenten oferentes, por no encontrar atractivo el negocio</t>
  </si>
  <si>
    <t>-Posible declaratoria de desierto.
-Reproceso que implica salir nuevamente al mercado para definir las condiciones de la contratación.
-Ausencia de la prestación del servicio para la Entidad, entre tanto se surte nuevamente el proceso.</t>
  </si>
  <si>
    <t>Ajustes con base al mercado, al alcance de la Entidad</t>
  </si>
  <si>
    <t>Cambios en la situación política, sistema de gobierno o en las condiciones sociales, huelgas, paros, actos terroristas.</t>
  </si>
  <si>
    <t>Dificultades para la prestación de los servicios. Dificultades para que los servicios sean oportunamente prestados. Aumentos en los tiempos de entrega de productos y servicios.</t>
  </si>
  <si>
    <t>Ajustes oportunos en la programación y ejecución de los servicios.
Considerar para los servicios un presupuesto para imprevistos.</t>
  </si>
  <si>
    <t xml:space="preserve">Supervisor.
</t>
  </si>
  <si>
    <t>Desde el inicio del contrato</t>
  </si>
  <si>
    <t>Durante la ejecución del contrato y hasta la finlización del mismo</t>
  </si>
  <si>
    <t>Errores en sistemas de información, sistemas tecnológicos, sistemas de transporte, fallas en embalaje de productos y equipos, fallas o errores en equipos humanos o técnicos</t>
  </si>
  <si>
    <t>Retrasos en la prestación de los servicios o la no prestación de los mismos. Afectación a la realización del objeto contractual.</t>
  </si>
  <si>
    <t>Seguimiento a la preparación y prestación de los servicios.
Reuniones periódicas con el contratista.</t>
  </si>
  <si>
    <t>Supervisor.</t>
  </si>
  <si>
    <t>Durante la ejecución del contrato y hasta la finalización del mismo</t>
  </si>
  <si>
    <t>Regulatorios</t>
  </si>
  <si>
    <t>Cambios en la normatividad propia del sector</t>
  </si>
  <si>
    <t>Aumento en las tarifas anuales del servicio, cambios tributarios, cambios para prestar los servicios</t>
  </si>
  <si>
    <t>Seguimiento a la normatividad del sector. Considerar para los servicios un presupuesto para incrementos estimados e imprevistos.</t>
  </si>
  <si>
    <t xml:space="preserve">SERVICIOS DE VIGILANCIA Y SEGURIDAD PRIVADA-COMISIONISTA COMPRADOR </t>
  </si>
  <si>
    <t>Que el comisionsita no entregue a tiempo los documentos necesarios para inciar la ejecución del contrato</t>
  </si>
  <si>
    <t xml:space="preserve">Retraso en la suscripción del contrato y por lo tanto en el cumplimiento del objeto contractual y retrasospar adelantar la negociación en la BMC </t>
  </si>
  <si>
    <t>Riesgo de Colusión. Que dos o más comisionistas, realicen acuerdos de manera fraudulenta, con el fin de lograr que el proceso sea adjudicado a un comisionista  en particular.</t>
  </si>
  <si>
    <t>Comunicaciones permanentes hacia el comsionsita. Reuniones cuando se requiera. Incluir en los estudios previos aspectos que eviten/mitiguen estas situaciones.</t>
  </si>
  <si>
    <t>10 de octubre de 2019</t>
  </si>
  <si>
    <t>Comunicaciones permanentes hacia el contratista. Comités cuando se requiera. Incluir en los estudios previos aspectos que eviten/mitiguen estas situaciones.</t>
  </si>
  <si>
    <t xml:space="preserve">Poscontractual </t>
  </si>
  <si>
    <t xml:space="preserve">Pérdida de información </t>
  </si>
  <si>
    <t>¿AFECTA LA EJECUCION de la contrato?</t>
  </si>
  <si>
    <t>Retraso en la contrato y por lo tanto en el cumplimiento del objeto contractual</t>
  </si>
  <si>
    <t xml:space="preserve">Supervisor de la contrato / grupo contratación </t>
  </si>
  <si>
    <t>Suscripción de la contrato</t>
  </si>
  <si>
    <t>Adjudicación de la contrato</t>
  </si>
  <si>
    <t>Hasta la finalización de la contrato</t>
  </si>
  <si>
    <t>Incumplimiento de requisitos legales en la celebración de la contrato</t>
  </si>
  <si>
    <t>Falta de capacidad financiera para la ejecución de la contrato</t>
  </si>
  <si>
    <t>Desde el inicio de la contrato</t>
  </si>
  <si>
    <t>Durante la ejecución de la contrato y hasta la finalización del mismo</t>
  </si>
  <si>
    <t>Estructurador y Comité evaluador</t>
  </si>
  <si>
    <t>Estructuradores del proceso 
Supervisor de la contrato</t>
  </si>
  <si>
    <t xml:space="preserve">Que no se presenten oferentes, por no encontrar atractiva la contratación </t>
  </si>
  <si>
    <t>Seguimiento al cumplimiento de lo acordado</t>
  </si>
  <si>
    <t xml:space="preserve">Procesos legales </t>
  </si>
  <si>
    <t xml:space="preserve">Incumplimiento y falta de capacitación
por parte del personal contratado para cumplir con el servicio.
</t>
  </si>
  <si>
    <t>Conllevaría a falencias y fallas dentro
del dispositivo de seguridad</t>
  </si>
  <si>
    <t>No ejecución del objeto contractual.
Investigaciones disciplinaria de los servidores públicos.</t>
  </si>
  <si>
    <t xml:space="preserve">Seguimiento y verificación al cumplimiento de las obligaciones respecto de pagos de seguridad social, aportes parafiscales y demás obligaciones </t>
  </si>
  <si>
    <t>Exigencias de requisitos financieros adecuados para minimizar los riesgos en la ejecución.</t>
  </si>
  <si>
    <t xml:space="preserve">Exigencia de requisitos técnicos mínimos y seguimiento durante la ejecución del contrato </t>
  </si>
  <si>
    <t>Que el contratista no entregue a tiempo los documentos necesarios para  perfeccionar y legalizar el contrato</t>
  </si>
  <si>
    <t>Pluralidad de oferentes</t>
  </si>
  <si>
    <t>Ejecución del contrato con niveles deficientes del servicio.</t>
  </si>
  <si>
    <t>Se activa la póliza de calidad del servicio.</t>
  </si>
  <si>
    <t xml:space="preserve">Reclamación al Ministerio  posterior a la ejecución del contrato  por  incumplimiento de pago de prestaciones sociales y  laborales </t>
  </si>
  <si>
    <t>Se verifica por parte del Supervisor el cumplimiento de las obligaciones asociadas a prestaciones sociales y laborales.</t>
  </si>
  <si>
    <t xml:space="preserve">Corredor de seguros </t>
  </si>
  <si>
    <t xml:space="preserve">Cambios normativos que afecten la forma de retribución al </t>
  </si>
  <si>
    <t xml:space="preserve">Cambio del equipo de trabajo por razones de fuerza mayor </t>
  </si>
  <si>
    <t xml:space="preserve">Retrasos en la ejecución de actividades </t>
  </si>
  <si>
    <t xml:space="preserve">Mantenr docuemntadas las actividades para faciltiar la transición en caso de cambio de algún miebro del equipo de trabajo </t>
  </si>
  <si>
    <t xml:space="preserve">No ejecución del objeto contractual o dificultades para realizarlo. </t>
  </si>
  <si>
    <t xml:space="preserve">No guardar la confidecilidad de la información </t>
  </si>
  <si>
    <t xml:space="preserve">Cierre de Entidad Estatal por emergencia sanitaria </t>
  </si>
  <si>
    <t xml:space="preserve">Seguimiento
Suspensión o prórroga a la orden de compra </t>
  </si>
  <si>
    <t xml:space="preserve">Entidad </t>
  </si>
  <si>
    <t xml:space="preserve">Sociales, Políticos, Sanitarios </t>
  </si>
  <si>
    <t xml:space="preserve">Contagio masivo  que afecte la cadena de producción y comercialización del proveedor </t>
  </si>
  <si>
    <t>Retrasos en la entrega de los bienes. Afectación a la realización del objeto contractual.</t>
  </si>
  <si>
    <t>Imposibilidad de recibir los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</si>
</sst>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9" xfId="0" applyFont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1" fontId="5" fillId="0" borderId="24" xfId="0" applyNumberFormat="1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1" fontId="5" fillId="0" borderId="23" xfId="0" applyNumberFormat="1" applyFont="1" applyBorder="1" applyAlignment="1">
      <alignment vertical="center" wrapText="1"/>
    </xf>
    <xf numFmtId="0" fontId="5" fillId="3" borderId="21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4" fontId="5" fillId="0" borderId="23" xfId="0" applyNumberFormat="1" applyFont="1" applyBorder="1" applyAlignment="1">
      <alignment vertical="center" wrapText="1"/>
    </xf>
    <xf numFmtId="14" fontId="5" fillId="0" borderId="29" xfId="0" applyNumberFormat="1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/>
    </xf>
    <xf numFmtId="1" fontId="5" fillId="0" borderId="29" xfId="0" applyNumberFormat="1" applyFont="1" applyBorder="1" applyAlignment="1">
      <alignment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14" fontId="6" fillId="2" borderId="9" xfId="0" applyNumberFormat="1" applyFont="1" applyFill="1" applyBorder="1" applyAlignment="1">
      <alignment horizontal="left" vertical="center"/>
    </xf>
    <xf numFmtId="14" fontId="6" fillId="2" borderId="10" xfId="0" applyNumberFormat="1" applyFont="1" applyFill="1" applyBorder="1" applyAlignment="1">
      <alignment horizontal="left" vertical="center"/>
    </xf>
    <xf numFmtId="14" fontId="6" fillId="2" borderId="11" xfId="0" applyNumberFormat="1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left" vertical="center" wrapText="1"/>
    </xf>
    <xf numFmtId="49" fontId="5" fillId="0" borderId="25" xfId="0" applyNumberFormat="1" applyFont="1" applyBorder="1" applyAlignment="1">
      <alignment horizontal="left" vertical="center" wrapText="1"/>
    </xf>
    <xf numFmtId="49" fontId="5" fillId="0" borderId="2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UEVA%20CARPETA\2019\2019%20VIGILANCIA\Documentos%20MJD\Enviar\ANEXO%20-%20Matriz%20de%20Riesgos%20VIGILAN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="70" zoomScaleNormal="70" workbookViewId="0">
      <selection activeCell="G27" sqref="G27:I27"/>
    </sheetView>
  </sheetViews>
  <sheetFormatPr baseColWidth="10" defaultRowHeight="15" x14ac:dyDescent="0.25"/>
  <cols>
    <col min="1" max="1" width="5.42578125" customWidth="1"/>
    <col min="2" max="2" width="11.5703125" bestFit="1" customWidth="1"/>
    <col min="3" max="3" width="7.140625" bestFit="1" customWidth="1"/>
    <col min="4" max="4" width="16.140625" customWidth="1"/>
    <col min="5" max="5" width="12.5703125" bestFit="1" customWidth="1"/>
    <col min="6" max="6" width="28.42578125" customWidth="1"/>
    <col min="7" max="7" width="4.7109375" customWidth="1"/>
    <col min="8" max="8" width="7.85546875" customWidth="1"/>
    <col min="9" max="9" width="20.28515625" customWidth="1"/>
    <col min="10" max="10" width="11.140625" customWidth="1"/>
    <col min="11" max="11" width="10.5703125" customWidth="1"/>
    <col min="12" max="12" width="12" customWidth="1"/>
    <col min="14" max="14" width="11.140625" bestFit="1" customWidth="1"/>
    <col min="15" max="15" width="27.42578125" customWidth="1"/>
    <col min="16" max="16" width="10.7109375" customWidth="1"/>
    <col min="17" max="17" width="8.85546875" bestFit="1" customWidth="1"/>
    <col min="18" max="18" width="11" customWidth="1"/>
    <col min="19" max="19" width="10.7109375" bestFit="1" customWidth="1"/>
    <col min="20" max="20" width="11.28515625" customWidth="1"/>
    <col min="21" max="21" width="17" customWidth="1"/>
    <col min="22" max="22" width="16.85546875" customWidth="1"/>
    <col min="23" max="24" width="15.42578125" customWidth="1"/>
    <col min="25" max="25" width="12" customWidth="1"/>
  </cols>
  <sheetData>
    <row r="1" spans="1:25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9"/>
    </row>
    <row r="2" spans="1:25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2"/>
    </row>
    <row r="3" spans="1:25" x14ac:dyDescent="0.2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2"/>
    </row>
    <row r="4" spans="1:25" x14ac:dyDescent="0.25">
      <c r="A4" s="5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2"/>
    </row>
    <row r="5" spans="1:25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2"/>
    </row>
    <row r="6" spans="1:25" ht="15.75" thickBot="1" x14ac:dyDescent="0.3">
      <c r="A6" s="53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5"/>
    </row>
    <row r="7" spans="1:25" x14ac:dyDescent="0.25">
      <c r="A7" s="1"/>
      <c r="B7" s="8"/>
      <c r="C7" s="8"/>
      <c r="D7" s="8"/>
      <c r="E7" s="8"/>
      <c r="F7" s="8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5" x14ac:dyDescent="0.25">
      <c r="A8" s="57" t="s">
        <v>1</v>
      </c>
      <c r="B8" s="58"/>
      <c r="C8" s="58"/>
      <c r="D8" s="58"/>
      <c r="E8" s="58"/>
      <c r="F8" s="58"/>
      <c r="G8" s="59">
        <v>43899</v>
      </c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1"/>
    </row>
    <row r="9" spans="1:25" x14ac:dyDescent="0.25">
      <c r="A9" s="2"/>
      <c r="B9" s="9"/>
      <c r="C9" s="9"/>
      <c r="D9" s="9"/>
      <c r="E9" s="9"/>
      <c r="F9" s="9"/>
      <c r="G9" s="56"/>
      <c r="H9" s="56"/>
      <c r="I9" s="56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x14ac:dyDescent="0.25">
      <c r="A10" s="57" t="s">
        <v>2</v>
      </c>
      <c r="B10" s="58"/>
      <c r="C10" s="58"/>
      <c r="D10" s="58"/>
      <c r="E10" s="58"/>
      <c r="F10" s="58"/>
      <c r="G10" s="62" t="s">
        <v>126</v>
      </c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4"/>
    </row>
    <row r="11" spans="1:25" x14ac:dyDescent="0.25">
      <c r="A11" s="3"/>
      <c r="B11" s="10"/>
      <c r="C11" s="10"/>
      <c r="D11" s="10"/>
      <c r="E11" s="10"/>
      <c r="F11" s="10"/>
      <c r="G11" s="65"/>
      <c r="H11" s="65"/>
      <c r="I11" s="65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25"/>
      <c r="V11" s="25"/>
      <c r="W11" s="25"/>
      <c r="X11" s="25"/>
      <c r="Y11" s="25"/>
    </row>
    <row r="12" spans="1:25" ht="15.75" thickBot="1" x14ac:dyDescent="0.3">
      <c r="A12" s="4"/>
      <c r="B12" s="11"/>
      <c r="C12" s="11"/>
      <c r="D12" s="11"/>
      <c r="E12" s="11"/>
      <c r="F12" s="11"/>
      <c r="G12" s="56"/>
      <c r="H12" s="56"/>
      <c r="I12" s="56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26"/>
      <c r="V12" s="26"/>
      <c r="W12" s="26"/>
      <c r="X12" s="26"/>
      <c r="Y12" s="26"/>
    </row>
    <row r="13" spans="1:25" ht="15.75" thickBot="1" x14ac:dyDescent="0.3">
      <c r="A13" s="66" t="s">
        <v>3</v>
      </c>
      <c r="B13" s="66" t="s">
        <v>4</v>
      </c>
      <c r="C13" s="66" t="s">
        <v>5</v>
      </c>
      <c r="D13" s="66" t="s">
        <v>6</v>
      </c>
      <c r="E13" s="66" t="s">
        <v>7</v>
      </c>
      <c r="F13" s="13" t="s">
        <v>8</v>
      </c>
      <c r="G13" s="68" t="s">
        <v>9</v>
      </c>
      <c r="H13" s="69"/>
      <c r="I13" s="70"/>
      <c r="J13" s="37" t="s">
        <v>10</v>
      </c>
      <c r="K13" s="37" t="s">
        <v>11</v>
      </c>
      <c r="L13" s="42" t="s">
        <v>12</v>
      </c>
      <c r="M13" s="66" t="s">
        <v>13</v>
      </c>
      <c r="N13" s="37" t="s">
        <v>14</v>
      </c>
      <c r="O13" s="37" t="s">
        <v>15</v>
      </c>
      <c r="P13" s="34" t="s">
        <v>16</v>
      </c>
      <c r="Q13" s="35"/>
      <c r="R13" s="35"/>
      <c r="S13" s="36"/>
      <c r="T13" s="37" t="s">
        <v>99</v>
      </c>
      <c r="U13" s="37" t="s">
        <v>18</v>
      </c>
      <c r="V13" s="37" t="s">
        <v>19</v>
      </c>
      <c r="W13" s="37" t="s">
        <v>20</v>
      </c>
      <c r="X13" s="34" t="s">
        <v>21</v>
      </c>
      <c r="Y13" s="74"/>
    </row>
    <row r="14" spans="1:25" ht="48.75" thickBot="1" x14ac:dyDescent="0.3">
      <c r="A14" s="67"/>
      <c r="B14" s="67"/>
      <c r="C14" s="67"/>
      <c r="D14" s="67"/>
      <c r="E14" s="67"/>
      <c r="F14" s="14" t="s">
        <v>22</v>
      </c>
      <c r="G14" s="71"/>
      <c r="H14" s="72"/>
      <c r="I14" s="73"/>
      <c r="J14" s="38"/>
      <c r="K14" s="38"/>
      <c r="L14" s="43"/>
      <c r="M14" s="67"/>
      <c r="N14" s="75"/>
      <c r="O14" s="38"/>
      <c r="P14" s="14" t="s">
        <v>10</v>
      </c>
      <c r="Q14" s="20" t="s">
        <v>23</v>
      </c>
      <c r="R14" s="14" t="s">
        <v>12</v>
      </c>
      <c r="S14" s="22" t="s">
        <v>13</v>
      </c>
      <c r="T14" s="38"/>
      <c r="U14" s="38"/>
      <c r="V14" s="38"/>
      <c r="W14" s="38"/>
      <c r="X14" s="14" t="s">
        <v>24</v>
      </c>
      <c r="Y14" s="14" t="s">
        <v>25</v>
      </c>
    </row>
    <row r="15" spans="1:25" ht="48" x14ac:dyDescent="0.25">
      <c r="A15" s="5">
        <v>1</v>
      </c>
      <c r="B15" s="12" t="s">
        <v>26</v>
      </c>
      <c r="C15" s="12" t="s">
        <v>27</v>
      </c>
      <c r="D15" s="12" t="s">
        <v>28</v>
      </c>
      <c r="E15" s="12" t="s">
        <v>29</v>
      </c>
      <c r="F15" s="12" t="s">
        <v>120</v>
      </c>
      <c r="G15" s="44" t="s">
        <v>100</v>
      </c>
      <c r="H15" s="45"/>
      <c r="I15" s="46"/>
      <c r="J15" s="12">
        <v>2</v>
      </c>
      <c r="K15" s="12">
        <v>2</v>
      </c>
      <c r="L15" s="18">
        <f t="shared" ref="L15:L24" si="0">SUM(J15+K15)</f>
        <v>4</v>
      </c>
      <c r="M15" s="12" t="str">
        <f t="shared" ref="M15:M24" si="1">IF(L15=8,"Riesgo Extremo",IF(L15=9,"Riesgo Extremo",IF(L15=10,"Riesgo Extremo",IF(L15=7,"Riesgo Alto",IF(L15=6,"Riesgo Alto",IF(L15=5,"Riesgo Medio",IF(L15=4,"Riesgo Bajo",IF(L15=3,"Riesgo Bajo",IF(L15=2,"Riesgo Bajo",0)))))))))</f>
        <v>Riesgo Bajo</v>
      </c>
      <c r="N15" s="30" t="s">
        <v>30</v>
      </c>
      <c r="O15" s="12" t="s">
        <v>31</v>
      </c>
      <c r="P15" s="12">
        <v>2</v>
      </c>
      <c r="Q15" s="12">
        <v>2</v>
      </c>
      <c r="R15" s="21">
        <f t="shared" ref="R15:R24" si="2">SUM(P15+Q15)</f>
        <v>4</v>
      </c>
      <c r="S15" s="16" t="str">
        <f t="shared" ref="S15:S25" si="3">IF(R15=8,"Riesgo Extremo",IF(R15=9,"Riesgo Extremo",IF(R15=10,"Riesgo Extremo",IF(R15=7,"Riesgo Alto",IF(R15=6,"Riesgo Alto",IF(R15=5,"Riesgo Medio",IF(R15=4,"Riesgo Bajo",IF(R15=3,"Riesgo Bajo",IF(R15=2,"Riesgo Bajo",0)))))))))</f>
        <v>Riesgo Bajo</v>
      </c>
      <c r="T15" s="23" t="s">
        <v>33</v>
      </c>
      <c r="U15" s="12" t="s">
        <v>101</v>
      </c>
      <c r="V15" s="27" t="s">
        <v>35</v>
      </c>
      <c r="W15" s="27" t="s">
        <v>102</v>
      </c>
      <c r="X15" s="12" t="s">
        <v>37</v>
      </c>
      <c r="Y15" s="29" t="s">
        <v>38</v>
      </c>
    </row>
    <row r="16" spans="1:25" ht="72" x14ac:dyDescent="0.25">
      <c r="A16" s="6">
        <v>2</v>
      </c>
      <c r="B16" s="12" t="s">
        <v>39</v>
      </c>
      <c r="C16" s="12" t="s">
        <v>27</v>
      </c>
      <c r="D16" s="12" t="s">
        <v>40</v>
      </c>
      <c r="E16" s="12" t="s">
        <v>41</v>
      </c>
      <c r="F16" s="15" t="s">
        <v>42</v>
      </c>
      <c r="G16" s="39" t="s">
        <v>43</v>
      </c>
      <c r="H16" s="40"/>
      <c r="I16" s="41"/>
      <c r="J16" s="12">
        <v>3</v>
      </c>
      <c r="K16" s="12">
        <v>2</v>
      </c>
      <c r="L16" s="18">
        <f t="shared" si="0"/>
        <v>5</v>
      </c>
      <c r="M16" s="16" t="str">
        <f t="shared" si="1"/>
        <v>Riesgo Medio</v>
      </c>
      <c r="N16" s="30" t="s">
        <v>30</v>
      </c>
      <c r="O16" s="16" t="s">
        <v>121</v>
      </c>
      <c r="P16" s="12">
        <v>1</v>
      </c>
      <c r="Q16" s="12">
        <v>1</v>
      </c>
      <c r="R16" s="21">
        <f t="shared" si="2"/>
        <v>2</v>
      </c>
      <c r="S16" s="16" t="str">
        <f t="shared" si="3"/>
        <v>Riesgo Bajo</v>
      </c>
      <c r="T16" s="23" t="s">
        <v>45</v>
      </c>
      <c r="U16" s="16" t="s">
        <v>109</v>
      </c>
      <c r="V16" s="28" t="s">
        <v>47</v>
      </c>
      <c r="W16" s="28" t="s">
        <v>103</v>
      </c>
      <c r="X16" s="12" t="s">
        <v>37</v>
      </c>
      <c r="Y16" s="29" t="s">
        <v>49</v>
      </c>
    </row>
    <row r="17" spans="1:25" ht="72" x14ac:dyDescent="0.25">
      <c r="A17" s="6">
        <v>3</v>
      </c>
      <c r="B17" s="12" t="s">
        <v>39</v>
      </c>
      <c r="C17" s="12" t="s">
        <v>27</v>
      </c>
      <c r="D17" s="12" t="s">
        <v>50</v>
      </c>
      <c r="E17" s="12" t="s">
        <v>29</v>
      </c>
      <c r="F17" s="16" t="s">
        <v>122</v>
      </c>
      <c r="G17" s="39" t="s">
        <v>52</v>
      </c>
      <c r="H17" s="40"/>
      <c r="I17" s="41"/>
      <c r="J17" s="12">
        <v>3</v>
      </c>
      <c r="K17" s="12">
        <v>3</v>
      </c>
      <c r="L17" s="18">
        <f t="shared" si="0"/>
        <v>6</v>
      </c>
      <c r="M17" s="16" t="str">
        <f t="shared" si="1"/>
        <v>Riesgo Alto</v>
      </c>
      <c r="N17" s="30" t="s">
        <v>30</v>
      </c>
      <c r="O17" s="16" t="s">
        <v>96</v>
      </c>
      <c r="P17" s="12">
        <v>2</v>
      </c>
      <c r="Q17" s="12">
        <v>2</v>
      </c>
      <c r="R17" s="21">
        <f t="shared" si="2"/>
        <v>4</v>
      </c>
      <c r="S17" s="16" t="str">
        <f t="shared" si="3"/>
        <v>Riesgo Bajo</v>
      </c>
      <c r="T17" s="23" t="s">
        <v>45</v>
      </c>
      <c r="U17" s="16" t="s">
        <v>110</v>
      </c>
      <c r="V17" s="28" t="s">
        <v>47</v>
      </c>
      <c r="W17" s="28" t="s">
        <v>104</v>
      </c>
      <c r="X17" s="12" t="s">
        <v>37</v>
      </c>
      <c r="Y17" s="29" t="s">
        <v>55</v>
      </c>
    </row>
    <row r="18" spans="1:25" ht="36" x14ac:dyDescent="0.25">
      <c r="A18" s="6">
        <v>4</v>
      </c>
      <c r="B18" s="12" t="s">
        <v>39</v>
      </c>
      <c r="C18" s="12" t="s">
        <v>56</v>
      </c>
      <c r="D18" s="12" t="s">
        <v>28</v>
      </c>
      <c r="E18" s="12" t="s">
        <v>29</v>
      </c>
      <c r="F18" s="16" t="s">
        <v>105</v>
      </c>
      <c r="G18" s="39" t="s">
        <v>116</v>
      </c>
      <c r="H18" s="40"/>
      <c r="I18" s="41"/>
      <c r="J18" s="12">
        <v>1</v>
      </c>
      <c r="K18" s="12">
        <v>3</v>
      </c>
      <c r="L18" s="18">
        <f t="shared" si="0"/>
        <v>4</v>
      </c>
      <c r="M18" s="16" t="str">
        <f t="shared" si="1"/>
        <v>Riesgo Bajo</v>
      </c>
      <c r="N18" s="30" t="s">
        <v>30</v>
      </c>
      <c r="O18" s="16" t="s">
        <v>60</v>
      </c>
      <c r="P18" s="12">
        <v>1</v>
      </c>
      <c r="Q18" s="12">
        <v>1</v>
      </c>
      <c r="R18" s="21">
        <f t="shared" si="2"/>
        <v>2</v>
      </c>
      <c r="S18" s="16" t="str">
        <f t="shared" si="3"/>
        <v>Riesgo Bajo</v>
      </c>
      <c r="T18" s="23" t="s">
        <v>45</v>
      </c>
      <c r="U18" s="16" t="s">
        <v>61</v>
      </c>
      <c r="V18" s="28" t="s">
        <v>47</v>
      </c>
      <c r="W18" s="28" t="s">
        <v>102</v>
      </c>
      <c r="X18" s="12" t="s">
        <v>37</v>
      </c>
      <c r="Y18" s="29" t="s">
        <v>38</v>
      </c>
    </row>
    <row r="19" spans="1:25" ht="60" x14ac:dyDescent="0.25">
      <c r="A19" s="6">
        <v>4</v>
      </c>
      <c r="B19" s="12" t="s">
        <v>39</v>
      </c>
      <c r="C19" s="12" t="s">
        <v>56</v>
      </c>
      <c r="D19" s="12" t="s">
        <v>28</v>
      </c>
      <c r="E19" s="12" t="s">
        <v>29</v>
      </c>
      <c r="F19" s="16" t="s">
        <v>128</v>
      </c>
      <c r="G19" s="39" t="s">
        <v>129</v>
      </c>
      <c r="H19" s="40"/>
      <c r="I19" s="41"/>
      <c r="J19" s="12">
        <v>3</v>
      </c>
      <c r="K19" s="12">
        <v>4</v>
      </c>
      <c r="L19" s="18">
        <f t="shared" ref="L19" si="4">SUM(J19+K19)</f>
        <v>7</v>
      </c>
      <c r="M19" s="16" t="str">
        <f t="shared" ref="M19" si="5">IF(L19=8,"Riesgo Extremo",IF(L19=9,"Riesgo Extremo",IF(L19=10,"Riesgo Extremo",IF(L19=7,"Riesgo Alto",IF(L19=6,"Riesgo Alto",IF(L19=5,"Riesgo Medio",IF(L19=4,"Riesgo Bajo",IF(L19=3,"Riesgo Bajo",IF(L19=2,"Riesgo Bajo",0)))))))))</f>
        <v>Riesgo Alto</v>
      </c>
      <c r="N19" s="16" t="s">
        <v>59</v>
      </c>
      <c r="O19" s="16" t="s">
        <v>130</v>
      </c>
      <c r="P19" s="12">
        <v>2</v>
      </c>
      <c r="Q19" s="12">
        <v>2</v>
      </c>
      <c r="R19" s="21">
        <f t="shared" ref="R19" si="6">SUM(P19+Q19)</f>
        <v>4</v>
      </c>
      <c r="S19" s="16" t="str">
        <f t="shared" ref="S19" si="7">IF(R19=8,"Riesgo Extremo",IF(R19=9,"Riesgo Extremo",IF(R19=10,"Riesgo Extremo",IF(R19=7,"Riesgo Alto",IF(R19=6,"Riesgo Alto",IF(R19=5,"Riesgo Medio",IF(R19=4,"Riesgo Bajo",IF(R19=3,"Riesgo Bajo",IF(R19=2,"Riesgo Bajo",0)))))))))</f>
        <v>Riesgo Bajo</v>
      </c>
      <c r="T19" s="23" t="s">
        <v>45</v>
      </c>
      <c r="U19" s="16" t="s">
        <v>61</v>
      </c>
      <c r="V19" s="28" t="s">
        <v>47</v>
      </c>
      <c r="W19" s="28" t="s">
        <v>104</v>
      </c>
      <c r="X19" s="12" t="s">
        <v>37</v>
      </c>
      <c r="Y19" s="29" t="s">
        <v>38</v>
      </c>
    </row>
    <row r="20" spans="1:25" ht="48" x14ac:dyDescent="0.25">
      <c r="A20" s="6">
        <v>5</v>
      </c>
      <c r="B20" s="12" t="s">
        <v>26</v>
      </c>
      <c r="C20" s="12" t="s">
        <v>27</v>
      </c>
      <c r="D20" s="12" t="s">
        <v>28</v>
      </c>
      <c r="E20" s="12" t="s">
        <v>62</v>
      </c>
      <c r="F20" s="16" t="s">
        <v>106</v>
      </c>
      <c r="G20" s="39" t="s">
        <v>131</v>
      </c>
      <c r="H20" s="40"/>
      <c r="I20" s="41"/>
      <c r="J20" s="12">
        <v>2</v>
      </c>
      <c r="K20" s="12">
        <v>3</v>
      </c>
      <c r="L20" s="18">
        <f t="shared" si="0"/>
        <v>5</v>
      </c>
      <c r="M20" s="16" t="str">
        <f t="shared" si="1"/>
        <v>Riesgo Medio</v>
      </c>
      <c r="N20" s="30" t="s">
        <v>30</v>
      </c>
      <c r="O20" s="16" t="s">
        <v>118</v>
      </c>
      <c r="P20" s="12">
        <v>1</v>
      </c>
      <c r="Q20" s="12">
        <v>1</v>
      </c>
      <c r="R20" s="21">
        <f t="shared" si="2"/>
        <v>2</v>
      </c>
      <c r="S20" s="16" t="str">
        <f t="shared" si="3"/>
        <v>Riesgo Bajo</v>
      </c>
      <c r="T20" s="23" t="s">
        <v>33</v>
      </c>
      <c r="U20" s="16" t="s">
        <v>66</v>
      </c>
      <c r="V20" s="28" t="s">
        <v>47</v>
      </c>
      <c r="W20" s="28" t="s">
        <v>104</v>
      </c>
      <c r="X20" s="12" t="s">
        <v>37</v>
      </c>
      <c r="Y20" s="29" t="s">
        <v>55</v>
      </c>
    </row>
    <row r="21" spans="1:25" ht="60" x14ac:dyDescent="0.25">
      <c r="A21" s="6">
        <v>4</v>
      </c>
      <c r="B21" s="12" t="s">
        <v>39</v>
      </c>
      <c r="C21" s="12" t="s">
        <v>56</v>
      </c>
      <c r="D21" s="12" t="s">
        <v>28</v>
      </c>
      <c r="E21" s="12" t="s">
        <v>29</v>
      </c>
      <c r="F21" s="16" t="s">
        <v>114</v>
      </c>
      <c r="G21" s="39" t="s">
        <v>115</v>
      </c>
      <c r="H21" s="40"/>
      <c r="I21" s="41"/>
      <c r="J21" s="12">
        <v>2</v>
      </c>
      <c r="K21" s="12">
        <v>4</v>
      </c>
      <c r="L21" s="18">
        <f t="shared" ref="L21" si="8">SUM(J21+K21)</f>
        <v>6</v>
      </c>
      <c r="M21" s="16" t="str">
        <f t="shared" ref="M21" si="9">IF(L21=8,"Riesgo Extremo",IF(L21=9,"Riesgo Extremo",IF(L21=10,"Riesgo Extremo",IF(L21=7,"Riesgo Alto",IF(L21=6,"Riesgo Alto",IF(L21=5,"Riesgo Medio",IF(L21=4,"Riesgo Bajo",IF(L21=3,"Riesgo Bajo",IF(L21=2,"Riesgo Bajo",0)))))))))</f>
        <v>Riesgo Alto</v>
      </c>
      <c r="N21" s="30" t="s">
        <v>30</v>
      </c>
      <c r="O21" s="16" t="s">
        <v>119</v>
      </c>
      <c r="P21" s="12">
        <v>1</v>
      </c>
      <c r="Q21" s="12">
        <v>1</v>
      </c>
      <c r="R21" s="21">
        <f t="shared" ref="R21" si="10">SUM(P21+Q21)</f>
        <v>2</v>
      </c>
      <c r="S21" s="16" t="str">
        <f t="shared" ref="S21" si="11">IF(R21=8,"Riesgo Extremo",IF(R21=9,"Riesgo Extremo",IF(R21=10,"Riesgo Extremo",IF(R21=7,"Riesgo Alto",IF(R21=6,"Riesgo Alto",IF(R21=5,"Riesgo Medio",IF(R21=4,"Riesgo Bajo",IF(R21=3,"Riesgo Bajo",IF(R21=2,"Riesgo Bajo",0)))))))))</f>
        <v>Riesgo Bajo</v>
      </c>
      <c r="T21" s="23" t="s">
        <v>45</v>
      </c>
      <c r="U21" s="16" t="s">
        <v>61</v>
      </c>
      <c r="V21" s="28" t="s">
        <v>47</v>
      </c>
      <c r="W21" s="28" t="s">
        <v>104</v>
      </c>
      <c r="X21" s="12" t="s">
        <v>37</v>
      </c>
      <c r="Y21" s="29" t="s">
        <v>55</v>
      </c>
    </row>
    <row r="22" spans="1:25" ht="72" x14ac:dyDescent="0.25">
      <c r="A22" s="7">
        <v>7</v>
      </c>
      <c r="B22" s="12" t="s">
        <v>26</v>
      </c>
      <c r="C22" s="12" t="s">
        <v>27</v>
      </c>
      <c r="D22" s="12" t="s">
        <v>40</v>
      </c>
      <c r="E22" s="12" t="s">
        <v>29</v>
      </c>
      <c r="F22" s="16" t="s">
        <v>111</v>
      </c>
      <c r="G22" s="76" t="s">
        <v>73</v>
      </c>
      <c r="H22" s="77"/>
      <c r="I22" s="78"/>
      <c r="J22" s="12">
        <v>3</v>
      </c>
      <c r="K22" s="12">
        <v>4</v>
      </c>
      <c r="L22" s="18">
        <f t="shared" si="0"/>
        <v>7</v>
      </c>
      <c r="M22" s="16" t="str">
        <f t="shared" si="1"/>
        <v>Riesgo Alto</v>
      </c>
      <c r="N22" s="16" t="s">
        <v>59</v>
      </c>
      <c r="O22" s="16" t="s">
        <v>74</v>
      </c>
      <c r="P22" s="12">
        <v>2</v>
      </c>
      <c r="Q22" s="12">
        <v>2</v>
      </c>
      <c r="R22" s="21">
        <f t="shared" si="2"/>
        <v>4</v>
      </c>
      <c r="S22" s="16" t="str">
        <f t="shared" si="3"/>
        <v>Riesgo Bajo</v>
      </c>
      <c r="T22" s="24" t="s">
        <v>33</v>
      </c>
      <c r="U22" s="16" t="s">
        <v>46</v>
      </c>
      <c r="V22" s="28" t="s">
        <v>47</v>
      </c>
      <c r="W22" s="28" t="s">
        <v>71</v>
      </c>
      <c r="X22" s="12" t="s">
        <v>37</v>
      </c>
      <c r="Y22" s="29" t="s">
        <v>49</v>
      </c>
    </row>
    <row r="23" spans="1:25" ht="60" x14ac:dyDescent="0.25">
      <c r="A23" s="7">
        <v>9</v>
      </c>
      <c r="B23" s="12" t="s">
        <v>39</v>
      </c>
      <c r="C23" s="12" t="s">
        <v>27</v>
      </c>
      <c r="D23" s="12" t="s">
        <v>50</v>
      </c>
      <c r="E23" s="12" t="s">
        <v>41</v>
      </c>
      <c r="F23" s="16" t="s">
        <v>75</v>
      </c>
      <c r="G23" s="39" t="s">
        <v>76</v>
      </c>
      <c r="H23" s="40"/>
      <c r="I23" s="41"/>
      <c r="J23" s="12">
        <v>3</v>
      </c>
      <c r="K23" s="12">
        <v>4</v>
      </c>
      <c r="L23" s="18">
        <f t="shared" si="0"/>
        <v>7</v>
      </c>
      <c r="M23" s="16" t="str">
        <f t="shared" si="1"/>
        <v>Riesgo Alto</v>
      </c>
      <c r="N23" s="16" t="s">
        <v>59</v>
      </c>
      <c r="O23" s="16" t="s">
        <v>77</v>
      </c>
      <c r="P23" s="12">
        <v>2</v>
      </c>
      <c r="Q23" s="12">
        <v>2</v>
      </c>
      <c r="R23" s="21">
        <f t="shared" si="2"/>
        <v>4</v>
      </c>
      <c r="S23" s="16" t="str">
        <f t="shared" si="3"/>
        <v>Riesgo Bajo</v>
      </c>
      <c r="T23" s="23" t="s">
        <v>33</v>
      </c>
      <c r="U23" s="16" t="s">
        <v>78</v>
      </c>
      <c r="V23" s="28" t="s">
        <v>107</v>
      </c>
      <c r="W23" s="28" t="s">
        <v>108</v>
      </c>
      <c r="X23" s="12" t="s">
        <v>37</v>
      </c>
      <c r="Y23" s="29" t="s">
        <v>49</v>
      </c>
    </row>
    <row r="24" spans="1:25" ht="60" x14ac:dyDescent="0.25">
      <c r="A24" s="7">
        <v>11</v>
      </c>
      <c r="B24" s="12" t="s">
        <v>26</v>
      </c>
      <c r="C24" s="12" t="s">
        <v>27</v>
      </c>
      <c r="D24" s="12" t="s">
        <v>50</v>
      </c>
      <c r="E24" s="12" t="s">
        <v>86</v>
      </c>
      <c r="F24" s="16" t="s">
        <v>87</v>
      </c>
      <c r="G24" s="39" t="s">
        <v>127</v>
      </c>
      <c r="H24" s="40"/>
      <c r="I24" s="41"/>
      <c r="J24" s="12">
        <v>3</v>
      </c>
      <c r="K24" s="12">
        <v>2</v>
      </c>
      <c r="L24" s="18">
        <f t="shared" si="0"/>
        <v>5</v>
      </c>
      <c r="M24" s="16" t="str">
        <f t="shared" si="1"/>
        <v>Riesgo Medio</v>
      </c>
      <c r="N24" s="16" t="s">
        <v>59</v>
      </c>
      <c r="O24" s="16" t="s">
        <v>89</v>
      </c>
      <c r="P24" s="12">
        <v>2</v>
      </c>
      <c r="Q24" s="12">
        <v>1</v>
      </c>
      <c r="R24" s="21">
        <f t="shared" si="2"/>
        <v>3</v>
      </c>
      <c r="S24" s="16" t="str">
        <f t="shared" si="3"/>
        <v>Riesgo Bajo</v>
      </c>
      <c r="T24" s="23" t="s">
        <v>45</v>
      </c>
      <c r="U24" s="16" t="s">
        <v>84</v>
      </c>
      <c r="V24" s="28" t="s">
        <v>107</v>
      </c>
      <c r="W24" s="28" t="s">
        <v>108</v>
      </c>
      <c r="X24" s="12" t="s">
        <v>37</v>
      </c>
      <c r="Y24" s="29" t="s">
        <v>55</v>
      </c>
    </row>
    <row r="25" spans="1:25" ht="60" x14ac:dyDescent="0.25">
      <c r="A25" s="7">
        <v>11</v>
      </c>
      <c r="B25" s="16" t="s">
        <v>26</v>
      </c>
      <c r="C25" s="16" t="s">
        <v>27</v>
      </c>
      <c r="D25" s="31" t="s">
        <v>97</v>
      </c>
      <c r="E25" s="16" t="s">
        <v>29</v>
      </c>
      <c r="F25" s="16" t="s">
        <v>132</v>
      </c>
      <c r="G25" s="39" t="s">
        <v>98</v>
      </c>
      <c r="H25" s="40"/>
      <c r="I25" s="41"/>
      <c r="J25" s="12">
        <v>4</v>
      </c>
      <c r="K25" s="12">
        <v>4</v>
      </c>
      <c r="L25" s="18">
        <f t="shared" ref="L25:L26" si="12">SUM(J25+K25)</f>
        <v>8</v>
      </c>
      <c r="M25" s="16" t="str">
        <f t="shared" ref="M25:M28" si="13">IF(L25=8,"Riesgo Extremo",IF(L25=9,"Riesgo Extremo",IF(L25=10,"Riesgo Extremo",IF(L25=7,"Riesgo Alto",IF(L25=6,"Riesgo Alto",IF(L25=5,"Riesgo Medio",IF(L25=4,"Riesgo Bajo",IF(L25=3,"Riesgo Bajo",IF(L25=2,"Riesgo Bajo",0)))))))))</f>
        <v>Riesgo Extremo</v>
      </c>
      <c r="N25" s="16" t="s">
        <v>59</v>
      </c>
      <c r="O25" s="16" t="s">
        <v>123</v>
      </c>
      <c r="P25" s="12">
        <v>3</v>
      </c>
      <c r="Q25" s="12">
        <v>3</v>
      </c>
      <c r="R25" s="21">
        <f t="shared" ref="R25:R28" si="14">SUM(P25+Q25)</f>
        <v>6</v>
      </c>
      <c r="S25" s="16" t="str">
        <f t="shared" si="3"/>
        <v>Riesgo Alto</v>
      </c>
      <c r="T25" s="23" t="s">
        <v>45</v>
      </c>
      <c r="U25" s="16" t="s">
        <v>84</v>
      </c>
      <c r="V25" s="28" t="s">
        <v>107</v>
      </c>
      <c r="W25" s="28" t="s">
        <v>108</v>
      </c>
      <c r="X25" s="31" t="s">
        <v>112</v>
      </c>
      <c r="Y25" s="29" t="s">
        <v>55</v>
      </c>
    </row>
    <row r="26" spans="1:25" ht="132" x14ac:dyDescent="0.25">
      <c r="A26" s="32">
        <v>12</v>
      </c>
      <c r="B26" s="16" t="s">
        <v>26</v>
      </c>
      <c r="C26" s="16" t="s">
        <v>27</v>
      </c>
      <c r="D26" s="31" t="s">
        <v>97</v>
      </c>
      <c r="E26" s="16" t="s">
        <v>29</v>
      </c>
      <c r="F26" s="31" t="s">
        <v>124</v>
      </c>
      <c r="G26" s="39" t="s">
        <v>113</v>
      </c>
      <c r="H26" s="40"/>
      <c r="I26" s="41"/>
      <c r="J26" s="16">
        <v>3</v>
      </c>
      <c r="K26" s="16">
        <v>2</v>
      </c>
      <c r="L26" s="33">
        <f t="shared" si="12"/>
        <v>5</v>
      </c>
      <c r="M26" s="16" t="str">
        <f t="shared" si="13"/>
        <v>Riesgo Medio</v>
      </c>
      <c r="N26" s="16" t="s">
        <v>59</v>
      </c>
      <c r="O26" s="16" t="s">
        <v>125</v>
      </c>
      <c r="P26" s="12">
        <v>2</v>
      </c>
      <c r="Q26" s="12">
        <v>1</v>
      </c>
      <c r="R26" s="21">
        <f t="shared" si="14"/>
        <v>3</v>
      </c>
      <c r="S26" s="16" t="str">
        <f t="shared" ref="S26:S28" si="15">IF(R26=8,"Riesgo Extremo",IF(R26=9,"Riesgo Extremo",IF(R26=10,"Riesgo Extremo",IF(R26=7,"Riesgo Alto",IF(R26=6,"Riesgo Alto",IF(R26=5,"Riesgo Medio",IF(R26=4,"Riesgo Bajo",IF(R26=3,"Riesgo Bajo",IF(R26=2,"Riesgo Bajo",0)))))))))</f>
        <v>Riesgo Bajo</v>
      </c>
      <c r="T26" s="23" t="s">
        <v>45</v>
      </c>
      <c r="U26" s="16" t="s">
        <v>84</v>
      </c>
      <c r="V26" s="28" t="s">
        <v>107</v>
      </c>
      <c r="W26" s="28" t="s">
        <v>108</v>
      </c>
      <c r="X26" s="31" t="s">
        <v>117</v>
      </c>
      <c r="Y26" s="29" t="s">
        <v>55</v>
      </c>
    </row>
    <row r="27" spans="1:25" ht="60" x14ac:dyDescent="0.25">
      <c r="A27" s="6">
        <v>13</v>
      </c>
      <c r="B27" s="12" t="s">
        <v>26</v>
      </c>
      <c r="C27" s="12" t="s">
        <v>56</v>
      </c>
      <c r="D27" s="12" t="s">
        <v>50</v>
      </c>
      <c r="E27" s="12" t="s">
        <v>41</v>
      </c>
      <c r="F27" s="16" t="s">
        <v>133</v>
      </c>
      <c r="G27" s="39" t="s">
        <v>139</v>
      </c>
      <c r="H27" s="40"/>
      <c r="I27" s="41"/>
      <c r="J27" s="12">
        <v>4</v>
      </c>
      <c r="K27" s="12">
        <v>4</v>
      </c>
      <c r="L27" s="18">
        <f t="shared" ref="L27:L28" si="16">SUM(J27+K27)</f>
        <v>8</v>
      </c>
      <c r="M27" s="16" t="str">
        <f t="shared" si="13"/>
        <v>Riesgo Extremo</v>
      </c>
      <c r="N27" s="16" t="s">
        <v>59</v>
      </c>
      <c r="O27" s="16" t="s">
        <v>134</v>
      </c>
      <c r="P27" s="12">
        <v>2</v>
      </c>
      <c r="Q27" s="12">
        <v>3</v>
      </c>
      <c r="R27" s="21">
        <f t="shared" si="14"/>
        <v>5</v>
      </c>
      <c r="S27" s="16" t="str">
        <f t="shared" si="15"/>
        <v>Riesgo Medio</v>
      </c>
      <c r="T27" s="23" t="s">
        <v>33</v>
      </c>
      <c r="U27" s="16" t="s">
        <v>135</v>
      </c>
      <c r="V27" s="28" t="s">
        <v>47</v>
      </c>
      <c r="W27" s="28" t="s">
        <v>108</v>
      </c>
      <c r="X27" s="12" t="s">
        <v>37</v>
      </c>
      <c r="Y27" s="29" t="s">
        <v>49</v>
      </c>
    </row>
    <row r="28" spans="1:25" ht="60" x14ac:dyDescent="0.25">
      <c r="A28" s="6">
        <v>14</v>
      </c>
      <c r="B28" s="12" t="s">
        <v>26</v>
      </c>
      <c r="C28" s="12" t="s">
        <v>27</v>
      </c>
      <c r="D28" s="12" t="s">
        <v>50</v>
      </c>
      <c r="E28" s="12" t="s">
        <v>136</v>
      </c>
      <c r="F28" s="16" t="s">
        <v>137</v>
      </c>
      <c r="G28" s="39" t="s">
        <v>138</v>
      </c>
      <c r="H28" s="40"/>
      <c r="I28" s="41"/>
      <c r="J28" s="12">
        <v>4</v>
      </c>
      <c r="K28" s="12">
        <v>4</v>
      </c>
      <c r="L28" s="18">
        <f t="shared" si="16"/>
        <v>8</v>
      </c>
      <c r="M28" s="16" t="str">
        <f t="shared" si="13"/>
        <v>Riesgo Extremo</v>
      </c>
      <c r="N28" s="16" t="s">
        <v>59</v>
      </c>
      <c r="O28" s="16" t="s">
        <v>134</v>
      </c>
      <c r="P28" s="12">
        <v>2</v>
      </c>
      <c r="Q28" s="12">
        <v>3</v>
      </c>
      <c r="R28" s="21">
        <f t="shared" si="14"/>
        <v>5</v>
      </c>
      <c r="S28" s="16" t="str">
        <f t="shared" si="15"/>
        <v>Riesgo Medio</v>
      </c>
      <c r="T28" s="23" t="s">
        <v>33</v>
      </c>
      <c r="U28" s="16" t="s">
        <v>135</v>
      </c>
      <c r="V28" s="28" t="s">
        <v>47</v>
      </c>
      <c r="W28" s="28" t="s">
        <v>108</v>
      </c>
      <c r="X28" s="12" t="s">
        <v>37</v>
      </c>
      <c r="Y28" s="29" t="s">
        <v>49</v>
      </c>
    </row>
  </sheetData>
  <autoFilter ref="A14:Y25">
    <filterColumn colId="6" showButton="0"/>
    <filterColumn colId="7" showButton="0"/>
  </autoFilter>
  <mergeCells count="41">
    <mergeCell ref="G27:I27"/>
    <mergeCell ref="G28:I28"/>
    <mergeCell ref="G25:I25"/>
    <mergeCell ref="G26:I26"/>
    <mergeCell ref="G21:I21"/>
    <mergeCell ref="G22:I22"/>
    <mergeCell ref="G23:I23"/>
    <mergeCell ref="G24:I24"/>
    <mergeCell ref="A10:F10"/>
    <mergeCell ref="G10:Y10"/>
    <mergeCell ref="G11:I11"/>
    <mergeCell ref="G12:I12"/>
    <mergeCell ref="A13:A14"/>
    <mergeCell ref="B13:B14"/>
    <mergeCell ref="C13:C14"/>
    <mergeCell ref="D13:D14"/>
    <mergeCell ref="E13:E14"/>
    <mergeCell ref="G13:I14"/>
    <mergeCell ref="W13:W14"/>
    <mergeCell ref="X13:Y13"/>
    <mergeCell ref="M13:M14"/>
    <mergeCell ref="N13:N14"/>
    <mergeCell ref="V13:V14"/>
    <mergeCell ref="A1:Y6"/>
    <mergeCell ref="G7:Y7"/>
    <mergeCell ref="A8:F8"/>
    <mergeCell ref="G8:Y8"/>
    <mergeCell ref="G9:I9"/>
    <mergeCell ref="P13:S13"/>
    <mergeCell ref="T13:T14"/>
    <mergeCell ref="U13:U14"/>
    <mergeCell ref="G20:I20"/>
    <mergeCell ref="J13:J14"/>
    <mergeCell ref="K13:K14"/>
    <mergeCell ref="L13:L14"/>
    <mergeCell ref="G15:I15"/>
    <mergeCell ref="G16:I16"/>
    <mergeCell ref="G17:I17"/>
    <mergeCell ref="G18:I18"/>
    <mergeCell ref="O13:O14"/>
    <mergeCell ref="G19:I19"/>
  </mergeCells>
  <pageMargins left="1.1417322834645669" right="0.31496062992125984" top="0.74803149606299213" bottom="0.74803149606299213" header="0.31496062992125984" footer="0.31496062992125984"/>
  <pageSetup paperSize="14" scale="4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[1]Hoja2!#REF!</xm:f>
          </x14:formula1>
          <xm:sqref>B19:D20 X15:Y20 B15:E18 N19 N22:N26 P15:Q26 J15:K26 T15:T26 Y21:Y26 E19:E26 B21:C26 D21:D24 X21:X24</xm:sqref>
        </x14:dataValidation>
        <x14:dataValidation type="list" allowBlank="1" showInputMessage="1" showErrorMessage="1">
          <x14:formula1>
            <xm:f>[1]Hoja2!#REF!</xm:f>
          </x14:formula1>
          <xm:sqref>X27:Y28 B27:D28 P27:Q28 N27:N28 J27:K28 E27 T27:T28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workbookViewId="0">
      <selection activeCell="A16" sqref="A16"/>
    </sheetView>
  </sheetViews>
  <sheetFormatPr baseColWidth="10" defaultRowHeight="15" x14ac:dyDescent="0.25"/>
  <cols>
    <col min="1" max="1" width="5.42578125" customWidth="1"/>
    <col min="2" max="2" width="11.5703125" bestFit="1" customWidth="1"/>
    <col min="3" max="3" width="7.140625" bestFit="1" customWidth="1"/>
    <col min="4" max="4" width="11" customWidth="1"/>
    <col min="5" max="5" width="12.5703125" bestFit="1" customWidth="1"/>
    <col min="6" max="6" width="28.42578125" customWidth="1"/>
    <col min="7" max="7" width="4.7109375" customWidth="1"/>
    <col min="8" max="8" width="7.85546875" customWidth="1"/>
    <col min="9" max="9" width="20.28515625" customWidth="1"/>
    <col min="10" max="10" width="11.140625" customWidth="1"/>
    <col min="11" max="11" width="9.28515625" customWidth="1"/>
    <col min="12" max="12" width="12" customWidth="1"/>
    <col min="14" max="14" width="11.140625" bestFit="1" customWidth="1"/>
    <col min="15" max="15" width="18.42578125" customWidth="1"/>
    <col min="16" max="16" width="10.7109375" customWidth="1"/>
    <col min="17" max="17" width="8.85546875" bestFit="1" customWidth="1"/>
    <col min="18" max="18" width="11" customWidth="1"/>
    <col min="19" max="19" width="10.7109375" bestFit="1" customWidth="1"/>
    <col min="20" max="20" width="11.28515625" customWidth="1"/>
    <col min="21" max="21" width="17" customWidth="1"/>
    <col min="22" max="22" width="16.85546875" customWidth="1"/>
    <col min="23" max="24" width="15.42578125" customWidth="1"/>
    <col min="25" max="25" width="12" customWidth="1"/>
  </cols>
  <sheetData>
    <row r="1" spans="1:25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9"/>
    </row>
    <row r="2" spans="1:25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2"/>
    </row>
    <row r="3" spans="1:25" x14ac:dyDescent="0.2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2"/>
    </row>
    <row r="4" spans="1:25" x14ac:dyDescent="0.25">
      <c r="A4" s="5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2"/>
    </row>
    <row r="5" spans="1:25" x14ac:dyDescent="0.2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2"/>
    </row>
    <row r="6" spans="1:25" ht="15.75" thickBot="1" x14ac:dyDescent="0.3">
      <c r="A6" s="53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5"/>
    </row>
    <row r="7" spans="1:25" x14ac:dyDescent="0.25">
      <c r="A7" s="1"/>
      <c r="B7" s="8"/>
      <c r="C7" s="8"/>
      <c r="D7" s="8"/>
      <c r="E7" s="8"/>
      <c r="F7" s="8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5" x14ac:dyDescent="0.25">
      <c r="A8" s="57" t="s">
        <v>1</v>
      </c>
      <c r="B8" s="58"/>
      <c r="C8" s="58"/>
      <c r="D8" s="58"/>
      <c r="E8" s="58"/>
      <c r="F8" s="58"/>
      <c r="G8" s="59" t="s">
        <v>95</v>
      </c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1"/>
    </row>
    <row r="9" spans="1:25" x14ac:dyDescent="0.25">
      <c r="A9" s="2"/>
      <c r="B9" s="9"/>
      <c r="C9" s="9"/>
      <c r="D9" s="9"/>
      <c r="E9" s="9"/>
      <c r="F9" s="9"/>
      <c r="G9" s="56"/>
      <c r="H9" s="56"/>
      <c r="I9" s="56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x14ac:dyDescent="0.25">
      <c r="A10" s="57" t="s">
        <v>2</v>
      </c>
      <c r="B10" s="58"/>
      <c r="C10" s="58"/>
      <c r="D10" s="58"/>
      <c r="E10" s="58"/>
      <c r="F10" s="58"/>
      <c r="G10" s="62" t="s">
        <v>90</v>
      </c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4"/>
    </row>
    <row r="11" spans="1:25" x14ac:dyDescent="0.25">
      <c r="A11" s="3"/>
      <c r="B11" s="10"/>
      <c r="C11" s="10"/>
      <c r="D11" s="10"/>
      <c r="E11" s="10"/>
      <c r="F11" s="10"/>
      <c r="G11" s="65"/>
      <c r="H11" s="65"/>
      <c r="I11" s="65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25"/>
      <c r="V11" s="25"/>
      <c r="W11" s="25"/>
      <c r="X11" s="25"/>
      <c r="Y11" s="25"/>
    </row>
    <row r="12" spans="1:25" ht="15.75" thickBot="1" x14ac:dyDescent="0.3">
      <c r="A12" s="4"/>
      <c r="B12" s="11"/>
      <c r="C12" s="11"/>
      <c r="D12" s="11"/>
      <c r="E12" s="11"/>
      <c r="F12" s="11"/>
      <c r="G12" s="56"/>
      <c r="H12" s="56"/>
      <c r="I12" s="56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26"/>
      <c r="V12" s="26"/>
      <c r="W12" s="26"/>
      <c r="X12" s="26"/>
      <c r="Y12" s="26"/>
    </row>
    <row r="13" spans="1:25" ht="15.75" thickBot="1" x14ac:dyDescent="0.3">
      <c r="A13" s="66" t="s">
        <v>3</v>
      </c>
      <c r="B13" s="66" t="s">
        <v>4</v>
      </c>
      <c r="C13" s="66" t="s">
        <v>5</v>
      </c>
      <c r="D13" s="66" t="s">
        <v>6</v>
      </c>
      <c r="E13" s="66" t="s">
        <v>7</v>
      </c>
      <c r="F13" s="13" t="s">
        <v>8</v>
      </c>
      <c r="G13" s="68" t="s">
        <v>9</v>
      </c>
      <c r="H13" s="69"/>
      <c r="I13" s="70"/>
      <c r="J13" s="37" t="s">
        <v>10</v>
      </c>
      <c r="K13" s="37" t="s">
        <v>11</v>
      </c>
      <c r="L13" s="42" t="s">
        <v>12</v>
      </c>
      <c r="M13" s="66" t="s">
        <v>13</v>
      </c>
      <c r="N13" s="37" t="s">
        <v>14</v>
      </c>
      <c r="O13" s="37" t="s">
        <v>15</v>
      </c>
      <c r="P13" s="34" t="s">
        <v>16</v>
      </c>
      <c r="Q13" s="35"/>
      <c r="R13" s="35"/>
      <c r="S13" s="36"/>
      <c r="T13" s="37" t="s">
        <v>17</v>
      </c>
      <c r="U13" s="37" t="s">
        <v>18</v>
      </c>
      <c r="V13" s="37" t="s">
        <v>19</v>
      </c>
      <c r="W13" s="37" t="s">
        <v>20</v>
      </c>
      <c r="X13" s="34" t="s">
        <v>21</v>
      </c>
      <c r="Y13" s="74"/>
    </row>
    <row r="14" spans="1:25" ht="48.75" thickBot="1" x14ac:dyDescent="0.3">
      <c r="A14" s="67"/>
      <c r="B14" s="67"/>
      <c r="C14" s="67"/>
      <c r="D14" s="67"/>
      <c r="E14" s="67"/>
      <c r="F14" s="14" t="s">
        <v>22</v>
      </c>
      <c r="G14" s="71"/>
      <c r="H14" s="72"/>
      <c r="I14" s="73"/>
      <c r="J14" s="38"/>
      <c r="K14" s="38"/>
      <c r="L14" s="43"/>
      <c r="M14" s="67"/>
      <c r="N14" s="38"/>
      <c r="O14" s="38"/>
      <c r="P14" s="14" t="s">
        <v>10</v>
      </c>
      <c r="Q14" s="20" t="s">
        <v>23</v>
      </c>
      <c r="R14" s="14" t="s">
        <v>12</v>
      </c>
      <c r="S14" s="22" t="s">
        <v>13</v>
      </c>
      <c r="T14" s="38"/>
      <c r="U14" s="38"/>
      <c r="V14" s="38"/>
      <c r="W14" s="38"/>
      <c r="X14" s="14" t="s">
        <v>24</v>
      </c>
      <c r="Y14" s="14" t="s">
        <v>25</v>
      </c>
    </row>
    <row r="15" spans="1:25" ht="48" x14ac:dyDescent="0.25">
      <c r="A15" s="5">
        <v>1</v>
      </c>
      <c r="B15" s="12" t="s">
        <v>26</v>
      </c>
      <c r="C15" s="12" t="s">
        <v>27</v>
      </c>
      <c r="D15" s="12" t="s">
        <v>28</v>
      </c>
      <c r="E15" s="12" t="s">
        <v>29</v>
      </c>
      <c r="F15" s="12" t="s">
        <v>91</v>
      </c>
      <c r="G15" s="44" t="s">
        <v>92</v>
      </c>
      <c r="H15" s="45"/>
      <c r="I15" s="46"/>
      <c r="J15" s="12">
        <v>2</v>
      </c>
      <c r="K15" s="12">
        <v>2</v>
      </c>
      <c r="L15" s="18">
        <f t="shared" ref="L15:L24" si="0">SUM(J15+K15)</f>
        <v>4</v>
      </c>
      <c r="M15" s="12" t="str">
        <f t="shared" ref="M15:M24" si="1">IF(L15=8,"Riesgo Extremo",IF(L15=9,"Riesgo Extremo",IF(L15=10,"Riesgo Extremo",IF(L15=7,"Riesgo Alto",IF(L15=6,"Riesgo Alto",IF(L15=5,"Riesgo Medio",IF(L15=4,"Riesgo Bajo",IF(L15=3,"Riesgo Bajo",IF(L15=2,"Riesgo Bajo",0)))))))))</f>
        <v>Riesgo Bajo</v>
      </c>
      <c r="N15" s="19" t="s">
        <v>30</v>
      </c>
      <c r="O15" s="12" t="s">
        <v>31</v>
      </c>
      <c r="P15" s="12">
        <v>2</v>
      </c>
      <c r="Q15" s="12">
        <v>2</v>
      </c>
      <c r="R15" s="21">
        <f t="shared" ref="R15:R24" si="2">SUM(P15+Q15)</f>
        <v>4</v>
      </c>
      <c r="S15" s="12" t="s">
        <v>32</v>
      </c>
      <c r="T15" s="23" t="s">
        <v>33</v>
      </c>
      <c r="U15" s="12" t="s">
        <v>34</v>
      </c>
      <c r="V15" s="27" t="s">
        <v>35</v>
      </c>
      <c r="W15" s="27" t="s">
        <v>36</v>
      </c>
      <c r="X15" s="12" t="s">
        <v>37</v>
      </c>
      <c r="Y15" s="29" t="s">
        <v>38</v>
      </c>
    </row>
    <row r="16" spans="1:25" ht="72" x14ac:dyDescent="0.25">
      <c r="A16" s="6">
        <v>2</v>
      </c>
      <c r="B16" s="12" t="s">
        <v>39</v>
      </c>
      <c r="C16" s="12" t="s">
        <v>27</v>
      </c>
      <c r="D16" s="12" t="s">
        <v>40</v>
      </c>
      <c r="E16" s="12" t="s">
        <v>41</v>
      </c>
      <c r="F16" s="15" t="s">
        <v>93</v>
      </c>
      <c r="G16" s="39" t="s">
        <v>43</v>
      </c>
      <c r="H16" s="40"/>
      <c r="I16" s="41"/>
      <c r="J16" s="12">
        <v>3</v>
      </c>
      <c r="K16" s="12">
        <v>2</v>
      </c>
      <c r="L16" s="18">
        <f t="shared" si="0"/>
        <v>5</v>
      </c>
      <c r="M16" s="16" t="str">
        <f t="shared" si="1"/>
        <v>Riesgo Medio</v>
      </c>
      <c r="N16" s="19" t="s">
        <v>30</v>
      </c>
      <c r="O16" s="16" t="s">
        <v>44</v>
      </c>
      <c r="P16" s="12">
        <v>1</v>
      </c>
      <c r="Q16" s="12">
        <v>1</v>
      </c>
      <c r="R16" s="21">
        <f t="shared" si="2"/>
        <v>2</v>
      </c>
      <c r="S16" s="12" t="s">
        <v>32</v>
      </c>
      <c r="T16" s="23" t="s">
        <v>45</v>
      </c>
      <c r="U16" s="16" t="s">
        <v>46</v>
      </c>
      <c r="V16" s="28" t="s">
        <v>47</v>
      </c>
      <c r="W16" s="28" t="s">
        <v>48</v>
      </c>
      <c r="X16" s="12" t="s">
        <v>37</v>
      </c>
      <c r="Y16" s="29" t="s">
        <v>49</v>
      </c>
    </row>
    <row r="17" spans="1:25" ht="108" x14ac:dyDescent="0.25">
      <c r="A17" s="6">
        <v>3</v>
      </c>
      <c r="B17" s="12" t="s">
        <v>39</v>
      </c>
      <c r="C17" s="12" t="s">
        <v>27</v>
      </c>
      <c r="D17" s="12" t="s">
        <v>50</v>
      </c>
      <c r="E17" s="12" t="s">
        <v>29</v>
      </c>
      <c r="F17" s="16" t="s">
        <v>51</v>
      </c>
      <c r="G17" s="39" t="s">
        <v>52</v>
      </c>
      <c r="H17" s="40"/>
      <c r="I17" s="41"/>
      <c r="J17" s="12">
        <v>3</v>
      </c>
      <c r="K17" s="12">
        <v>3</v>
      </c>
      <c r="L17" s="18">
        <f t="shared" si="0"/>
        <v>6</v>
      </c>
      <c r="M17" s="16" t="str">
        <f t="shared" si="1"/>
        <v>Riesgo Alto</v>
      </c>
      <c r="N17" s="19" t="s">
        <v>30</v>
      </c>
      <c r="O17" s="16" t="s">
        <v>94</v>
      </c>
      <c r="P17" s="12">
        <v>2</v>
      </c>
      <c r="Q17" s="12">
        <v>2</v>
      </c>
      <c r="R17" s="21">
        <f t="shared" si="2"/>
        <v>4</v>
      </c>
      <c r="S17" s="12" t="s">
        <v>32</v>
      </c>
      <c r="T17" s="23" t="s">
        <v>45</v>
      </c>
      <c r="U17" s="16" t="s">
        <v>53</v>
      </c>
      <c r="V17" s="28" t="s">
        <v>47</v>
      </c>
      <c r="W17" s="28" t="s">
        <v>54</v>
      </c>
      <c r="X17" s="12" t="s">
        <v>37</v>
      </c>
      <c r="Y17" s="29" t="s">
        <v>55</v>
      </c>
    </row>
    <row r="18" spans="1:25" ht="36" x14ac:dyDescent="0.25">
      <c r="A18" s="6">
        <v>4</v>
      </c>
      <c r="B18" s="12" t="s">
        <v>39</v>
      </c>
      <c r="C18" s="12" t="s">
        <v>56</v>
      </c>
      <c r="D18" s="12" t="s">
        <v>28</v>
      </c>
      <c r="E18" s="12" t="s">
        <v>29</v>
      </c>
      <c r="F18" s="16" t="s">
        <v>57</v>
      </c>
      <c r="G18" s="39" t="s">
        <v>58</v>
      </c>
      <c r="H18" s="40"/>
      <c r="I18" s="41"/>
      <c r="J18" s="12">
        <v>1</v>
      </c>
      <c r="K18" s="12">
        <v>3</v>
      </c>
      <c r="L18" s="18">
        <f t="shared" si="0"/>
        <v>4</v>
      </c>
      <c r="M18" s="16" t="str">
        <f t="shared" si="1"/>
        <v>Riesgo Bajo</v>
      </c>
      <c r="N18" s="19" t="s">
        <v>59</v>
      </c>
      <c r="O18" s="16" t="s">
        <v>60</v>
      </c>
      <c r="P18" s="12">
        <v>1</v>
      </c>
      <c r="Q18" s="12">
        <v>1</v>
      </c>
      <c r="R18" s="21">
        <f t="shared" si="2"/>
        <v>2</v>
      </c>
      <c r="S18" s="12" t="s">
        <v>32</v>
      </c>
      <c r="T18" s="23" t="s">
        <v>45</v>
      </c>
      <c r="U18" s="16" t="s">
        <v>61</v>
      </c>
      <c r="V18" s="28" t="s">
        <v>47</v>
      </c>
      <c r="W18" s="28" t="s">
        <v>36</v>
      </c>
      <c r="X18" s="12" t="s">
        <v>37</v>
      </c>
      <c r="Y18" s="29" t="s">
        <v>38</v>
      </c>
    </row>
    <row r="19" spans="1:25" ht="60" x14ac:dyDescent="0.25">
      <c r="A19" s="6">
        <v>5</v>
      </c>
      <c r="B19" s="12" t="s">
        <v>26</v>
      </c>
      <c r="C19" s="12" t="s">
        <v>27</v>
      </c>
      <c r="D19" s="12" t="s">
        <v>28</v>
      </c>
      <c r="E19" s="12" t="s">
        <v>62</v>
      </c>
      <c r="F19" s="16" t="s">
        <v>63</v>
      </c>
      <c r="G19" s="39" t="s">
        <v>64</v>
      </c>
      <c r="H19" s="40"/>
      <c r="I19" s="41"/>
      <c r="J19" s="12">
        <v>2</v>
      </c>
      <c r="K19" s="12">
        <v>3</v>
      </c>
      <c r="L19" s="18">
        <f t="shared" si="0"/>
        <v>5</v>
      </c>
      <c r="M19" s="16" t="str">
        <f t="shared" si="1"/>
        <v>Riesgo Medio</v>
      </c>
      <c r="N19" s="19" t="s">
        <v>30</v>
      </c>
      <c r="O19" s="16" t="s">
        <v>65</v>
      </c>
      <c r="P19" s="12">
        <v>1</v>
      </c>
      <c r="Q19" s="12">
        <v>1</v>
      </c>
      <c r="R19" s="21">
        <f t="shared" si="2"/>
        <v>2</v>
      </c>
      <c r="S19" s="12" t="s">
        <v>32</v>
      </c>
      <c r="T19" s="23" t="s">
        <v>33</v>
      </c>
      <c r="U19" s="16" t="s">
        <v>66</v>
      </c>
      <c r="V19" s="28" t="s">
        <v>47</v>
      </c>
      <c r="W19" s="28" t="s">
        <v>54</v>
      </c>
      <c r="X19" s="12" t="s">
        <v>37</v>
      </c>
      <c r="Y19" s="29" t="s">
        <v>55</v>
      </c>
    </row>
    <row r="20" spans="1:25" ht="72" x14ac:dyDescent="0.25">
      <c r="A20" s="7">
        <v>6</v>
      </c>
      <c r="B20" s="12" t="s">
        <v>26</v>
      </c>
      <c r="C20" s="12" t="s">
        <v>27</v>
      </c>
      <c r="D20" s="12" t="s">
        <v>40</v>
      </c>
      <c r="E20" s="12" t="s">
        <v>67</v>
      </c>
      <c r="F20" s="16" t="s">
        <v>68</v>
      </c>
      <c r="G20" s="76" t="s">
        <v>69</v>
      </c>
      <c r="H20" s="77"/>
      <c r="I20" s="78"/>
      <c r="J20" s="12">
        <v>2</v>
      </c>
      <c r="K20" s="12">
        <v>4</v>
      </c>
      <c r="L20" s="18">
        <f t="shared" si="0"/>
        <v>6</v>
      </c>
      <c r="M20" s="16" t="str">
        <f t="shared" si="1"/>
        <v>Riesgo Alto</v>
      </c>
      <c r="N20" s="19" t="s">
        <v>59</v>
      </c>
      <c r="O20" s="16" t="s">
        <v>70</v>
      </c>
      <c r="P20" s="12">
        <v>2</v>
      </c>
      <c r="Q20" s="12">
        <v>2</v>
      </c>
      <c r="R20" s="21">
        <f t="shared" si="2"/>
        <v>4</v>
      </c>
      <c r="S20" s="12" t="s">
        <v>32</v>
      </c>
      <c r="T20" s="24" t="s">
        <v>33</v>
      </c>
      <c r="U20" s="16" t="s">
        <v>46</v>
      </c>
      <c r="V20" s="28" t="s">
        <v>47</v>
      </c>
      <c r="W20" s="28" t="s">
        <v>71</v>
      </c>
      <c r="X20" s="12" t="s">
        <v>37</v>
      </c>
      <c r="Y20" s="29" t="s">
        <v>49</v>
      </c>
    </row>
    <row r="21" spans="1:25" ht="72" x14ac:dyDescent="0.25">
      <c r="A21" s="7">
        <v>7</v>
      </c>
      <c r="B21" s="12" t="s">
        <v>26</v>
      </c>
      <c r="C21" s="12" t="s">
        <v>27</v>
      </c>
      <c r="D21" s="12" t="s">
        <v>40</v>
      </c>
      <c r="E21" s="12" t="s">
        <v>29</v>
      </c>
      <c r="F21" s="16" t="s">
        <v>72</v>
      </c>
      <c r="G21" s="76" t="s">
        <v>73</v>
      </c>
      <c r="H21" s="77"/>
      <c r="I21" s="78"/>
      <c r="J21" s="12">
        <v>3</v>
      </c>
      <c r="K21" s="12">
        <v>4</v>
      </c>
      <c r="L21" s="18">
        <f t="shared" si="0"/>
        <v>7</v>
      </c>
      <c r="M21" s="16" t="str">
        <f t="shared" si="1"/>
        <v>Riesgo Alto</v>
      </c>
      <c r="N21" s="19" t="s">
        <v>59</v>
      </c>
      <c r="O21" s="16" t="s">
        <v>74</v>
      </c>
      <c r="P21" s="12">
        <v>2</v>
      </c>
      <c r="Q21" s="12">
        <v>2</v>
      </c>
      <c r="R21" s="21">
        <f t="shared" si="2"/>
        <v>4</v>
      </c>
      <c r="S21" s="12" t="s">
        <v>32</v>
      </c>
      <c r="T21" s="24" t="s">
        <v>33</v>
      </c>
      <c r="U21" s="16" t="s">
        <v>46</v>
      </c>
      <c r="V21" s="28" t="s">
        <v>47</v>
      </c>
      <c r="W21" s="28" t="s">
        <v>71</v>
      </c>
      <c r="X21" s="12" t="s">
        <v>37</v>
      </c>
      <c r="Y21" s="29" t="s">
        <v>49</v>
      </c>
    </row>
    <row r="22" spans="1:25" ht="96" x14ac:dyDescent="0.25">
      <c r="A22" s="7">
        <v>9</v>
      </c>
      <c r="B22" s="12" t="s">
        <v>39</v>
      </c>
      <c r="C22" s="12" t="s">
        <v>27</v>
      </c>
      <c r="D22" s="12" t="s">
        <v>50</v>
      </c>
      <c r="E22" s="12" t="s">
        <v>41</v>
      </c>
      <c r="F22" s="16" t="s">
        <v>75</v>
      </c>
      <c r="G22" s="39" t="s">
        <v>76</v>
      </c>
      <c r="H22" s="40"/>
      <c r="I22" s="41"/>
      <c r="J22" s="12">
        <v>3</v>
      </c>
      <c r="K22" s="12">
        <v>4</v>
      </c>
      <c r="L22" s="18">
        <f t="shared" si="0"/>
        <v>7</v>
      </c>
      <c r="M22" s="16" t="str">
        <f t="shared" si="1"/>
        <v>Riesgo Alto</v>
      </c>
      <c r="N22" s="19" t="s">
        <v>59</v>
      </c>
      <c r="O22" s="16" t="s">
        <v>77</v>
      </c>
      <c r="P22" s="12">
        <v>2</v>
      </c>
      <c r="Q22" s="12">
        <v>2</v>
      </c>
      <c r="R22" s="21">
        <f t="shared" si="2"/>
        <v>4</v>
      </c>
      <c r="S22" s="12" t="s">
        <v>32</v>
      </c>
      <c r="T22" s="23" t="s">
        <v>33</v>
      </c>
      <c r="U22" s="16" t="s">
        <v>78</v>
      </c>
      <c r="V22" s="28" t="s">
        <v>79</v>
      </c>
      <c r="W22" s="28" t="s">
        <v>80</v>
      </c>
      <c r="X22" s="12" t="s">
        <v>37</v>
      </c>
      <c r="Y22" s="29" t="s">
        <v>49</v>
      </c>
    </row>
    <row r="23" spans="1:25" ht="84" x14ac:dyDescent="0.25">
      <c r="A23" s="7">
        <v>10</v>
      </c>
      <c r="B23" s="12" t="s">
        <v>39</v>
      </c>
      <c r="C23" s="12" t="s">
        <v>27</v>
      </c>
      <c r="D23" s="12" t="s">
        <v>50</v>
      </c>
      <c r="E23" s="12" t="s">
        <v>29</v>
      </c>
      <c r="F23" s="16" t="s">
        <v>81</v>
      </c>
      <c r="G23" s="39" t="s">
        <v>82</v>
      </c>
      <c r="H23" s="40"/>
      <c r="I23" s="41"/>
      <c r="J23" s="12">
        <v>3</v>
      </c>
      <c r="K23" s="12">
        <v>4</v>
      </c>
      <c r="L23" s="18">
        <f t="shared" si="0"/>
        <v>7</v>
      </c>
      <c r="M23" s="16" t="str">
        <f t="shared" si="1"/>
        <v>Riesgo Alto</v>
      </c>
      <c r="N23" s="19" t="s">
        <v>30</v>
      </c>
      <c r="O23" s="16" t="s">
        <v>83</v>
      </c>
      <c r="P23" s="12">
        <v>1</v>
      </c>
      <c r="Q23" s="12">
        <v>2</v>
      </c>
      <c r="R23" s="21">
        <f t="shared" si="2"/>
        <v>3</v>
      </c>
      <c r="S23" s="12" t="s">
        <v>32</v>
      </c>
      <c r="T23" s="23" t="s">
        <v>33</v>
      </c>
      <c r="U23" s="16" t="s">
        <v>84</v>
      </c>
      <c r="V23" s="28" t="s">
        <v>79</v>
      </c>
      <c r="W23" s="28" t="s">
        <v>85</v>
      </c>
      <c r="X23" s="12" t="s">
        <v>37</v>
      </c>
      <c r="Y23" s="29" t="s">
        <v>49</v>
      </c>
    </row>
    <row r="24" spans="1:25" ht="96" x14ac:dyDescent="0.25">
      <c r="A24" s="7">
        <v>11</v>
      </c>
      <c r="B24" s="12" t="s">
        <v>26</v>
      </c>
      <c r="C24" s="12" t="s">
        <v>27</v>
      </c>
      <c r="D24" s="12" t="s">
        <v>50</v>
      </c>
      <c r="E24" s="12" t="s">
        <v>86</v>
      </c>
      <c r="F24" s="16" t="s">
        <v>87</v>
      </c>
      <c r="G24" s="39" t="s">
        <v>88</v>
      </c>
      <c r="H24" s="40"/>
      <c r="I24" s="41"/>
      <c r="J24" s="12">
        <v>3</v>
      </c>
      <c r="K24" s="12">
        <v>2</v>
      </c>
      <c r="L24" s="18">
        <f t="shared" si="0"/>
        <v>5</v>
      </c>
      <c r="M24" s="16" t="str">
        <f t="shared" si="1"/>
        <v>Riesgo Medio</v>
      </c>
      <c r="N24" s="19" t="s">
        <v>59</v>
      </c>
      <c r="O24" s="16" t="s">
        <v>89</v>
      </c>
      <c r="P24" s="12">
        <v>2</v>
      </c>
      <c r="Q24" s="12">
        <v>1</v>
      </c>
      <c r="R24" s="21">
        <f t="shared" si="2"/>
        <v>3</v>
      </c>
      <c r="S24" s="12" t="s">
        <v>32</v>
      </c>
      <c r="T24" s="23" t="s">
        <v>45</v>
      </c>
      <c r="U24" s="16" t="s">
        <v>84</v>
      </c>
      <c r="V24" s="28" t="s">
        <v>79</v>
      </c>
      <c r="W24" s="28" t="s">
        <v>85</v>
      </c>
      <c r="X24" s="12" t="s">
        <v>37</v>
      </c>
      <c r="Y24" s="29" t="s">
        <v>55</v>
      </c>
    </row>
  </sheetData>
  <mergeCells count="37">
    <mergeCell ref="A10:F10"/>
    <mergeCell ref="G10:Y10"/>
    <mergeCell ref="A1:Y6"/>
    <mergeCell ref="G7:Y7"/>
    <mergeCell ref="A8:F8"/>
    <mergeCell ref="G8:Y8"/>
    <mergeCell ref="G9:I9"/>
    <mergeCell ref="G11:I11"/>
    <mergeCell ref="G12:I12"/>
    <mergeCell ref="A13:A14"/>
    <mergeCell ref="B13:B14"/>
    <mergeCell ref="C13:C14"/>
    <mergeCell ref="D13:D14"/>
    <mergeCell ref="E13:E14"/>
    <mergeCell ref="G13:I14"/>
    <mergeCell ref="X13:Y13"/>
    <mergeCell ref="J13:J14"/>
    <mergeCell ref="K13:K14"/>
    <mergeCell ref="L13:L14"/>
    <mergeCell ref="M13:M14"/>
    <mergeCell ref="N13:N14"/>
    <mergeCell ref="O13:O14"/>
    <mergeCell ref="P13:S13"/>
    <mergeCell ref="T13:T14"/>
    <mergeCell ref="U13:U14"/>
    <mergeCell ref="V13:V14"/>
    <mergeCell ref="W13:W14"/>
    <mergeCell ref="G21:I21"/>
    <mergeCell ref="G22:I22"/>
    <mergeCell ref="G23:I23"/>
    <mergeCell ref="G24:I24"/>
    <mergeCell ref="G15:I15"/>
    <mergeCell ref="G16:I16"/>
    <mergeCell ref="G17:I17"/>
    <mergeCell ref="G18:I18"/>
    <mergeCell ref="G19:I19"/>
    <mergeCell ref="G20:I20"/>
  </mergeCells>
  <pageMargins left="0.59" right="0.62" top="0.74803149606299213" bottom="0.74803149606299213" header="0.31496062992125984" footer="0.31496062992125984"/>
  <pageSetup scale="4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[1]Hoja2!#REF!</xm:f>
          </x14:formula1>
          <xm:sqref>Y15:Y24</xm:sqref>
        </x14:dataValidation>
        <x14:dataValidation type="list" allowBlank="1" showInputMessage="1" showErrorMessage="1">
          <x14:formula1>
            <xm:f>[1]Hoja2!#REF!</xm:f>
          </x14:formula1>
          <xm:sqref>X15:X24 B15:E24 J15:K24 N15:N24 P15:Q24 S15:T24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Proveedor</vt:lpstr>
      <vt:lpstr>Comisionista</vt:lpstr>
      <vt:lpstr>Proveedor!Títulos_a_imprimir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Nelsanchez</cp:lastModifiedBy>
  <cp:lastPrinted>2020-03-17T01:09:24Z</cp:lastPrinted>
  <dcterms:created xsi:type="dcterms:W3CDTF">2019-10-03T04:54:29Z</dcterms:created>
  <dcterms:modified xsi:type="dcterms:W3CDTF">2020-03-18T20:37:41Z</dcterms:modified>
</cp:coreProperties>
</file>