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jimeneo\Desktop\NATALIA ADMINISTRATIVA\1. PROCESOS\2024\8. MC-2024-XX AVISOS\"/>
    </mc:Choice>
  </mc:AlternateContent>
  <xr:revisionPtr revIDLastSave="0" documentId="13_ncr:1_{FBB97783-5C95-4D25-A9D0-CC88FC67E54D}" xr6:coauthVersionLast="36" xr6:coauthVersionMax="47" xr10:uidLastSave="{00000000-0000-0000-0000-000000000000}"/>
  <bookViews>
    <workbookView xWindow="-105" yWindow="-105" windowWidth="23250" windowHeight="12450" xr2:uid="{71553FE6-9085-4760-B092-F73DA9A50479}"/>
  </bookViews>
  <sheets>
    <sheet name="ESTUDIO DE PRECIO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1" l="1"/>
  <c r="K20" i="1" l="1"/>
  <c r="K19" i="1"/>
  <c r="K18" i="1"/>
  <c r="K17" i="1"/>
  <c r="K16" i="1"/>
  <c r="K15" i="1"/>
  <c r="K14" i="1"/>
  <c r="K13" i="1"/>
  <c r="K12" i="1"/>
  <c r="K11" i="1"/>
  <c r="K9" i="1"/>
  <c r="K8" i="1"/>
  <c r="K7" i="1"/>
  <c r="K6" i="1"/>
</calcChain>
</file>

<file path=xl/sharedStrings.xml><?xml version="1.0" encoding="utf-8"?>
<sst xmlns="http://schemas.openxmlformats.org/spreadsheetml/2006/main" count="59" uniqueCount="38">
  <si>
    <t>ÍTEM</t>
  </si>
  <si>
    <t>DESCRIPCIÓN</t>
  </si>
  <si>
    <t>UNIDAD DE MEDIDA</t>
  </si>
  <si>
    <t>UNIDAD</t>
  </si>
  <si>
    <t>COTIZACION # 1</t>
  </si>
  <si>
    <t>COTIZACION # 2</t>
  </si>
  <si>
    <t>ESTUDIO DE MERCADO</t>
  </si>
  <si>
    <t>CANTIDAD</t>
  </si>
  <si>
    <t>COTIZACION # 3</t>
  </si>
  <si>
    <t>COTIZACION # 4</t>
  </si>
  <si>
    <t>COTIZACION # 5</t>
  </si>
  <si>
    <t>COTIZACION # 6</t>
  </si>
  <si>
    <t>AVISOS DE DEPENDENCIAS:
Elaborados en acrilico 100% monómero original, con espesor de 3 mm, transparente, con vinilo color blanco impreso a color azul   (con logo y leyenda según se requiera ) 4 perforaciones , incluye 4 dilatadores con tapa  en acero 201 de 12 x 20 mm  para fijación, medidas 40 cm x 15 cm</t>
  </si>
  <si>
    <t>Avisos  elaborados en acrilico 100% monómero original, con espesor de 3 mm, transparente, con vinilo color blanco impreso a color azul (con logo y leyenda según se requiera ) 4 perforaciones , incluye 4 dilatadores con tapa  en acero 201 de 12 x 20 mm  para fijación, medidas 25 cm ancho x 20 cm alto</t>
  </si>
  <si>
    <t>AVISOS ÁREAS DE SERVICIOS (baños. CCTV,cocinetas, cuartos tecnicos)
Elaborados en acrilico 100% monómero original, con espesor de 3 mm, transparente, con vinilo color blanco impreso a color azul  (con logo y leyenda según se requiera ) 4 perforaciones , incluye 4 dilatadores con tapa  en acero 201 de 12 x 20 mm  para fijación, medidas 12 cm ancho x 20 cm alto</t>
  </si>
  <si>
    <t>AVISO EXTERIOR FACHADA:
Elaborados en acrilico 100% monómero original, con espesor de 5 mm, transparente, con vinilo color blanco impreso a color azul  (con logo y leyenda según se requiera ) - 6 perforaciones , incluye 6 dilatadores con tapa  en acero 201 de 12 x 20 mm  para fijación, medidas 150 cm ancho x 50 cm alto.</t>
  </si>
  <si>
    <t>CARTELERA INFORMATIVA:
De tamaño 120 x 90 cm, base en madera con logo en acrilico, medida de 16cm x 14 cm; perforaciones para enganchar formatos tamaño carta, marco en angulo de aluminio</t>
  </si>
  <si>
    <t>Placa de señalizacion fija en madera de 325mm x 155mm, con marco biselado, ( función de carrera)  espesor de 21 mm, con logo en vinilo adhesivo a color y acrilico color blanco  de 76mm x 95mm y tres placas o tablillas espesor de 3mm removibles:
a) 230mm x 60mm 
b) 232 mmx 31mm
c) 309mmx 36mm
cada una con leyenda o nombre en vinilo adhesivo fuente color blanco y logo a color .</t>
  </si>
  <si>
    <t>Placa en madera con espesor de 3 mm y nombre o leyenda en vinilo adhesivo, medidas 230mm x 60mm</t>
  </si>
  <si>
    <t>Placa de señalizacion en madera fija medidas de 320 mm x160 mm, logo en acrilico 76mm x 95mm, marco biselado espesor de 21mm, con nombre o leyenda en vinilo adhesivo fuente color blanco.</t>
  </si>
  <si>
    <t>Placa fija en acrilico blanco,  con espesor de 4 mm, medidas 40 x 20 cm, incluye en vinilo adhesivo el logo de la Entidad a color y nombre o leyenda color azul. Con espacio y carrera para placa removible de 2 mm de espesor y medidas de 38 cm x 6 cm, 4 perforaciones, incluye 4 dilatadores con tapa  en acero 201 de 12 x 20 mm para fijacion.</t>
  </si>
  <si>
    <t>AVISOS RUTA DE EVACUACION - SALIDA DE EMERGENCIA medidas 30 cm de ancho x 20 cm de alto</t>
  </si>
  <si>
    <t>SEÑALIZACION EXTINTORES medidas 30 cm de largo x 20 cm de ancho.</t>
  </si>
  <si>
    <t>Valla de pertenencia:
Valla de pertenencia o aviso informativo en lona color blanco, fuente con medidas de 7 cm de alto y 5 cm de ancho, dobladillo perimetral y cuatro hojales por cada metro cuadrado.</t>
  </si>
  <si>
    <t>Aviso en vinilo adhesivo con medidas de 50 x 70 cm, fondo blanco impreso con el logo de la Entidad a color, tamaño en la fuente ajustado al espacio, para uso a la intemperie.</t>
  </si>
  <si>
    <t>Placa en acrilico blanco de 3 mm de espesor, medidas 38 cm x 6 cm, con nombre o leyenda en vinilo adhesivo fuente de color azul, 4 perforaciones , incluye 4 dilatadores con tapa  en acero 201 de 12 x 20 mm  para fijación.</t>
  </si>
  <si>
    <t xml:space="preserve">Restauración de Placa de señalizacion fija en madera de 325mm x 155mm, con marco biselado, ( función de carrera)  espesor de 21 mm, con  acrilico de 76mm x 95mm y tres placas o tablillas espesor de 3mm removibles:
a) 230mm x 60mm 
b) 232 mmx 31mm
c) 309mmx 36mm
consiste en limpiar y pulir superficie, sellar, aplicar barniz, acabado color natural y marcar cada tabilla con vinilo adhesivo  con leyenda o nombre  fuente color blanco y logo en vinilo adhesivo a color de 76mm x 95 mm </t>
  </si>
  <si>
    <t>M2</t>
  </si>
  <si>
    <t>VALOR UNITARIO INCLUIDO IVA</t>
  </si>
  <si>
    <t>VALOR PROMEDIO UNITARIO INCLUIDO IVA ESTABLECIDO POR LA ENTIDAD</t>
  </si>
  <si>
    <t>NO COTIZA CONFORME LO SOLICITADO</t>
  </si>
  <si>
    <t>NOTAS</t>
  </si>
  <si>
    <t>Los valores en rojo fueron presentados sin IVA, por lo cual, la Entidad le agregó el 19% correspondiente al IVA, a cada uno de los ítems</t>
  </si>
  <si>
    <t>Los ítems "NO COTIZA CONFORME LO SOLICITADO" corresponden a elementos que si bien fueron cotizados, no corresponden a las caracteristicas establecidas por la Entidad, por lo que no se tienen en cuenta dichos valores.</t>
  </si>
  <si>
    <t>Los valores resaltados en azul no fueron tenidos en cuenta para establecer los valores unitarios, toda vez que son muy altos o muy bajos comparados con los precios de las demás cotizaciones.</t>
  </si>
  <si>
    <t>Elaborado por:</t>
  </si>
  <si>
    <t>NATALIA JIMÉNEZ OROZCO</t>
  </si>
  <si>
    <t>Área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</si>
</sst>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$-240A]\ * #,##0.00_-;\-[$$-240A]\ * #,##0.00_-;_-[$$-240A]\ * &quot;-&quot;_-;_-@_-"/>
  </numFmts>
  <fonts count="5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vertical="center" wrapText="1"/>
    </xf>
    <xf numFmtId="164" fontId="4" fillId="0" borderId="1" xfId="0" applyNumberFormat="1" applyFont="1" applyBorder="1" applyAlignment="1">
      <alignment vertical="center" wrapText="1"/>
    </xf>
    <xf numFmtId="164" fontId="2" fillId="2" borderId="1" xfId="0" applyNumberFormat="1" applyFont="1" applyFill="1" applyBorder="1" applyAlignment="1">
      <alignment vertical="center" wrapText="1"/>
    </xf>
    <xf numFmtId="164" fontId="4" fillId="2" borderId="1" xfId="0" applyNumberFormat="1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justify" vertical="center" wrapText="1"/>
    </xf>
    <xf numFmtId="0" fontId="1" fillId="0" borderId="0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CD86A-C50F-4299-8182-7FD4854901A4}">
  <dimension ref="A3:K29"/>
  <sheetViews>
    <sheetView tabSelected="1" topLeftCell="A16" workbookViewId="0">
      <selection activeCell="B31" sqref="B31"/>
    </sheetView>
  </sheetViews>
  <sheetFormatPr baseColWidth="10" defaultRowHeight="15" x14ac:dyDescent="0.25"/>
  <cols>
    <col min="1" max="1" width="7.5703125" customWidth="1"/>
    <col min="2" max="2" width="51.85546875" customWidth="1"/>
    <col min="3" max="3" width="10.28515625" style="7" customWidth="1"/>
    <col min="4" max="4" width="19.140625" style="9" customWidth="1"/>
    <col min="5" max="5" width="15.42578125" customWidth="1"/>
    <col min="6" max="10" width="15.7109375" customWidth="1"/>
    <col min="11" max="11" width="18.7109375" customWidth="1"/>
  </cols>
  <sheetData>
    <row r="3" spans="1:11" x14ac:dyDescent="0.25">
      <c r="A3" s="15" t="s">
        <v>6</v>
      </c>
      <c r="B3" s="15"/>
      <c r="C3" s="15"/>
      <c r="D3" s="15"/>
      <c r="E3" s="15"/>
      <c r="F3" s="15"/>
      <c r="G3" s="15"/>
      <c r="H3" s="15"/>
      <c r="I3" s="15"/>
      <c r="J3" s="15"/>
      <c r="K3" s="15"/>
    </row>
    <row r="4" spans="1:11" ht="45" x14ac:dyDescent="0.25">
      <c r="A4" s="6"/>
      <c r="B4" s="6"/>
      <c r="C4" s="6"/>
      <c r="D4" s="6"/>
      <c r="E4" s="10" t="s">
        <v>28</v>
      </c>
      <c r="F4" s="10" t="s">
        <v>28</v>
      </c>
      <c r="G4" s="10" t="s">
        <v>28</v>
      </c>
      <c r="H4" s="10" t="s">
        <v>28</v>
      </c>
      <c r="I4" s="10" t="s">
        <v>28</v>
      </c>
      <c r="J4" s="10" t="s">
        <v>28</v>
      </c>
      <c r="K4" s="16" t="s">
        <v>29</v>
      </c>
    </row>
    <row r="5" spans="1:11" ht="25.5" x14ac:dyDescent="0.25">
      <c r="A5" s="1" t="s">
        <v>0</v>
      </c>
      <c r="B5" s="2" t="s">
        <v>1</v>
      </c>
      <c r="C5" s="2" t="s">
        <v>7</v>
      </c>
      <c r="D5" s="2" t="s">
        <v>2</v>
      </c>
      <c r="E5" s="2" t="s">
        <v>4</v>
      </c>
      <c r="F5" s="2" t="s">
        <v>5</v>
      </c>
      <c r="G5" s="2" t="s">
        <v>8</v>
      </c>
      <c r="H5" s="2" t="s">
        <v>9</v>
      </c>
      <c r="I5" s="2" t="s">
        <v>10</v>
      </c>
      <c r="J5" s="2" t="s">
        <v>11</v>
      </c>
      <c r="K5" s="17"/>
    </row>
    <row r="6" spans="1:11" ht="76.5" x14ac:dyDescent="0.25">
      <c r="A6" s="3">
        <v>1</v>
      </c>
      <c r="B6" s="4" t="s">
        <v>12</v>
      </c>
      <c r="C6" s="5">
        <v>1</v>
      </c>
      <c r="D6" s="5" t="s">
        <v>3</v>
      </c>
      <c r="E6" s="11">
        <v>40000</v>
      </c>
      <c r="F6" s="11">
        <v>120000</v>
      </c>
      <c r="G6" s="11">
        <v>50000</v>
      </c>
      <c r="H6" s="11">
        <v>35000</v>
      </c>
      <c r="I6" s="12">
        <v>103530</v>
      </c>
      <c r="J6" s="12">
        <v>74970</v>
      </c>
      <c r="K6" s="11">
        <f>ROUND((+E6+F6+G6+H6+I6+J6)/6,0)</f>
        <v>70583</v>
      </c>
    </row>
    <row r="7" spans="1:11" ht="76.5" x14ac:dyDescent="0.25">
      <c r="A7" s="3">
        <v>2</v>
      </c>
      <c r="B7" s="4" t="s">
        <v>13</v>
      </c>
      <c r="C7" s="5">
        <v>1</v>
      </c>
      <c r="D7" s="5" t="s">
        <v>3</v>
      </c>
      <c r="E7" s="11">
        <v>35000</v>
      </c>
      <c r="F7" s="11">
        <v>89000</v>
      </c>
      <c r="G7" s="11">
        <v>38000</v>
      </c>
      <c r="H7" s="11">
        <v>25000</v>
      </c>
      <c r="I7" s="12">
        <v>95200</v>
      </c>
      <c r="J7" s="12">
        <v>69020</v>
      </c>
      <c r="K7" s="11">
        <f>ROUND((+E7+F7+G7+H7+I7+J7)/6,0)</f>
        <v>58537</v>
      </c>
    </row>
    <row r="8" spans="1:11" ht="102" x14ac:dyDescent="0.25">
      <c r="A8" s="3">
        <v>3</v>
      </c>
      <c r="B8" s="4" t="s">
        <v>14</v>
      </c>
      <c r="C8" s="5">
        <v>1</v>
      </c>
      <c r="D8" s="5" t="s">
        <v>3</v>
      </c>
      <c r="E8" s="11">
        <v>28000</v>
      </c>
      <c r="F8" s="11">
        <v>60000</v>
      </c>
      <c r="G8" s="11">
        <v>38000</v>
      </c>
      <c r="H8" s="11">
        <v>25000</v>
      </c>
      <c r="I8" s="12">
        <v>77350</v>
      </c>
      <c r="J8" s="12">
        <v>55930</v>
      </c>
      <c r="K8" s="11">
        <f>ROUND((+E8+F8+G8+H8+I8+J8)/6,0)</f>
        <v>47380</v>
      </c>
    </row>
    <row r="9" spans="1:11" ht="89.25" x14ac:dyDescent="0.25">
      <c r="A9" s="3">
        <v>4</v>
      </c>
      <c r="B9" s="4" t="s">
        <v>15</v>
      </c>
      <c r="C9" s="5">
        <v>1</v>
      </c>
      <c r="D9" s="5" t="s">
        <v>3</v>
      </c>
      <c r="E9" s="13">
        <v>80000</v>
      </c>
      <c r="F9" s="11">
        <v>540000</v>
      </c>
      <c r="G9" s="11">
        <v>360000</v>
      </c>
      <c r="H9" s="11">
        <v>250000</v>
      </c>
      <c r="I9" s="12">
        <v>380800</v>
      </c>
      <c r="J9" s="14">
        <v>868700</v>
      </c>
      <c r="K9" s="11">
        <f>ROUND((F9+G9+H9+I9)/4,0)</f>
        <v>382700</v>
      </c>
    </row>
    <row r="10" spans="1:11" ht="63.75" x14ac:dyDescent="0.25">
      <c r="A10" s="3">
        <v>5</v>
      </c>
      <c r="B10" s="4" t="s">
        <v>16</v>
      </c>
      <c r="C10" s="5">
        <v>1</v>
      </c>
      <c r="D10" s="5" t="s">
        <v>3</v>
      </c>
      <c r="E10" s="18">
        <v>230000</v>
      </c>
      <c r="F10" s="11">
        <v>0</v>
      </c>
      <c r="G10" s="11" t="s">
        <v>30</v>
      </c>
      <c r="H10" s="11" t="s">
        <v>30</v>
      </c>
      <c r="I10" s="12">
        <v>1130500</v>
      </c>
      <c r="J10" s="12">
        <v>559300</v>
      </c>
      <c r="K10" s="11">
        <f>ROUND((E10+I10+J10)/3,0)</f>
        <v>639933</v>
      </c>
    </row>
    <row r="11" spans="1:11" ht="139.9" customHeight="1" x14ac:dyDescent="0.25">
      <c r="A11" s="3">
        <v>6</v>
      </c>
      <c r="B11" s="4" t="s">
        <v>17</v>
      </c>
      <c r="C11" s="5">
        <v>1</v>
      </c>
      <c r="D11" s="5" t="s">
        <v>3</v>
      </c>
      <c r="E11" s="13">
        <v>320000</v>
      </c>
      <c r="F11" s="11">
        <v>0</v>
      </c>
      <c r="G11" s="11">
        <v>85000</v>
      </c>
      <c r="H11" s="11">
        <v>60000</v>
      </c>
      <c r="I11" s="14">
        <v>220150</v>
      </c>
      <c r="J11" s="12">
        <v>80920</v>
      </c>
      <c r="K11" s="11">
        <f>ROUND((G11+H11+J11)/3,0)</f>
        <v>75307</v>
      </c>
    </row>
    <row r="12" spans="1:11" ht="31.15" customHeight="1" x14ac:dyDescent="0.25">
      <c r="A12" s="3">
        <v>7</v>
      </c>
      <c r="B12" s="4" t="s">
        <v>18</v>
      </c>
      <c r="C12" s="5">
        <v>1</v>
      </c>
      <c r="D12" s="5" t="s">
        <v>3</v>
      </c>
      <c r="E12" s="11">
        <v>40000</v>
      </c>
      <c r="F12" s="11">
        <v>0</v>
      </c>
      <c r="G12" s="11">
        <v>25000</v>
      </c>
      <c r="H12" s="11">
        <v>15000</v>
      </c>
      <c r="I12" s="12">
        <v>92820</v>
      </c>
      <c r="J12" s="12">
        <v>27370</v>
      </c>
      <c r="K12" s="11">
        <f>ROUND((+E12+G12+H12+I12+J12)/5,0)</f>
        <v>40038</v>
      </c>
    </row>
    <row r="13" spans="1:11" ht="58.9" customHeight="1" x14ac:dyDescent="0.25">
      <c r="A13" s="3">
        <v>8</v>
      </c>
      <c r="B13" s="4" t="s">
        <v>19</v>
      </c>
      <c r="C13" s="5">
        <v>1</v>
      </c>
      <c r="D13" s="5" t="s">
        <v>3</v>
      </c>
      <c r="E13" s="11">
        <v>50000</v>
      </c>
      <c r="F13" s="11">
        <v>0</v>
      </c>
      <c r="G13" s="11">
        <v>85000</v>
      </c>
      <c r="H13" s="11">
        <v>60000</v>
      </c>
      <c r="I13" s="12">
        <v>160650</v>
      </c>
      <c r="J13" s="12">
        <v>65450</v>
      </c>
      <c r="K13" s="11">
        <f>ROUND((+E13+G13+H13+I13+J13)/5,0)</f>
        <v>84220</v>
      </c>
    </row>
    <row r="14" spans="1:11" ht="87" customHeight="1" x14ac:dyDescent="0.25">
      <c r="A14" s="3">
        <v>9</v>
      </c>
      <c r="B14" s="4" t="s">
        <v>20</v>
      </c>
      <c r="C14" s="5">
        <v>1</v>
      </c>
      <c r="D14" s="5" t="s">
        <v>3</v>
      </c>
      <c r="E14" s="11">
        <v>50000</v>
      </c>
      <c r="F14" s="11">
        <v>180000</v>
      </c>
      <c r="G14" s="11">
        <v>57000</v>
      </c>
      <c r="H14" s="11">
        <v>40000</v>
      </c>
      <c r="I14" s="12">
        <v>140420</v>
      </c>
      <c r="J14" s="12">
        <v>85680</v>
      </c>
      <c r="K14" s="11">
        <f>ROUND((+E14+F14+G14+H14+I14+J14)/6,0)</f>
        <v>92183</v>
      </c>
    </row>
    <row r="15" spans="1:11" ht="34.15" customHeight="1" x14ac:dyDescent="0.25">
      <c r="A15" s="3">
        <v>10</v>
      </c>
      <c r="B15" s="4" t="s">
        <v>21</v>
      </c>
      <c r="C15" s="5">
        <v>1</v>
      </c>
      <c r="D15" s="5" t="s">
        <v>3</v>
      </c>
      <c r="E15" s="11">
        <v>25000</v>
      </c>
      <c r="F15" s="11">
        <v>45000</v>
      </c>
      <c r="G15" s="11">
        <v>28000</v>
      </c>
      <c r="H15" s="11">
        <v>20000</v>
      </c>
      <c r="I15" s="12">
        <v>57120</v>
      </c>
      <c r="J15" s="12">
        <v>41650</v>
      </c>
      <c r="K15" s="11">
        <f>ROUND((+E15+F15+G15+H15+I15+J15)/6,0)</f>
        <v>36128</v>
      </c>
    </row>
    <row r="16" spans="1:11" ht="25.5" x14ac:dyDescent="0.25">
      <c r="A16" s="3">
        <v>11</v>
      </c>
      <c r="B16" s="4" t="s">
        <v>22</v>
      </c>
      <c r="C16" s="5">
        <v>1</v>
      </c>
      <c r="D16" s="5" t="s">
        <v>3</v>
      </c>
      <c r="E16" s="11">
        <v>15000</v>
      </c>
      <c r="F16" s="11">
        <v>45000</v>
      </c>
      <c r="G16" s="11">
        <v>20000</v>
      </c>
      <c r="H16" s="11">
        <v>10000</v>
      </c>
      <c r="I16" s="12">
        <v>57120</v>
      </c>
      <c r="J16" s="12">
        <v>33320</v>
      </c>
      <c r="K16" s="11">
        <f>ROUND((+E16+F16+G16+H16+I16+J16)/6,0)</f>
        <v>30073</v>
      </c>
    </row>
    <row r="17" spans="1:11" ht="63.75" x14ac:dyDescent="0.25">
      <c r="A17" s="3">
        <v>12</v>
      </c>
      <c r="B17" s="4" t="s">
        <v>23</v>
      </c>
      <c r="C17" s="5">
        <v>1</v>
      </c>
      <c r="D17" s="8" t="s">
        <v>27</v>
      </c>
      <c r="E17" s="11">
        <v>90000</v>
      </c>
      <c r="F17" s="11">
        <v>30000</v>
      </c>
      <c r="G17" s="11" t="s">
        <v>30</v>
      </c>
      <c r="H17" s="11" t="s">
        <v>30</v>
      </c>
      <c r="I17" s="12">
        <v>89250</v>
      </c>
      <c r="J17" s="14">
        <v>249900</v>
      </c>
      <c r="K17" s="11">
        <f>ROUND((+E17+F17+I17)/3,0)</f>
        <v>69750</v>
      </c>
    </row>
    <row r="18" spans="1:11" ht="44.45" customHeight="1" x14ac:dyDescent="0.25">
      <c r="A18" s="3">
        <v>13</v>
      </c>
      <c r="B18" s="4" t="s">
        <v>24</v>
      </c>
      <c r="C18" s="5">
        <v>1</v>
      </c>
      <c r="D18" s="5" t="s">
        <v>3</v>
      </c>
      <c r="E18" s="11">
        <v>25000</v>
      </c>
      <c r="F18" s="11">
        <v>25000</v>
      </c>
      <c r="G18" s="11">
        <v>45000</v>
      </c>
      <c r="H18" s="11">
        <v>30000</v>
      </c>
      <c r="I18" s="12">
        <v>89250</v>
      </c>
      <c r="J18" s="12">
        <v>41650</v>
      </c>
      <c r="K18" s="11">
        <f>ROUND((+E18+F18+G18+H18+I18+J18)/6,0)</f>
        <v>42650</v>
      </c>
    </row>
    <row r="19" spans="1:11" ht="51" x14ac:dyDescent="0.25">
      <c r="A19" s="3">
        <v>14</v>
      </c>
      <c r="B19" s="4" t="s">
        <v>25</v>
      </c>
      <c r="C19" s="5">
        <v>1</v>
      </c>
      <c r="D19" s="5" t="s">
        <v>3</v>
      </c>
      <c r="E19" s="11">
        <v>40000</v>
      </c>
      <c r="F19" s="11">
        <v>80000</v>
      </c>
      <c r="G19" s="11">
        <v>28000</v>
      </c>
      <c r="H19" s="11">
        <v>20000</v>
      </c>
      <c r="I19" s="12">
        <v>77350</v>
      </c>
      <c r="J19" s="12">
        <v>47600</v>
      </c>
      <c r="K19" s="11">
        <f>ROUND((+E19+F19+G19+H19+I19+J19)/6,0)</f>
        <v>48825</v>
      </c>
    </row>
    <row r="20" spans="1:11" ht="140.25" x14ac:dyDescent="0.25">
      <c r="A20" s="3">
        <v>15</v>
      </c>
      <c r="B20" s="4" t="s">
        <v>26</v>
      </c>
      <c r="C20" s="5">
        <v>1</v>
      </c>
      <c r="D20" s="5" t="s">
        <v>3</v>
      </c>
      <c r="E20" s="13">
        <v>240000</v>
      </c>
      <c r="F20" s="11">
        <v>0</v>
      </c>
      <c r="G20" s="11">
        <v>50000</v>
      </c>
      <c r="H20" s="11">
        <v>35000</v>
      </c>
      <c r="I20" s="12">
        <v>160650</v>
      </c>
      <c r="J20" s="12">
        <v>65450</v>
      </c>
      <c r="K20" s="11">
        <f>ROUND((G20+H20+I20+J20)/4,0)</f>
        <v>77775</v>
      </c>
    </row>
    <row r="22" spans="1:11" x14ac:dyDescent="0.25">
      <c r="B22" s="20" t="s">
        <v>31</v>
      </c>
    </row>
    <row r="23" spans="1:11" ht="12.75" customHeight="1" x14ac:dyDescent="0.25">
      <c r="B23" s="19" t="s">
        <v>32</v>
      </c>
      <c r="C23" s="19"/>
      <c r="D23" s="19"/>
      <c r="E23" s="19"/>
    </row>
    <row r="24" spans="1:11" ht="12.75" customHeight="1" x14ac:dyDescent="0.25">
      <c r="B24" s="19" t="s">
        <v>33</v>
      </c>
      <c r="C24" s="19"/>
      <c r="D24" s="19"/>
      <c r="E24" s="19"/>
    </row>
    <row r="25" spans="1:11" ht="12.75" customHeight="1" x14ac:dyDescent="0.25">
      <c r="B25" s="19" t="s">
        <v>34</v>
      </c>
      <c r="C25" s="19"/>
      <c r="D25" s="19"/>
      <c r="E25" s="19"/>
    </row>
    <row r="27" spans="1:11" x14ac:dyDescent="0.25">
      <c r="B27" s="19" t="s">
        <v>35</v>
      </c>
    </row>
    <row r="28" spans="1:11" x14ac:dyDescent="0.25">
      <c r="B28" s="21" t="s">
        <v>36</v>
      </c>
    </row>
    <row r="29" spans="1:11" x14ac:dyDescent="0.25">
      <c r="B29" s="19" t="s">
        <v>37</v>
      </c>
    </row>
  </sheetData>
  <mergeCells count="2">
    <mergeCell ref="A3:K3"/>
    <mergeCell ref="K4:K5"/>
  </mergeCells>
  <pageMargins left="0.7" right="0.7" top="0.75" bottom="0.75" header="0.3" footer="0.3"/>
  <pageSetup paperSize="12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PRECIOS</vt:lpstr>
    </vt:vector>
  </TitlesOfParts>
  <Company>Rama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Magaly Rada Guzman</dc:creator>
  <cp:lastModifiedBy>Natalia Jimenez Orozco</cp:lastModifiedBy>
  <cp:lastPrinted>2021-03-24T22:17:33Z</cp:lastPrinted>
  <dcterms:created xsi:type="dcterms:W3CDTF">2021-03-17T23:23:53Z</dcterms:created>
  <dcterms:modified xsi:type="dcterms:W3CDTF">2024-04-08T16:18:09Z</dcterms:modified>
</cp:coreProperties>
</file>