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rosa_jaramillo_fac_mil_co/Documents/1. PROCESOS 2024/031 GRUAL 2024 Obra/PUBLICAR/"/>
    </mc:Choice>
  </mc:AlternateContent>
  <xr:revisionPtr revIDLastSave="0" documentId="8_{050AD6E7-D69C-4960-9881-719F4A9F5335}" xr6:coauthVersionLast="36" xr6:coauthVersionMax="36" xr10:uidLastSave="{00000000-0000-0000-0000-000000000000}"/>
  <bookViews>
    <workbookView xWindow="0" yWindow="0" windowWidth="28800" windowHeight="12225" tabRatio="836" firstSheet="1" activeTab="1" xr2:uid="{129EDEAB-BFD7-4DF4-8DA0-C3248B8D390D}"/>
  </bookViews>
  <sheets>
    <sheet name="TOTAL" sheetId="1" state="hidden" r:id="rId1"/>
    <sheet name="MATERIALES COMPUEST" sheetId="14" r:id="rId2"/>
    <sheet name="TALLER ELECTRICOS " sheetId="9" r:id="rId3"/>
    <sheet name="SERVOS Y PINTURAS " sheetId="17" r:id="rId4"/>
    <sheet name="LAB INSPECC" sheetId="18" r:id="rId5"/>
    <sheet name="DEPOT T 53" sheetId="19" r:id="rId6"/>
    <sheet name="MISCELANEOS" sheetId="20" r:id="rId7"/>
    <sheet name="ECONOMATO " sheetId="21" r:id="rId8"/>
    <sheet name="MALLA PERIMETRAL " sheetId="22" r:id="rId9"/>
    <sheet name="BOG MPT6 " sheetId="16" r:id="rId10"/>
    <sheet name="ESCAM " sheetId="25" r:id="rId11"/>
    <sheet name="SANIDAD " sheetId="26" r:id="rId12"/>
    <sheet name="VIVIENDAS" sheetId="27" r:id="rId13"/>
    <sheet name="TOTALL 2" sheetId="23" state="hidden" r:id="rId14"/>
  </sheets>
  <definedNames>
    <definedName name="_xlnm._FilterDatabase" localSheetId="1" hidden="1">'MATERIALES COMPUEST'!$A$3:$F$258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6" i="1" l="1"/>
  <c r="F156" i="1" s="1"/>
  <c r="D194" i="1"/>
  <c r="F194" i="1" s="1"/>
  <c r="D195" i="1"/>
  <c r="F195" i="1" s="1"/>
  <c r="F195" i="27"/>
  <c r="F195" i="26"/>
  <c r="F195" i="25"/>
  <c r="F195" i="16"/>
  <c r="F195" i="22"/>
  <c r="F195" i="21"/>
  <c r="F195" i="20"/>
  <c r="F195" i="19"/>
  <c r="F195" i="18"/>
  <c r="F195" i="17"/>
  <c r="F195" i="9"/>
  <c r="F197" i="14"/>
  <c r="F43" i="27"/>
  <c r="F44" i="27"/>
  <c r="F43" i="26"/>
  <c r="F44" i="26"/>
  <c r="F42" i="25"/>
  <c r="F43" i="25"/>
  <c r="F44" i="25"/>
  <c r="F44" i="16"/>
  <c r="F43" i="22"/>
  <c r="F44" i="22"/>
  <c r="F58" i="21"/>
  <c r="F44" i="21"/>
  <c r="F43" i="20"/>
  <c r="F44" i="20"/>
  <c r="F44" i="19"/>
  <c r="F88" i="18"/>
  <c r="F43" i="18"/>
  <c r="F44" i="18"/>
  <c r="F255" i="17"/>
  <c r="F43" i="17"/>
  <c r="F44" i="17"/>
  <c r="F44" i="9"/>
  <c r="F46" i="14"/>
  <c r="D233" i="1"/>
  <c r="F233" i="1" s="1"/>
  <c r="D229" i="1"/>
  <c r="F229" i="1" s="1"/>
  <c r="D230" i="1"/>
  <c r="F230" i="1" s="1"/>
  <c r="D227" i="1"/>
  <c r="F227" i="1" s="1"/>
  <c r="D220" i="1"/>
  <c r="F220" i="1" s="1"/>
  <c r="D221" i="1"/>
  <c r="F221" i="1" s="1"/>
  <c r="D222" i="1"/>
  <c r="F222" i="1" s="1"/>
  <c r="D223" i="1"/>
  <c r="F223" i="1" s="1"/>
  <c r="D213" i="1"/>
  <c r="F213" i="1" s="1"/>
  <c r="D200" i="1"/>
  <c r="F200" i="1" s="1"/>
  <c r="D201" i="1"/>
  <c r="F201" i="1" s="1"/>
  <c r="D202" i="1"/>
  <c r="F202" i="1" s="1"/>
  <c r="D203" i="1"/>
  <c r="F203" i="1" s="1"/>
  <c r="D204" i="1"/>
  <c r="F204" i="1" s="1"/>
  <c r="D205" i="1"/>
  <c r="F205" i="1" s="1"/>
  <c r="D206" i="1"/>
  <c r="F206" i="1" s="1"/>
  <c r="D207" i="1"/>
  <c r="F207" i="1" s="1"/>
  <c r="D208" i="1"/>
  <c r="F208" i="1" s="1"/>
  <c r="D209" i="1"/>
  <c r="F209" i="1" s="1"/>
  <c r="D210" i="1"/>
  <c r="F210" i="1" s="1"/>
  <c r="D198" i="1"/>
  <c r="F198" i="1" s="1"/>
  <c r="D191" i="1"/>
  <c r="F191" i="1" s="1"/>
  <c r="D192" i="1"/>
  <c r="F192" i="1" s="1"/>
  <c r="D193" i="1"/>
  <c r="F193" i="1" s="1"/>
  <c r="D189" i="1"/>
  <c r="F189" i="1" s="1"/>
  <c r="D181" i="1"/>
  <c r="F181" i="1" s="1"/>
  <c r="D182" i="1"/>
  <c r="F182" i="1" s="1"/>
  <c r="D183" i="1"/>
  <c r="F183" i="1" s="1"/>
  <c r="D184" i="1"/>
  <c r="F184" i="1" s="1"/>
  <c r="D185" i="1"/>
  <c r="F185" i="1" s="1"/>
  <c r="D186" i="1"/>
  <c r="F186" i="1" s="1"/>
  <c r="D179" i="1"/>
  <c r="F179" i="1" s="1"/>
  <c r="D174" i="1"/>
  <c r="F174" i="1" s="1"/>
  <c r="D175" i="1"/>
  <c r="F175" i="1" s="1"/>
  <c r="D176" i="1"/>
  <c r="F176" i="1" s="1"/>
  <c r="D158" i="1"/>
  <c r="F158" i="1" s="1"/>
  <c r="D159" i="1"/>
  <c r="F159" i="1" s="1"/>
  <c r="D160" i="1"/>
  <c r="F160" i="1" s="1"/>
  <c r="D161" i="1"/>
  <c r="F161" i="1" s="1"/>
  <c r="D162" i="1"/>
  <c r="F162" i="1" s="1"/>
  <c r="D163" i="1"/>
  <c r="F163" i="1" s="1"/>
  <c r="D164" i="1"/>
  <c r="F164" i="1" s="1"/>
  <c r="D165" i="1"/>
  <c r="F165" i="1" s="1"/>
  <c r="D166" i="1"/>
  <c r="F166" i="1" s="1"/>
  <c r="D167" i="1"/>
  <c r="F167" i="1" s="1"/>
  <c r="D168" i="1"/>
  <c r="F168" i="1" s="1"/>
  <c r="D169" i="1"/>
  <c r="F169" i="1" s="1"/>
  <c r="D149" i="1"/>
  <c r="F149" i="1" s="1"/>
  <c r="D138" i="1"/>
  <c r="F138" i="1" s="1"/>
  <c r="D139" i="1"/>
  <c r="F139" i="1" s="1"/>
  <c r="D140" i="1"/>
  <c r="F140" i="1" s="1"/>
  <c r="D141" i="1"/>
  <c r="F141" i="1" s="1"/>
  <c r="D142" i="1"/>
  <c r="F142" i="1" s="1"/>
  <c r="D143" i="1"/>
  <c r="F143" i="1" s="1"/>
  <c r="D144" i="1"/>
  <c r="F144" i="1" s="1"/>
  <c r="D119" i="1"/>
  <c r="F119" i="1" s="1"/>
  <c r="D120" i="1"/>
  <c r="F120" i="1" s="1"/>
  <c r="D121" i="1"/>
  <c r="F121" i="1" s="1"/>
  <c r="D122" i="1"/>
  <c r="F122" i="1" s="1"/>
  <c r="D123" i="1"/>
  <c r="F123" i="1" s="1"/>
  <c r="D124" i="1"/>
  <c r="F124" i="1" s="1"/>
  <c r="D125" i="1"/>
  <c r="F125" i="1" s="1"/>
  <c r="D126" i="1"/>
  <c r="F126" i="1" s="1"/>
  <c r="D127" i="1"/>
  <c r="F127" i="1" s="1"/>
  <c r="D128" i="1"/>
  <c r="F128" i="1" s="1"/>
  <c r="D129" i="1"/>
  <c r="F129" i="1" s="1"/>
  <c r="D130" i="1"/>
  <c r="F130" i="1" s="1"/>
  <c r="D131" i="1"/>
  <c r="F131" i="1" s="1"/>
  <c r="D132" i="1"/>
  <c r="F132" i="1" s="1"/>
  <c r="D133" i="1"/>
  <c r="F133" i="1" s="1"/>
  <c r="D108" i="1"/>
  <c r="F108" i="1" s="1"/>
  <c r="D109" i="1"/>
  <c r="F109" i="1" s="1"/>
  <c r="D110" i="1"/>
  <c r="F110" i="1" s="1"/>
  <c r="D111" i="1"/>
  <c r="F111" i="1" s="1"/>
  <c r="D112" i="1"/>
  <c r="F112" i="1" s="1"/>
  <c r="D113" i="1"/>
  <c r="F113" i="1" s="1"/>
  <c r="D114" i="1"/>
  <c r="F114" i="1" s="1"/>
  <c r="D115" i="1"/>
  <c r="F115" i="1" s="1"/>
  <c r="D80" i="1"/>
  <c r="F80" i="1" s="1"/>
  <c r="D81" i="1"/>
  <c r="F81" i="1" s="1"/>
  <c r="D82" i="1"/>
  <c r="F82" i="1" s="1"/>
  <c r="D78" i="1"/>
  <c r="F78" i="1" s="1"/>
  <c r="D74" i="1"/>
  <c r="F74" i="1" s="1"/>
  <c r="D75" i="1"/>
  <c r="F75" i="1" s="1"/>
  <c r="D76" i="1"/>
  <c r="F76" i="1" s="1"/>
  <c r="D62" i="1"/>
  <c r="F62" i="1" s="1"/>
  <c r="D63" i="1"/>
  <c r="F63" i="1" s="1"/>
  <c r="D64" i="1"/>
  <c r="F64" i="1" s="1"/>
  <c r="D65" i="1"/>
  <c r="F65" i="1" s="1"/>
  <c r="D66" i="1"/>
  <c r="F66" i="1" s="1"/>
  <c r="D67" i="1"/>
  <c r="F67" i="1" s="1"/>
  <c r="D68" i="1"/>
  <c r="F68" i="1" s="1"/>
  <c r="D69" i="1"/>
  <c r="F69" i="1" s="1"/>
  <c r="D70" i="1"/>
  <c r="F70" i="1" s="1"/>
  <c r="D47" i="1"/>
  <c r="F47" i="1" s="1"/>
  <c r="D48" i="1"/>
  <c r="F48" i="1" s="1"/>
  <c r="D49" i="1"/>
  <c r="F49" i="1" s="1"/>
  <c r="D50" i="1"/>
  <c r="F50" i="1" s="1"/>
  <c r="D51" i="1"/>
  <c r="F51" i="1" s="1"/>
  <c r="D52" i="1"/>
  <c r="F52" i="1" s="1"/>
  <c r="D53" i="1"/>
  <c r="F53" i="1" s="1"/>
  <c r="D54" i="1"/>
  <c r="F54" i="1" s="1"/>
  <c r="D55" i="1"/>
  <c r="F55" i="1" s="1"/>
  <c r="D56" i="1"/>
  <c r="F56" i="1" s="1"/>
  <c r="D57" i="1"/>
  <c r="F57" i="1" s="1"/>
  <c r="D58" i="1"/>
  <c r="F58" i="1" s="1"/>
  <c r="D41" i="1"/>
  <c r="F41" i="1" s="1"/>
  <c r="D42" i="1"/>
  <c r="F42" i="1" s="1"/>
  <c r="D43" i="1"/>
  <c r="F43" i="1" s="1"/>
  <c r="D44" i="1"/>
  <c r="F44" i="1" s="1"/>
  <c r="D34" i="1"/>
  <c r="F34" i="1" s="1"/>
  <c r="D35" i="1"/>
  <c r="F35" i="1" s="1"/>
  <c r="D36" i="1"/>
  <c r="F36" i="1" s="1"/>
  <c r="D37" i="1"/>
  <c r="F37" i="1" s="1"/>
  <c r="D27" i="1"/>
  <c r="F27" i="1" s="1"/>
  <c r="D28" i="1"/>
  <c r="F28" i="1" s="1"/>
  <c r="D29" i="1"/>
  <c r="F29" i="1" s="1"/>
  <c r="D26" i="1"/>
  <c r="F26" i="1" s="1"/>
  <c r="D22" i="1"/>
  <c r="F22" i="1" s="1"/>
  <c r="D23" i="1"/>
  <c r="F23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F82" i="27"/>
  <c r="F82" i="26"/>
  <c r="F82" i="25"/>
  <c r="F82" i="16"/>
  <c r="F82" i="22"/>
  <c r="F82" i="21"/>
  <c r="F82" i="20"/>
  <c r="F82" i="19"/>
  <c r="F82" i="18"/>
  <c r="F82" i="17"/>
  <c r="F82" i="9"/>
  <c r="F84" i="14"/>
  <c r="F169" i="27"/>
  <c r="F169" i="26"/>
  <c r="F169" i="25"/>
  <c r="F169" i="16"/>
  <c r="F169" i="22"/>
  <c r="F169" i="21"/>
  <c r="F169" i="20"/>
  <c r="F169" i="19"/>
  <c r="F169" i="18"/>
  <c r="F169" i="17"/>
  <c r="F168" i="9"/>
  <c r="F169" i="9"/>
  <c r="F171" i="14"/>
  <c r="F194" i="27"/>
  <c r="F194" i="26"/>
  <c r="F194" i="25"/>
  <c r="F194" i="16"/>
  <c r="F194" i="22"/>
  <c r="F194" i="21"/>
  <c r="F194" i="20"/>
  <c r="F194" i="19"/>
  <c r="F194" i="18"/>
  <c r="F194" i="17"/>
  <c r="F194" i="9"/>
  <c r="F196" i="14"/>
  <c r="F230" i="27"/>
  <c r="F230" i="26"/>
  <c r="F230" i="25"/>
  <c r="F230" i="16"/>
  <c r="F230" i="22"/>
  <c r="F230" i="21"/>
  <c r="F230" i="20"/>
  <c r="F230" i="19"/>
  <c r="F230" i="18"/>
  <c r="F230" i="17"/>
  <c r="F230" i="9"/>
  <c r="F232" i="14"/>
  <c r="F144" i="27"/>
  <c r="F143" i="27"/>
  <c r="F142" i="27"/>
  <c r="F144" i="26"/>
  <c r="F143" i="26"/>
  <c r="F142" i="26"/>
  <c r="F144" i="25"/>
  <c r="F143" i="25"/>
  <c r="F142" i="25"/>
  <c r="F144" i="16"/>
  <c r="F143" i="16"/>
  <c r="F142" i="16"/>
  <c r="F144" i="22"/>
  <c r="F143" i="22"/>
  <c r="F142" i="22"/>
  <c r="F144" i="21"/>
  <c r="F143" i="21"/>
  <c r="F142" i="21"/>
  <c r="F144" i="20"/>
  <c r="F143" i="20"/>
  <c r="F142" i="20"/>
  <c r="F144" i="19"/>
  <c r="F143" i="19"/>
  <c r="F142" i="19"/>
  <c r="F144" i="18"/>
  <c r="F143" i="18"/>
  <c r="F142" i="18"/>
  <c r="F144" i="17"/>
  <c r="F143" i="17"/>
  <c r="F142" i="17"/>
  <c r="F144" i="9"/>
  <c r="F143" i="9"/>
  <c r="F142" i="9"/>
  <c r="F146" i="14"/>
  <c r="F145" i="14"/>
  <c r="F144" i="14"/>
  <c r="F133" i="27"/>
  <c r="F133" i="26"/>
  <c r="F133" i="25"/>
  <c r="F133" i="16"/>
  <c r="F133" i="22"/>
  <c r="F133" i="21"/>
  <c r="F133" i="20"/>
  <c r="F133" i="19"/>
  <c r="F133" i="18"/>
  <c r="F133" i="17"/>
  <c r="F133" i="9"/>
  <c r="F135" i="14"/>
  <c r="D93" i="1"/>
  <c r="F93" i="1" s="1"/>
  <c r="D94" i="1"/>
  <c r="F94" i="1" s="1"/>
  <c r="D95" i="1"/>
  <c r="F95" i="1" s="1"/>
  <c r="D96" i="1"/>
  <c r="F96" i="1" s="1"/>
  <c r="D97" i="1"/>
  <c r="F97" i="1" s="1"/>
  <c r="D98" i="1"/>
  <c r="F98" i="1" s="1"/>
  <c r="D101" i="1"/>
  <c r="F101" i="1" s="1"/>
  <c r="D91" i="1"/>
  <c r="F91" i="1" s="1"/>
  <c r="F104" i="27"/>
  <c r="F103" i="27"/>
  <c r="F102" i="27"/>
  <c r="F101" i="27"/>
  <c r="F104" i="26"/>
  <c r="F103" i="26"/>
  <c r="F102" i="26"/>
  <c r="F101" i="26"/>
  <c r="F104" i="25"/>
  <c r="F103" i="25"/>
  <c r="F102" i="25"/>
  <c r="F101" i="25"/>
  <c r="F104" i="16"/>
  <c r="F103" i="16"/>
  <c r="F102" i="16"/>
  <c r="F101" i="16"/>
  <c r="F104" i="22"/>
  <c r="F103" i="22"/>
  <c r="F102" i="22"/>
  <c r="F101" i="22"/>
  <c r="F104" i="21"/>
  <c r="F103" i="21"/>
  <c r="F102" i="21"/>
  <c r="F101" i="21"/>
  <c r="F100" i="21"/>
  <c r="F104" i="20"/>
  <c r="F103" i="20"/>
  <c r="F102" i="20"/>
  <c r="F101" i="20"/>
  <c r="F100" i="20"/>
  <c r="F104" i="19"/>
  <c r="F103" i="19"/>
  <c r="F102" i="19"/>
  <c r="F101" i="19"/>
  <c r="F100" i="19"/>
  <c r="F104" i="18"/>
  <c r="F103" i="18"/>
  <c r="F102" i="18"/>
  <c r="F101" i="18"/>
  <c r="F100" i="18"/>
  <c r="F104" i="17"/>
  <c r="F103" i="17"/>
  <c r="F102" i="17"/>
  <c r="F101" i="17"/>
  <c r="F100" i="17"/>
  <c r="F104" i="9"/>
  <c r="F103" i="9"/>
  <c r="F102" i="9"/>
  <c r="F101" i="9"/>
  <c r="F100" i="9"/>
  <c r="F105" i="14"/>
  <c r="F104" i="14"/>
  <c r="F103" i="14"/>
  <c r="F102" i="14"/>
  <c r="D106" i="1"/>
  <c r="F106" i="1" s="1"/>
  <c r="F17" i="27"/>
  <c r="F17" i="26"/>
  <c r="F17" i="25"/>
  <c r="F17" i="16"/>
  <c r="F17" i="22"/>
  <c r="F17" i="21"/>
  <c r="F17" i="20"/>
  <c r="F17" i="19"/>
  <c r="F17" i="18"/>
  <c r="F17" i="17"/>
  <c r="F17" i="9"/>
  <c r="F19" i="14"/>
  <c r="F70" i="27"/>
  <c r="F69" i="27"/>
  <c r="F68" i="27"/>
  <c r="F70" i="26"/>
  <c r="F69" i="26"/>
  <c r="F68" i="26"/>
  <c r="F70" i="25"/>
  <c r="F69" i="25"/>
  <c r="F68" i="25"/>
  <c r="F70" i="16"/>
  <c r="F69" i="16"/>
  <c r="F68" i="16"/>
  <c r="F70" i="22"/>
  <c r="F69" i="22"/>
  <c r="F68" i="22"/>
  <c r="F70" i="21"/>
  <c r="F69" i="21"/>
  <c r="F68" i="21"/>
  <c r="F70" i="20"/>
  <c r="F69" i="20"/>
  <c r="F68" i="20"/>
  <c r="F70" i="19"/>
  <c r="F69" i="19"/>
  <c r="F68" i="19"/>
  <c r="F70" i="18"/>
  <c r="F69" i="18"/>
  <c r="F68" i="18"/>
  <c r="F70" i="17"/>
  <c r="F69" i="17"/>
  <c r="F68" i="17"/>
  <c r="F70" i="9"/>
  <c r="F69" i="9"/>
  <c r="F68" i="9"/>
  <c r="F72" i="14"/>
  <c r="F71" i="14"/>
  <c r="F70" i="14"/>
  <c r="F37" i="27"/>
  <c r="F37" i="26"/>
  <c r="F37" i="25"/>
  <c r="F37" i="16"/>
  <c r="F37" i="22"/>
  <c r="F37" i="21"/>
  <c r="F37" i="20"/>
  <c r="F37" i="19"/>
  <c r="F37" i="18"/>
  <c r="F37" i="17"/>
  <c r="F37" i="9"/>
  <c r="F39" i="14"/>
  <c r="F226" i="14"/>
  <c r="F168" i="27"/>
  <c r="F168" i="26"/>
  <c r="F168" i="25"/>
  <c r="F168" i="16"/>
  <c r="F168" i="22"/>
  <c r="F168" i="21"/>
  <c r="F168" i="20"/>
  <c r="F168" i="19"/>
  <c r="F168" i="18"/>
  <c r="F168" i="17"/>
  <c r="F170" i="14"/>
  <c r="F149" i="27"/>
  <c r="F149" i="26"/>
  <c r="F149" i="25"/>
  <c r="F149" i="16"/>
  <c r="F149" i="22"/>
  <c r="F149" i="21"/>
  <c r="F149" i="20"/>
  <c r="F149" i="19"/>
  <c r="F149" i="18"/>
  <c r="F149" i="17"/>
  <c r="F153" i="9"/>
  <c r="F151" i="14"/>
  <c r="D254" i="1"/>
  <c r="F254" i="1" s="1"/>
  <c r="D255" i="1"/>
  <c r="F255" i="1" s="1"/>
  <c r="D253" i="1"/>
  <c r="F253" i="1" s="1"/>
  <c r="D250" i="1"/>
  <c r="F250" i="1" s="1"/>
  <c r="D249" i="1"/>
  <c r="F249" i="1" s="1"/>
  <c r="D234" i="1"/>
  <c r="F234" i="1" s="1"/>
  <c r="D235" i="1"/>
  <c r="F235" i="1" s="1"/>
  <c r="D236" i="1"/>
  <c r="F236" i="1" s="1"/>
  <c r="D237" i="1"/>
  <c r="F237" i="1" s="1"/>
  <c r="D238" i="1"/>
  <c r="F238" i="1" s="1"/>
  <c r="D239" i="1"/>
  <c r="F239" i="1" s="1"/>
  <c r="D240" i="1"/>
  <c r="F240" i="1" s="1"/>
  <c r="D241" i="1"/>
  <c r="F241" i="1" s="1"/>
  <c r="D242" i="1"/>
  <c r="F242" i="1" s="1"/>
  <c r="D243" i="1"/>
  <c r="F243" i="1" s="1"/>
  <c r="D244" i="1"/>
  <c r="F244" i="1" s="1"/>
  <c r="D245" i="1"/>
  <c r="F245" i="1" s="1"/>
  <c r="D246" i="1"/>
  <c r="F246" i="1" s="1"/>
  <c r="D228" i="1"/>
  <c r="F228" i="1" s="1"/>
  <c r="D219" i="1"/>
  <c r="F219" i="1" s="1"/>
  <c r="D218" i="1"/>
  <c r="F218" i="1" s="1"/>
  <c r="D214" i="1"/>
  <c r="F214" i="1" s="1"/>
  <c r="D215" i="1"/>
  <c r="F215" i="1" s="1"/>
  <c r="D199" i="1"/>
  <c r="F199" i="1" s="1"/>
  <c r="D190" i="1"/>
  <c r="F190" i="1" s="1"/>
  <c r="D180" i="1"/>
  <c r="F180" i="1" s="1"/>
  <c r="D173" i="1"/>
  <c r="F173" i="1" s="1"/>
  <c r="D172" i="1"/>
  <c r="F172" i="1" s="1"/>
  <c r="D157" i="1"/>
  <c r="F157" i="1" s="1"/>
  <c r="D153" i="1"/>
  <c r="F153" i="1" s="1"/>
  <c r="D152" i="1"/>
  <c r="F152" i="1" s="1"/>
  <c r="D148" i="1"/>
  <c r="F148" i="1" s="1"/>
  <c r="D147" i="1"/>
  <c r="F147" i="1" s="1"/>
  <c r="D137" i="1"/>
  <c r="F137" i="1" s="1"/>
  <c r="D136" i="1"/>
  <c r="F136" i="1" s="1"/>
  <c r="D118" i="1"/>
  <c r="F118" i="1" s="1"/>
  <c r="D117" i="1"/>
  <c r="F117" i="1" s="1"/>
  <c r="D107" i="1"/>
  <c r="F107" i="1" s="1"/>
  <c r="D92" i="1"/>
  <c r="F92" i="1" s="1"/>
  <c r="D90" i="1"/>
  <c r="F90" i="1" s="1"/>
  <c r="D86" i="1"/>
  <c r="F86" i="1" s="1"/>
  <c r="D87" i="1"/>
  <c r="F87" i="1" s="1"/>
  <c r="D88" i="1"/>
  <c r="F88" i="1" s="1"/>
  <c r="D85" i="1"/>
  <c r="F85" i="1" s="1"/>
  <c r="D79" i="1"/>
  <c r="F79" i="1" s="1"/>
  <c r="D73" i="1"/>
  <c r="F73" i="1" s="1"/>
  <c r="D72" i="1"/>
  <c r="F72" i="1" s="1"/>
  <c r="D61" i="1"/>
  <c r="F61" i="1" s="1"/>
  <c r="D60" i="1"/>
  <c r="F60" i="1" s="1"/>
  <c r="D46" i="1"/>
  <c r="F46" i="1" s="1"/>
  <c r="D40" i="1"/>
  <c r="F40" i="1" s="1"/>
  <c r="D33" i="1"/>
  <c r="F33" i="1" s="1"/>
  <c r="D32" i="1"/>
  <c r="F32" i="1" s="1"/>
  <c r="D21" i="1"/>
  <c r="F21" i="1" s="1"/>
  <c r="D20" i="1"/>
  <c r="F20" i="1" s="1"/>
  <c r="D4" i="1"/>
  <c r="F4" i="1" s="1"/>
  <c r="D5" i="1"/>
  <c r="F5" i="1" s="1"/>
  <c r="D3" i="1"/>
  <c r="F3" i="1" s="1"/>
  <c r="F255" i="27"/>
  <c r="F254" i="27"/>
  <c r="F253" i="27"/>
  <c r="F250" i="27"/>
  <c r="F249" i="27"/>
  <c r="F246" i="27"/>
  <c r="F245" i="27"/>
  <c r="F244" i="27"/>
  <c r="F243" i="27"/>
  <c r="F242" i="27"/>
  <c r="F241" i="27"/>
  <c r="F240" i="27"/>
  <c r="F239" i="27"/>
  <c r="F238" i="27"/>
  <c r="F237" i="27"/>
  <c r="F236" i="27"/>
  <c r="F235" i="27"/>
  <c r="F234" i="27"/>
  <c r="F233" i="27"/>
  <c r="F229" i="27"/>
  <c r="F228" i="27"/>
  <c r="F227" i="27"/>
  <c r="F223" i="27"/>
  <c r="F222" i="27"/>
  <c r="F221" i="27"/>
  <c r="F220" i="27"/>
  <c r="F219" i="27"/>
  <c r="F218" i="27"/>
  <c r="F215" i="27"/>
  <c r="F214" i="27"/>
  <c r="F213" i="27"/>
  <c r="F210" i="27"/>
  <c r="F209" i="27"/>
  <c r="F208" i="27"/>
  <c r="F207" i="27"/>
  <c r="F206" i="27"/>
  <c r="F205" i="27"/>
  <c r="F204" i="27"/>
  <c r="F203" i="27"/>
  <c r="F202" i="27"/>
  <c r="F201" i="27"/>
  <c r="F200" i="27"/>
  <c r="F199" i="27"/>
  <c r="F198" i="27"/>
  <c r="F193" i="27"/>
  <c r="F192" i="27"/>
  <c r="F191" i="27"/>
  <c r="F190" i="27"/>
  <c r="F189" i="27"/>
  <c r="F186" i="27"/>
  <c r="F185" i="27"/>
  <c r="F184" i="27"/>
  <c r="F183" i="27"/>
  <c r="F182" i="27"/>
  <c r="F181" i="27"/>
  <c r="F180" i="27"/>
  <c r="F179" i="27"/>
  <c r="F176" i="27"/>
  <c r="F175" i="27"/>
  <c r="F174" i="27"/>
  <c r="F173" i="27"/>
  <c r="F172" i="27"/>
  <c r="F167" i="27"/>
  <c r="F166" i="27"/>
  <c r="F165" i="27"/>
  <c r="F164" i="27"/>
  <c r="F163" i="27"/>
  <c r="F162" i="27"/>
  <c r="F161" i="27"/>
  <c r="F160" i="27"/>
  <c r="F159" i="27"/>
  <c r="F158" i="27"/>
  <c r="F157" i="27"/>
  <c r="F156" i="27"/>
  <c r="F153" i="27"/>
  <c r="F152" i="27"/>
  <c r="F148" i="27"/>
  <c r="F147" i="27"/>
  <c r="F141" i="27"/>
  <c r="F140" i="27"/>
  <c r="F139" i="27"/>
  <c r="F138" i="27"/>
  <c r="F137" i="27"/>
  <c r="F136" i="27"/>
  <c r="F132" i="27"/>
  <c r="F131" i="27"/>
  <c r="F130" i="27"/>
  <c r="F129" i="27"/>
  <c r="F128" i="27"/>
  <c r="F127" i="27"/>
  <c r="F126" i="27"/>
  <c r="F125" i="27"/>
  <c r="F124" i="27"/>
  <c r="F123" i="27"/>
  <c r="F122" i="27"/>
  <c r="F121" i="27"/>
  <c r="F120" i="27"/>
  <c r="F119" i="27"/>
  <c r="F118" i="27"/>
  <c r="F117" i="27"/>
  <c r="F115" i="27"/>
  <c r="F114" i="27"/>
  <c r="F113" i="27"/>
  <c r="F112" i="27"/>
  <c r="F111" i="27"/>
  <c r="F110" i="27"/>
  <c r="F109" i="27"/>
  <c r="F108" i="27"/>
  <c r="F107" i="27"/>
  <c r="F106" i="27"/>
  <c r="F99" i="27"/>
  <c r="F98" i="27"/>
  <c r="F97" i="27"/>
  <c r="F96" i="27"/>
  <c r="F95" i="27"/>
  <c r="F94" i="27"/>
  <c r="F93" i="27"/>
  <c r="F92" i="27"/>
  <c r="F91" i="27"/>
  <c r="F90" i="27"/>
  <c r="F88" i="27"/>
  <c r="F87" i="27"/>
  <c r="F86" i="27"/>
  <c r="F85" i="27"/>
  <c r="F81" i="27"/>
  <c r="F80" i="27"/>
  <c r="F79" i="27"/>
  <c r="F78" i="27"/>
  <c r="F76" i="27"/>
  <c r="F75" i="27"/>
  <c r="F74" i="27"/>
  <c r="F73" i="27"/>
  <c r="F72" i="27"/>
  <c r="F67" i="27"/>
  <c r="F66" i="27"/>
  <c r="F65" i="27"/>
  <c r="F64" i="27"/>
  <c r="F63" i="27"/>
  <c r="F62" i="27"/>
  <c r="F61" i="27"/>
  <c r="F60" i="27"/>
  <c r="F58" i="27"/>
  <c r="F57" i="27"/>
  <c r="F56" i="27"/>
  <c r="F55" i="27"/>
  <c r="F54" i="27"/>
  <c r="F53" i="27"/>
  <c r="F52" i="27"/>
  <c r="F51" i="27"/>
  <c r="F50" i="27"/>
  <c r="F49" i="27"/>
  <c r="F48" i="27"/>
  <c r="F47" i="27"/>
  <c r="F46" i="27"/>
  <c r="F42" i="27"/>
  <c r="F41" i="27"/>
  <c r="F40" i="27"/>
  <c r="F36" i="27"/>
  <c r="F35" i="27"/>
  <c r="F34" i="27"/>
  <c r="F33" i="27"/>
  <c r="F32" i="27"/>
  <c r="F29" i="27"/>
  <c r="F28" i="27"/>
  <c r="F27" i="27"/>
  <c r="F26" i="27"/>
  <c r="F23" i="27"/>
  <c r="F22" i="27"/>
  <c r="F21" i="27"/>
  <c r="F20" i="27"/>
  <c r="F16" i="27"/>
  <c r="F15" i="27"/>
  <c r="F14" i="27"/>
  <c r="F13" i="27"/>
  <c r="F12" i="27"/>
  <c r="F11" i="27"/>
  <c r="F10" i="27"/>
  <c r="F9" i="27"/>
  <c r="F8" i="27"/>
  <c r="F7" i="27"/>
  <c r="F6" i="27"/>
  <c r="F5" i="27"/>
  <c r="F4" i="27"/>
  <c r="F3" i="27"/>
  <c r="F255" i="26"/>
  <c r="F254" i="26"/>
  <c r="F253" i="26"/>
  <c r="F250" i="26"/>
  <c r="F249" i="26"/>
  <c r="F246" i="26"/>
  <c r="F245" i="26"/>
  <c r="F244" i="26"/>
  <c r="F243" i="26"/>
  <c r="F242" i="26"/>
  <c r="F241" i="26"/>
  <c r="F240" i="26"/>
  <c r="F239" i="26"/>
  <c r="F238" i="26"/>
  <c r="F237" i="26"/>
  <c r="F236" i="26"/>
  <c r="F235" i="26"/>
  <c r="F234" i="26"/>
  <c r="F233" i="26"/>
  <c r="F229" i="26"/>
  <c r="F228" i="26"/>
  <c r="F227" i="26"/>
  <c r="F223" i="26"/>
  <c r="F222" i="26"/>
  <c r="F221" i="26"/>
  <c r="F220" i="26"/>
  <c r="F219" i="26"/>
  <c r="F218" i="26"/>
  <c r="F215" i="26"/>
  <c r="F214" i="26"/>
  <c r="F213" i="26"/>
  <c r="F210" i="26"/>
  <c r="F209" i="26"/>
  <c r="F208" i="26"/>
  <c r="F207" i="26"/>
  <c r="F206" i="26"/>
  <c r="F205" i="26"/>
  <c r="F204" i="26"/>
  <c r="F203" i="26"/>
  <c r="F202" i="26"/>
  <c r="F201" i="26"/>
  <c r="F200" i="26"/>
  <c r="F199" i="26"/>
  <c r="F198" i="26"/>
  <c r="F193" i="26"/>
  <c r="F192" i="26"/>
  <c r="F191" i="26"/>
  <c r="F190" i="26"/>
  <c r="F189" i="26"/>
  <c r="F186" i="26"/>
  <c r="F185" i="26"/>
  <c r="F184" i="26"/>
  <c r="F183" i="26"/>
  <c r="F182" i="26"/>
  <c r="F181" i="26"/>
  <c r="F180" i="26"/>
  <c r="F179" i="26"/>
  <c r="F176" i="26"/>
  <c r="F175" i="26"/>
  <c r="F174" i="26"/>
  <c r="F173" i="26"/>
  <c r="F172" i="26"/>
  <c r="F167" i="26"/>
  <c r="F166" i="26"/>
  <c r="F165" i="26"/>
  <c r="F164" i="26"/>
  <c r="F163" i="26"/>
  <c r="F162" i="26"/>
  <c r="F161" i="26"/>
  <c r="F160" i="26"/>
  <c r="F159" i="26"/>
  <c r="F158" i="26"/>
  <c r="F157" i="26"/>
  <c r="F156" i="26"/>
  <c r="F153" i="26"/>
  <c r="F152" i="26"/>
  <c r="F148" i="26"/>
  <c r="F147" i="26"/>
  <c r="F141" i="26"/>
  <c r="F140" i="26"/>
  <c r="F139" i="26"/>
  <c r="F138" i="26"/>
  <c r="F137" i="26"/>
  <c r="F136" i="26"/>
  <c r="F132" i="26"/>
  <c r="F131" i="26"/>
  <c r="F130" i="26"/>
  <c r="F129" i="26"/>
  <c r="F128" i="26"/>
  <c r="F127" i="26"/>
  <c r="F126" i="26"/>
  <c r="F125" i="26"/>
  <c r="F124" i="26"/>
  <c r="F123" i="26"/>
  <c r="F122" i="26"/>
  <c r="F121" i="26"/>
  <c r="F120" i="26"/>
  <c r="F119" i="26"/>
  <c r="F118" i="26"/>
  <c r="F117" i="26"/>
  <c r="F115" i="26"/>
  <c r="F114" i="26"/>
  <c r="F113" i="26"/>
  <c r="F112" i="26"/>
  <c r="F111" i="26"/>
  <c r="F110" i="26"/>
  <c r="F109" i="26"/>
  <c r="F108" i="26"/>
  <c r="F107" i="26"/>
  <c r="F106" i="26"/>
  <c r="F99" i="26"/>
  <c r="F98" i="26"/>
  <c r="F97" i="26"/>
  <c r="F96" i="26"/>
  <c r="F95" i="26"/>
  <c r="F94" i="26"/>
  <c r="F93" i="26"/>
  <c r="F92" i="26"/>
  <c r="F91" i="26"/>
  <c r="F90" i="26"/>
  <c r="F88" i="26"/>
  <c r="F87" i="26"/>
  <c r="F86" i="26"/>
  <c r="F85" i="26"/>
  <c r="F81" i="26"/>
  <c r="F80" i="26"/>
  <c r="F79" i="26"/>
  <c r="F78" i="26"/>
  <c r="F76" i="26"/>
  <c r="F75" i="26"/>
  <c r="F74" i="26"/>
  <c r="F73" i="26"/>
  <c r="F72" i="26"/>
  <c r="F67" i="26"/>
  <c r="F66" i="26"/>
  <c r="F65" i="26"/>
  <c r="F64" i="26"/>
  <c r="F63" i="26"/>
  <c r="F62" i="26"/>
  <c r="F61" i="26"/>
  <c r="F60" i="26"/>
  <c r="F58" i="26"/>
  <c r="F57" i="26"/>
  <c r="F56" i="26"/>
  <c r="F55" i="26"/>
  <c r="F54" i="26"/>
  <c r="F53" i="26"/>
  <c r="F52" i="26"/>
  <c r="F51" i="26"/>
  <c r="F50" i="26"/>
  <c r="F49" i="26"/>
  <c r="F48" i="26"/>
  <c r="F47" i="26"/>
  <c r="F46" i="26"/>
  <c r="F42" i="26"/>
  <c r="F41" i="26"/>
  <c r="F40" i="26"/>
  <c r="F36" i="26"/>
  <c r="F35" i="26"/>
  <c r="F34" i="26"/>
  <c r="F33" i="26"/>
  <c r="F32" i="26"/>
  <c r="F29" i="26"/>
  <c r="F28" i="26"/>
  <c r="F27" i="26"/>
  <c r="F26" i="26"/>
  <c r="F23" i="26"/>
  <c r="F22" i="26"/>
  <c r="F21" i="26"/>
  <c r="F20" i="26"/>
  <c r="F16" i="26"/>
  <c r="F15" i="26"/>
  <c r="F14" i="26"/>
  <c r="F13" i="26"/>
  <c r="F12" i="26"/>
  <c r="F11" i="26"/>
  <c r="F10" i="26"/>
  <c r="F9" i="26"/>
  <c r="F8" i="26"/>
  <c r="F7" i="26"/>
  <c r="F6" i="26"/>
  <c r="F5" i="26"/>
  <c r="F4" i="26"/>
  <c r="F3" i="26"/>
  <c r="F255" i="25"/>
  <c r="F254" i="25"/>
  <c r="F253" i="25"/>
  <c r="F250" i="25"/>
  <c r="F249" i="25"/>
  <c r="F246" i="25"/>
  <c r="F245" i="25"/>
  <c r="F244" i="25"/>
  <c r="F243" i="25"/>
  <c r="F242" i="25"/>
  <c r="F241" i="25"/>
  <c r="F240" i="25"/>
  <c r="F239" i="25"/>
  <c r="F238" i="25"/>
  <c r="F237" i="25"/>
  <c r="F236" i="25"/>
  <c r="F235" i="25"/>
  <c r="F234" i="25"/>
  <c r="F233" i="25"/>
  <c r="F229" i="25"/>
  <c r="F228" i="25"/>
  <c r="F227" i="25"/>
  <c r="F231" i="25" s="1"/>
  <c r="F223" i="25"/>
  <c r="F222" i="25"/>
  <c r="F221" i="25"/>
  <c r="F220" i="25"/>
  <c r="F219" i="25"/>
  <c r="F218" i="25"/>
  <c r="F215" i="25"/>
  <c r="F214" i="25"/>
  <c r="F213" i="25"/>
  <c r="F210" i="25"/>
  <c r="F209" i="25"/>
  <c r="F208" i="25"/>
  <c r="F207" i="25"/>
  <c r="F206" i="25"/>
  <c r="F205" i="25"/>
  <c r="F204" i="25"/>
  <c r="F203" i="25"/>
  <c r="F202" i="25"/>
  <c r="F201" i="25"/>
  <c r="F200" i="25"/>
  <c r="F199" i="25"/>
  <c r="F198" i="25"/>
  <c r="F193" i="25"/>
  <c r="F192" i="25"/>
  <c r="F191" i="25"/>
  <c r="F190" i="25"/>
  <c r="F189" i="25"/>
  <c r="F186" i="25"/>
  <c r="F185" i="25"/>
  <c r="F184" i="25"/>
  <c r="F183" i="25"/>
  <c r="F182" i="25"/>
  <c r="F181" i="25"/>
  <c r="F180" i="25"/>
  <c r="F179" i="25"/>
  <c r="F176" i="25"/>
  <c r="F175" i="25"/>
  <c r="F174" i="25"/>
  <c r="F173" i="25"/>
  <c r="F172" i="25"/>
  <c r="F167" i="25"/>
  <c r="F166" i="25"/>
  <c r="F165" i="25"/>
  <c r="F164" i="25"/>
  <c r="F163" i="25"/>
  <c r="F162" i="25"/>
  <c r="F161" i="25"/>
  <c r="F160" i="25"/>
  <c r="F159" i="25"/>
  <c r="F158" i="25"/>
  <c r="F157" i="25"/>
  <c r="F156" i="25"/>
  <c r="F153" i="25"/>
  <c r="F152" i="25"/>
  <c r="F148" i="25"/>
  <c r="F147" i="25"/>
  <c r="F141" i="25"/>
  <c r="F140" i="25"/>
  <c r="F139" i="25"/>
  <c r="F138" i="25"/>
  <c r="F137" i="25"/>
  <c r="F136" i="25"/>
  <c r="F132" i="25"/>
  <c r="F131" i="25"/>
  <c r="F130" i="25"/>
  <c r="F129" i="25"/>
  <c r="F128" i="25"/>
  <c r="F127" i="25"/>
  <c r="F126" i="25"/>
  <c r="F125" i="25"/>
  <c r="F124" i="25"/>
  <c r="F123" i="25"/>
  <c r="F122" i="25"/>
  <c r="F121" i="25"/>
  <c r="F120" i="25"/>
  <c r="F119" i="25"/>
  <c r="F118" i="25"/>
  <c r="F117" i="25"/>
  <c r="F115" i="25"/>
  <c r="F114" i="25"/>
  <c r="F113" i="25"/>
  <c r="F112" i="25"/>
  <c r="F111" i="25"/>
  <c r="F110" i="25"/>
  <c r="F109" i="25"/>
  <c r="F108" i="25"/>
  <c r="F107" i="25"/>
  <c r="F106" i="25"/>
  <c r="F99" i="25"/>
  <c r="F98" i="25"/>
  <c r="F97" i="25"/>
  <c r="F96" i="25"/>
  <c r="F95" i="25"/>
  <c r="F94" i="25"/>
  <c r="F93" i="25"/>
  <c r="F92" i="25"/>
  <c r="F91" i="25"/>
  <c r="F90" i="25"/>
  <c r="F88" i="25"/>
  <c r="F87" i="25"/>
  <c r="F86" i="25"/>
  <c r="F85" i="25"/>
  <c r="F81" i="25"/>
  <c r="F80" i="25"/>
  <c r="F79" i="25"/>
  <c r="F78" i="25"/>
  <c r="F76" i="25"/>
  <c r="F75" i="25"/>
  <c r="F74" i="25"/>
  <c r="F73" i="25"/>
  <c r="F72" i="25"/>
  <c r="F67" i="25"/>
  <c r="F66" i="25"/>
  <c r="F65" i="25"/>
  <c r="F64" i="25"/>
  <c r="F63" i="25"/>
  <c r="F62" i="25"/>
  <c r="F61" i="25"/>
  <c r="F60" i="25"/>
  <c r="F58" i="25"/>
  <c r="F57" i="25"/>
  <c r="F56" i="25"/>
  <c r="F55" i="25"/>
  <c r="F54" i="25"/>
  <c r="F53" i="25"/>
  <c r="F52" i="25"/>
  <c r="F51" i="25"/>
  <c r="F50" i="25"/>
  <c r="F49" i="25"/>
  <c r="F48" i="25"/>
  <c r="F47" i="25"/>
  <c r="F46" i="25"/>
  <c r="F41" i="25"/>
  <c r="F40" i="25"/>
  <c r="F36" i="25"/>
  <c r="F35" i="25"/>
  <c r="F34" i="25"/>
  <c r="F33" i="25"/>
  <c r="F32" i="25"/>
  <c r="F29" i="25"/>
  <c r="F28" i="25"/>
  <c r="F27" i="25"/>
  <c r="F26" i="25"/>
  <c r="F23" i="25"/>
  <c r="F22" i="25"/>
  <c r="F21" i="25"/>
  <c r="F20" i="25"/>
  <c r="F16" i="25"/>
  <c r="F15" i="25"/>
  <c r="F14" i="25"/>
  <c r="F13" i="25"/>
  <c r="F12" i="25"/>
  <c r="F11" i="25"/>
  <c r="F10" i="25"/>
  <c r="F9" i="25"/>
  <c r="F8" i="25"/>
  <c r="F7" i="25"/>
  <c r="F6" i="25"/>
  <c r="F5" i="25"/>
  <c r="F4" i="25"/>
  <c r="F3" i="25"/>
  <c r="F233" i="23"/>
  <c r="F232" i="23"/>
  <c r="F231" i="23"/>
  <c r="F234" i="23" s="1"/>
  <c r="F228" i="23"/>
  <c r="F227" i="23"/>
  <c r="F229" i="23" s="1"/>
  <c r="F224" i="23"/>
  <c r="F223" i="23"/>
  <c r="F222" i="23"/>
  <c r="F221" i="23"/>
  <c r="F220" i="23"/>
  <c r="F219" i="23"/>
  <c r="F218" i="23"/>
  <c r="F217" i="23"/>
  <c r="F216" i="23"/>
  <c r="F215" i="23"/>
  <c r="F214" i="23"/>
  <c r="F213" i="23"/>
  <c r="F212" i="23"/>
  <c r="F211" i="23"/>
  <c r="F208" i="23"/>
  <c r="F207" i="23"/>
  <c r="F206" i="23"/>
  <c r="F209" i="23" s="1"/>
  <c r="F203" i="23"/>
  <c r="F202" i="23"/>
  <c r="F201" i="23"/>
  <c r="F204" i="23" s="1"/>
  <c r="F200" i="23"/>
  <c r="F199" i="23"/>
  <c r="F198" i="23"/>
  <c r="F195" i="23"/>
  <c r="F194" i="23"/>
  <c r="F193" i="23"/>
  <c r="F190" i="23"/>
  <c r="F189" i="23"/>
  <c r="F188" i="23"/>
  <c r="F187" i="23"/>
  <c r="F186" i="23"/>
  <c r="F185" i="23"/>
  <c r="F184" i="23"/>
  <c r="F183" i="23"/>
  <c r="F182" i="23"/>
  <c r="F181" i="23"/>
  <c r="F180" i="23"/>
  <c r="F179" i="23"/>
  <c r="F178" i="23"/>
  <c r="F175" i="23"/>
  <c r="F174" i="23"/>
  <c r="F173" i="23"/>
  <c r="F172" i="23"/>
  <c r="F171" i="23"/>
  <c r="F168" i="23"/>
  <c r="F167" i="23"/>
  <c r="F166" i="23"/>
  <c r="F165" i="23"/>
  <c r="F164" i="23"/>
  <c r="F163" i="23"/>
  <c r="F162" i="23"/>
  <c r="F161" i="23"/>
  <c r="F158" i="23"/>
  <c r="F157" i="23"/>
  <c r="F156" i="23"/>
  <c r="F155" i="23"/>
  <c r="F154" i="23"/>
  <c r="F159" i="23" s="1"/>
  <c r="F151" i="23"/>
  <c r="F150" i="23"/>
  <c r="F149" i="23"/>
  <c r="F148" i="23"/>
  <c r="F147" i="23"/>
  <c r="F146" i="23"/>
  <c r="F145" i="23"/>
  <c r="F144" i="23"/>
  <c r="F143" i="23"/>
  <c r="F142" i="23"/>
  <c r="F141" i="23"/>
  <c r="F140" i="23"/>
  <c r="F137" i="23"/>
  <c r="F136" i="23"/>
  <c r="F133" i="23"/>
  <c r="F132" i="23"/>
  <c r="F134" i="23" s="1"/>
  <c r="F129" i="23"/>
  <c r="F128" i="23"/>
  <c r="F127" i="23"/>
  <c r="F126" i="23"/>
  <c r="F125" i="23"/>
  <c r="F124" i="23"/>
  <c r="F121" i="23"/>
  <c r="F120" i="23"/>
  <c r="F119" i="23"/>
  <c r="F118" i="23"/>
  <c r="F117" i="23"/>
  <c r="F116" i="23"/>
  <c r="F115" i="23"/>
  <c r="F114" i="23"/>
  <c r="F113" i="23"/>
  <c r="F112" i="23"/>
  <c r="F111" i="23"/>
  <c r="F110" i="23"/>
  <c r="F109" i="23"/>
  <c r="F108" i="23"/>
  <c r="F107" i="23"/>
  <c r="F106" i="23"/>
  <c r="F104" i="23"/>
  <c r="F103" i="23"/>
  <c r="F102" i="23"/>
  <c r="F101" i="23"/>
  <c r="F100" i="23"/>
  <c r="F99" i="23"/>
  <c r="F98" i="23"/>
  <c r="F97" i="23"/>
  <c r="F96" i="23"/>
  <c r="F95" i="23"/>
  <c r="F93" i="23"/>
  <c r="F92" i="23"/>
  <c r="F91" i="23"/>
  <c r="F90" i="23"/>
  <c r="F89" i="23"/>
  <c r="F88" i="23"/>
  <c r="F87" i="23"/>
  <c r="F86" i="23"/>
  <c r="F85" i="23"/>
  <c r="F84" i="23"/>
  <c r="F82" i="23"/>
  <c r="F81" i="23"/>
  <c r="F80" i="23"/>
  <c r="F79" i="23"/>
  <c r="F76" i="23"/>
  <c r="F75" i="23"/>
  <c r="F74" i="23"/>
  <c r="F73" i="23"/>
  <c r="F71" i="23"/>
  <c r="F70" i="23"/>
  <c r="F69" i="23"/>
  <c r="F68" i="23"/>
  <c r="F67" i="23"/>
  <c r="F65" i="23"/>
  <c r="F64" i="23"/>
  <c r="F63" i="23"/>
  <c r="F62" i="23"/>
  <c r="F61" i="23"/>
  <c r="F60" i="23"/>
  <c r="F59" i="23"/>
  <c r="F58" i="23"/>
  <c r="F56" i="23"/>
  <c r="F55" i="23"/>
  <c r="F54" i="23"/>
  <c r="F53" i="23"/>
  <c r="F52" i="23"/>
  <c r="F51" i="23"/>
  <c r="F50" i="23"/>
  <c r="F49" i="23"/>
  <c r="F48" i="23"/>
  <c r="F47" i="23"/>
  <c r="F46" i="23"/>
  <c r="F45" i="23"/>
  <c r="F44" i="23"/>
  <c r="F41" i="23"/>
  <c r="F40" i="23"/>
  <c r="F39" i="23"/>
  <c r="F38" i="23"/>
  <c r="F35" i="23"/>
  <c r="F34" i="23"/>
  <c r="F33" i="23"/>
  <c r="F32" i="23"/>
  <c r="F31" i="23"/>
  <c r="F28" i="23"/>
  <c r="F27" i="23"/>
  <c r="F26" i="23"/>
  <c r="F25" i="23"/>
  <c r="F22" i="23"/>
  <c r="F21" i="23"/>
  <c r="F20" i="23"/>
  <c r="F19" i="23"/>
  <c r="F16" i="23"/>
  <c r="F15" i="23"/>
  <c r="F14" i="23"/>
  <c r="F13" i="23"/>
  <c r="F12" i="23"/>
  <c r="F11" i="23"/>
  <c r="F10" i="23"/>
  <c r="F9" i="23"/>
  <c r="F8" i="23"/>
  <c r="F7" i="23"/>
  <c r="F6" i="23"/>
  <c r="F5" i="23"/>
  <c r="F4" i="23"/>
  <c r="F3" i="23"/>
  <c r="F255" i="22"/>
  <c r="F254" i="22"/>
  <c r="F253" i="22"/>
  <c r="F250" i="22"/>
  <c r="F249" i="22"/>
  <c r="F246" i="22"/>
  <c r="F245" i="22"/>
  <c r="F244" i="22"/>
  <c r="F243" i="22"/>
  <c r="F242" i="22"/>
  <c r="F241" i="22"/>
  <c r="F240" i="22"/>
  <c r="F239" i="22"/>
  <c r="F238" i="22"/>
  <c r="F237" i="22"/>
  <c r="F236" i="22"/>
  <c r="F235" i="22"/>
  <c r="F234" i="22"/>
  <c r="F233" i="22"/>
  <c r="F229" i="22"/>
  <c r="F228" i="22"/>
  <c r="F227" i="22"/>
  <c r="F223" i="22"/>
  <c r="F222" i="22"/>
  <c r="F221" i="22"/>
  <c r="F220" i="22"/>
  <c r="F219" i="22"/>
  <c r="F218" i="22"/>
  <c r="F215" i="22"/>
  <c r="F214" i="22"/>
  <c r="F213" i="22"/>
  <c r="F210" i="22"/>
  <c r="F209" i="22"/>
  <c r="F208" i="22"/>
  <c r="F207" i="22"/>
  <c r="F206" i="22"/>
  <c r="F205" i="22"/>
  <c r="F204" i="22"/>
  <c r="F203" i="22"/>
  <c r="F202" i="22"/>
  <c r="F201" i="22"/>
  <c r="F200" i="22"/>
  <c r="F199" i="22"/>
  <c r="F198" i="22"/>
  <c r="F193" i="22"/>
  <c r="F192" i="22"/>
  <c r="F191" i="22"/>
  <c r="F190" i="22"/>
  <c r="F189" i="22"/>
  <c r="F186" i="22"/>
  <c r="F185" i="22"/>
  <c r="F184" i="22"/>
  <c r="F183" i="22"/>
  <c r="F182" i="22"/>
  <c r="F181" i="22"/>
  <c r="F180" i="22"/>
  <c r="F179" i="22"/>
  <c r="F176" i="22"/>
  <c r="F175" i="22"/>
  <c r="F174" i="22"/>
  <c r="F173" i="22"/>
  <c r="F172" i="22"/>
  <c r="F167" i="22"/>
  <c r="F166" i="22"/>
  <c r="F165" i="22"/>
  <c r="F164" i="22"/>
  <c r="F163" i="22"/>
  <c r="F162" i="22"/>
  <c r="F161" i="22"/>
  <c r="F160" i="22"/>
  <c r="F159" i="22"/>
  <c r="F158" i="22"/>
  <c r="F157" i="22"/>
  <c r="F156" i="22"/>
  <c r="F153" i="22"/>
  <c r="F152" i="22"/>
  <c r="F148" i="22"/>
  <c r="F147" i="22"/>
  <c r="F141" i="22"/>
  <c r="F140" i="22"/>
  <c r="F139" i="22"/>
  <c r="F138" i="22"/>
  <c r="F137" i="22"/>
  <c r="F136" i="22"/>
  <c r="F132" i="22"/>
  <c r="F131" i="22"/>
  <c r="F130" i="22"/>
  <c r="F129" i="22"/>
  <c r="F128" i="22"/>
  <c r="F127" i="22"/>
  <c r="F126" i="22"/>
  <c r="F125" i="22"/>
  <c r="F124" i="22"/>
  <c r="F123" i="22"/>
  <c r="F122" i="22"/>
  <c r="F121" i="22"/>
  <c r="F120" i="22"/>
  <c r="F119" i="22"/>
  <c r="F118" i="22"/>
  <c r="F117" i="22"/>
  <c r="F115" i="22"/>
  <c r="F114" i="22"/>
  <c r="F113" i="22"/>
  <c r="F112" i="22"/>
  <c r="F111" i="22"/>
  <c r="F110" i="22"/>
  <c r="F109" i="22"/>
  <c r="F108" i="22"/>
  <c r="F107" i="22"/>
  <c r="F106" i="22"/>
  <c r="F99" i="22"/>
  <c r="F98" i="22"/>
  <c r="F97" i="22"/>
  <c r="F96" i="22"/>
  <c r="F95" i="22"/>
  <c r="F94" i="22"/>
  <c r="F93" i="22"/>
  <c r="F92" i="22"/>
  <c r="F91" i="22"/>
  <c r="F90" i="22"/>
  <c r="F88" i="22"/>
  <c r="F87" i="22"/>
  <c r="F86" i="22"/>
  <c r="F85" i="22"/>
  <c r="F81" i="22"/>
  <c r="F80" i="22"/>
  <c r="F79" i="22"/>
  <c r="F78" i="22"/>
  <c r="F76" i="22"/>
  <c r="F75" i="22"/>
  <c r="F74" i="22"/>
  <c r="F73" i="22"/>
  <c r="F72" i="22"/>
  <c r="F67" i="22"/>
  <c r="F66" i="22"/>
  <c r="F65" i="22"/>
  <c r="F64" i="22"/>
  <c r="F63" i="22"/>
  <c r="F62" i="22"/>
  <c r="F61" i="22"/>
  <c r="F60" i="22"/>
  <c r="F58" i="22"/>
  <c r="F57" i="22"/>
  <c r="F56" i="22"/>
  <c r="F55" i="22"/>
  <c r="F54" i="22"/>
  <c r="F53" i="22"/>
  <c r="F52" i="22"/>
  <c r="F51" i="22"/>
  <c r="F50" i="22"/>
  <c r="F49" i="22"/>
  <c r="F48" i="22"/>
  <c r="F47" i="22"/>
  <c r="F46" i="22"/>
  <c r="F42" i="22"/>
  <c r="F41" i="22"/>
  <c r="F40" i="22"/>
  <c r="F36" i="22"/>
  <c r="F35" i="22"/>
  <c r="F34" i="22"/>
  <c r="F33" i="22"/>
  <c r="F32" i="22"/>
  <c r="F29" i="22"/>
  <c r="F28" i="22"/>
  <c r="F27" i="22"/>
  <c r="F26" i="22"/>
  <c r="F30" i="22" s="1"/>
  <c r="F23" i="22"/>
  <c r="F22" i="22"/>
  <c r="F21" i="22"/>
  <c r="F20" i="22"/>
  <c r="F16" i="22"/>
  <c r="F15" i="22"/>
  <c r="F14" i="22"/>
  <c r="F13" i="22"/>
  <c r="F12" i="22"/>
  <c r="F11" i="22"/>
  <c r="F10" i="22"/>
  <c r="F9" i="22"/>
  <c r="F8" i="22"/>
  <c r="F7" i="22"/>
  <c r="F6" i="22"/>
  <c r="F5" i="22"/>
  <c r="F4" i="22"/>
  <c r="F3" i="22"/>
  <c r="F255" i="21"/>
  <c r="F254" i="21"/>
  <c r="F253" i="21"/>
  <c r="F250" i="21"/>
  <c r="F249" i="21"/>
  <c r="F251" i="21" s="1"/>
  <c r="F246" i="21"/>
  <c r="F245" i="21"/>
  <c r="F244" i="21"/>
  <c r="F243" i="21"/>
  <c r="F242" i="21"/>
  <c r="F241" i="21"/>
  <c r="F240" i="21"/>
  <c r="F239" i="21"/>
  <c r="F238" i="21"/>
  <c r="F237" i="21"/>
  <c r="F236" i="21"/>
  <c r="F235" i="21"/>
  <c r="F234" i="21"/>
  <c r="F233" i="21"/>
  <c r="F229" i="21"/>
  <c r="F228" i="21"/>
  <c r="F227" i="21"/>
  <c r="F223" i="21"/>
  <c r="F222" i="21"/>
  <c r="F221" i="21"/>
  <c r="F220" i="21"/>
  <c r="F219" i="21"/>
  <c r="F218" i="21"/>
  <c r="F215" i="21"/>
  <c r="F214" i="21"/>
  <c r="F213" i="21"/>
  <c r="F210" i="21"/>
  <c r="F209" i="21"/>
  <c r="F208" i="21"/>
  <c r="F207" i="21"/>
  <c r="F206" i="21"/>
  <c r="F205" i="21"/>
  <c r="F204" i="21"/>
  <c r="F203" i="21"/>
  <c r="F202" i="21"/>
  <c r="F201" i="21"/>
  <c r="F200" i="21"/>
  <c r="F199" i="21"/>
  <c r="F198" i="21"/>
  <c r="F193" i="21"/>
  <c r="F192" i="21"/>
  <c r="F191" i="21"/>
  <c r="F190" i="21"/>
  <c r="F189" i="21"/>
  <c r="F186" i="21"/>
  <c r="F185" i="21"/>
  <c r="F184" i="21"/>
  <c r="F183" i="21"/>
  <c r="F182" i="21"/>
  <c r="F181" i="21"/>
  <c r="F180" i="21"/>
  <c r="F179" i="21"/>
  <c r="F176" i="21"/>
  <c r="F175" i="21"/>
  <c r="F174" i="21"/>
  <c r="F173" i="21"/>
  <c r="F172" i="21"/>
  <c r="F167" i="21"/>
  <c r="F166" i="21"/>
  <c r="F165" i="21"/>
  <c r="F164" i="21"/>
  <c r="F163" i="21"/>
  <c r="F162" i="21"/>
  <c r="F161" i="21"/>
  <c r="F160" i="21"/>
  <c r="F159" i="21"/>
  <c r="F158" i="21"/>
  <c r="F157" i="21"/>
  <c r="F156" i="21"/>
  <c r="F153" i="21"/>
  <c r="F154" i="21" s="1"/>
  <c r="F152" i="21"/>
  <c r="F148" i="21"/>
  <c r="F147" i="21"/>
  <c r="F150" i="21" s="1"/>
  <c r="F141" i="21"/>
  <c r="F140" i="21"/>
  <c r="F139" i="21"/>
  <c r="F138" i="21"/>
  <c r="F137" i="21"/>
  <c r="F136" i="21"/>
  <c r="F132" i="21"/>
  <c r="F131" i="21"/>
  <c r="F130" i="21"/>
  <c r="F129" i="21"/>
  <c r="F128" i="21"/>
  <c r="F127" i="21"/>
  <c r="F126" i="21"/>
  <c r="F125" i="21"/>
  <c r="F124" i="21"/>
  <c r="F123" i="21"/>
  <c r="F122" i="21"/>
  <c r="F121" i="21"/>
  <c r="F120" i="21"/>
  <c r="F119" i="21"/>
  <c r="F118" i="21"/>
  <c r="F117" i="21"/>
  <c r="F115" i="21"/>
  <c r="F114" i="21"/>
  <c r="F113" i="21"/>
  <c r="F112" i="21"/>
  <c r="F111" i="21"/>
  <c r="F110" i="21"/>
  <c r="F109" i="21"/>
  <c r="F108" i="21"/>
  <c r="F107" i="21"/>
  <c r="F106" i="21"/>
  <c r="F99" i="21"/>
  <c r="F98" i="21"/>
  <c r="F97" i="21"/>
  <c r="F96" i="21"/>
  <c r="F95" i="21"/>
  <c r="F94" i="21"/>
  <c r="F93" i="21"/>
  <c r="F92" i="21"/>
  <c r="F91" i="21"/>
  <c r="F90" i="21"/>
  <c r="F88" i="21"/>
  <c r="F87" i="21"/>
  <c r="F86" i="21"/>
  <c r="F85" i="21"/>
  <c r="F81" i="21"/>
  <c r="F80" i="21"/>
  <c r="F79" i="21"/>
  <c r="F78" i="21"/>
  <c r="F76" i="21"/>
  <c r="F75" i="21"/>
  <c r="F74" i="21"/>
  <c r="F73" i="21"/>
  <c r="F72" i="21"/>
  <c r="F67" i="21"/>
  <c r="F66" i="21"/>
  <c r="F65" i="21"/>
  <c r="F64" i="21"/>
  <c r="F63" i="21"/>
  <c r="F62" i="21"/>
  <c r="F61" i="21"/>
  <c r="F60" i="21"/>
  <c r="F57" i="21"/>
  <c r="F56" i="21"/>
  <c r="F55" i="21"/>
  <c r="F54" i="21"/>
  <c r="F53" i="21"/>
  <c r="F52" i="21"/>
  <c r="F51" i="21"/>
  <c r="F50" i="21"/>
  <c r="F49" i="21"/>
  <c r="F48" i="21"/>
  <c r="F47" i="21"/>
  <c r="F46" i="21"/>
  <c r="F43" i="21"/>
  <c r="F42" i="21"/>
  <c r="F41" i="21"/>
  <c r="F40" i="21"/>
  <c r="F36" i="21"/>
  <c r="F35" i="21"/>
  <c r="F34" i="21"/>
  <c r="F33" i="21"/>
  <c r="F32" i="21"/>
  <c r="F29" i="21"/>
  <c r="F28" i="21"/>
  <c r="F27" i="21"/>
  <c r="F26" i="21"/>
  <c r="F23" i="21"/>
  <c r="F22" i="21"/>
  <c r="F21" i="21"/>
  <c r="F20" i="21"/>
  <c r="F16" i="21"/>
  <c r="F15" i="21"/>
  <c r="F14" i="21"/>
  <c r="F13" i="21"/>
  <c r="F12" i="21"/>
  <c r="F11" i="21"/>
  <c r="F10" i="21"/>
  <c r="F9" i="21"/>
  <c r="F8" i="21"/>
  <c r="F7" i="21"/>
  <c r="F6" i="21"/>
  <c r="F5" i="21"/>
  <c r="F4" i="21"/>
  <c r="F3" i="21"/>
  <c r="F255" i="20"/>
  <c r="F254" i="20"/>
  <c r="F253" i="20"/>
  <c r="F250" i="20"/>
  <c r="F249" i="20"/>
  <c r="F246" i="20"/>
  <c r="F245" i="20"/>
  <c r="F244" i="20"/>
  <c r="F243" i="20"/>
  <c r="F242" i="20"/>
  <c r="F241" i="20"/>
  <c r="F240" i="20"/>
  <c r="F239" i="20"/>
  <c r="F238" i="20"/>
  <c r="F237" i="20"/>
  <c r="F236" i="20"/>
  <c r="F235" i="20"/>
  <c r="F234" i="20"/>
  <c r="F233" i="20"/>
  <c r="F229" i="20"/>
  <c r="F228" i="20"/>
  <c r="F227" i="20"/>
  <c r="F223" i="20"/>
  <c r="F222" i="20"/>
  <c r="F221" i="20"/>
  <c r="F220" i="20"/>
  <c r="F219" i="20"/>
  <c r="F218" i="20"/>
  <c r="F215" i="20"/>
  <c r="F214" i="20"/>
  <c r="F213" i="20"/>
  <c r="F216" i="20" s="1"/>
  <c r="F210" i="20"/>
  <c r="F209" i="20"/>
  <c r="F208" i="20"/>
  <c r="F207" i="20"/>
  <c r="F206" i="20"/>
  <c r="F205" i="20"/>
  <c r="F204" i="20"/>
  <c r="F203" i="20"/>
  <c r="F202" i="20"/>
  <c r="F201" i="20"/>
  <c r="F200" i="20"/>
  <c r="F199" i="20"/>
  <c r="F198" i="20"/>
  <c r="F193" i="20"/>
  <c r="F192" i="20"/>
  <c r="F191" i="20"/>
  <c r="F190" i="20"/>
  <c r="F189" i="20"/>
  <c r="F186" i="20"/>
  <c r="F185" i="20"/>
  <c r="F184" i="20"/>
  <c r="F183" i="20"/>
  <c r="F182" i="20"/>
  <c r="F181" i="20"/>
  <c r="F180" i="20"/>
  <c r="F179" i="20"/>
  <c r="F176" i="20"/>
  <c r="F175" i="20"/>
  <c r="F174" i="20"/>
  <c r="F173" i="20"/>
  <c r="F172" i="20"/>
  <c r="F167" i="20"/>
  <c r="F166" i="20"/>
  <c r="F165" i="20"/>
  <c r="F164" i="20"/>
  <c r="F163" i="20"/>
  <c r="F162" i="20"/>
  <c r="F161" i="20"/>
  <c r="F160" i="20"/>
  <c r="F159" i="20"/>
  <c r="F158" i="20"/>
  <c r="F157" i="20"/>
  <c r="F156" i="20"/>
  <c r="F153" i="20"/>
  <c r="F152" i="20"/>
  <c r="F154" i="20" s="1"/>
  <c r="F148" i="20"/>
  <c r="F150" i="20" s="1"/>
  <c r="F147" i="20"/>
  <c r="F141" i="20"/>
  <c r="F140" i="20"/>
  <c r="F139" i="20"/>
  <c r="F138" i="20"/>
  <c r="F137" i="20"/>
  <c r="F136" i="20"/>
  <c r="F132" i="20"/>
  <c r="F131" i="20"/>
  <c r="F130" i="20"/>
  <c r="F129" i="20"/>
  <c r="F128" i="20"/>
  <c r="F127" i="20"/>
  <c r="F126" i="20"/>
  <c r="F125" i="20"/>
  <c r="F124" i="20"/>
  <c r="F123" i="20"/>
  <c r="F122" i="20"/>
  <c r="F121" i="20"/>
  <c r="F120" i="20"/>
  <c r="F119" i="20"/>
  <c r="F118" i="20"/>
  <c r="F117" i="20"/>
  <c r="F115" i="20"/>
  <c r="F114" i="20"/>
  <c r="F113" i="20"/>
  <c r="F112" i="20"/>
  <c r="F111" i="20"/>
  <c r="F110" i="20"/>
  <c r="F109" i="20"/>
  <c r="F108" i="20"/>
  <c r="F107" i="20"/>
  <c r="F106" i="20"/>
  <c r="F99" i="20"/>
  <c r="F98" i="20"/>
  <c r="F97" i="20"/>
  <c r="F96" i="20"/>
  <c r="F95" i="20"/>
  <c r="F94" i="20"/>
  <c r="F93" i="20"/>
  <c r="F92" i="20"/>
  <c r="F91" i="20"/>
  <c r="F90" i="20"/>
  <c r="F88" i="20"/>
  <c r="F87" i="20"/>
  <c r="F86" i="20"/>
  <c r="F85" i="20"/>
  <c r="F81" i="20"/>
  <c r="F80" i="20"/>
  <c r="F79" i="20"/>
  <c r="F78" i="20"/>
  <c r="F76" i="20"/>
  <c r="F75" i="20"/>
  <c r="F74" i="20"/>
  <c r="F73" i="20"/>
  <c r="F72" i="20"/>
  <c r="F67" i="20"/>
  <c r="F66" i="20"/>
  <c r="F65" i="20"/>
  <c r="F64" i="20"/>
  <c r="F63" i="20"/>
  <c r="F62" i="20"/>
  <c r="F61" i="20"/>
  <c r="F60" i="20"/>
  <c r="F58" i="20"/>
  <c r="F57" i="20"/>
  <c r="F56" i="20"/>
  <c r="F55" i="20"/>
  <c r="F54" i="20"/>
  <c r="F53" i="20"/>
  <c r="F52" i="20"/>
  <c r="F51" i="20"/>
  <c r="F50" i="20"/>
  <c r="F49" i="20"/>
  <c r="F48" i="20"/>
  <c r="F47" i="20"/>
  <c r="F46" i="20"/>
  <c r="F42" i="20"/>
  <c r="F41" i="20"/>
  <c r="F40" i="20"/>
  <c r="F36" i="20"/>
  <c r="F35" i="20"/>
  <c r="F34" i="20"/>
  <c r="F33" i="20"/>
  <c r="F32" i="20"/>
  <c r="F29" i="20"/>
  <c r="F28" i="20"/>
  <c r="F27" i="20"/>
  <c r="F26" i="20"/>
  <c r="F23" i="20"/>
  <c r="F22" i="20"/>
  <c r="F21" i="20"/>
  <c r="F20" i="20"/>
  <c r="F24" i="20" s="1"/>
  <c r="F16" i="20"/>
  <c r="F15" i="20"/>
  <c r="F14" i="20"/>
  <c r="F13" i="20"/>
  <c r="F12" i="20"/>
  <c r="F11" i="20"/>
  <c r="F10" i="20"/>
  <c r="F9" i="20"/>
  <c r="F8" i="20"/>
  <c r="F7" i="20"/>
  <c r="F6" i="20"/>
  <c r="F5" i="20"/>
  <c r="F4" i="20"/>
  <c r="F3" i="20"/>
  <c r="F255" i="19"/>
  <c r="F254" i="19"/>
  <c r="F253" i="19"/>
  <c r="F256" i="19" s="1"/>
  <c r="F250" i="19"/>
  <c r="F249" i="19"/>
  <c r="F246" i="19"/>
  <c r="F245" i="19"/>
  <c r="F244" i="19"/>
  <c r="F243" i="19"/>
  <c r="F242" i="19"/>
  <c r="F241" i="19"/>
  <c r="F240" i="19"/>
  <c r="F239" i="19"/>
  <c r="F238" i="19"/>
  <c r="F237" i="19"/>
  <c r="F236" i="19"/>
  <c r="F235" i="19"/>
  <c r="F234" i="19"/>
  <c r="F233" i="19"/>
  <c r="F229" i="19"/>
  <c r="F228" i="19"/>
  <c r="F227" i="19"/>
  <c r="F223" i="19"/>
  <c r="F222" i="19"/>
  <c r="F221" i="19"/>
  <c r="F220" i="19"/>
  <c r="F219" i="19"/>
  <c r="F218" i="19"/>
  <c r="F215" i="19"/>
  <c r="F214" i="19"/>
  <c r="F213" i="19"/>
  <c r="F210" i="19"/>
  <c r="F209" i="19"/>
  <c r="F208" i="19"/>
  <c r="F207" i="19"/>
  <c r="F206" i="19"/>
  <c r="F205" i="19"/>
  <c r="F204" i="19"/>
  <c r="F203" i="19"/>
  <c r="F202" i="19"/>
  <c r="F201" i="19"/>
  <c r="F200" i="19"/>
  <c r="F199" i="19"/>
  <c r="F198" i="19"/>
  <c r="F193" i="19"/>
  <c r="F192" i="19"/>
  <c r="F191" i="19"/>
  <c r="F190" i="19"/>
  <c r="F189" i="19"/>
  <c r="F186" i="19"/>
  <c r="F185" i="19"/>
  <c r="F184" i="19"/>
  <c r="F183" i="19"/>
  <c r="F182" i="19"/>
  <c r="F181" i="19"/>
  <c r="F180" i="19"/>
  <c r="F179" i="19"/>
  <c r="F176" i="19"/>
  <c r="F175" i="19"/>
  <c r="F174" i="19"/>
  <c r="F173" i="19"/>
  <c r="F172" i="19"/>
  <c r="F167" i="19"/>
  <c r="F166" i="19"/>
  <c r="F165" i="19"/>
  <c r="F164" i="19"/>
  <c r="F163" i="19"/>
  <c r="F162" i="19"/>
  <c r="F161" i="19"/>
  <c r="F160" i="19"/>
  <c r="F159" i="19"/>
  <c r="F158" i="19"/>
  <c r="F157" i="19"/>
  <c r="F156" i="19"/>
  <c r="F153" i="19"/>
  <c r="F152" i="19"/>
  <c r="F148" i="19"/>
  <c r="F147" i="19"/>
  <c r="F141" i="19"/>
  <c r="F140" i="19"/>
  <c r="F139" i="19"/>
  <c r="F138" i="19"/>
  <c r="F137" i="19"/>
  <c r="F136" i="19"/>
  <c r="F145" i="19" s="1"/>
  <c r="F132" i="19"/>
  <c r="F131" i="19"/>
  <c r="F130" i="19"/>
  <c r="F129" i="19"/>
  <c r="F128" i="19"/>
  <c r="F127" i="19"/>
  <c r="F126" i="19"/>
  <c r="F125" i="19"/>
  <c r="F124" i="19"/>
  <c r="F123" i="19"/>
  <c r="F122" i="19"/>
  <c r="F121" i="19"/>
  <c r="F120" i="19"/>
  <c r="F119" i="19"/>
  <c r="F118" i="19"/>
  <c r="F117" i="19"/>
  <c r="F115" i="19"/>
  <c r="F114" i="19"/>
  <c r="F113" i="19"/>
  <c r="F112" i="19"/>
  <c r="F111" i="19"/>
  <c r="F110" i="19"/>
  <c r="F109" i="19"/>
  <c r="F108" i="19"/>
  <c r="F107" i="19"/>
  <c r="F106" i="19"/>
  <c r="F99" i="19"/>
  <c r="F98" i="19"/>
  <c r="F97" i="19"/>
  <c r="F96" i="19"/>
  <c r="F95" i="19"/>
  <c r="F94" i="19"/>
  <c r="F93" i="19"/>
  <c r="F92" i="19"/>
  <c r="F91" i="19"/>
  <c r="F90" i="19"/>
  <c r="F88" i="19"/>
  <c r="F87" i="19"/>
  <c r="F86" i="19"/>
  <c r="F85" i="19"/>
  <c r="F81" i="19"/>
  <c r="F80" i="19"/>
  <c r="F79" i="19"/>
  <c r="F78" i="19"/>
  <c r="F76" i="19"/>
  <c r="F75" i="19"/>
  <c r="F74" i="19"/>
  <c r="F73" i="19"/>
  <c r="F72" i="19"/>
  <c r="F67" i="19"/>
  <c r="F66" i="19"/>
  <c r="F65" i="19"/>
  <c r="F64" i="19"/>
  <c r="F63" i="19"/>
  <c r="F62" i="19"/>
  <c r="F61" i="19"/>
  <c r="F60" i="19"/>
  <c r="F58" i="19"/>
  <c r="F57" i="19"/>
  <c r="F56" i="19"/>
  <c r="F55" i="19"/>
  <c r="F54" i="19"/>
  <c r="F53" i="19"/>
  <c r="F52" i="19"/>
  <c r="F51" i="19"/>
  <c r="F50" i="19"/>
  <c r="F49" i="19"/>
  <c r="F48" i="19"/>
  <c r="F47" i="19"/>
  <c r="F46" i="19"/>
  <c r="F43" i="19"/>
  <c r="F42" i="19"/>
  <c r="F41" i="19"/>
  <c r="F40" i="19"/>
  <c r="F36" i="19"/>
  <c r="F35" i="19"/>
  <c r="F34" i="19"/>
  <c r="F33" i="19"/>
  <c r="F32" i="19"/>
  <c r="F29" i="19"/>
  <c r="F28" i="19"/>
  <c r="F27" i="19"/>
  <c r="F26" i="19"/>
  <c r="F23" i="19"/>
  <c r="F22" i="19"/>
  <c r="F21" i="19"/>
  <c r="F20" i="19"/>
  <c r="F16" i="19"/>
  <c r="F15" i="19"/>
  <c r="F14" i="19"/>
  <c r="F13" i="19"/>
  <c r="F12" i="19"/>
  <c r="F11" i="19"/>
  <c r="F10" i="19"/>
  <c r="F9" i="19"/>
  <c r="F8" i="19"/>
  <c r="F7" i="19"/>
  <c r="F6" i="19"/>
  <c r="F5" i="19"/>
  <c r="F4" i="19"/>
  <c r="F3" i="19"/>
  <c r="F255" i="18"/>
  <c r="F254" i="18"/>
  <c r="F253" i="18"/>
  <c r="F250" i="18"/>
  <c r="F249" i="18"/>
  <c r="F251" i="18" s="1"/>
  <c r="F246" i="18"/>
  <c r="F245" i="18"/>
  <c r="F244" i="18"/>
  <c r="F243" i="18"/>
  <c r="F242" i="18"/>
  <c r="F241" i="18"/>
  <c r="F240" i="18"/>
  <c r="F239" i="18"/>
  <c r="F238" i="18"/>
  <c r="F237" i="18"/>
  <c r="F236" i="18"/>
  <c r="F235" i="18"/>
  <c r="F234" i="18"/>
  <c r="F233" i="18"/>
  <c r="F229" i="18"/>
  <c r="F228" i="18"/>
  <c r="F227" i="18"/>
  <c r="F231" i="18" s="1"/>
  <c r="F223" i="18"/>
  <c r="F222" i="18"/>
  <c r="F221" i="18"/>
  <c r="F220" i="18"/>
  <c r="F219" i="18"/>
  <c r="F218" i="18"/>
  <c r="F215" i="18"/>
  <c r="F214" i="18"/>
  <c r="F213" i="18"/>
  <c r="F210" i="18"/>
  <c r="F209" i="18"/>
  <c r="F208" i="18"/>
  <c r="F207" i="18"/>
  <c r="F206" i="18"/>
  <c r="F205" i="18"/>
  <c r="F204" i="18"/>
  <c r="F203" i="18"/>
  <c r="F202" i="18"/>
  <c r="F201" i="18"/>
  <c r="F200" i="18"/>
  <c r="F199" i="18"/>
  <c r="F198" i="18"/>
  <c r="F193" i="18"/>
  <c r="F192" i="18"/>
  <c r="F191" i="18"/>
  <c r="F190" i="18"/>
  <c r="F189" i="18"/>
  <c r="F186" i="18"/>
  <c r="F185" i="18"/>
  <c r="F184" i="18"/>
  <c r="F183" i="18"/>
  <c r="F182" i="18"/>
  <c r="F181" i="18"/>
  <c r="F180" i="18"/>
  <c r="F179" i="18"/>
  <c r="F176" i="18"/>
  <c r="F175" i="18"/>
  <c r="F174" i="18"/>
  <c r="F173" i="18"/>
  <c r="F172" i="18"/>
  <c r="F167" i="18"/>
  <c r="F166" i="18"/>
  <c r="F165" i="18"/>
  <c r="F164" i="18"/>
  <c r="F163" i="18"/>
  <c r="F162" i="18"/>
  <c r="F161" i="18"/>
  <c r="F160" i="18"/>
  <c r="F159" i="18"/>
  <c r="F158" i="18"/>
  <c r="F157" i="18"/>
  <c r="F156" i="18"/>
  <c r="F153" i="18"/>
  <c r="F152" i="18"/>
  <c r="F154" i="18" s="1"/>
  <c r="F148" i="18"/>
  <c r="F147" i="18"/>
  <c r="F141" i="18"/>
  <c r="F140" i="18"/>
  <c r="F139" i="18"/>
  <c r="F138" i="18"/>
  <c r="F137" i="18"/>
  <c r="F136" i="18"/>
  <c r="F132" i="18"/>
  <c r="F131" i="18"/>
  <c r="F130" i="18"/>
  <c r="F129" i="18"/>
  <c r="F128" i="18"/>
  <c r="F127" i="18"/>
  <c r="F126" i="18"/>
  <c r="F125" i="18"/>
  <c r="F124" i="18"/>
  <c r="F123" i="18"/>
  <c r="F122" i="18"/>
  <c r="F121" i="18"/>
  <c r="F120" i="18"/>
  <c r="F119" i="18"/>
  <c r="F118" i="18"/>
  <c r="F117" i="18"/>
  <c r="F115" i="18"/>
  <c r="F114" i="18"/>
  <c r="F113" i="18"/>
  <c r="F112" i="18"/>
  <c r="F111" i="18"/>
  <c r="F110" i="18"/>
  <c r="F109" i="18"/>
  <c r="F108" i="18"/>
  <c r="F107" i="18"/>
  <c r="F106" i="18"/>
  <c r="F99" i="18"/>
  <c r="F98" i="18"/>
  <c r="F97" i="18"/>
  <c r="F96" i="18"/>
  <c r="F95" i="18"/>
  <c r="F94" i="18"/>
  <c r="F93" i="18"/>
  <c r="F92" i="18"/>
  <c r="F91" i="18"/>
  <c r="F90" i="18"/>
  <c r="F87" i="18"/>
  <c r="F86" i="18"/>
  <c r="F85" i="18"/>
  <c r="F81" i="18"/>
  <c r="F80" i="18"/>
  <c r="F79" i="18"/>
  <c r="F78" i="18"/>
  <c r="F76" i="18"/>
  <c r="F75" i="18"/>
  <c r="F74" i="18"/>
  <c r="F73" i="18"/>
  <c r="F72" i="18"/>
  <c r="F67" i="18"/>
  <c r="F66" i="18"/>
  <c r="F65" i="18"/>
  <c r="F64" i="18"/>
  <c r="F63" i="18"/>
  <c r="F62" i="18"/>
  <c r="F61" i="18"/>
  <c r="F60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2" i="18"/>
  <c r="F41" i="18"/>
  <c r="F40" i="18"/>
  <c r="F36" i="18"/>
  <c r="F35" i="18"/>
  <c r="F34" i="18"/>
  <c r="F33" i="18"/>
  <c r="F32" i="18"/>
  <c r="F29" i="18"/>
  <c r="F28" i="18"/>
  <c r="F27" i="18"/>
  <c r="F26" i="18"/>
  <c r="F23" i="18"/>
  <c r="F22" i="18"/>
  <c r="F21" i="18"/>
  <c r="F20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F3" i="18"/>
  <c r="I16" i="17"/>
  <c r="F249" i="17"/>
  <c r="F254" i="17"/>
  <c r="F253" i="17"/>
  <c r="F256" i="17" s="1"/>
  <c r="F250" i="17"/>
  <c r="F246" i="17"/>
  <c r="F245" i="17"/>
  <c r="F244" i="17"/>
  <c r="F243" i="17"/>
  <c r="F242" i="17"/>
  <c r="F241" i="17"/>
  <c r="F240" i="17"/>
  <c r="F239" i="17"/>
  <c r="F238" i="17"/>
  <c r="F237" i="17"/>
  <c r="F236" i="17"/>
  <c r="F235" i="17"/>
  <c r="F234" i="17"/>
  <c r="F233" i="17"/>
  <c r="F229" i="17"/>
  <c r="F228" i="17"/>
  <c r="F227" i="17"/>
  <c r="F223" i="17"/>
  <c r="F222" i="17"/>
  <c r="F221" i="17"/>
  <c r="F220" i="17"/>
  <c r="F219" i="17"/>
  <c r="F218" i="17"/>
  <c r="F215" i="17"/>
  <c r="F214" i="17"/>
  <c r="F213" i="17"/>
  <c r="F210" i="17"/>
  <c r="F209" i="17"/>
  <c r="F208" i="17"/>
  <c r="F207" i="17"/>
  <c r="F206" i="17"/>
  <c r="F205" i="17"/>
  <c r="F204" i="17"/>
  <c r="F203" i="17"/>
  <c r="F202" i="17"/>
  <c r="F201" i="17"/>
  <c r="F200" i="17"/>
  <c r="F199" i="17"/>
  <c r="F198" i="17"/>
  <c r="F193" i="17"/>
  <c r="F192" i="17"/>
  <c r="F191" i="17"/>
  <c r="F190" i="17"/>
  <c r="F189" i="17"/>
  <c r="F186" i="17"/>
  <c r="F185" i="17"/>
  <c r="F184" i="17"/>
  <c r="F183" i="17"/>
  <c r="F182" i="17"/>
  <c r="F181" i="17"/>
  <c r="F180" i="17"/>
  <c r="F179" i="17"/>
  <c r="F176" i="17"/>
  <c r="F175" i="17"/>
  <c r="F174" i="17"/>
  <c r="F173" i="17"/>
  <c r="F172" i="17"/>
  <c r="F167" i="17"/>
  <c r="F166" i="17"/>
  <c r="F165" i="17"/>
  <c r="F164" i="17"/>
  <c r="F163" i="17"/>
  <c r="F162" i="17"/>
  <c r="F161" i="17"/>
  <c r="F160" i="17"/>
  <c r="F159" i="17"/>
  <c r="F158" i="17"/>
  <c r="F157" i="17"/>
  <c r="F156" i="17"/>
  <c r="F153" i="17"/>
  <c r="F152" i="17"/>
  <c r="F154" i="17" s="1"/>
  <c r="F148" i="17"/>
  <c r="F147" i="17"/>
  <c r="F141" i="17"/>
  <c r="F140" i="17"/>
  <c r="F139" i="17"/>
  <c r="F138" i="17"/>
  <c r="F137" i="17"/>
  <c r="F136" i="17"/>
  <c r="F132" i="17"/>
  <c r="F131" i="17"/>
  <c r="F130" i="17"/>
  <c r="F129" i="17"/>
  <c r="F128" i="17"/>
  <c r="F127" i="17"/>
  <c r="F126" i="17"/>
  <c r="F125" i="17"/>
  <c r="F124" i="17"/>
  <c r="F123" i="17"/>
  <c r="F122" i="17"/>
  <c r="F121" i="17"/>
  <c r="F120" i="17"/>
  <c r="F119" i="17"/>
  <c r="F118" i="17"/>
  <c r="F117" i="17"/>
  <c r="F115" i="17"/>
  <c r="F114" i="17"/>
  <c r="F113" i="17"/>
  <c r="F112" i="17"/>
  <c r="F111" i="17"/>
  <c r="F110" i="17"/>
  <c r="F109" i="17"/>
  <c r="F108" i="17"/>
  <c r="F107" i="17"/>
  <c r="F106" i="17"/>
  <c r="F99" i="17"/>
  <c r="F98" i="17"/>
  <c r="F97" i="17"/>
  <c r="F96" i="17"/>
  <c r="F95" i="17"/>
  <c r="F94" i="17"/>
  <c r="F93" i="17"/>
  <c r="F92" i="17"/>
  <c r="F91" i="17"/>
  <c r="F90" i="17"/>
  <c r="F88" i="17"/>
  <c r="F87" i="17"/>
  <c r="F86" i="17"/>
  <c r="F85" i="17"/>
  <c r="F81" i="17"/>
  <c r="F80" i="17"/>
  <c r="F79" i="17"/>
  <c r="F78" i="17"/>
  <c r="F76" i="17"/>
  <c r="F75" i="17"/>
  <c r="F74" i="17"/>
  <c r="F73" i="17"/>
  <c r="F72" i="17"/>
  <c r="F67" i="17"/>
  <c r="F66" i="17"/>
  <c r="F65" i="17"/>
  <c r="F64" i="17"/>
  <c r="F63" i="17"/>
  <c r="F62" i="17"/>
  <c r="F61" i="17"/>
  <c r="F60" i="17"/>
  <c r="F58" i="17"/>
  <c r="F57" i="17"/>
  <c r="F56" i="17"/>
  <c r="F55" i="17"/>
  <c r="F54" i="17"/>
  <c r="F53" i="17"/>
  <c r="F52" i="17"/>
  <c r="F51" i="17"/>
  <c r="F50" i="17"/>
  <c r="F49" i="17"/>
  <c r="F48" i="17"/>
  <c r="F47" i="17"/>
  <c r="F46" i="17"/>
  <c r="F42" i="17"/>
  <c r="F41" i="17"/>
  <c r="F40" i="17"/>
  <c r="F36" i="17"/>
  <c r="F35" i="17"/>
  <c r="F34" i="17"/>
  <c r="F33" i="17"/>
  <c r="F32" i="17"/>
  <c r="F29" i="17"/>
  <c r="F28" i="17"/>
  <c r="F27" i="17"/>
  <c r="F26" i="17"/>
  <c r="F23" i="17"/>
  <c r="F22" i="17"/>
  <c r="F21" i="17"/>
  <c r="F20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F3" i="17"/>
  <c r="F255" i="16"/>
  <c r="F254" i="16"/>
  <c r="F253" i="16"/>
  <c r="F250" i="16"/>
  <c r="F249" i="16"/>
  <c r="F246" i="16"/>
  <c r="F245" i="16"/>
  <c r="F244" i="16"/>
  <c r="F243" i="16"/>
  <c r="F242" i="16"/>
  <c r="F241" i="16"/>
  <c r="F240" i="16"/>
  <c r="F239" i="16"/>
  <c r="F238" i="16"/>
  <c r="F237" i="16"/>
  <c r="F236" i="16"/>
  <c r="F235" i="16"/>
  <c r="F234" i="16"/>
  <c r="F233" i="16"/>
  <c r="F229" i="16"/>
  <c r="F228" i="16"/>
  <c r="F227" i="16"/>
  <c r="F231" i="16" s="1"/>
  <c r="F223" i="16"/>
  <c r="F222" i="16"/>
  <c r="F221" i="16"/>
  <c r="F220" i="16"/>
  <c r="F219" i="16"/>
  <c r="F218" i="16"/>
  <c r="F215" i="16"/>
  <c r="F214" i="16"/>
  <c r="F213" i="16"/>
  <c r="F210" i="16"/>
  <c r="F209" i="16"/>
  <c r="F208" i="16"/>
  <c r="F207" i="16"/>
  <c r="F206" i="16"/>
  <c r="F205" i="16"/>
  <c r="F204" i="16"/>
  <c r="F203" i="16"/>
  <c r="F202" i="16"/>
  <c r="F201" i="16"/>
  <c r="F200" i="16"/>
  <c r="F199" i="16"/>
  <c r="F198" i="16"/>
  <c r="F193" i="16"/>
  <c r="F192" i="16"/>
  <c r="F191" i="16"/>
  <c r="F190" i="16"/>
  <c r="F189" i="16"/>
  <c r="F186" i="16"/>
  <c r="F185" i="16"/>
  <c r="F184" i="16"/>
  <c r="F183" i="16"/>
  <c r="F182" i="16"/>
  <c r="F181" i="16"/>
  <c r="F180" i="16"/>
  <c r="F179" i="16"/>
  <c r="F176" i="16"/>
  <c r="F175" i="16"/>
  <c r="F174" i="16"/>
  <c r="F173" i="16"/>
  <c r="F172" i="16"/>
  <c r="F167" i="16"/>
  <c r="F166" i="16"/>
  <c r="F165" i="16"/>
  <c r="F164" i="16"/>
  <c r="F163" i="16"/>
  <c r="F162" i="16"/>
  <c r="F161" i="16"/>
  <c r="F160" i="16"/>
  <c r="F159" i="16"/>
  <c r="F158" i="16"/>
  <c r="F157" i="16"/>
  <c r="F156" i="16"/>
  <c r="F153" i="16"/>
  <c r="F152" i="16"/>
  <c r="F148" i="16"/>
  <c r="F147" i="16"/>
  <c r="F141" i="16"/>
  <c r="F140" i="16"/>
  <c r="F139" i="16"/>
  <c r="F138" i="16"/>
  <c r="F137" i="16"/>
  <c r="F136" i="16"/>
  <c r="F145" i="16" s="1"/>
  <c r="F132" i="16"/>
  <c r="F131" i="16"/>
  <c r="F130" i="16"/>
  <c r="F129" i="16"/>
  <c r="F128" i="16"/>
  <c r="F127" i="16"/>
  <c r="F126" i="16"/>
  <c r="F125" i="16"/>
  <c r="F124" i="16"/>
  <c r="F123" i="16"/>
  <c r="F122" i="16"/>
  <c r="F121" i="16"/>
  <c r="F120" i="16"/>
  <c r="F119" i="16"/>
  <c r="F118" i="16"/>
  <c r="F117" i="16"/>
  <c r="F115" i="16"/>
  <c r="F114" i="16"/>
  <c r="F113" i="16"/>
  <c r="F112" i="16"/>
  <c r="F111" i="16"/>
  <c r="F110" i="16"/>
  <c r="F109" i="16"/>
  <c r="F108" i="16"/>
  <c r="F107" i="16"/>
  <c r="F106" i="16"/>
  <c r="F99" i="16"/>
  <c r="F98" i="16"/>
  <c r="F97" i="16"/>
  <c r="F96" i="16"/>
  <c r="F95" i="16"/>
  <c r="F94" i="16"/>
  <c r="F93" i="16"/>
  <c r="F92" i="16"/>
  <c r="F91" i="16"/>
  <c r="F90" i="16"/>
  <c r="F88" i="16"/>
  <c r="F87" i="16"/>
  <c r="F86" i="16"/>
  <c r="F85" i="16"/>
  <c r="F81" i="16"/>
  <c r="F80" i="16"/>
  <c r="F79" i="16"/>
  <c r="F78" i="16"/>
  <c r="F76" i="16"/>
  <c r="F75" i="16"/>
  <c r="F74" i="16"/>
  <c r="F73" i="16"/>
  <c r="F72" i="16"/>
  <c r="F67" i="16"/>
  <c r="F66" i="16"/>
  <c r="F65" i="16"/>
  <c r="F64" i="16"/>
  <c r="F63" i="16"/>
  <c r="F62" i="16"/>
  <c r="F61" i="16"/>
  <c r="F60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3" i="16"/>
  <c r="F42" i="16"/>
  <c r="F41" i="16"/>
  <c r="F40" i="16"/>
  <c r="F36" i="16"/>
  <c r="F35" i="16"/>
  <c r="F34" i="16"/>
  <c r="F33" i="16"/>
  <c r="F32" i="16"/>
  <c r="F29" i="16"/>
  <c r="F28" i="16"/>
  <c r="F27" i="16"/>
  <c r="F26" i="16"/>
  <c r="F23" i="16"/>
  <c r="F22" i="16"/>
  <c r="F21" i="16"/>
  <c r="F20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3" i="16"/>
  <c r="F88" i="14"/>
  <c r="F89" i="14"/>
  <c r="F90" i="14"/>
  <c r="F87" i="14"/>
  <c r="F69" i="14"/>
  <c r="F67" i="9"/>
  <c r="F86" i="9"/>
  <c r="F87" i="9"/>
  <c r="F88" i="9"/>
  <c r="F85" i="9"/>
  <c r="F257" i="14"/>
  <c r="F256" i="14"/>
  <c r="F255" i="14"/>
  <c r="F252" i="14"/>
  <c r="F251" i="14"/>
  <c r="F248" i="14"/>
  <c r="F247" i="14"/>
  <c r="F246" i="14"/>
  <c r="F245" i="14"/>
  <c r="F244" i="14"/>
  <c r="F243" i="14"/>
  <c r="F242" i="14"/>
  <c r="F241" i="14"/>
  <c r="F240" i="14"/>
  <c r="F239" i="14"/>
  <c r="F238" i="14"/>
  <c r="F237" i="14"/>
  <c r="F236" i="14"/>
  <c r="F235" i="14"/>
  <c r="F231" i="14"/>
  <c r="F230" i="14"/>
  <c r="F229" i="14"/>
  <c r="F225" i="14"/>
  <c r="F224" i="14"/>
  <c r="F223" i="14"/>
  <c r="F222" i="14"/>
  <c r="F221" i="14"/>
  <c r="F220" i="14"/>
  <c r="F217" i="14"/>
  <c r="F216" i="14"/>
  <c r="F215" i="14"/>
  <c r="F212" i="14"/>
  <c r="F211" i="14"/>
  <c r="F210" i="14"/>
  <c r="F209" i="14"/>
  <c r="F208" i="14"/>
  <c r="F207" i="14"/>
  <c r="F206" i="14"/>
  <c r="F205" i="14"/>
  <c r="F204" i="14"/>
  <c r="F203" i="14"/>
  <c r="F202" i="14"/>
  <c r="F201" i="14"/>
  <c r="F200" i="14"/>
  <c r="F195" i="14"/>
  <c r="F194" i="14"/>
  <c r="F193" i="14"/>
  <c r="F192" i="14"/>
  <c r="F191" i="14"/>
  <c r="F188" i="14"/>
  <c r="F187" i="14"/>
  <c r="F186" i="14"/>
  <c r="F185" i="14"/>
  <c r="F184" i="14"/>
  <c r="F183" i="14"/>
  <c r="F182" i="14"/>
  <c r="F181" i="14"/>
  <c r="F178" i="14"/>
  <c r="F177" i="14"/>
  <c r="F176" i="14"/>
  <c r="F175" i="14"/>
  <c r="F174" i="14"/>
  <c r="F169" i="14"/>
  <c r="F168" i="14"/>
  <c r="F167" i="14"/>
  <c r="F166" i="14"/>
  <c r="F165" i="14"/>
  <c r="F164" i="14"/>
  <c r="F163" i="14"/>
  <c r="F162" i="14"/>
  <c r="F161" i="14"/>
  <c r="F160" i="14"/>
  <c r="F159" i="14"/>
  <c r="F158" i="14"/>
  <c r="F155" i="14"/>
  <c r="F154" i="14"/>
  <c r="F150" i="14"/>
  <c r="F149" i="14"/>
  <c r="F143" i="14"/>
  <c r="F142" i="14"/>
  <c r="F141" i="14"/>
  <c r="F140" i="14"/>
  <c r="F139" i="14"/>
  <c r="F138" i="14"/>
  <c r="F134" i="14"/>
  <c r="F133" i="14"/>
  <c r="F132" i="14"/>
  <c r="F131" i="14"/>
  <c r="F130" i="14"/>
  <c r="F129" i="14"/>
  <c r="F128" i="14"/>
  <c r="F127" i="14"/>
  <c r="F126" i="14"/>
  <c r="F125" i="14"/>
  <c r="F124" i="14"/>
  <c r="F123" i="14"/>
  <c r="F122" i="14"/>
  <c r="F121" i="14"/>
  <c r="F120" i="14"/>
  <c r="F119" i="14"/>
  <c r="F117" i="14"/>
  <c r="F116" i="14"/>
  <c r="F115" i="14"/>
  <c r="F114" i="14"/>
  <c r="F113" i="14"/>
  <c r="F112" i="14"/>
  <c r="F111" i="14"/>
  <c r="F110" i="14"/>
  <c r="F109" i="14"/>
  <c r="F108" i="14"/>
  <c r="F101" i="14"/>
  <c r="F100" i="14"/>
  <c r="F99" i="14"/>
  <c r="F98" i="14"/>
  <c r="F97" i="14"/>
  <c r="F96" i="14"/>
  <c r="F95" i="14"/>
  <c r="F94" i="14"/>
  <c r="F93" i="14"/>
  <c r="F92" i="14"/>
  <c r="F83" i="14"/>
  <c r="F82" i="14"/>
  <c r="F81" i="14"/>
  <c r="F80" i="14"/>
  <c r="F78" i="14"/>
  <c r="F77" i="14"/>
  <c r="F76" i="14"/>
  <c r="F75" i="14"/>
  <c r="F74" i="14"/>
  <c r="F68" i="14"/>
  <c r="F67" i="14"/>
  <c r="F66" i="14"/>
  <c r="F65" i="14"/>
  <c r="F64" i="14"/>
  <c r="F63" i="14"/>
  <c r="F62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5" i="14"/>
  <c r="F44" i="14"/>
  <c r="F43" i="14"/>
  <c r="F42" i="14"/>
  <c r="F38" i="14"/>
  <c r="F37" i="14"/>
  <c r="F36" i="14"/>
  <c r="F35" i="14"/>
  <c r="F34" i="14"/>
  <c r="F31" i="14"/>
  <c r="F30" i="14"/>
  <c r="F29" i="14"/>
  <c r="F28" i="14"/>
  <c r="F25" i="14"/>
  <c r="F24" i="14"/>
  <c r="F23" i="14"/>
  <c r="F22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255" i="9"/>
  <c r="F254" i="9"/>
  <c r="F253" i="9"/>
  <c r="F250" i="9"/>
  <c r="F249" i="9"/>
  <c r="F246" i="9"/>
  <c r="F245" i="9"/>
  <c r="F244" i="9"/>
  <c r="F243" i="9"/>
  <c r="F242" i="9"/>
  <c r="F241" i="9"/>
  <c r="F240" i="9"/>
  <c r="F239" i="9"/>
  <c r="F238" i="9"/>
  <c r="F237" i="9"/>
  <c r="F236" i="9"/>
  <c r="F235" i="9"/>
  <c r="F234" i="9"/>
  <c r="F233" i="9"/>
  <c r="F229" i="9"/>
  <c r="F228" i="9"/>
  <c r="F227" i="9"/>
  <c r="F223" i="9"/>
  <c r="F222" i="9"/>
  <c r="F221" i="9"/>
  <c r="F220" i="9"/>
  <c r="F219" i="9"/>
  <c r="F218" i="9"/>
  <c r="F215" i="9"/>
  <c r="F214" i="9"/>
  <c r="F213" i="9"/>
  <c r="F216" i="9" s="1"/>
  <c r="F210" i="9"/>
  <c r="F209" i="9"/>
  <c r="F208" i="9"/>
  <c r="F207" i="9"/>
  <c r="F206" i="9"/>
  <c r="F205" i="9"/>
  <c r="F204" i="9"/>
  <c r="F203" i="9"/>
  <c r="F202" i="9"/>
  <c r="F201" i="9"/>
  <c r="F200" i="9"/>
  <c r="F199" i="9"/>
  <c r="F198" i="9"/>
  <c r="F193" i="9"/>
  <c r="F192" i="9"/>
  <c r="F191" i="9"/>
  <c r="F190" i="9"/>
  <c r="F189" i="9"/>
  <c r="F186" i="9"/>
  <c r="F185" i="9"/>
  <c r="F184" i="9"/>
  <c r="F183" i="9"/>
  <c r="F182" i="9"/>
  <c r="F181" i="9"/>
  <c r="F180" i="9"/>
  <c r="F179" i="9"/>
  <c r="F176" i="9"/>
  <c r="F175" i="9"/>
  <c r="F174" i="9"/>
  <c r="F173" i="9"/>
  <c r="F172" i="9"/>
  <c r="F167" i="9"/>
  <c r="F166" i="9"/>
  <c r="F165" i="9"/>
  <c r="F164" i="9"/>
  <c r="F163" i="9"/>
  <c r="F162" i="9"/>
  <c r="F161" i="9"/>
  <c r="F160" i="9"/>
  <c r="F159" i="9"/>
  <c r="F158" i="9"/>
  <c r="F157" i="9"/>
  <c r="F156" i="9"/>
  <c r="F152" i="9"/>
  <c r="F151" i="9"/>
  <c r="F148" i="9"/>
  <c r="F147" i="9"/>
  <c r="F141" i="9"/>
  <c r="F140" i="9"/>
  <c r="F139" i="9"/>
  <c r="F138" i="9"/>
  <c r="F137" i="9"/>
  <c r="F136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5" i="9"/>
  <c r="F114" i="9"/>
  <c r="F113" i="9"/>
  <c r="F112" i="9"/>
  <c r="F111" i="9"/>
  <c r="F110" i="9"/>
  <c r="F109" i="9"/>
  <c r="F108" i="9"/>
  <c r="F107" i="9"/>
  <c r="F106" i="9"/>
  <c r="F99" i="9"/>
  <c r="F98" i="9"/>
  <c r="F97" i="9"/>
  <c r="F96" i="9"/>
  <c r="F95" i="9"/>
  <c r="F94" i="9"/>
  <c r="F93" i="9"/>
  <c r="F92" i="9"/>
  <c r="F91" i="9"/>
  <c r="F90" i="9"/>
  <c r="F81" i="9"/>
  <c r="F80" i="9"/>
  <c r="F79" i="9"/>
  <c r="F78" i="9"/>
  <c r="F76" i="9"/>
  <c r="F75" i="9"/>
  <c r="F74" i="9"/>
  <c r="F73" i="9"/>
  <c r="F72" i="9"/>
  <c r="F66" i="9"/>
  <c r="F65" i="9"/>
  <c r="F64" i="9"/>
  <c r="F63" i="9"/>
  <c r="F62" i="9"/>
  <c r="F61" i="9"/>
  <c r="F60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3" i="9"/>
  <c r="F42" i="9"/>
  <c r="F41" i="9"/>
  <c r="F40" i="9"/>
  <c r="F36" i="9"/>
  <c r="F35" i="9"/>
  <c r="F34" i="9"/>
  <c r="F33" i="9"/>
  <c r="F32" i="9"/>
  <c r="F29" i="9"/>
  <c r="F28" i="9"/>
  <c r="F27" i="9"/>
  <c r="F26" i="9"/>
  <c r="F23" i="9"/>
  <c r="F22" i="9"/>
  <c r="F21" i="9"/>
  <c r="F20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F196" i="27" l="1"/>
  <c r="F231" i="19"/>
  <c r="F231" i="27"/>
  <c r="F196" i="23"/>
  <c r="F24" i="26"/>
  <c r="F134" i="20"/>
  <c r="F36" i="23"/>
  <c r="F23" i="23"/>
  <c r="F170" i="19"/>
  <c r="F196" i="19"/>
  <c r="F18" i="20"/>
  <c r="F196" i="20"/>
  <c r="F196" i="17"/>
  <c r="F83" i="9"/>
  <c r="F187" i="9"/>
  <c r="F231" i="9"/>
  <c r="F18" i="17"/>
  <c r="F134" i="17"/>
  <c r="F247" i="18"/>
  <c r="F216" i="19"/>
  <c r="F196" i="21"/>
  <c r="F251" i="19"/>
  <c r="F38" i="27"/>
  <c r="F154" i="27"/>
  <c r="F177" i="26"/>
  <c r="F196" i="26"/>
  <c r="F18" i="26"/>
  <c r="F196" i="25"/>
  <c r="F83" i="25"/>
  <c r="F145" i="25"/>
  <c r="F177" i="25"/>
  <c r="F30" i="25"/>
  <c r="F18" i="25"/>
  <c r="F24" i="25"/>
  <c r="F196" i="16"/>
  <c r="F196" i="22"/>
  <c r="F231" i="22"/>
  <c r="F150" i="22"/>
  <c r="F38" i="21"/>
  <c r="F231" i="20"/>
  <c r="F38" i="18"/>
  <c r="F196" i="18"/>
  <c r="F196" i="9"/>
  <c r="F198" i="14"/>
  <c r="F189" i="14"/>
  <c r="F122" i="23"/>
  <c r="F24" i="18"/>
  <c r="F150" i="19"/>
  <c r="F30" i="20"/>
  <c r="F24" i="21"/>
  <c r="F170" i="21"/>
  <c r="F177" i="21"/>
  <c r="F38" i="22"/>
  <c r="F17" i="23"/>
  <c r="F29" i="23"/>
  <c r="F130" i="23"/>
  <c r="F176" i="23"/>
  <c r="F150" i="25"/>
  <c r="F145" i="26"/>
  <c r="F231" i="26"/>
  <c r="F38" i="9"/>
  <c r="F177" i="9"/>
  <c r="F40" i="14"/>
  <c r="F179" i="14"/>
  <c r="F18" i="16"/>
  <c r="F150" i="16"/>
  <c r="F231" i="17"/>
  <c r="F145" i="18"/>
  <c r="F187" i="20"/>
  <c r="F38" i="25"/>
  <c r="F83" i="27"/>
  <c r="F150" i="27"/>
  <c r="F256" i="9"/>
  <c r="F154" i="16"/>
  <c r="F154" i="19"/>
  <c r="F211" i="20"/>
  <c r="F145" i="21"/>
  <c r="F18" i="22"/>
  <c r="F154" i="22"/>
  <c r="F145" i="27"/>
  <c r="F147" i="14"/>
  <c r="F83" i="18"/>
  <c r="F24" i="19"/>
  <c r="F83" i="16"/>
  <c r="F177" i="16"/>
  <c r="F38" i="17"/>
  <c r="F177" i="19"/>
  <c r="F38" i="20"/>
  <c r="F231" i="21"/>
  <c r="F24" i="22"/>
  <c r="F170" i="22"/>
  <c r="F177" i="22"/>
  <c r="F169" i="23"/>
  <c r="F170" i="25"/>
  <c r="F18" i="9"/>
  <c r="F145" i="9"/>
  <c r="F20" i="14"/>
  <c r="F134" i="9"/>
  <c r="F247" i="20"/>
  <c r="F83" i="21"/>
  <c r="F24" i="9"/>
  <c r="F233" i="14"/>
  <c r="F150" i="17"/>
  <c r="F251" i="20"/>
  <c r="F83" i="22"/>
  <c r="F211" i="9"/>
  <c r="F26" i="14"/>
  <c r="F85" i="14"/>
  <c r="F30" i="18"/>
  <c r="F150" i="18"/>
  <c r="F30" i="21"/>
  <c r="F211" i="21"/>
  <c r="F216" i="21"/>
  <c r="F247" i="21"/>
  <c r="F145" i="22"/>
  <c r="F191" i="23"/>
  <c r="F225" i="23"/>
  <c r="F32" i="14"/>
  <c r="F152" i="14"/>
  <c r="F187" i="16"/>
  <c r="F83" i="17"/>
  <c r="F187" i="19"/>
  <c r="F83" i="20"/>
  <c r="F187" i="22"/>
  <c r="F83" i="26"/>
  <c r="F149" i="9"/>
  <c r="F211" i="16"/>
  <c r="F145" i="17"/>
  <c r="F18" i="18"/>
  <c r="F134" i="18"/>
  <c r="F30" i="19"/>
  <c r="F211" i="19"/>
  <c r="F145" i="20"/>
  <c r="F177" i="20"/>
  <c r="F18" i="21"/>
  <c r="F77" i="23"/>
  <c r="F138" i="23"/>
  <c r="F18" i="27"/>
  <c r="F154" i="9"/>
  <c r="F156" i="14"/>
  <c r="F38" i="16"/>
  <c r="F216" i="16"/>
  <c r="F170" i="18"/>
  <c r="F177" i="18"/>
  <c r="F38" i="19"/>
  <c r="F247" i="19"/>
  <c r="F134" i="21"/>
  <c r="F256" i="21"/>
  <c r="F152" i="23"/>
  <c r="F170" i="27"/>
  <c r="F170" i="16"/>
  <c r="F170" i="20"/>
  <c r="F170" i="9"/>
  <c r="F38" i="26"/>
  <c r="F170" i="17"/>
  <c r="F172" i="14"/>
  <c r="F196" i="1"/>
  <c r="F134" i="19"/>
  <c r="F83" i="19"/>
  <c r="F18" i="19"/>
  <c r="F170" i="26"/>
  <c r="F251" i="1"/>
  <c r="F216" i="1"/>
  <c r="F145" i="1"/>
  <c r="F227" i="14"/>
  <c r="F150" i="1"/>
  <c r="F38" i="1"/>
  <c r="F247" i="1"/>
  <c r="F231" i="1"/>
  <c r="F211" i="1"/>
  <c r="F187" i="1"/>
  <c r="F170" i="1"/>
  <c r="F83" i="1"/>
  <c r="F18" i="1"/>
  <c r="F253" i="14"/>
  <c r="D103" i="1"/>
  <c r="F103" i="1" s="1"/>
  <c r="D102" i="1"/>
  <c r="F102" i="1" s="1"/>
  <c r="D104" i="1"/>
  <c r="F104" i="1" s="1"/>
  <c r="F106" i="14"/>
  <c r="F136" i="14" s="1"/>
  <c r="F251" i="9"/>
  <c r="F256" i="26"/>
  <c r="F216" i="25"/>
  <c r="F213" i="14"/>
  <c r="F258" i="14"/>
  <c r="F256" i="27"/>
  <c r="F150" i="26"/>
  <c r="F256" i="25"/>
  <c r="F251" i="16"/>
  <c r="F256" i="16"/>
  <c r="F251" i="22"/>
  <c r="F256" i="22"/>
  <c r="F256" i="20"/>
  <c r="F177" i="27"/>
  <c r="F251" i="27"/>
  <c r="F216" i="26"/>
  <c r="F154" i="25"/>
  <c r="F211" i="22"/>
  <c r="F216" i="22"/>
  <c r="F24" i="27"/>
  <c r="F30" i="26"/>
  <c r="F187" i="26"/>
  <c r="F247" i="26"/>
  <c r="F154" i="26"/>
  <c r="F211" i="26"/>
  <c r="F251" i="26"/>
  <c r="F247" i="25"/>
  <c r="F251" i="25"/>
  <c r="F30" i="16"/>
  <c r="F247" i="22"/>
  <c r="F187" i="18"/>
  <c r="F177" i="17"/>
  <c r="F251" i="17"/>
  <c r="J16" i="17"/>
  <c r="F216" i="18"/>
  <c r="F256" i="18"/>
  <c r="F24" i="17"/>
  <c r="F30" i="17"/>
  <c r="F216" i="17"/>
  <c r="F211" i="17"/>
  <c r="F247" i="17"/>
  <c r="F218" i="14"/>
  <c r="F249" i="14"/>
  <c r="F177" i="1"/>
  <c r="F256" i="1"/>
  <c r="F211" i="27"/>
  <c r="F247" i="27"/>
  <c r="F216" i="27"/>
  <c r="F187" i="27"/>
  <c r="F30" i="27"/>
  <c r="F211" i="25"/>
  <c r="F187" i="25"/>
  <c r="F187" i="21"/>
  <c r="F211" i="18"/>
  <c r="F187" i="17"/>
  <c r="F247" i="16"/>
  <c r="F24" i="16"/>
  <c r="F247" i="9"/>
  <c r="F30" i="9"/>
  <c r="F154" i="1"/>
  <c r="F24" i="1"/>
  <c r="F30" i="1"/>
  <c r="E236" i="23" l="1"/>
  <c r="E238" i="23" s="1"/>
  <c r="F100" i="22"/>
  <c r="F134" i="22" s="1"/>
  <c r="D99" i="1"/>
  <c r="F99" i="1" s="1"/>
  <c r="E260" i="14"/>
  <c r="E241" i="23" l="1"/>
  <c r="E242" i="23" s="1"/>
  <c r="E240" i="23"/>
  <c r="E239" i="23"/>
  <c r="E243" i="23" s="1"/>
  <c r="AA243" i="23" s="1"/>
  <c r="AA238" i="23"/>
  <c r="E262" i="14"/>
  <c r="AA262" i="14" s="1"/>
  <c r="E264" i="14" l="1"/>
  <c r="E263" i="14"/>
  <c r="E265" i="14"/>
  <c r="E266" i="14" s="1"/>
  <c r="E267" i="14" l="1"/>
  <c r="AA267" i="14" l="1"/>
  <c r="F224" i="26"/>
  <c r="F225" i="26" s="1"/>
  <c r="F100" i="16"/>
  <c r="F100" i="27"/>
  <c r="F134" i="27" s="1"/>
  <c r="F100" i="25"/>
  <c r="F100" i="26"/>
  <c r="F134" i="26" l="1"/>
  <c r="E258" i="26" s="1"/>
  <c r="E260" i="26" s="1"/>
  <c r="F134" i="25"/>
  <c r="F134" i="16"/>
  <c r="D100" i="1"/>
  <c r="F100" i="1" s="1"/>
  <c r="F134" i="1" s="1"/>
  <c r="E262" i="26" l="1"/>
  <c r="E261" i="26"/>
  <c r="E263" i="26"/>
  <c r="E264" i="26" s="1"/>
  <c r="AA260" i="26"/>
  <c r="F224" i="9"/>
  <c r="F225" i="9" s="1"/>
  <c r="E258" i="9" s="1"/>
  <c r="E260" i="9" s="1"/>
  <c r="E265" i="26" l="1"/>
  <c r="E262" i="9"/>
  <c r="AA260" i="9"/>
  <c r="E261" i="9"/>
  <c r="E263" i="9"/>
  <c r="E264" i="9" s="1"/>
  <c r="AA265" i="26" l="1"/>
  <c r="E265" i="9"/>
  <c r="F224" i="27"/>
  <c r="F225" i="27" s="1"/>
  <c r="E258" i="27" s="1"/>
  <c r="E260" i="27" s="1"/>
  <c r="F224" i="16"/>
  <c r="F225" i="16" s="1"/>
  <c r="E258" i="16" s="1"/>
  <c r="E260" i="16" s="1"/>
  <c r="F224" i="22"/>
  <c r="F225" i="22" s="1"/>
  <c r="E258" i="22" s="1"/>
  <c r="F224" i="20"/>
  <c r="F225" i="20" s="1"/>
  <c r="E258" i="20" s="1"/>
  <c r="E260" i="20" s="1"/>
  <c r="F224" i="21"/>
  <c r="F225" i="21" s="1"/>
  <c r="E258" i="21" s="1"/>
  <c r="E260" i="21" s="1"/>
  <c r="F224" i="25"/>
  <c r="F225" i="25" s="1"/>
  <c r="E258" i="25" s="1"/>
  <c r="E260" i="25" s="1"/>
  <c r="F224" i="18"/>
  <c r="F225" i="18" s="1"/>
  <c r="E258" i="18" s="1"/>
  <c r="E260" i="18" s="1"/>
  <c r="D224" i="1"/>
  <c r="F224" i="1" s="1"/>
  <c r="F225" i="1" s="1"/>
  <c r="E258" i="1" s="1"/>
  <c r="E260" i="1" s="1"/>
  <c r="F224" i="17"/>
  <c r="F225" i="17" s="1"/>
  <c r="AA265" i="9" l="1"/>
  <c r="E261" i="27"/>
  <c r="E262" i="27"/>
  <c r="E263" i="27"/>
  <c r="E264" i="27" s="1"/>
  <c r="E261" i="25"/>
  <c r="E263" i="25"/>
  <c r="E264" i="25" s="1"/>
  <c r="E262" i="25"/>
  <c r="AA260" i="25"/>
  <c r="E262" i="16"/>
  <c r="E263" i="16"/>
  <c r="E264" i="16" s="1"/>
  <c r="AA260" i="16"/>
  <c r="E261" i="16"/>
  <c r="E262" i="21"/>
  <c r="AA260" i="21"/>
  <c r="E263" i="21"/>
  <c r="E264" i="21" s="1"/>
  <c r="E261" i="21"/>
  <c r="E258" i="17"/>
  <c r="E260" i="17" s="1"/>
  <c r="E260" i="22"/>
  <c r="E261" i="22" s="1"/>
  <c r="E262" i="1"/>
  <c r="E263" i="1"/>
  <c r="E264" i="1" s="1"/>
  <c r="E261" i="1"/>
  <c r="AA260" i="27"/>
  <c r="E263" i="20"/>
  <c r="E264" i="20" s="1"/>
  <c r="AA260" i="20"/>
  <c r="E262" i="20"/>
  <c r="E261" i="20"/>
  <c r="E262" i="18"/>
  <c r="E263" i="18"/>
  <c r="E264" i="18" s="1"/>
  <c r="E261" i="18"/>
  <c r="AA260" i="18"/>
  <c r="AA260" i="1"/>
  <c r="F224" i="19"/>
  <c r="F225" i="19" s="1"/>
  <c r="E258" i="19" s="1"/>
  <c r="E260" i="19" s="1"/>
  <c r="E265" i="25" l="1"/>
  <c r="AA265" i="25" s="1"/>
  <c r="E265" i="16"/>
  <c r="AA265" i="16" s="1"/>
  <c r="E265" i="20"/>
  <c r="AA265" i="20" s="1"/>
  <c r="E265" i="27"/>
  <c r="AA265" i="27" s="1"/>
  <c r="E263" i="22"/>
  <c r="E264" i="22" s="1"/>
  <c r="E265" i="21"/>
  <c r="AA265" i="21" s="1"/>
  <c r="AA260" i="22"/>
  <c r="AA260" i="17"/>
  <c r="E262" i="17"/>
  <c r="E263" i="17"/>
  <c r="E264" i="17" s="1"/>
  <c r="E261" i="17"/>
  <c r="C267" i="1"/>
  <c r="E262" i="22"/>
  <c r="E265" i="1"/>
  <c r="AA265" i="1" s="1"/>
  <c r="E263" i="19"/>
  <c r="E264" i="19" s="1"/>
  <c r="AA260" i="19"/>
  <c r="E261" i="19"/>
  <c r="E262" i="19"/>
  <c r="E265" i="18"/>
  <c r="AA265" i="18" s="1"/>
  <c r="E265" i="22" l="1"/>
  <c r="AA265" i="22" s="1"/>
  <c r="E265" i="17"/>
  <c r="AA265" i="17" s="1"/>
  <c r="E265" i="19"/>
  <c r="E267" i="1" l="1"/>
  <c r="E270" i="14"/>
  <c r="AA265" i="19"/>
</calcChain>
</file>

<file path=xl/sharedStrings.xml><?xml version="1.0" encoding="utf-8"?>
<sst xmlns="http://schemas.openxmlformats.org/spreadsheetml/2006/main" count="7676" uniqueCount="357">
  <si>
    <t>DEMOLICION DE ENCHAPE DE PISOS Y PAREDES</t>
  </si>
  <si>
    <t>m²</t>
  </si>
  <si>
    <t>DEMOLICIÓN POYOS DUCHAS</t>
  </si>
  <si>
    <t>ml</t>
  </si>
  <si>
    <t>DESMONTE PUERTAS Y  VENTANAS</t>
  </si>
  <si>
    <t>DEMOLICIÓN DE GUARDA ESCOBA.</t>
  </si>
  <si>
    <t>m</t>
  </si>
  <si>
    <t>ESCARIFICADO DE PINTURA EN PAREDES</t>
  </si>
  <si>
    <t>DESMONTE DE CIELO RASO, INCLUYE DESMONTE DE ESTRUCTURA</t>
  </si>
  <si>
    <t>DESMONTE Y REINSTALACION DE PUERTA METALICA TIPO HANGAR  MARCOS, RIELES Y ANGULOS</t>
  </si>
  <si>
    <t>ESCARIFICADO DE PAÑETE EN PAREDES</t>
  </si>
  <si>
    <t>DESMONTE DE ESTRUCTURA EN MADERA Y METALICA PARA CUBIERTA</t>
  </si>
  <si>
    <t>DEMOLICIÓN DE CERRAMIENTO EXISTENTE EN MALLA ESLABONADA CON TUBERÍA DE ACERO GALVANIZADO DE +-2" Y ANTEPECHO DE ALTURA APROXIMADA DE 0.60MTS. INCLUYE EL RETIRO DEL MATERIAL DEMOLIDO.</t>
  </si>
  <si>
    <t>CAJA 5800 CON TAPA CIEGA</t>
  </si>
  <si>
    <t>un</t>
  </si>
  <si>
    <t>DEMOLICIÓN MUROS 0.15M</t>
  </si>
  <si>
    <t>DEMOLICIÓN PLACAS MACIZAS 0.15M</t>
  </si>
  <si>
    <t>DESMONTE APARATOS SANITARIOS</t>
  </si>
  <si>
    <t>DESMONTE CUBIERTAS ASBESTO CEMENTO</t>
  </si>
  <si>
    <t>Total PRELIMINARES</t>
  </si>
  <si>
    <t>MOVIMIENTO DE TIERRAS</t>
  </si>
  <si>
    <t>RELLENO Y COMPACTACIÓN CON MATERIAL DE EXCAVACIÓN SELECCIONADO</t>
  </si>
  <si>
    <t>m³</t>
  </si>
  <si>
    <t>TRANSPORTE DE MATERIAL/SOBRANTE U OTRO Y DISPOSICIÓN FINAL DE SOBRANTES A SITIO AUTORIZADO.</t>
  </si>
  <si>
    <t>EXCAVACION MANUAL EN TERRENO CONSISTENTE, NO INCLUYE CARGUE, RETIRO Y DISPOSICION FINAL DE EXCAVACION</t>
  </si>
  <si>
    <t>EXCAVACIÓN MANUAL EN MATERIAL COMÚN. INCLUYE CARGUE, TRANSPORTE Y DISPOSICIÓN FINAL DE SOBRANTES A SITIO AUTORIZADO DE 0 - 2,00 MTS.</t>
  </si>
  <si>
    <t>Total MOVIMIENTO DE TIERRAS</t>
  </si>
  <si>
    <t>SOLADO DE LIMPIEZA EN CONCRETO DE 2.000 PSI DE E=0.05 M SEGÚN PLANOS. INCLUYE MATERIALES, MANO DE OBRA, EQUIPOS Y HERRAMIENTAS NECESARIAS</t>
  </si>
  <si>
    <t>PLACA DE CONTRAPISO EN CONCRETO DE 3.000 PSI IMPERMEABILIZADO, SEGÚN PLANOS. INCLUYE MANO DE OBRA, FORMALETAS, EQUIPOS Y HERRAMIENTAS NECESARIAS, E=0.15 M, NO INCLUYE ACERO DE REFUERZO</t>
  </si>
  <si>
    <t>VIGAS DE CIMENTACION EN CONCRETO DE 3.000 PSI IMPERMEABILIZADO SEGÚN PLANOS. INCLUYE MANO DE OBRA, FORMALETAS, EQUIPOS Y HERRAMIENTAS NECESARIAS, NO INCLUYE ACERO DE REFUERZO.</t>
  </si>
  <si>
    <t>MALLA ELECTROSOLDADA FY  485 MPA -NTC 5806, INCLUYE ALAMBRE NEGRO TRASIEGO, MANEJO</t>
  </si>
  <si>
    <t>kg</t>
  </si>
  <si>
    <t>ESTRUCTURA</t>
  </si>
  <si>
    <t>ACERO DE REFUERZO ESTRUCTURAL FY: 420  MPA GR 60 -NTC 2289</t>
  </si>
  <si>
    <t>RIEL METALICO PARA PUERTA METALICA TIPO HANGAR. INCLUYE CAMBIO DE RODAMIENTOS Y TODOS LOS ELEMENTOS ESTRUCTURALES PARA SU MONTAJE Y CORRECTO FUNCIONAMIENTO COMO TAMBIÉN PINTURA EN ANTICORROSIVO Y ESMALTE.</t>
  </si>
  <si>
    <t>PERFILERIA ESTRUCTURAL EN ACERO A500 GR C. INCLUYE TODOS LOS ELEMENTOS ESTRUCTURALES PARA SU MONTAJE Y CORRECTO FUNCIONAMIENTO COMO TAMBIÉN PINTURA EN ANTICORROSIVO, ESMALTE, CONEXIONES, PLATINAS, ANCLAJES Y SOLDADURA.</t>
  </si>
  <si>
    <t>Total ESTRUCTURA</t>
  </si>
  <si>
    <t>MESÓN EN LÁMINA DE MÁRMOL ANCHO 60CM PIEDRA NATURAL COLOR NEGRO ABSOLUTO O SIMILAR (SEGÚN PLANOS, INCLUYE REENGUEZ  (4 CMS)  Y SALPICADERO DE 0.10CMS</t>
  </si>
  <si>
    <t>LIMPIEZA, RETIRO DE REBABA, SELLADO Y LACADO DE MURO EN LADRILLO A LA VISTA</t>
  </si>
  <si>
    <t>INSTALACIONES HIDROSANITARIAS</t>
  </si>
  <si>
    <t>CIMENTACION Y ATRAQUE DE TUBERIA</t>
  </si>
  <si>
    <t>TUBERÍA PVC SANITARIA Ø 2", INCLUYE ACCESORIOS PARA SU CORRECTA INSTALACION</t>
  </si>
  <si>
    <t>TUBERÍA PVC SANITARIA Ø 4", INCLUYE ACCESORIOS PARA SU CORRECTA INSTALACION</t>
  </si>
  <si>
    <t>TUBERÍA DE VENTILACIÓN Ø 2", INCLUYE ACCESORIOS PARA SU CORRECTA INSTALACION</t>
  </si>
  <si>
    <t>TUBERÍA PVC SANITARIA Ø 3", INCLUYE ACCESORIOS PARA SU CORRECTA INSTALACION</t>
  </si>
  <si>
    <t>PUNTO DE AGUA FRIA Ø 1/2" , INCLUYE ACCESORIOS PARA SU CORRECTA INSTALACIÓN.</t>
  </si>
  <si>
    <t>CAJA DE INSPECCIÓN 0,60 X 0,6M H=0 - 0,5M, INCLUYE TAPA EN CONCRETO</t>
  </si>
  <si>
    <t>SIFÓN Ø 3X2", INCLUYE ACCESORIOS PARA SU CORRECTA INSTALACION</t>
  </si>
  <si>
    <t>REGATA PARA INSTALACIÓN DE TUBERÍA DE  Ø 1/2" A Ø 2" (INCLUYE RESANE)</t>
  </si>
  <si>
    <t>CONEXIÓN A RED HIDRÁULICA EXISTENTE Ø 1/2" .</t>
  </si>
  <si>
    <t>TUBERÍA PVC PRESIÓN RDE 13.5 Ø 1/2", INCLUYE ACCESORIOS PARA SU CORRECTA INSTALACIÓN.</t>
  </si>
  <si>
    <t>CANAL METALICA CALIBRE 14</t>
  </si>
  <si>
    <t>REGISTRO DE AGUA TIPO BOLA INCLUYE TAPA Y CAJA Ø 1"</t>
  </si>
  <si>
    <t>TUBERÍA PVC PRESIÓN RDE 21 Ø 3/4", INCLUYE ACCESORIOS PARA SU CORRECTA INSTALACIÓN.</t>
  </si>
  <si>
    <t>SUMINISTRO E INSTALACION DE IMPERMEABILIZACION CON POLIUREA EN FRIO</t>
  </si>
  <si>
    <t>Total INSTALACIONES HIDROSANITARIAS</t>
  </si>
  <si>
    <t>INSTALACIONES ELECTRICAS</t>
  </si>
  <si>
    <t>SUMINISTRO INSTALACIÓN Y PUESTA EN SERVICIO DE LUMINARIA LED REDONDA 24W, INCLUYE CABLEADO (PE, HF, FR, LS, LIBRE DE HALÓGENOS, RETARDANTE A LA LLAMA, BAJA EMI</t>
  </si>
  <si>
    <t>LUMINARIA LED REDONDA 12W, INCLUYE CABLEADO (PE, HF, FR, LS, LIBRE DE HALÓGENOS, RETARDANTE A LA LLAMA, BAJA EMISIÓN DE HUMOS), TUBERÍA PVC 1/2", Y TODOS LOS ACCESORIOS NECESARIOS PARA GARANTIZAR SU CORRECTA INSTALACIÓN Y PUESTA EN SERVICIO</t>
  </si>
  <si>
    <t>ACOMETIDA EN CABLE 1N10 Cu AWG PE-HFFR-LS (FASES) + 1N10 Cu AWG PE-HFFR-LS (NEUTRO) + 1N12 Cu AWG (TIERRA), INCLUYE BORNAS DE CONEXIÓN, TERMINALES Y DEMÁS ACCESORIOS NECESARIOS PARA GARANTIZAR SU CORRECTA INSTALACIÓN Y PUESTA EN SERVICIO.</t>
  </si>
  <si>
    <t>ACOMETIDA EN CABLE 3N8 Cu AWG PE-HFFR-LS (FASES) + 1N8 Cu AWG PE-HFFR-LS (NEUTRO) + 1N10 Cu AWG (TIERRA), INCLUYE BORNAS DE CONEXIÓN, TERMINALES Y DEMÁS ACCESORIOS NECESARIOS PARA GARANTIZAR SU CORRECTA INSTALACIÓN Y PUESTA EN SERVICIO.</t>
  </si>
  <si>
    <t>LUMINARIA 200W, INCLUYE  TODOS LOS ACCESORIOS NECESARIOS PARA GARANTIZAR SU CORRECTA INSTALACIÓN Y PUESTA EN SERVICIO</t>
  </si>
  <si>
    <t>TOMACORRIENTE TRIFASICA CON DE  50A, Y ACCESORIOS NECESARIOS PARA GARANTIZAR SU CORRECTA INSTALACIÓN Y PUESTA EN SERVICIO.</t>
  </si>
  <si>
    <t>LUMINARIA LED SYLVANIA HERMETICA LED HERMETICA T8, 2X18W, 3200LM, 100-240V, INCLUYE SALIDA EN CABLEADO (PE, HF, FR, LS, LIBRE DE HALÓGENOS, RETARDANTE A LA LLAMA, BAJA EMISIÓN DE HUMOS), TUBERÍA EMT 3/4", CAJA TIPO RAWELT, TORNILLERÍA, TERMINALES, UNIONES</t>
  </si>
  <si>
    <t>LUMINARIA LED SYLVANIA HERMETICA LED HERMETICA T8, 2X18W, 3200LM, 100-240V, INCLUYE TORNILLERÍA, TERMINALES, UNIONES</t>
  </si>
  <si>
    <t xml:space="preserve">TOMACORRIENTE DOBLE MONOFÁSICA 20A./120V (1Ø+N+PT) (RED NORMAL) INCLUYE ACCESORIOS NECESARIOS </t>
  </si>
  <si>
    <t>LUMINARIA LED PANEL 120 X 30  40W,  INCLUYE ACCESORIOS DE FIJACIÓN  Y DE CONEXIÓN Y TODOS LOS ACCESORIOS NECESARIOS PARA GARANTIZAR SU CORRECTA INSTALACIÓN Y PUESTA EN SERVICIO.</t>
  </si>
  <si>
    <t>ACOMETIDA EN CABLE 3N10 Cu AWG PE-HFFR-LS (FASES) + 1N10 Cu AWG PE-HFFR-LS (NEUTRO) + 1N12 Cu AWG (TIERRA), INCLUYE BORNAS DE CONEXIÓN, TERMINALES Y DEMÁS ACCESORIOS NECESARIOS PARA GARANTIZAR SU CORRECTA INSTALACIÓN Y PUESTA EN SERVICIO.</t>
  </si>
  <si>
    <t>ACOMETIDA EN CABLE 1N12 Cu AWG PE-HFFR-LS (FASES) + 1N12 Cu AWG PE-HFFR-LS (NEUTRO) + 1N12 Cu AWG (TIERRA), INCLUYE BORNAS DE CONEXIÓN, TERMINALES Y DEMÁS ACCESORIOS NECESARIOS PARA GARANTIZAR SU CORRECTA INSTALACIÓN Y PUESTA EN SERVICIO.</t>
  </si>
  <si>
    <t>PUESTA TIERRA MEDIANTE UNA (01) VARILLAS CW 5/8" COBRE- 99%,  INCLUYE EXCAVACION, UN (01) PUNTO DE SOLDADURA EXOTÉRMICA, UNA (01) BOLSAS 25KG DE TRATAMIENTO FISICOQUIMICO DE TERRENO, CAJA DE INSPECCIÓN DE (0,30X0,30)M CON TAPA Y TODO LO NECESARIO PARA SU CORRECTA INSTALACIÓN</t>
  </si>
  <si>
    <t>TOMACORRIENTE DOBLE MONOFÁSICA 15A/125V (1Ø+N+PT AISLADO) GRADO HOSPITALARIO (RED REGULADA) NEMA 5-15R, INCLUYE SALIDA EN CABLEADO 1N12CU-AWG-HFFR-LS FASES + 1N12CU-AWG-HFFR-LS NEUTRO + 1N12CU-AWG-DESN TIERRA, TUBERÍA PVC 3/4", CAJAS, UNIONES, ACCESORIOS</t>
  </si>
  <si>
    <t>ACOMETIDA EN CABLE 1N10 Cu AWG PE-HFFR-LS (FASES) + 1N10 Cu AWG PE-HFFR-LS (NEUTRO) + 1N10 Cu AWG (TIERRA), INCLUYE BORNAS DE CONEXIÓN, TERMINALES Y DEMÁS ACCESORIOS NECESARIOS PARA GARANTIZAR SU CORRECTA INSTALACIÓN Y PUESTA EN SERVICIO.</t>
  </si>
  <si>
    <t>TOMACORRIENTE DOBLE MONOFÁSICA 15A./120V.(1Ø+N+PT) CON PROTECCIÓN POR FALLA A TIERRA (GFCI) (RED NORMAL) ACCESORIOS NECESARIOS</t>
  </si>
  <si>
    <t>TOMACORRIENTE DOBLE MONOFÁSICA 15A/125V (1Ø+N+PT AISLADO) GRADO HOSPITALARIO (RED REGULADA) NEMA 5-15R CAJAS, UNIONES, ACCESORIOS</t>
  </si>
  <si>
    <t>SALIDA CON EXTRACTOR DE AIRE TIPO INDUSTRIAL, 40W/120V (RED NORMAL), CAPACIDAD DE EXTRACCIÓN 1350 M3/HORA, 59 DB, INCLUYE, SISTEMA DE ANCLAJE, CABLEADO (PE, HF, FR, LS, LIBRE DE HALÓGENOS, RETARDANTE A LA LLAMA, BAJA EMISIÓN DE HUMOS), DUCTERIA, CAJAS, CU Y DEMAS ELEMENTOS NECESARIOS PARA SU CORRECTA INSTALACIÓN</t>
  </si>
  <si>
    <t>SUMINISTRO INSTALACIÓN Y PUESTA EN SERVICIO DE LUMINARIA LED REDONDA 24W</t>
  </si>
  <si>
    <t>ACOMETIDA EN CABLE 2N4/0 Cu AWG PE-HFFR-LS (FASES) + 1N4/0 Cu AWG PE-HFFR-LS (NEUTRO) + 1N4/0 Cu AWG (TIERRA), INCLUYE BORNAS DE CONEXIÓN, TERMINALES Y DEMÁS ACCESORIOS NECESARIOS PARA GARANTIZAR SU CORRECTA INSTALACIÓN Y PUESTA EN SERVICIO.</t>
  </si>
  <si>
    <t>INTERRUPTOR SENCILLO 15A, 120V, EN SALIDA DE TUBERIA PVC, INCLUYE CABLEADO (PE, HF, FR, LS, LIBRE DE HALÓGENOS, RETARDANTE A LA LLAMA, BAJA EMISIÓN DE HUMOS), CAJA,  TORNILLERÍA, TERMINALES, Y ACCESORIOS NECESARIOS PARA GARANTIZAR SU CORRECTA INSTALACIÓN</t>
  </si>
  <si>
    <t>REFLECTOR LED  100W, INCLUYE TODOS LOS ACCESORIOS NECESARIOS PARA GARANTIZAR SU CORRECTA INSTALACIÓN Y PUESTA EN SERVICIO</t>
  </si>
  <si>
    <t>CABLE ENCAUCHETADO 3 X NO. 14 AWGXCU  INCLUYE TUBERIA EMT ACCESORIOS PARA SU CORRECTA INSTALACIÓN Y PUESTA EN FUNCIONAMIENTO.</t>
  </si>
  <si>
    <t>LUMINARIA LED SYLVANIA O SIMILAR HERMETICA 50W DL, 6500K, 5300LM, 100-277V, IP65, IK05, FP&gt;0.9, THD&lt;20%, INCLUYE SALIDA EN CABLEADO 1N12CU-AWG-HFFR-LS FASE + 1N12CU-AWG-HFFR-LS NEUTRO + 1N12CU-AWG-DESN TIERRA, TUBERÍA EMT 3/4", CAJA TIPO RAWELT, TORNILLERÍA, TERMININALES Y DEMAS ELEMENTOS PARA SU CORRECTA INSTALACIÓN Y PUESTA EN SERVICIO</t>
  </si>
  <si>
    <t>Total INSTALACIONES ELECTRICAS</t>
  </si>
  <si>
    <t>INSTALACIONES MECÁNICAS</t>
  </si>
  <si>
    <t>CONEXIÓN A RED DE GAS EXISTENTE</t>
  </si>
  <si>
    <t>VÁLVULA DE BOLA GAS  Ø 1/2" (INCLUYE CAJA Y TAPA EN PVC)</t>
  </si>
  <si>
    <t>Total INSTALACIONES MECÁNICAS</t>
  </si>
  <si>
    <t>PAÑETE IMPERMEABILIZADO 1:4  E= 15 MM. INCLUYE SU APLICACIÓN EN FILOS, CARTERAS Y DILATACIONES"</t>
  </si>
  <si>
    <t>PAÑETE LISO MUROS 1:3</t>
  </si>
  <si>
    <t xml:space="preserve"> CIELO RASO PVC 7 MM (INCLUYE ESTRUCTURA Y COMPUERTAS PARA INSPECCION) Y TODOS LOS ACCESORIOS PARA SU CORRECTA INSTALACIÓN</t>
  </si>
  <si>
    <t>CIELORRASO PLANO DRYWALL 1/2</t>
  </si>
  <si>
    <t>ESTUCO Y VINILO TIPO-1,  3 MANOS (INCLUYE ESTUCO, FILOS Y DILATACIONES)</t>
  </si>
  <si>
    <t>ESTUCO Y VINILO TIPO-1,  3 MANOS (INCLUYE ESTUCO, FILOS Y DILATACIONES)(ML)</t>
  </si>
  <si>
    <t>PINTURA EPOXICA CON DEMARCACION DE SEGURIDAD, PARA TRAFICO PESADO PINTURA EPÓXICA EN 3 CAPAS SUPERFICIE PREVIAMENTE ALISTADA, (INCLUYE APLICACIÓN DE DESINCRUSTANTE DEMARCACIÓN DE ZONAS DE ACUERDO A LA DISTRIBUCION EN PLANOS.</t>
  </si>
  <si>
    <t>PINTURA  TIPO  TRAFICO</t>
  </si>
  <si>
    <t>LÍNEAS TRÁFICO 0.10</t>
  </si>
  <si>
    <t>ESTUCO Y PINTURA EXTERIORES EXTRABLINDAJE ANTIHONGOS ANTIALGAS,  3 MANOS (INCLUYE ESTUCO, FILOS Y DILATACIONES)</t>
  </si>
  <si>
    <t>ESTUCO Y PINTURA KORAZA  (INCLUYE ESTUCO, FILOS Y DILATACIONES)</t>
  </si>
  <si>
    <t>ANTICORROSIVO SOBRE LÁMINA LINEAL</t>
  </si>
  <si>
    <t>CARPINTERIA EN MADERA</t>
  </si>
  <si>
    <t>SUMINISTRO E INTALACIÓN DE CLOSET EN MADERA AGLOMERADA CON ACABADO EN MELAMINA Y CANTOS EN PVC INCLUYE ACCESORIOS (BISAGRAS, MANIJAS, RIELES) DISEÑO SEGÚN ESPECIFICACION TÉCNICA</t>
  </si>
  <si>
    <t>SIPS MUEBLE TABLERO MELAMINICO  RH ESPESOR DE 15 MM  PARA INSTALAR EN COCINAS DE PROFUNDIDAD 0,6 METROS, INCLUYE SUPERFICIE EN SUS SEIS LADOS, ENTREPAÑOS, DIVISIONES INTERNACION TÉCNICA</t>
  </si>
  <si>
    <t>SIPS MUEBLE TABLERO MELAMINICO  RH ESPESOR DE 15 MM  PARA INSTALAR MUEBLE DE BAÑOS DE PROFUNDIDAD 0,25 METROS, INCLUYE SUPERFICIE EN SUS SEIS LADOS, ENTREPAS INTERNACION TÉCNICA</t>
  </si>
  <si>
    <t>SIPS. MESÓN-BARRA EN LÁMINA DE MÁRMOL ANCHO 50CM PIEDRA NATURAL COLOR NEGRO ABSOLUTO O SIMILAR (SEGÚN PLANOS, INCLUYE REENGUEZ  (4 CMS), FORRADO EL MURO EN AMBAS CARAS DE RH MELAMINICO)</t>
  </si>
  <si>
    <t>Total CARPINTERIA EN MADERA</t>
  </si>
  <si>
    <t>CARPINTERIA METALICA</t>
  </si>
  <si>
    <t>PUERTA EN LAMINA COLD ROLLED CAL 20 ACABADO EN PINTURA ELECTROSTATICA INCLUYE   MARCO CERRADURA Y BISAGRAS</t>
  </si>
  <si>
    <t>MALLA ESLABONADA EN ACERO GALVANIZADO DE 2"X2" EN CALIBRE NO. 9  RECUBIERTA EN PVC, DEBIDAMENTE TEMPLADA Y SOLDADA A LOS PERFILES TUBULARES, SEGUN PLANOS</t>
  </si>
  <si>
    <t>MALLA ONDULADA INCLUYE  ANTICORROSIVO, PINTURA Y DEMAS ELEMENTOS NECESARIOS PARA SU CORRECTA INSTALACION</t>
  </si>
  <si>
    <t>Total CARPINTERIA METALICA</t>
  </si>
  <si>
    <t>CUBIERTAS</t>
  </si>
  <si>
    <t>FLANCHE EN LÁMINA DE 0,25 ÚTIL POR 2,40ML CAL 26 SEGÚN PLANOS PARA LA CUBIERTA CONTRA MURO INCRUSTADO Y SELLADO CON IMPERMEABILIZANTE</t>
  </si>
  <si>
    <t>TEJA POLICARBONATO , INCLUYE TODOS LOS ACCESORIOS PARA SU CORRECTO FUNCIONAMIENTO.</t>
  </si>
  <si>
    <t>TEJA ETERNIT NO.6</t>
  </si>
  <si>
    <t>TEJA STEEL STANDING SEAM TIPO PANEL  COLOR VERDE  COLMENA O SIMILAR  TEJA COLOR TRASPARENTE INTERCALADO, CABALLETE DEL MISMO MATERIAL Y TODO ACCESORIOS NECESARIOS PARA SU INSTALACIÓN Y CORRECTO FUNCIONAMIENTO.INCLUYE PANEL POLIURETANO INCLUYE FIJACIÓN  EN TRASLAPO LONGITUDINAL Y TRANSVERSAL</t>
  </si>
  <si>
    <t>LIMPIEZA MANUAL-MECÁNICA TIPO SSPC SP2 Y SSPC SP3 PARA ESTRUCTURA METÁLICA DE CUBIERTA DE CONSTRUCCIÓN EXISTENTE. INLCUYE SISTEMA DE RECUBRIMIENTO PARA LA ESTRUCTURA METÁLICA MEDIANTE IMPRIMANTE EPÓXICO FOSTATO DE CINC TIPO SIKA O SIMILAR Y/O BARNIZ QDS</t>
  </si>
  <si>
    <t>ACRILICO PARA MALLAS, INCLUYE TODOS SUS ELEMENTOS PARA SU CORRECTA INSTALACIÓN</t>
  </si>
  <si>
    <t>Total CUBIERTAS</t>
  </si>
  <si>
    <t>APARATOS SANITARIOS Y ACCESORIOS</t>
  </si>
  <si>
    <t>SANITARIO MANANTIAL BLANCO</t>
  </si>
  <si>
    <t>REGISTRO CON DUCHA SENCILLA DE PARED INCLUYE ACCESORIOS PARA GARANTIZAR SU CORRECTA INSTALACIÓN Y PUESTA EN SERVICIO.</t>
  </si>
  <si>
    <t>LAVAMANOS PORCELANA DE INCRUSTAR SAN LORENZO CON GRIFERIA</t>
  </si>
  <si>
    <t>GRIFERIA ORINAL PUSH A 3/4 + RC CE,  INCLUYE TODOS LOS ELEMENTOS NECESARIOS PARA SU CORRECTA INSTALACION Y PUESTA EN FUNCIOMANIENTO</t>
  </si>
  <si>
    <t>GRIFERIA LAVAMANOS MONOCONTROL INCLUYE TODO LO NECESARIO PARA SU CORRECTO FUNCIONAMIENTO</t>
  </si>
  <si>
    <t>Total APARATOS SANITARIOS Y ACCESORIOS</t>
  </si>
  <si>
    <t>VIDRIOS Y ESPEJOS</t>
  </si>
  <si>
    <t>ESPEJO BISELADO  E= 4 MM (FLOTADO EN MURO)</t>
  </si>
  <si>
    <t>VIDRIO DE 5 MM, INCLUYE EL RETIRO DEL EXISTENTE</t>
  </si>
  <si>
    <t>VENTANERIA CORREDIZA EN ALUMINIO REF: SERIE 744 VIDRIO DE 5 MM. INCLUYE TODOS SUS ELEMENTOS NECESARIOS PARA SU CORRECTA INSTALACIÓN</t>
  </si>
  <si>
    <t>Total VIDRIOS Y ESPEJOS</t>
  </si>
  <si>
    <t>MAMPOSTERÍA</t>
  </si>
  <si>
    <t>MURO FACHADA LADRILLO PRENSADO LIVIANO</t>
  </si>
  <si>
    <t>POYO DUCHA</t>
  </si>
  <si>
    <t>DINTEL EN CONCRETO 5CM</t>
  </si>
  <si>
    <t>MESÓN EN GRANITO PULIDO</t>
  </si>
  <si>
    <t>SOPORTE MESÓN EN BLOQUE DE CONCRETO 60CMX90CMX10CM</t>
  </si>
  <si>
    <t>MURO ETERBOARD DOBLE CARA E=10CM</t>
  </si>
  <si>
    <t>Total MAMPOSTERÍA</t>
  </si>
  <si>
    <t>CERRADURAS</t>
  </si>
  <si>
    <t>CERRADURA CILINDRICA POMO ALUMINIO ALCOBA</t>
  </si>
  <si>
    <t>CERRADURA BAÑO</t>
  </si>
  <si>
    <t>CERRADURA DE SEGURIDAD DE SIETE (7) PUNTOS SIN MANIJA. (CUBRIMIENTO EN PISO TECHO, BISAGRA Y LATERAL. 5 LLAVES CODIFICADAS, COPIADO RESTRINGIDO. ANTIGUANA, ANTIPALANCA, ANTITALADRO).</t>
  </si>
  <si>
    <t>SUMINISTRO INST. DIVISIÓN EN VIDRIO</t>
  </si>
  <si>
    <t>CERÁMICA FORMATO 60CMX60CM BRILLANTE - TIPO MARMOL</t>
  </si>
  <si>
    <t>CERÁMICA FORMATO 25X35CM</t>
  </si>
  <si>
    <t>CERÁMICA FORMATO 30CMX60CM</t>
  </si>
  <si>
    <t>CERÁMICA FORMATO 30CMX60CM PARA PARED MACERATA AVELLANA O SIMILAR</t>
  </si>
  <si>
    <t>BOQUILLA PARA CERÁMICA - 2MM</t>
  </si>
  <si>
    <t>ACCESORIOS PARA BAÑO CASCADE (6UN)</t>
  </si>
  <si>
    <t>CERÁMICA FORMATO 30CMX75CM</t>
  </si>
  <si>
    <t>SALIDA SANITARIA LAVAMANOS 2</t>
  </si>
  <si>
    <t>SALIDA SANITARIA LAVAPLATOS 2</t>
  </si>
  <si>
    <t>SALIDA SANITARIA INODORO 4</t>
  </si>
  <si>
    <t>BAJANTE AGUAS LLUVIA 4</t>
  </si>
  <si>
    <t>SALIDA SANITARIA DUCHA 2</t>
  </si>
  <si>
    <t>SALIDA SANITARIA LAVADERO 2</t>
  </si>
  <si>
    <t>SALIDA SANITARIA LAVADORA 2</t>
  </si>
  <si>
    <t>SALIDA SANITARIA SIFÓN DE PISO 3</t>
  </si>
  <si>
    <t>SALIDA INTERRUPTOR SENCILLO PVC</t>
  </si>
  <si>
    <t>SALIDA INTERRUPTOR DOBLE PVC</t>
  </si>
  <si>
    <t>SALIDA TOMA CORRIENTE DOBLE EN MURO</t>
  </si>
  <si>
    <t>SALIDA TOMA CORRIENTE GFCI EN MURO</t>
  </si>
  <si>
    <t>TABLERO TRIFÁSICO 12 CIRCUITOS</t>
  </si>
  <si>
    <t>INSTALACIÓN LUMINARIA 60X60 LED</t>
  </si>
  <si>
    <t>INSTALACIÓN LUMINARIA DE DESCOLGAR</t>
  </si>
  <si>
    <t>SALIDA INTERRUPTOR SENCILLO PVC SIN CABLEADO Y TUBERIA</t>
  </si>
  <si>
    <t>INTERRUPTOR ENCHUFABLE 1X15A</t>
  </si>
  <si>
    <t>SUMINISTRO INST. TOMACORRIENTE DOBLE</t>
  </si>
  <si>
    <t>INTERRUPTOR ENCHUFABLE 2X30A</t>
  </si>
  <si>
    <t>SUMINISTRO INST. TAPA INTERRUPTOR DOBLE</t>
  </si>
  <si>
    <t>DUCTERÍA TIPO EMT DE 1 X Ø 3/4" INCLUYE UNIÓN, CURVAS, TERMINALES, CAJAS DE PASO Y TODOS LOS ELEMENTOS NECESARIOS PARA SU CORRECTA INSTALACIÓN Y PUESTA EN FUNCIONAMIENTO</t>
  </si>
  <si>
    <t>DESMONTE Y REINSTALACIÓN DE LUMINARIAS</t>
  </si>
  <si>
    <t>PERFORACIÓN Y RESANE DE CAJAS DE INSPECCIÓN PARA INSTALACIÓN DE DUCTERIA ADICIONAL.</t>
  </si>
  <si>
    <t xml:space="preserve">TUBERÍA CONDUIT 3/4 </t>
  </si>
  <si>
    <t>HOJA PUERTA MADECOR 0.76-1.10M</t>
  </si>
  <si>
    <t>VINILO SOBRE PAÑETE 2 MANOS</t>
  </si>
  <si>
    <t>ANTICORROSIVO SOBRE LÁMINA LLENA</t>
  </si>
  <si>
    <t>PUNTO SALIDA ESTUFA - HORNO</t>
  </si>
  <si>
    <t>PUNTO A.F. ORINAL O LAVAMANOS</t>
  </si>
  <si>
    <t>PUNTO A.F. LAVAPLATOS</t>
  </si>
  <si>
    <t>PUNTO A.F. INODORO</t>
  </si>
  <si>
    <t>PUNTO A.C. DUCHA</t>
  </si>
  <si>
    <t>PUNTO A.C. LAVADORA</t>
  </si>
  <si>
    <t>PUNTO A.C. LAVAPLATOS</t>
  </si>
  <si>
    <t>PUNTO A.C. CALENTADOR</t>
  </si>
  <si>
    <t>PUNTO A.F. LAVADERO</t>
  </si>
  <si>
    <t>TUBERÍA CPVC 1/2</t>
  </si>
  <si>
    <t>VÁLVULA DE REGISTRO 1/2</t>
  </si>
  <si>
    <t>BUJE SOLDADO PVCP 3/4X1/2</t>
  </si>
  <si>
    <t>VÁLVULA DE CORTINA CON REGISTRO 1/2</t>
  </si>
  <si>
    <t>CAMPANA EXTRACTORA NEGRA</t>
  </si>
  <si>
    <t>DUCHA CON GRIFERÍA TIPO II</t>
  </si>
  <si>
    <t>ESTUFA A GAS DE CRISTAL</t>
  </si>
  <si>
    <t>LAVADERO EN GRANITO PULIDO</t>
  </si>
  <si>
    <t>LAVAMANOS CON GRIFERÍA TIPO I</t>
  </si>
  <si>
    <t>LAVAPLATOS CON GRIFERÍA</t>
  </si>
  <si>
    <t>LLAVE MANGUERA</t>
  </si>
  <si>
    <t>ORINAL TIPO II</t>
  </si>
  <si>
    <t>LLAVE MANGUERA SIN TUBERIA</t>
  </si>
  <si>
    <t>PISO CERÁMICA 45.8X45.8CM</t>
  </si>
  <si>
    <t>PISO GRES FORMATO 20X20CM</t>
  </si>
  <si>
    <t>GUARDAESCOBA CERÁMICA 45.8X45.8 CM</t>
  </si>
  <si>
    <t>ALISTADO DE PISO 2CM</t>
  </si>
  <si>
    <t>GUARDAESCOBA DE PAYANDE INCLUYE PULIDA Y DESTRONCADO</t>
  </si>
  <si>
    <t>JUNTAS DE DILATACIÓN. INCLUYE CORTE DEL CONCRETO, FONDO DE JUNTA Y SELLO.</t>
  </si>
  <si>
    <t>ALISTADO DE PISO EN CONCRETO DE 3000 PSI E=0.05 MTS (PREPARACIÓN DE SUPERFICIE)</t>
  </si>
  <si>
    <t>PISO GRANO DE MARMOL  INCLUYE EL DESTRONQUE, PULIDA Y BRILLADA</t>
  </si>
  <si>
    <t>PUERTA LÁMINA COLD ROLLED CAL.16</t>
  </si>
  <si>
    <t>PUERTA LÁMINA COLD ROLLED CAL.16, CON RIEL A DOS CUERPOS</t>
  </si>
  <si>
    <t>REJILLAS PISO 0.30</t>
  </si>
  <si>
    <t>IMPERMEABILIZACIÓN</t>
  </si>
  <si>
    <t>MEMBRANA SINTÉTICA TPO SISTEMA ANCLADO</t>
  </si>
  <si>
    <t>Total IMPERMEABILIZACIÓN</t>
  </si>
  <si>
    <t>OBRAS GENERALES</t>
  </si>
  <si>
    <t>CERRAMIENTO EN MALLA ESLABONADA CALIBRE 10" PVC ENCAUCHETADA, INCLUYE ALAMBRE DE PUAS Y CONCERTINA.</t>
  </si>
  <si>
    <t>VIGAS AEREAS EN CONCRETO DE 3.000 PSI SEGÚN PLANOS. INCLUYE MANO DE OBRA, FORMALETAS, EQUIPOS Y HERRAMIENTAS NECESARIAS, NO INCLUYE ACERO DE REFUERZO</t>
  </si>
  <si>
    <t>COLUMNA EN CONCRETO DE 3.000 PSI SEGÚN PLANOS. INCLUYE MANO DE OBRA, FORMALETAS, EQUIPOS Y HERRAMIENTAS NECESARIAS, NO INCLUYE ACERO DE REFUERZO</t>
  </si>
  <si>
    <t>Total OBRAS GENERALES</t>
  </si>
  <si>
    <t>SUBTOTAL</t>
  </si>
  <si>
    <t>ADMINISTRACION</t>
  </si>
  <si>
    <t>IMPREVISTOS</t>
  </si>
  <si>
    <t>UTILIDAD</t>
  </si>
  <si>
    <t>I.V.A. / UTILIDAD</t>
  </si>
  <si>
    <t>TOTAL OBRA</t>
  </si>
  <si>
    <t>ACABADOS DE MUROS, PINTURAS</t>
  </si>
  <si>
    <t>PISOS, ENCHAPES Y ACCESORIOS</t>
  </si>
  <si>
    <t xml:space="preserve">PRELIMINARES </t>
  </si>
  <si>
    <t xml:space="preserve">ITEM </t>
  </si>
  <si>
    <t xml:space="preserve">ACTIVIDAD </t>
  </si>
  <si>
    <t>UN</t>
  </si>
  <si>
    <t xml:space="preserve">CANTIDAD </t>
  </si>
  <si>
    <t>VR. UNITARIO</t>
  </si>
  <si>
    <t xml:space="preserve">VR. TOTAL </t>
  </si>
  <si>
    <t xml:space="preserve">CIMENTACIÓN </t>
  </si>
  <si>
    <t xml:space="preserve">Total CIMENTACIÓN </t>
  </si>
  <si>
    <t xml:space="preserve">TUBERIA SANITARIA </t>
  </si>
  <si>
    <t xml:space="preserve">TUBERIA HIDRAULICA </t>
  </si>
  <si>
    <t>TUBERIA AGUA CALIENTE</t>
  </si>
  <si>
    <t xml:space="preserve">REGISTROS Y ACCESORIOS </t>
  </si>
  <si>
    <t>5,1,1</t>
  </si>
  <si>
    <t>6,1,1</t>
  </si>
  <si>
    <t>5,1,2</t>
  </si>
  <si>
    <t>5,1,3</t>
  </si>
  <si>
    <t>5,1,4</t>
  </si>
  <si>
    <t>5,1,5</t>
  </si>
  <si>
    <t>5,1,6</t>
  </si>
  <si>
    <t>5,1,7</t>
  </si>
  <si>
    <t>5,1,8</t>
  </si>
  <si>
    <t>5,1,9</t>
  </si>
  <si>
    <t>5,1,10</t>
  </si>
  <si>
    <t>5,1,11</t>
  </si>
  <si>
    <t>5,1,12</t>
  </si>
  <si>
    <t>5,1,13</t>
  </si>
  <si>
    <t>5,2,1</t>
  </si>
  <si>
    <t>5,2,2</t>
  </si>
  <si>
    <t>5,2,3</t>
  </si>
  <si>
    <t>5,2,4</t>
  </si>
  <si>
    <t>5,2,5</t>
  </si>
  <si>
    <t>5,2,6</t>
  </si>
  <si>
    <t>5,2,7</t>
  </si>
  <si>
    <t>5,2,8</t>
  </si>
  <si>
    <t>5,3,1</t>
  </si>
  <si>
    <t>5,3,3</t>
  </si>
  <si>
    <t>5,3,4</t>
  </si>
  <si>
    <t>5,3,5</t>
  </si>
  <si>
    <t>5,3,2</t>
  </si>
  <si>
    <t>5,4,2</t>
  </si>
  <si>
    <t>5,4,3</t>
  </si>
  <si>
    <t>5,4,4</t>
  </si>
  <si>
    <t>ACOMETIDAS, CABLES Y TUBERIAS</t>
  </si>
  <si>
    <t>6,1,2</t>
  </si>
  <si>
    <t>6,1,3</t>
  </si>
  <si>
    <t>6,1,4</t>
  </si>
  <si>
    <t>6,1,5</t>
  </si>
  <si>
    <t>6,1,6</t>
  </si>
  <si>
    <t>6,1,7</t>
  </si>
  <si>
    <t>6,1,8</t>
  </si>
  <si>
    <t>6,1,9</t>
  </si>
  <si>
    <t>6,1,10</t>
  </si>
  <si>
    <t xml:space="preserve">ILUMINACIÓN </t>
  </si>
  <si>
    <t>6,2,1</t>
  </si>
  <si>
    <t>6,2,2</t>
  </si>
  <si>
    <t>6,2,3</t>
  </si>
  <si>
    <t>6,2,4</t>
  </si>
  <si>
    <t>6,2,5</t>
  </si>
  <si>
    <t>6,2,6</t>
  </si>
  <si>
    <t>6,2,7</t>
  </si>
  <si>
    <t>6,2,8</t>
  </si>
  <si>
    <t>6,2,9</t>
  </si>
  <si>
    <t>6,2,10</t>
  </si>
  <si>
    <t xml:space="preserve">SALIDAS ELECTRICAS </t>
  </si>
  <si>
    <t>6,3,1</t>
  </si>
  <si>
    <t>6,3,2</t>
  </si>
  <si>
    <t>6,3,3</t>
  </si>
  <si>
    <t>6,3,4</t>
  </si>
  <si>
    <t>6,3,5</t>
  </si>
  <si>
    <t>6,3,6</t>
  </si>
  <si>
    <t>6,3,7</t>
  </si>
  <si>
    <t>6,3,8</t>
  </si>
  <si>
    <t>6,3,9</t>
  </si>
  <si>
    <t>6,3,10</t>
  </si>
  <si>
    <t>6,3,11</t>
  </si>
  <si>
    <t>6,3,12</t>
  </si>
  <si>
    <t>6,3,13</t>
  </si>
  <si>
    <t>6,3,14</t>
  </si>
  <si>
    <t>6,3,15</t>
  </si>
  <si>
    <t>6,3,16</t>
  </si>
  <si>
    <t xml:space="preserve">TUBERÍA DE COBRE RÍGIDA TIPO L 1/2" INCLUYE ACCESORIOS Y MANO DE OBRA </t>
  </si>
  <si>
    <t xml:space="preserve">PAÑETE </t>
  </si>
  <si>
    <t>Total PAÑETE</t>
  </si>
  <si>
    <t xml:space="preserve">CIELO RASO </t>
  </si>
  <si>
    <t xml:space="preserve">Total CIELO RASO </t>
  </si>
  <si>
    <t>Total ACABADOS DE MUROS, PINTURAS</t>
  </si>
  <si>
    <t xml:space="preserve">Total CERRADURAS </t>
  </si>
  <si>
    <t>Total PISOS, ENCHAPES Y ACCESORIOS</t>
  </si>
  <si>
    <t xml:space="preserve">TOTAL COSTOS DIRECTOS </t>
  </si>
  <si>
    <t>5,4,1</t>
  </si>
  <si>
    <t>TOMACORRIENTE TRIFASICA DE  50A, Y ACCESORIOS NECESARIOS PARA GARANTIZAR SU CORRECTA INSTALACIÓN Y PUESTA EN SERVICIO.</t>
  </si>
  <si>
    <t>CIELOR RASO PLANO DRYWALL 1/2</t>
  </si>
  <si>
    <t xml:space="preserve">PUNTO A.F. DUCHA </t>
  </si>
  <si>
    <t xml:space="preserve">MEDIA CAÑA EN PAÑETE ESQUINAS VERTICALES, MUROS IMPERMEABILIZADO TODAS LAS ESQUINAS </t>
  </si>
  <si>
    <t xml:space="preserve">PINTURA EPOXI PARA TANQUES SUBTERRANEOS </t>
  </si>
  <si>
    <t xml:space="preserve">MORTERO IMPERMEABILIZADO MUROS TIPO SIKATOP SEAL107 O SIMILAR </t>
  </si>
  <si>
    <t>ESTRUCTURA METÁLICA EN ACERO ESTRUCTURAL, TALES COMO PERFILES, PLATINAS, CORREAS Y DEMÁS ELEMENTOS. INCLUYE MONTAJE, APLICACION DE SIKAPERMACOR SERIE 82 TIPO SIKA O SIMILAR A UN ESPESOR DE PELÍCULA SECA DE 10.0 A 12.0 MILS, ESMALTE URETANO SERIE 36 TIPO S</t>
  </si>
  <si>
    <t>TUBERÍA PVC PRESIÓN RDE 21 Ø 1", INCLUYE ACCESORIOS PARA SU CORRECTA INSTALACIÓN.</t>
  </si>
  <si>
    <t>PUNTO A.F. DE Ø 1" INCLUYE ACCESORIOS PARA SU CORRECTA INSTALACIÓN</t>
  </si>
  <si>
    <t xml:space="preserve">CONEXIÓN A RED HIDRAULIZA EXISTENTE </t>
  </si>
  <si>
    <t>5,2,9</t>
  </si>
  <si>
    <t>5,2,10</t>
  </si>
  <si>
    <t>5,2,11</t>
  </si>
  <si>
    <t xml:space="preserve">DESMONTE CANAL AGUAS LLUVIAS </t>
  </si>
  <si>
    <t>DUCTERÍA TIPO IMC DE 1 X Ø1" INCLUYE UNIÓN, CURVAS, TERMINALES, CAJAS DE PASO Y TODOS LOS ELEMENTOS NECESARIOS PARA SU CORRECTA INSTALACIÓN Y PUESTA EN FUNCIONAMIENTO</t>
  </si>
  <si>
    <t>DUCTERÍA TIPO IMC DE 1 X Ø1-1/2" NCLUYE UNIÓN, CURVAS, TERMINALES, CONDULETAS Y TODOS LOS ELEMENTOS NECESARIOS PARA SU CORRECTA INSTALACIÓN Y PUESTA EN FUNCIONAMIENTO</t>
  </si>
  <si>
    <t>DUCTERÍA TIPO IMC DE 1 X Ø2" INCLUYE UNIÓN, CURVAS, TERMINALES, CAJAS DE PASO Y TODOS LOS ELEMENTOS NECESARIOS PARA SU CORRECTA INSTALACIÓN Y PUESTA EN FUNCIONAMIENTO</t>
  </si>
  <si>
    <t>SUMINISTRO INSTALACIÓN Y PUESTA EN SERVICIO DE ACOMETIDA EN CABLE 3 X( NO. 2/0 CUXAWG FASES) + 1 X NO.2/0 CUXAWG NEUTRO + 1 X NO. 2 CUXDESNXAWG TIERRA, EN CABLEADO (PE, HF, FR, LS, LIBRE DE HALÓGENOS, RETARDANTE A LA LLAMA, BAJA EMISIÓN DE HUMOS), INCLUYE ACCESORIOS PARA SU CORRECTA INSTALACIÓN Y PUESTA EN FUNCIONAMIENTO.</t>
  </si>
  <si>
    <t>6,1,11</t>
  </si>
  <si>
    <t>6,1,12</t>
  </si>
  <si>
    <t>6,1,13</t>
  </si>
  <si>
    <t>6,1,14</t>
  </si>
  <si>
    <t>6,1,15</t>
  </si>
  <si>
    <t xml:space="preserve">SUMINISTRO INSTALACIÓN Y PUESTA EN SERVICIO DE NSYPLA1073G GABINETE POLIÉSTER PLM 1000 X 750 X 320 IP66, CON ESPACIO PARA TOTALIZADOR, BARRA DE NEUTRO Y TIERRA INDEPENDIENTES, PUERTA CON CHAPA Y LLAVES, INCLUYE UNA (01) PROTECCIÓN TERMOMAGNÉTICA PRINCIPAL, NUEVE (09) PROTECCIONES TERMOMAGNÉTICAS SECUNDARIAS, UN (01) DPS CLASE I, BARRAJES DE NEUTRO, TIERRA, RIELES, ELEMENTOS DE ANCLAJE, Y TODO  LO NECESARIO PARA SU CORRECTA INSTALACIÓN Y PUESTA EN FUNCIONAMIENTO. </t>
  </si>
  <si>
    <t>INTERRUPTOR TERMOMAGNÉTICO DPX3 250, ICU 25 KA A 400 V, 60 KA A 220/240 V, DPX3 3 POLOS 200 A, REGULABLE DE 160 A 200 A</t>
  </si>
  <si>
    <t>6,3,17</t>
  </si>
  <si>
    <t>DESMONTE DE TUBERIA NEUMATICA, INSTALACION Y PUESTA EN FUNCIONAMIENTO NUEVA LINEA NEUMATICA, INCLUYE DUCTERIA, DAMPERS, CONECTORES ACOPLES RAPIDOS Y DEMAS ELEMENTOS REQUERIDOS PARA GARANTIZAR SU CORRECTA INSTALACIÓN Y FUNCIONAMIENTO.</t>
  </si>
  <si>
    <t>gl</t>
  </si>
  <si>
    <t>VENTILADOR AXIAL DE 1,900 CFM A 110 VOLTIOS INCLUYE CAJA PORTA VENTILADOR Y PREFILTRO METÁLICO LAVABLE</t>
  </si>
  <si>
    <t>CAJA DE VENTILACIÓN CENTRIFUGA DE 2.000 CFM A 220V CON PREFILTRO METÁLICO LAVABLE</t>
  </si>
  <si>
    <t>CERRADURA DE SEGURIDAD CERROJO EN ACERO 4 PASADORES.</t>
  </si>
  <si>
    <t>TEJA TRANSPARENTE PLASTICA TIPO SANDWICH , INCLUYE TODOS LOS ACCESORIOS PARA SU CORRECTO FUNCIONAMIENTO.</t>
  </si>
  <si>
    <t>ESTUCO INTERIOR</t>
  </si>
  <si>
    <t>VÁLVULA DE REGISTRO DE Ø 1"</t>
  </si>
  <si>
    <t>5,4,5</t>
  </si>
  <si>
    <t>TEJA STEEL STANDING SEAM TIPO PANEL  COLOR VERDE  COLMENA O SIMILAR  TEJA COLOR TRASPARENTE INTERCALADO, CABALLETE DEL MISMO MATERIAL Y TODO ACCESORIOS NECESARIOS PARA SU INSTALACIÓN Y CORRECTO FUNCIONAMIENTO.</t>
  </si>
  <si>
    <t xml:space="preserve">CONEXIÓN A RED HIDRAULICA EXISTENTE </t>
  </si>
  <si>
    <t>TEJA TRANSPARENTE PLASTICA TIPO SANDWICH, INCLUYE TODOS LOS ACCESORIOS PARA SU CORRECTO FUNCIONAMIENTO.</t>
  </si>
  <si>
    <t>GRIFERIA ORINAL PUSH A 3/4 + RC CE,  INCLUYE TODOS LOS ELEMENTOS NECESARIOS PARA SU CORRECTA INSTALACION Y PUESTA EN FUNCIONAMIENTO</t>
  </si>
  <si>
    <t xml:space="preserve">FORMATO DE OFERTA ECONOMICA </t>
  </si>
  <si>
    <r>
      <t>N</t>
    </r>
    <r>
      <rPr>
        <b/>
        <sz val="11"/>
        <color rgb="FFFF0000"/>
        <rFont val="Calibri"/>
        <family val="2"/>
        <scheme val="minor"/>
      </rPr>
      <t>OTA: SE RECOMIENDA NO MODIFICAR LOS EL  PRESENTE  FORMATO, EL PROPONENTE  DEBERA DILIGENCIAR EL VALOR UNITARIO DE CADA UNO DE LOS ITEMS SIN MODIFICAR LAS FORMULAS Y CANTIDADES, ADICIONALMENTE DEBERA CONTEMPLAR QUE EL VALOR TOTAL DE LA OFERTA PRESENTADA SERA LA SUMATORIA DE CADA UNA DE LAS HOJAS DE CALCULO QUE FORMAN PARTE DEL  PRESENTE DOCUMENTO , EN CASO SE SUPERAR EL VALOR DEL PRESUPUESTO ASIGNADO PARA CADA FRENTE DE OBRA SERA CAUSAL DE RECHAZO DE LA OFERTA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</si>
</sst>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_-[$$-240A]\ * #,##0.00_-;\-[$$-240A]\ * #,##0.00_-;_-[$$-240A]\ * &quot;-&quot;??_-;_-@_-"/>
    <numFmt numFmtId="166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</font>
    <font>
      <sz val="8.25"/>
      <color rgb="FF000000"/>
      <name val="Tahoma"/>
      <family val="2"/>
    </font>
    <font>
      <b/>
      <sz val="8.25"/>
      <color rgb="FF000000"/>
      <name val="Tahoma"/>
      <family val="2"/>
    </font>
    <font>
      <b/>
      <sz val="8"/>
      <color rgb="FF000000"/>
      <name val="Tahoma"/>
      <family val="2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</font>
    <font>
      <sz val="8"/>
      <name val="Tahoma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0" borderId="0"/>
    <xf numFmtId="42" fontId="3" fillId="0" borderId="0" applyFont="0" applyFill="0" applyBorder="0" applyAlignment="0" applyProtection="0"/>
    <xf numFmtId="0" fontId="3" fillId="0" borderId="0"/>
    <xf numFmtId="0" fontId="9" fillId="0" borderId="0"/>
    <xf numFmtId="44" fontId="1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1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right" vertical="center" wrapText="1"/>
    </xf>
    <xf numFmtId="164" fontId="0" fillId="0" borderId="0" xfId="2" applyNumberFormat="1" applyFont="1" applyFill="1"/>
    <xf numFmtId="0" fontId="5" fillId="0" borderId="0" xfId="1" applyFont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164" fontId="5" fillId="0" borderId="0" xfId="2" applyNumberFormat="1" applyFont="1" applyFill="1" applyAlignment="1">
      <alignment horizontal="right" vertical="center" wrapText="1"/>
    </xf>
    <xf numFmtId="0" fontId="5" fillId="0" borderId="0" xfId="3" applyFont="1" applyAlignment="1">
      <alignment horizontal="left" vertical="center" wrapText="1"/>
    </xf>
    <xf numFmtId="165" fontId="5" fillId="0" borderId="0" xfId="2" applyNumberFormat="1" applyFont="1" applyFill="1" applyAlignment="1">
      <alignment horizontal="right" vertical="center" wrapText="1"/>
    </xf>
    <xf numFmtId="44" fontId="2" fillId="0" borderId="0" xfId="1" applyNumberFormat="1"/>
    <xf numFmtId="10" fontId="5" fillId="0" borderId="0" xfId="3" applyNumberFormat="1" applyFont="1" applyAlignment="1">
      <alignment horizontal="left" vertical="center" wrapText="1"/>
    </xf>
    <xf numFmtId="165" fontId="5" fillId="0" borderId="0" xfId="3" applyNumberFormat="1" applyFont="1" applyAlignment="1">
      <alignment horizontal="right" vertical="center" wrapText="1"/>
    </xf>
    <xf numFmtId="0" fontId="4" fillId="0" borderId="0" xfId="1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/>
    <xf numFmtId="0" fontId="4" fillId="0" borderId="0" xfId="3" applyFont="1" applyAlignment="1">
      <alignment vertical="center" wrapText="1"/>
    </xf>
    <xf numFmtId="164" fontId="4" fillId="0" borderId="0" xfId="2" applyNumberFormat="1" applyFont="1" applyFill="1" applyAlignment="1">
      <alignment vertical="center" wrapText="1"/>
    </xf>
    <xf numFmtId="164" fontId="0" fillId="0" borderId="0" xfId="0" applyNumberFormat="1"/>
    <xf numFmtId="2" fontId="4" fillId="0" borderId="0" xfId="1" applyNumberFormat="1" applyFont="1" applyAlignment="1">
      <alignment vertical="center" wrapText="1"/>
    </xf>
    <xf numFmtId="44" fontId="4" fillId="0" borderId="0" xfId="1" applyNumberFormat="1" applyFont="1" applyAlignment="1">
      <alignment vertical="center" wrapText="1"/>
    </xf>
    <xf numFmtId="164" fontId="0" fillId="0" borderId="0" xfId="2" applyNumberFormat="1" applyFont="1" applyFill="1" applyBorder="1"/>
    <xf numFmtId="164" fontId="4" fillId="0" borderId="0" xfId="2" applyNumberFormat="1" applyFont="1" applyFill="1" applyBorder="1" applyAlignment="1">
      <alignment vertical="center" wrapText="1"/>
    </xf>
    <xf numFmtId="0" fontId="1" fillId="3" borderId="0" xfId="0" applyFont="1" applyFill="1"/>
    <xf numFmtId="0" fontId="7" fillId="3" borderId="0" xfId="0" applyFont="1" applyFill="1"/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44" fontId="4" fillId="0" borderId="0" xfId="3" applyNumberFormat="1" applyFont="1" applyAlignment="1">
      <alignment vertical="center" wrapText="1"/>
    </xf>
    <xf numFmtId="44" fontId="5" fillId="0" borderId="0" xfId="1" applyNumberFormat="1" applyFont="1" applyAlignment="1">
      <alignment horizontal="left" vertical="center" wrapText="1"/>
    </xf>
    <xf numFmtId="0" fontId="2" fillId="0" borderId="0" xfId="1" applyAlignment="1">
      <alignment horizontal="center"/>
    </xf>
    <xf numFmtId="0" fontId="5" fillId="0" borderId="0" xfId="3" applyFont="1" applyAlignment="1">
      <alignment horizontal="center" vertical="center" wrapText="1"/>
    </xf>
    <xf numFmtId="44" fontId="0" fillId="0" borderId="0" xfId="0" applyNumberFormat="1"/>
    <xf numFmtId="0" fontId="10" fillId="0" borderId="0" xfId="4" applyFont="1" applyAlignment="1">
      <alignment vertical="center" wrapText="1"/>
    </xf>
    <xf numFmtId="44" fontId="0" fillId="0" borderId="0" xfId="0" applyNumberFormat="1" applyAlignment="1">
      <alignment horizontal="center"/>
    </xf>
    <xf numFmtId="44" fontId="0" fillId="0" borderId="0" xfId="5" applyFont="1"/>
    <xf numFmtId="2" fontId="4" fillId="0" borderId="0" xfId="1" applyNumberFormat="1" applyFont="1" applyAlignment="1">
      <alignment horizontal="center" vertical="center" wrapText="1"/>
    </xf>
    <xf numFmtId="166" fontId="4" fillId="0" borderId="0" xfId="1" applyNumberFormat="1" applyFont="1" applyAlignment="1">
      <alignment horizontal="center" vertical="center" wrapText="1"/>
    </xf>
    <xf numFmtId="166" fontId="4" fillId="0" borderId="0" xfId="3" applyNumberFormat="1" applyFont="1" applyAlignment="1">
      <alignment horizontal="center" vertical="center" wrapText="1"/>
    </xf>
    <xf numFmtId="2" fontId="4" fillId="0" borderId="0" xfId="1" applyNumberFormat="1" applyFont="1" applyAlignment="1">
      <alignment horizontal="right" vertical="center" wrapText="1"/>
    </xf>
    <xf numFmtId="164" fontId="4" fillId="0" borderId="0" xfId="2" applyNumberFormat="1" applyFont="1" applyFill="1" applyAlignment="1">
      <alignment horizontal="left" vertical="center" wrapText="1"/>
    </xf>
    <xf numFmtId="44" fontId="4" fillId="0" borderId="0" xfId="1" applyNumberFormat="1" applyFont="1" applyAlignment="1">
      <alignment horizontal="left" vertical="center" wrapText="1"/>
    </xf>
    <xf numFmtId="164" fontId="4" fillId="0" borderId="0" xfId="2" applyNumberFormat="1" applyFont="1" applyFill="1" applyBorder="1" applyAlignment="1">
      <alignment horizontal="left" vertical="center" wrapText="1"/>
    </xf>
    <xf numFmtId="44" fontId="4" fillId="0" borderId="0" xfId="3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4" fillId="0" borderId="0" xfId="3" applyFont="1" applyAlignment="1">
      <alignment horizontal="left" vertical="center" wrapText="1"/>
    </xf>
    <xf numFmtId="44" fontId="4" fillId="0" borderId="0" xfId="5" applyFont="1" applyFill="1" applyAlignment="1">
      <alignment horizontal="left" vertical="center" wrapText="1"/>
    </xf>
    <xf numFmtId="2" fontId="4" fillId="0" borderId="0" xfId="1" applyNumberFormat="1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2" fillId="0" borderId="0" xfId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10" fillId="0" borderId="0" xfId="4" applyFont="1" applyAlignment="1">
      <alignment horizontal="left" vertical="center" wrapText="1"/>
    </xf>
    <xf numFmtId="2" fontId="4" fillId="0" borderId="0" xfId="3" applyNumberFormat="1" applyFont="1" applyAlignment="1">
      <alignment horizontal="left" vertical="center" wrapText="1"/>
    </xf>
    <xf numFmtId="165" fontId="5" fillId="0" borderId="0" xfId="2" applyNumberFormat="1" applyFont="1" applyFill="1" applyAlignment="1">
      <alignment horizontal="left" vertical="center" wrapText="1"/>
    </xf>
    <xf numFmtId="165" fontId="5" fillId="0" borderId="0" xfId="3" applyNumberFormat="1" applyFont="1" applyAlignment="1">
      <alignment horizontal="left" vertical="center" wrapText="1"/>
    </xf>
    <xf numFmtId="0" fontId="6" fillId="0" borderId="0" xfId="3" applyFont="1" applyAlignment="1">
      <alignment horizontal="left" vertical="center" wrapText="1"/>
    </xf>
    <xf numFmtId="0" fontId="1" fillId="4" borderId="0" xfId="0" applyFont="1" applyFill="1" applyAlignment="1">
      <alignment horizontal="center"/>
    </xf>
    <xf numFmtId="0" fontId="12" fillId="0" borderId="0" xfId="0" applyFont="1" applyAlignment="1">
      <alignment horizontal="center" wrapText="1"/>
    </xf>
  </cellXfs>
  <cellStyles count="6">
    <cellStyle name="Moneda" xfId="5" builtinId="4"/>
    <cellStyle name="Moneda [0] 2" xfId="2" xr:uid="{CB6CBB1D-725D-407A-B27D-9220FABAADDD}"/>
    <cellStyle name="Normal" xfId="0" builtinId="0"/>
    <cellStyle name="Normal 2" xfId="1" xr:uid="{F3CC10AE-AF00-47D8-B5B4-6761EA7EA115}"/>
    <cellStyle name="Normal 2 2" xfId="3" xr:uid="{89B4505D-2AD6-467B-B68B-7E82511253BB}"/>
    <cellStyle name="Normal 3" xfId="4" xr:uid="{81FCFD84-09AF-4A7A-B6C6-A87C35AE8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A8F26-44DE-4C08-B463-D5DACB4B4710}">
  <dimension ref="A1:AA267"/>
  <sheetViews>
    <sheetView workbookViewId="0">
      <selection activeCell="F278" sqref="F278"/>
    </sheetView>
  </sheetViews>
  <sheetFormatPr baseColWidth="10" defaultRowHeight="15" x14ac:dyDescent="0.25"/>
  <cols>
    <col min="1" max="1" width="9.5703125" customWidth="1"/>
    <col min="2" max="2" width="58.42578125" customWidth="1"/>
    <col min="3" max="3" width="17.85546875" style="16" customWidth="1"/>
    <col min="5" max="5" width="21.28515625" customWidth="1"/>
    <col min="6" max="6" width="20.140625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x14ac:dyDescent="0.25">
      <c r="A2" s="18">
        <v>1</v>
      </c>
      <c r="B2" s="18" t="s">
        <v>225</v>
      </c>
      <c r="C2" s="29"/>
      <c r="D2" s="18"/>
      <c r="E2" s="18"/>
      <c r="F2" s="18"/>
    </row>
    <row r="3" spans="1:10" x14ac:dyDescent="0.25">
      <c r="A3" s="15">
        <v>1.01</v>
      </c>
      <c r="B3" s="15" t="s">
        <v>0</v>
      </c>
      <c r="C3" s="3" t="s">
        <v>1</v>
      </c>
      <c r="D3" s="3">
        <f>'MATERIALES COMPUEST'!D5+'TALLER ELECTRICOS '!D3+'SERVOS Y PINTURAS '!D3+'LAB INSPECC'!D3+'DEPOT T 53'!D3+MISCELANEOS!D3+'ECONOMATO '!D3+'MALLA PERIMETRAL '!D3+'BOG MPT6 '!D3+'ESCAM '!D3+'SANIDAD '!D3+VIVIENDAS!D3</f>
        <v>853.91</v>
      </c>
      <c r="E3" s="20">
        <v>43704.15</v>
      </c>
      <c r="F3" s="20">
        <f>D3*E3</f>
        <v>37319410.726499997</v>
      </c>
      <c r="G3" s="20"/>
      <c r="H3" s="20"/>
      <c r="I3" s="20"/>
      <c r="J3" s="20"/>
    </row>
    <row r="4" spans="1:10" x14ac:dyDescent="0.25">
      <c r="A4" s="15">
        <v>1.02</v>
      </c>
      <c r="B4" s="15" t="s">
        <v>2</v>
      </c>
      <c r="C4" s="3" t="s">
        <v>3</v>
      </c>
      <c r="D4" s="3">
        <f>'MATERIALES COMPUEST'!D6+'TALLER ELECTRICOS '!D4+'SERVOS Y PINTURAS '!D4+'LAB INSPECC'!D4+'DEPOT T 53'!D4+MISCELANEOS!D4+'ECONOMATO '!D4+'MALLA PERIMETRAL '!D4+'BOG MPT6 '!D4+'ESCAM '!D4+'SANIDAD '!D4+VIVIENDAS!D4</f>
        <v>4.5999999999999996</v>
      </c>
      <c r="E4" s="20">
        <v>12300.17</v>
      </c>
      <c r="F4" s="20">
        <f t="shared" ref="F4:F16" si="0">D4*E4</f>
        <v>56580.781999999999</v>
      </c>
      <c r="G4" s="20"/>
      <c r="H4" s="20"/>
      <c r="I4" s="20"/>
      <c r="J4" s="20"/>
    </row>
    <row r="5" spans="1:10" x14ac:dyDescent="0.25">
      <c r="A5" s="15">
        <v>1.03</v>
      </c>
      <c r="B5" s="15" t="s">
        <v>4</v>
      </c>
      <c r="C5" s="3" t="s">
        <v>1</v>
      </c>
      <c r="D5" s="3">
        <f>'MATERIALES COMPUEST'!D7+'TALLER ELECTRICOS '!D5+'SERVOS Y PINTURAS '!D5+'LAB INSPECC'!D5+'DEPOT T 53'!D5+MISCELANEOS!D5+'ECONOMATO '!D5+'MALLA PERIMETRAL '!D5+'BOG MPT6 '!D5+'ESCAM '!D5+'SANIDAD '!D5+VIVIENDAS!D5</f>
        <v>13.780000000000001</v>
      </c>
      <c r="E5" s="20">
        <v>5770.56</v>
      </c>
      <c r="F5" s="20">
        <f t="shared" si="0"/>
        <v>79518.316800000015</v>
      </c>
      <c r="G5" s="20"/>
      <c r="H5" s="20"/>
      <c r="I5" s="20"/>
      <c r="J5" s="20"/>
    </row>
    <row r="6" spans="1:10" x14ac:dyDescent="0.25">
      <c r="A6" s="15">
        <v>1.04</v>
      </c>
      <c r="B6" s="15" t="s">
        <v>5</v>
      </c>
      <c r="C6" s="3" t="s">
        <v>6</v>
      </c>
      <c r="D6" s="3">
        <f>'MATERIALES COMPUEST'!D8+'TALLER ELECTRICOS '!D6+'SERVOS Y PINTURAS '!D6+'LAB INSPECC'!D6+'DEPOT T 53'!D6+MISCELANEOS!D6+'ECONOMATO '!D6+'MALLA PERIMETRAL '!D6+'BOG MPT6 '!D6+'ESCAM '!D6+'SANIDAD '!D6+VIVIENDAS!D6</f>
        <v>319.81</v>
      </c>
      <c r="E6" s="20">
        <v>3274.08</v>
      </c>
      <c r="F6" s="20">
        <f t="shared" si="0"/>
        <v>1047083.5248</v>
      </c>
      <c r="G6" s="20"/>
      <c r="H6" s="20"/>
      <c r="I6" s="20"/>
      <c r="J6" s="20"/>
    </row>
    <row r="7" spans="1:10" x14ac:dyDescent="0.25">
      <c r="A7" s="15">
        <v>1.05</v>
      </c>
      <c r="B7" s="15" t="s">
        <v>7</v>
      </c>
      <c r="C7" s="3" t="s">
        <v>1</v>
      </c>
      <c r="D7" s="3">
        <f>'MATERIALES COMPUEST'!D9+'TALLER ELECTRICOS '!D7+'SERVOS Y PINTURAS '!D7+'LAB INSPECC'!D7+'DEPOT T 53'!D7+MISCELANEOS!D7+'ECONOMATO '!D7+'MALLA PERIMETRAL '!D7+'BOG MPT6 '!D7+'ESCAM '!D7+'SANIDAD '!D7+VIVIENDAS!D7</f>
        <v>64</v>
      </c>
      <c r="E7" s="20">
        <v>3577.1</v>
      </c>
      <c r="F7" s="20">
        <f t="shared" si="0"/>
        <v>228934.39999999999</v>
      </c>
      <c r="G7" s="20"/>
      <c r="H7" s="20"/>
      <c r="I7" s="20"/>
      <c r="J7" s="20"/>
    </row>
    <row r="8" spans="1:10" x14ac:dyDescent="0.25">
      <c r="A8" s="15">
        <v>1.06</v>
      </c>
      <c r="B8" s="19" t="s">
        <v>8</v>
      </c>
      <c r="C8" s="7" t="s">
        <v>1</v>
      </c>
      <c r="D8" s="3">
        <f>'MATERIALES COMPUEST'!D10+'TALLER ELECTRICOS '!D8+'SERVOS Y PINTURAS '!D8+'LAB INSPECC'!D8+'DEPOT T 53'!D8+MISCELANEOS!D8+'ECONOMATO '!D8+'MALLA PERIMETRAL '!D8+'BOG MPT6 '!D8+'ESCAM '!D8+'SANIDAD '!D8+VIVIENDAS!D8</f>
        <v>653.53</v>
      </c>
      <c r="E8" s="20">
        <v>11910.09</v>
      </c>
      <c r="F8" s="20">
        <f t="shared" si="0"/>
        <v>7783601.1176999994</v>
      </c>
      <c r="G8" s="20"/>
      <c r="H8" s="20"/>
      <c r="I8" s="20"/>
      <c r="J8" s="20"/>
    </row>
    <row r="9" spans="1:10" ht="21" x14ac:dyDescent="0.25">
      <c r="A9" s="15">
        <v>1.07</v>
      </c>
      <c r="B9" s="19" t="s">
        <v>9</v>
      </c>
      <c r="C9" s="7" t="s">
        <v>1</v>
      </c>
      <c r="D9" s="3">
        <f>'MATERIALES COMPUEST'!D11+'TALLER ELECTRICOS '!D9+'SERVOS Y PINTURAS '!D9+'LAB INSPECC'!D9+'DEPOT T 53'!D9+MISCELANEOS!D9+'ECONOMATO '!D9+'MALLA PERIMETRAL '!D9+'BOG MPT6 '!D9+'ESCAM '!D9+'SANIDAD '!D9+VIVIENDAS!D9</f>
        <v>41.41</v>
      </c>
      <c r="E9" s="20">
        <v>57761.86</v>
      </c>
      <c r="F9" s="20">
        <f t="shared" si="0"/>
        <v>2391918.6225999999</v>
      </c>
      <c r="G9" s="20"/>
      <c r="H9" s="20"/>
      <c r="I9" s="20"/>
      <c r="J9" s="20"/>
    </row>
    <row r="10" spans="1:10" x14ac:dyDescent="0.25">
      <c r="A10" s="15">
        <v>1.08</v>
      </c>
      <c r="B10" s="19" t="s">
        <v>10</v>
      </c>
      <c r="C10" s="7" t="s">
        <v>1</v>
      </c>
      <c r="D10" s="3">
        <f>'MATERIALES COMPUEST'!D12+'TALLER ELECTRICOS '!D10+'SERVOS Y PINTURAS '!D10+'LAB INSPECC'!D10+'DEPOT T 53'!D10+MISCELANEOS!D10+'ECONOMATO '!D10+'MALLA PERIMETRAL '!D10+'BOG MPT6 '!D10+'ESCAM '!D10+'SANIDAD '!D10+VIVIENDAS!D10</f>
        <v>11.98</v>
      </c>
      <c r="E10" s="20">
        <v>5561.38</v>
      </c>
      <c r="F10" s="20">
        <f t="shared" si="0"/>
        <v>66625.332399999999</v>
      </c>
      <c r="G10" s="20"/>
      <c r="H10" s="20"/>
      <c r="I10" s="20"/>
      <c r="J10" s="20"/>
    </row>
    <row r="11" spans="1:10" x14ac:dyDescent="0.25">
      <c r="A11" s="15">
        <v>1.0900000000000001</v>
      </c>
      <c r="B11" s="19" t="s">
        <v>11</v>
      </c>
      <c r="C11" s="7" t="s">
        <v>1</v>
      </c>
      <c r="D11" s="3">
        <f>'MATERIALES COMPUEST'!D13+'TALLER ELECTRICOS '!D11+'SERVOS Y PINTURAS '!D11+'LAB INSPECC'!D11+'DEPOT T 53'!D11+MISCELANEOS!D11+'ECONOMATO '!D11+'MALLA PERIMETRAL '!D11+'BOG MPT6 '!D11+'ESCAM '!D11+'SANIDAD '!D11+VIVIENDAS!D11</f>
        <v>500.21999999999997</v>
      </c>
      <c r="E11" s="20">
        <v>16984.009999999998</v>
      </c>
      <c r="F11" s="20">
        <f t="shared" si="0"/>
        <v>8495741.4821999986</v>
      </c>
      <c r="G11" s="20"/>
      <c r="H11" s="20"/>
      <c r="I11" s="20"/>
      <c r="J11" s="20"/>
    </row>
    <row r="12" spans="1:10" ht="31.5" x14ac:dyDescent="0.25">
      <c r="A12" s="22">
        <v>1.1000000000000001</v>
      </c>
      <c r="B12" s="19" t="s">
        <v>12</v>
      </c>
      <c r="C12" s="7" t="s">
        <v>1</v>
      </c>
      <c r="D12" s="3">
        <f>'MATERIALES COMPUEST'!D14+'TALLER ELECTRICOS '!D12+'SERVOS Y PINTURAS '!D12+'LAB INSPECC'!D12+'DEPOT T 53'!D12+MISCELANEOS!D12+'ECONOMATO '!D12+'MALLA PERIMETRAL '!D12+'BOG MPT6 '!D12+'ESCAM '!D12+'SANIDAD '!D12+VIVIENDAS!D12</f>
        <v>128</v>
      </c>
      <c r="E12" s="20">
        <v>30132.38</v>
      </c>
      <c r="F12" s="20">
        <f t="shared" si="0"/>
        <v>3856944.64</v>
      </c>
      <c r="G12" s="20"/>
      <c r="H12" s="20"/>
      <c r="I12" s="20"/>
      <c r="J12" s="20"/>
    </row>
    <row r="13" spans="1:10" x14ac:dyDescent="0.25">
      <c r="A13" s="15">
        <v>1.1100000000000001</v>
      </c>
      <c r="B13" s="15" t="s">
        <v>15</v>
      </c>
      <c r="C13" s="3" t="s">
        <v>1</v>
      </c>
      <c r="D13" s="3">
        <f>'MATERIALES COMPUEST'!D15+'TALLER ELECTRICOS '!D13+'SERVOS Y PINTURAS '!D13+'LAB INSPECC'!D13+'DEPOT T 53'!D13+MISCELANEOS!D13+'ECONOMATO '!D13+'MALLA PERIMETRAL '!D13+'BOG MPT6 '!D13+'ESCAM '!D13+'SANIDAD '!D13+VIVIENDAS!D13</f>
        <v>31.900000000000002</v>
      </c>
      <c r="E13" s="20">
        <v>7079.05</v>
      </c>
      <c r="F13" s="20">
        <f t="shared" si="0"/>
        <v>225821.69500000001</v>
      </c>
      <c r="G13" s="20"/>
      <c r="H13" s="20"/>
      <c r="I13" s="20"/>
      <c r="J13" s="20"/>
    </row>
    <row r="14" spans="1:10" x14ac:dyDescent="0.25">
      <c r="A14" s="15">
        <v>1.1200000000000001</v>
      </c>
      <c r="B14" s="15" t="s">
        <v>16</v>
      </c>
      <c r="C14" s="3" t="s">
        <v>1</v>
      </c>
      <c r="D14" s="3">
        <f>'MATERIALES COMPUEST'!D16+'TALLER ELECTRICOS '!D14+'SERVOS Y PINTURAS '!D14+'LAB INSPECC'!D14+'DEPOT T 53'!D14+MISCELANEOS!D14+'ECONOMATO '!D14+'MALLA PERIMETRAL '!D14+'BOG MPT6 '!D14+'ESCAM '!D14+'SANIDAD '!D14+VIVIENDAS!D14</f>
        <v>34.480000000000004</v>
      </c>
      <c r="E14" s="20">
        <v>59816.37</v>
      </c>
      <c r="F14" s="20">
        <f t="shared" si="0"/>
        <v>2062468.4376000003</v>
      </c>
      <c r="G14" s="20"/>
      <c r="H14" s="20"/>
      <c r="I14" s="20"/>
      <c r="J14" s="20"/>
    </row>
    <row r="15" spans="1:10" x14ac:dyDescent="0.25">
      <c r="A15" s="15">
        <v>1.1299999999999999</v>
      </c>
      <c r="B15" s="19" t="s">
        <v>17</v>
      </c>
      <c r="C15" s="7" t="s">
        <v>14</v>
      </c>
      <c r="D15" s="3">
        <f>'MATERIALES COMPUEST'!D17+'TALLER ELECTRICOS '!D15+'SERVOS Y PINTURAS '!D15+'LAB INSPECC'!D15+'DEPOT T 53'!D15+MISCELANEOS!D15+'ECONOMATO '!D15+'MALLA PERIMETRAL '!D15+'BOG MPT6 '!D15+'ESCAM '!D15+'SANIDAD '!D15+VIVIENDAS!D15</f>
        <v>13</v>
      </c>
      <c r="E15" s="20">
        <v>5663.24</v>
      </c>
      <c r="F15" s="20">
        <f t="shared" si="0"/>
        <v>73622.12</v>
      </c>
      <c r="G15" s="20"/>
      <c r="H15" s="20"/>
      <c r="I15" s="20"/>
      <c r="J15" s="20"/>
    </row>
    <row r="16" spans="1:10" x14ac:dyDescent="0.25">
      <c r="A16" s="15">
        <v>1.1399999999999999</v>
      </c>
      <c r="B16" s="19" t="s">
        <v>18</v>
      </c>
      <c r="C16" s="7" t="s">
        <v>1</v>
      </c>
      <c r="D16" s="3">
        <f>'MATERIALES COMPUEST'!D18+'TALLER ELECTRICOS '!D16+'SERVOS Y PINTURAS '!D16+'LAB INSPECC'!D16+'DEPOT T 53'!D16+MISCELANEOS!D16+'ECONOMATO '!D16+'MALLA PERIMETRAL '!D16+'BOG MPT6 '!D16+'ESCAM '!D16+'SANIDAD '!D16+VIVIENDAS!D16</f>
        <v>1129.29</v>
      </c>
      <c r="E16" s="20">
        <v>9095.52</v>
      </c>
      <c r="F16" s="20">
        <f t="shared" si="0"/>
        <v>10271479.7808</v>
      </c>
      <c r="G16" s="20"/>
      <c r="H16" s="20"/>
      <c r="I16" s="20"/>
      <c r="J16" s="20"/>
    </row>
    <row r="17" spans="1:10" x14ac:dyDescent="0.25">
      <c r="A17" s="15">
        <v>1.1499999999999999</v>
      </c>
      <c r="B17" s="19" t="s">
        <v>329</v>
      </c>
      <c r="C17" s="3" t="s">
        <v>3</v>
      </c>
      <c r="D17" s="3">
        <f>'MATERIALES COMPUEST'!D19+'TALLER ELECTRICOS '!D17+'SERVOS Y PINTURAS '!D17+'LAB INSPECC'!D17+'DEPOT T 53'!D17+MISCELANEOS!D17+'ECONOMATO '!D17+'MALLA PERIMETRAL '!D17+'BOG MPT6 '!D17+'ESCAM '!D17+'SANIDAD '!D17+VIVIENDAS!D17</f>
        <v>62.5</v>
      </c>
      <c r="E17" s="20">
        <v>14991.53</v>
      </c>
      <c r="F17" s="20">
        <f t="shared" ref="F17" si="1">D17*E17</f>
        <v>936970.625</v>
      </c>
      <c r="G17" s="20"/>
      <c r="H17" s="20"/>
      <c r="I17" s="20"/>
      <c r="J17" s="20"/>
    </row>
    <row r="18" spans="1:10" ht="29.25" customHeight="1" x14ac:dyDescent="0.25">
      <c r="B18" s="60" t="s">
        <v>19</v>
      </c>
      <c r="C18" s="60"/>
      <c r="D18" s="60"/>
      <c r="E18" s="60"/>
      <c r="F18" s="21">
        <f>SUM(F3:F17)</f>
        <v>74896721.603399992</v>
      </c>
    </row>
    <row r="19" spans="1:10" x14ac:dyDescent="0.25">
      <c r="A19" s="18">
        <v>2</v>
      </c>
      <c r="B19" s="18" t="s">
        <v>20</v>
      </c>
      <c r="C19" s="29"/>
      <c r="D19" s="18"/>
      <c r="E19" s="18"/>
      <c r="F19" s="18"/>
    </row>
    <row r="20" spans="1:10" x14ac:dyDescent="0.25">
      <c r="A20" s="15">
        <v>2.0099999999999998</v>
      </c>
      <c r="B20" s="15" t="s">
        <v>21</v>
      </c>
      <c r="C20" s="3" t="s">
        <v>22</v>
      </c>
      <c r="D20" s="3">
        <f>'MATERIALES COMPUEST'!D22+'TALLER ELECTRICOS '!D20+'SERVOS Y PINTURAS '!D20+'LAB INSPECC'!D20+'DEPOT T 53'!D20+MISCELANEOS!D20+'ECONOMATO '!D20+'MALLA PERIMETRAL '!D20+'BOG MPT6 '!D20+'ESCAM '!D20+'SANIDAD '!D20+VIVIENDAS!D20</f>
        <v>9.1</v>
      </c>
      <c r="E20" s="20">
        <v>18941.080000000002</v>
      </c>
      <c r="F20" s="23">
        <f>D20*E20</f>
        <v>172363.82800000001</v>
      </c>
      <c r="G20" s="15"/>
      <c r="H20" s="15"/>
      <c r="I20" s="15"/>
      <c r="J20" s="15"/>
    </row>
    <row r="21" spans="1:10" ht="21" x14ac:dyDescent="0.25">
      <c r="A21" s="15">
        <v>2.02</v>
      </c>
      <c r="B21" s="15" t="s">
        <v>23</v>
      </c>
      <c r="C21" s="3" t="s">
        <v>22</v>
      </c>
      <c r="D21" s="3">
        <f>'MATERIALES COMPUEST'!D23+'TALLER ELECTRICOS '!D21+'SERVOS Y PINTURAS '!D21+'LAB INSPECC'!D21+'DEPOT T 53'!D21+MISCELANEOS!D21+'ECONOMATO '!D21+'MALLA PERIMETRAL '!D21+'BOG MPT6 '!D21+'ESCAM '!D21+'SANIDAD '!D21+VIVIENDAS!D21</f>
        <v>147</v>
      </c>
      <c r="E21" s="20">
        <v>50091.05</v>
      </c>
      <c r="F21" s="23">
        <f t="shared" ref="F21:F23" si="2">D21*E21</f>
        <v>7363384.3500000006</v>
      </c>
      <c r="G21" s="15"/>
      <c r="H21" s="15"/>
      <c r="I21" s="15"/>
      <c r="J21" s="15"/>
    </row>
    <row r="22" spans="1:10" ht="21" x14ac:dyDescent="0.25">
      <c r="A22" s="15">
        <v>2.0299999999999998</v>
      </c>
      <c r="B22" s="15" t="s">
        <v>24</v>
      </c>
      <c r="C22" s="3" t="s">
        <v>22</v>
      </c>
      <c r="D22" s="3">
        <f>'MATERIALES COMPUEST'!D24+'TALLER ELECTRICOS '!D22+'SERVOS Y PINTURAS '!D22+'LAB INSPECC'!D22+'DEPOT T 53'!D22+MISCELANEOS!D22+'ECONOMATO '!D22+'MALLA PERIMETRAL '!D22+'BOG MPT6 '!D22+'ESCAM '!D22+'SANIDAD '!D22+VIVIENDAS!D22</f>
        <v>10</v>
      </c>
      <c r="E22" s="20">
        <v>19478.87</v>
      </c>
      <c r="F22" s="23">
        <f t="shared" si="2"/>
        <v>194788.69999999998</v>
      </c>
      <c r="G22" s="15"/>
      <c r="H22" s="15"/>
      <c r="I22" s="15"/>
      <c r="J22" s="15"/>
    </row>
    <row r="23" spans="1:10" ht="21" x14ac:dyDescent="0.25">
      <c r="A23" s="15">
        <v>2.04</v>
      </c>
      <c r="B23" s="15" t="s">
        <v>25</v>
      </c>
      <c r="C23" s="3" t="s">
        <v>22</v>
      </c>
      <c r="D23" s="3">
        <f>'MATERIALES COMPUEST'!D25+'TALLER ELECTRICOS '!D23+'SERVOS Y PINTURAS '!D23+'LAB INSPECC'!D23+'DEPOT T 53'!D23+MISCELANEOS!D23+'ECONOMATO '!D23+'MALLA PERIMETRAL '!D23+'BOG MPT6 '!D23+'ESCAM '!D23+'SANIDAD '!D23+VIVIENDAS!D23</f>
        <v>2</v>
      </c>
      <c r="E23" s="20">
        <v>41556.660000000003</v>
      </c>
      <c r="F23" s="23">
        <f t="shared" si="2"/>
        <v>83113.320000000007</v>
      </c>
      <c r="G23" s="15"/>
      <c r="H23" s="15"/>
      <c r="I23" s="15"/>
      <c r="J23" s="15"/>
    </row>
    <row r="24" spans="1:10" ht="29.25" customHeight="1" x14ac:dyDescent="0.25">
      <c r="B24" s="60" t="s">
        <v>26</v>
      </c>
      <c r="C24" s="60"/>
      <c r="D24" s="60"/>
      <c r="E24" s="60"/>
      <c r="F24" s="21">
        <f>SUM(F20:F23)</f>
        <v>7813650.1980000008</v>
      </c>
    </row>
    <row r="25" spans="1:10" x14ac:dyDescent="0.25">
      <c r="A25" s="18">
        <v>3</v>
      </c>
      <c r="B25" s="18" t="s">
        <v>232</v>
      </c>
      <c r="C25" s="29"/>
      <c r="D25" s="18"/>
      <c r="E25" s="18"/>
      <c r="F25" s="18"/>
    </row>
    <row r="26" spans="1:10" ht="31.5" x14ac:dyDescent="0.25">
      <c r="A26" s="15">
        <v>3.01</v>
      </c>
      <c r="B26" s="15" t="s">
        <v>27</v>
      </c>
      <c r="C26" s="3" t="s">
        <v>1</v>
      </c>
      <c r="D26" s="3">
        <f>'MATERIALES COMPUEST'!D28+'TALLER ELECTRICOS '!D26+'SERVOS Y PINTURAS '!D26+'LAB INSPECC'!D26+'DEPOT T 53'!D26+MISCELANEOS!D26+'ECONOMATO '!D26+'MALLA PERIMETRAL '!D26+'BOG MPT6 '!D26+'ESCAM '!D26+'SANIDAD '!D26+VIVIENDAS!D26</f>
        <v>2.62</v>
      </c>
      <c r="E26" s="20">
        <v>25198.68</v>
      </c>
      <c r="F26" s="20">
        <f>D26*E26</f>
        <v>66020.541599999997</v>
      </c>
      <c r="G26" s="20"/>
      <c r="H26" s="20"/>
      <c r="I26" s="20"/>
      <c r="J26" s="20"/>
    </row>
    <row r="27" spans="1:10" ht="31.5" x14ac:dyDescent="0.25">
      <c r="A27" s="15">
        <v>3.02</v>
      </c>
      <c r="B27" s="15" t="s">
        <v>29</v>
      </c>
      <c r="C27" s="3" t="s">
        <v>22</v>
      </c>
      <c r="D27" s="3">
        <f>'MATERIALES COMPUEST'!D29+'TALLER ELECTRICOS '!D27+'SERVOS Y PINTURAS '!D27+'LAB INSPECC'!D27+'DEPOT T 53'!D27+MISCELANEOS!D27+'ECONOMATO '!D27+'MALLA PERIMETRAL '!D27+'BOG MPT6 '!D27+'ESCAM '!D27+'SANIDAD '!D27+VIVIENDAS!D27</f>
        <v>0.52</v>
      </c>
      <c r="E27" s="20">
        <v>746916.81</v>
      </c>
      <c r="F27" s="20">
        <f t="shared" ref="F27:F29" si="3">D27*E27</f>
        <v>388396.74120000005</v>
      </c>
      <c r="G27" s="20"/>
      <c r="H27" s="20"/>
      <c r="I27" s="20"/>
      <c r="J27" s="20"/>
    </row>
    <row r="28" spans="1:10" ht="31.5" x14ac:dyDescent="0.25">
      <c r="A28" s="15">
        <v>3.03</v>
      </c>
      <c r="B28" s="15" t="s">
        <v>28</v>
      </c>
      <c r="C28" s="3" t="s">
        <v>1</v>
      </c>
      <c r="D28" s="3">
        <f>'MATERIALES COMPUEST'!D30+'TALLER ELECTRICOS '!D28+'SERVOS Y PINTURAS '!D28+'LAB INSPECC'!D28+'DEPOT T 53'!D28+MISCELANEOS!D28+'ECONOMATO '!D28+'MALLA PERIMETRAL '!D28+'BOG MPT6 '!D28+'ESCAM '!D28+'SANIDAD '!D28+VIVIENDAS!D28</f>
        <v>42.739999999999995</v>
      </c>
      <c r="E28" s="20">
        <v>158491.85</v>
      </c>
      <c r="F28" s="20">
        <f t="shared" si="3"/>
        <v>6773941.6689999998</v>
      </c>
      <c r="G28" s="20"/>
      <c r="H28" s="20"/>
      <c r="I28" s="20"/>
      <c r="J28" s="20"/>
    </row>
    <row r="29" spans="1:10" ht="21" x14ac:dyDescent="0.25">
      <c r="A29" s="15">
        <v>3.04</v>
      </c>
      <c r="B29" s="15" t="s">
        <v>30</v>
      </c>
      <c r="C29" s="3" t="s">
        <v>31</v>
      </c>
      <c r="D29" s="3">
        <f>'MATERIALES COMPUEST'!D31+'TALLER ELECTRICOS '!D29+'SERVOS Y PINTURAS '!D29+'LAB INSPECC'!D29+'DEPOT T 53'!D29+MISCELANEOS!D29+'ECONOMATO '!D29+'MALLA PERIMETRAL '!D29+'BOG MPT6 '!D29+'ESCAM '!D29+'SANIDAD '!D29+VIVIENDAS!D29</f>
        <v>291.34000000000003</v>
      </c>
      <c r="E29" s="20">
        <v>4821.4799999999996</v>
      </c>
      <c r="F29" s="20">
        <f t="shared" si="3"/>
        <v>1404689.9832000001</v>
      </c>
      <c r="G29" s="20"/>
      <c r="H29" s="20"/>
      <c r="I29" s="20"/>
      <c r="J29" s="20"/>
    </row>
    <row r="30" spans="1:10" ht="29.25" customHeight="1" x14ac:dyDescent="0.25">
      <c r="B30" s="60" t="s">
        <v>233</v>
      </c>
      <c r="C30" s="60"/>
      <c r="D30" s="60"/>
      <c r="E30" s="60"/>
      <c r="F30" s="21">
        <f>SUM(F26:F29)</f>
        <v>8633048.9350000005</v>
      </c>
    </row>
    <row r="31" spans="1:10" x14ac:dyDescent="0.25">
      <c r="A31" s="18">
        <v>4</v>
      </c>
      <c r="B31" s="18" t="s">
        <v>32</v>
      </c>
      <c r="C31" s="29"/>
      <c r="D31" s="18"/>
      <c r="E31" s="18"/>
      <c r="F31" s="18"/>
    </row>
    <row r="32" spans="1:10" ht="31.5" x14ac:dyDescent="0.25">
      <c r="A32" s="15">
        <v>4.01</v>
      </c>
      <c r="B32" s="15" t="s">
        <v>214</v>
      </c>
      <c r="C32" s="3" t="s">
        <v>22</v>
      </c>
      <c r="D32" s="3">
        <f>'MATERIALES COMPUEST'!D34+'TALLER ELECTRICOS '!D32+'SERVOS Y PINTURAS '!D32+'LAB INSPECC'!D32+'DEPOT T 53'!D32+MISCELANEOS!D32+'ECONOMATO '!D32+'MALLA PERIMETRAL '!D32+'BOG MPT6 '!D32+'ESCAM '!D32+'SANIDAD '!D32+VIVIENDAS!D32</f>
        <v>0.52</v>
      </c>
      <c r="E32" s="20">
        <v>741920.57</v>
      </c>
      <c r="F32" s="20">
        <f>D32*E32</f>
        <v>385798.69640000002</v>
      </c>
      <c r="G32" s="20"/>
      <c r="H32" s="20"/>
      <c r="I32" s="20"/>
      <c r="J32" s="20"/>
    </row>
    <row r="33" spans="1:18" ht="31.5" x14ac:dyDescent="0.25">
      <c r="A33" s="15">
        <v>4.0199999999999996</v>
      </c>
      <c r="B33" s="15" t="s">
        <v>215</v>
      </c>
      <c r="C33" s="3" t="s">
        <v>22</v>
      </c>
      <c r="D33" s="3">
        <f>'MATERIALES COMPUEST'!D35+'TALLER ELECTRICOS '!D33+'SERVOS Y PINTURAS '!D33+'LAB INSPECC'!D33+'DEPOT T 53'!D33+MISCELANEOS!D33+'ECONOMATO '!D33+'MALLA PERIMETRAL '!D33+'BOG MPT6 '!D33+'ESCAM '!D33+'SANIDAD '!D33+VIVIENDAS!D33</f>
        <v>0.38</v>
      </c>
      <c r="E33" s="20">
        <v>784064.81</v>
      </c>
      <c r="F33" s="20">
        <f t="shared" ref="F33:F36" si="4">D33*E33</f>
        <v>297944.62780000002</v>
      </c>
      <c r="G33" s="5"/>
      <c r="H33" s="5"/>
      <c r="I33" s="5"/>
      <c r="J33" s="5"/>
    </row>
    <row r="34" spans="1:18" x14ac:dyDescent="0.25">
      <c r="A34" s="15">
        <v>4.03</v>
      </c>
      <c r="B34" s="15" t="s">
        <v>33</v>
      </c>
      <c r="C34" s="3" t="s">
        <v>31</v>
      </c>
      <c r="D34" s="3">
        <f>'MATERIALES COMPUEST'!D36+'TALLER ELECTRICOS '!D34+'SERVOS Y PINTURAS '!D34+'LAB INSPECC'!D34+'DEPOT T 53'!D34+MISCELANEOS!D34+'ECONOMATO '!D34+'MALLA PERIMETRAL '!D34+'BOG MPT6 '!D34+'ESCAM '!D34+'SANIDAD '!D34+VIVIENDAS!D34</f>
        <v>436</v>
      </c>
      <c r="E34" s="20">
        <v>6549.36</v>
      </c>
      <c r="F34" s="20">
        <f t="shared" si="4"/>
        <v>2855520.96</v>
      </c>
      <c r="G34" s="20"/>
      <c r="H34" s="20"/>
      <c r="I34" s="20"/>
      <c r="J34" s="20"/>
    </row>
    <row r="35" spans="1:18" ht="42" x14ac:dyDescent="0.25">
      <c r="A35" s="15">
        <v>4.04</v>
      </c>
      <c r="B35" s="19" t="s">
        <v>34</v>
      </c>
      <c r="C35" s="7" t="s">
        <v>31</v>
      </c>
      <c r="D35" s="3">
        <f>'MATERIALES COMPUEST'!D37+'TALLER ELECTRICOS '!D35+'SERVOS Y PINTURAS '!D35+'LAB INSPECC'!D35+'DEPOT T 53'!D35+MISCELANEOS!D35+'ECONOMATO '!D35+'MALLA PERIMETRAL '!D35+'BOG MPT6 '!D35+'ESCAM '!D35+'SANIDAD '!D35+VIVIENDAS!D35</f>
        <v>90</v>
      </c>
      <c r="E35" s="20">
        <v>25703.33</v>
      </c>
      <c r="F35" s="20">
        <f t="shared" si="4"/>
        <v>2313299.7000000002</v>
      </c>
      <c r="G35" s="5"/>
      <c r="H35" s="5"/>
      <c r="I35" s="5"/>
      <c r="J35" s="5"/>
    </row>
    <row r="36" spans="1:18" ht="42" x14ac:dyDescent="0.25">
      <c r="A36" s="15">
        <v>4.05</v>
      </c>
      <c r="B36" s="19" t="s">
        <v>35</v>
      </c>
      <c r="C36" s="7" t="s">
        <v>31</v>
      </c>
      <c r="D36" s="38">
        <f>'MATERIALES COMPUEST'!D38+'TALLER ELECTRICOS '!D36+'SERVOS Y PINTURAS '!D36+'LAB INSPECC'!D36+'DEPOT T 53'!D36+MISCELANEOS!D36+'ECONOMATO '!D36+'MALLA PERIMETRAL '!D36+'BOG MPT6 '!D36+'ESCAM '!D36+'SANIDAD '!D36+VIVIENDAS!D36</f>
        <v>4476.8283006922074</v>
      </c>
      <c r="E36" s="20">
        <v>23685.69</v>
      </c>
      <c r="F36" s="20">
        <f t="shared" si="4"/>
        <v>106036767.31342241</v>
      </c>
      <c r="G36" s="20"/>
      <c r="H36" s="20"/>
      <c r="I36" s="20"/>
      <c r="J36" s="20"/>
    </row>
    <row r="37" spans="1:18" ht="42" x14ac:dyDescent="0.25">
      <c r="A37" s="15">
        <v>4.0599999999999996</v>
      </c>
      <c r="B37" s="19" t="s">
        <v>322</v>
      </c>
      <c r="C37" s="7" t="s">
        <v>31</v>
      </c>
      <c r="D37" s="3">
        <f>'MATERIALES COMPUEST'!D39+'TALLER ELECTRICOS '!D37+'SERVOS Y PINTURAS '!D37+'LAB INSPECC'!D37+'DEPOT T 53'!D37+MISCELANEOS!D37+'ECONOMATO '!D37+'MALLA PERIMETRAL '!D37+'BOG MPT6 '!D37+'ESCAM '!D37+'SANIDAD '!D37+VIVIENDAS!D37</f>
        <v>600</v>
      </c>
      <c r="E37" s="20">
        <v>20839.02</v>
      </c>
      <c r="F37" s="20">
        <f t="shared" ref="F37" si="5">D37*E37</f>
        <v>12503412</v>
      </c>
      <c r="G37" s="20"/>
      <c r="H37" s="20"/>
      <c r="I37" s="20"/>
      <c r="J37" s="20"/>
    </row>
    <row r="38" spans="1:18" ht="29.25" customHeight="1" x14ac:dyDescent="0.25">
      <c r="B38" s="60" t="s">
        <v>36</v>
      </c>
      <c r="C38" s="60"/>
      <c r="D38" s="60"/>
      <c r="E38" s="60"/>
      <c r="F38" s="21">
        <f>SUM(F32:F37)</f>
        <v>124392743.29762241</v>
      </c>
    </row>
    <row r="39" spans="1:18" ht="15" customHeight="1" x14ac:dyDescent="0.25">
      <c r="A39" s="18">
        <v>5</v>
      </c>
      <c r="B39" s="18" t="s">
        <v>39</v>
      </c>
      <c r="C39" s="29"/>
      <c r="D39" s="18"/>
      <c r="E39" s="18"/>
      <c r="F39" s="18"/>
      <c r="G39" s="20"/>
      <c r="H39" s="20"/>
      <c r="I39" s="20"/>
      <c r="J39" s="20"/>
    </row>
    <row r="40" spans="1:18" ht="15" customHeight="1" x14ac:dyDescent="0.25">
      <c r="A40" s="15">
        <v>5.01</v>
      </c>
      <c r="B40" s="15" t="s">
        <v>40</v>
      </c>
      <c r="C40" s="3" t="s">
        <v>22</v>
      </c>
      <c r="D40" s="3">
        <f>'MATERIALES COMPUEST'!D42+'TALLER ELECTRICOS '!D40+'SERVOS Y PINTURAS '!D40+'LAB INSPECC'!D40+'DEPOT T 53'!D40+MISCELANEOS!D40+'ECONOMATO '!D40+'MALLA PERIMETRAL '!D40+'BOG MPT6 '!D40+'ESCAM '!D40+'SANIDAD '!D40+VIVIENDAS!D40</f>
        <v>1.68</v>
      </c>
      <c r="E40" s="25">
        <v>78626.05</v>
      </c>
      <c r="F40" s="25">
        <f>D40*E40</f>
        <v>132091.764</v>
      </c>
      <c r="G40" s="25"/>
      <c r="H40" s="25"/>
      <c r="I40" s="25"/>
      <c r="J40" s="25"/>
    </row>
    <row r="41" spans="1:18" x14ac:dyDescent="0.25">
      <c r="A41" s="15">
        <v>5.0199999999999996</v>
      </c>
      <c r="B41" s="15" t="s">
        <v>48</v>
      </c>
      <c r="C41" s="3" t="s">
        <v>6</v>
      </c>
      <c r="D41" s="3">
        <f>'MATERIALES COMPUEST'!D43+'TALLER ELECTRICOS '!D41+'SERVOS Y PINTURAS '!D41+'LAB INSPECC'!D41+'DEPOT T 53'!D41+MISCELANEOS!D41+'ECONOMATO '!D41+'MALLA PERIMETRAL '!D41+'BOG MPT6 '!D41+'ESCAM '!D41+'SANIDAD '!D41+VIVIENDAS!D41</f>
        <v>96.8</v>
      </c>
      <c r="E41" s="25">
        <v>5836.55</v>
      </c>
      <c r="F41" s="25">
        <f t="shared" ref="F41:F81" si="6">D41*E41</f>
        <v>564978.04</v>
      </c>
      <c r="G41" s="25"/>
      <c r="H41" s="25"/>
      <c r="I41" s="25"/>
      <c r="J41" s="25"/>
    </row>
    <row r="42" spans="1:18" x14ac:dyDescent="0.25">
      <c r="A42" s="15">
        <v>5.03</v>
      </c>
      <c r="B42" s="15" t="s">
        <v>49</v>
      </c>
      <c r="C42" s="3" t="s">
        <v>14</v>
      </c>
      <c r="D42" s="3">
        <f>'MATERIALES COMPUEST'!D44+'TALLER ELECTRICOS '!D42+'SERVOS Y PINTURAS '!D42+'LAB INSPECC'!D42+'DEPOT T 53'!D42+MISCELANEOS!D42+'ECONOMATO '!D42+'MALLA PERIMETRAL '!D42+'BOG MPT6 '!D42+'ESCAM '!D42+'SANIDAD '!D42+VIVIENDAS!D42</f>
        <v>2</v>
      </c>
      <c r="E42" s="25">
        <v>17241.7</v>
      </c>
      <c r="F42" s="25">
        <f t="shared" si="6"/>
        <v>34483.4</v>
      </c>
      <c r="G42" s="24"/>
      <c r="H42" s="24"/>
      <c r="I42" s="24"/>
      <c r="J42" s="24"/>
    </row>
    <row r="43" spans="1:18" x14ac:dyDescent="0.25">
      <c r="A43" s="15">
        <v>5.04</v>
      </c>
      <c r="B43" s="15" t="s">
        <v>46</v>
      </c>
      <c r="C43" s="3" t="s">
        <v>14</v>
      </c>
      <c r="D43" s="3">
        <f>'MATERIALES COMPUEST'!D45+'TALLER ELECTRICOS '!D43+'SERVOS Y PINTURAS '!D43+'LAB INSPECC'!D43+'DEPOT T 53'!D43+MISCELANEOS!D43+'ECONOMATO '!D43+'MALLA PERIMETRAL '!D43+'BOG MPT6 '!D43+'ESCAM '!D43+'SANIDAD '!D43+VIVIENDAS!D43</f>
        <v>2</v>
      </c>
      <c r="E43" s="25">
        <v>316401.65999999997</v>
      </c>
      <c r="F43" s="25">
        <f t="shared" si="6"/>
        <v>632803.31999999995</v>
      </c>
      <c r="G43" s="15"/>
      <c r="H43" s="15"/>
      <c r="I43" s="15"/>
      <c r="J43" s="15"/>
      <c r="L43" s="15"/>
      <c r="N43" s="25"/>
      <c r="O43" s="25"/>
      <c r="P43" s="25"/>
      <c r="Q43" s="25"/>
      <c r="R43" s="25"/>
    </row>
    <row r="44" spans="1:18" ht="21" x14ac:dyDescent="0.25">
      <c r="A44" s="15">
        <v>5.05</v>
      </c>
      <c r="B44" s="19" t="s">
        <v>171</v>
      </c>
      <c r="C44" s="7" t="s">
        <v>14</v>
      </c>
      <c r="D44" s="3">
        <f>'MATERIALES COMPUEST'!D46+'TALLER ELECTRICOS '!D44+'SERVOS Y PINTURAS '!D44+'LAB INSPECC'!D44+'DEPOT T 53'!D44+MISCELANEOS!D44+'ECONOMATO '!D44+'MALLA PERIMETRAL '!D44+'BOG MPT6 '!D44+'ESCAM '!D44+'SANIDAD '!D44+VIVIENDAS!D44</f>
        <v>2</v>
      </c>
      <c r="E44" s="20">
        <v>237314.2</v>
      </c>
      <c r="F44" s="30">
        <f>D44*E44</f>
        <v>474628.4</v>
      </c>
      <c r="G44" s="19"/>
      <c r="H44" s="19"/>
      <c r="I44" s="19"/>
      <c r="J44" s="19"/>
      <c r="L44" s="19"/>
      <c r="N44" s="20"/>
      <c r="O44" s="20"/>
      <c r="P44" s="20"/>
      <c r="Q44" s="20"/>
      <c r="R44" s="20"/>
    </row>
    <row r="45" spans="1:18" x14ac:dyDescent="0.25">
      <c r="A45" s="27">
        <v>5.0999999999999996</v>
      </c>
      <c r="B45" s="27" t="s">
        <v>234</v>
      </c>
      <c r="C45" s="28"/>
      <c r="D45" s="26"/>
      <c r="E45" s="26"/>
      <c r="F45" s="26"/>
    </row>
    <row r="46" spans="1:18" ht="21" x14ac:dyDescent="0.25">
      <c r="A46" s="4" t="s">
        <v>238</v>
      </c>
      <c r="B46" s="15" t="s">
        <v>41</v>
      </c>
      <c r="C46" s="3" t="s">
        <v>3</v>
      </c>
      <c r="D46" s="3">
        <f>'MATERIALES COMPUEST'!D48+'TALLER ELECTRICOS '!D46+'SERVOS Y PINTURAS '!D46+'LAB INSPECC'!D46+'DEPOT T 53'!D46+MISCELANEOS!D46+'ECONOMATO '!D46+'MALLA PERIMETRAL '!D46+'BOG MPT6 '!D46+'ESCAM '!D46+'SANIDAD '!D46+VIVIENDAS!D46</f>
        <v>24.3</v>
      </c>
      <c r="E46" s="25">
        <v>33885.72</v>
      </c>
      <c r="F46" s="25">
        <f t="shared" si="6"/>
        <v>823422.99600000004</v>
      </c>
      <c r="G46" s="25"/>
      <c r="H46" s="25"/>
      <c r="I46" s="25"/>
      <c r="J46" s="25"/>
    </row>
    <row r="47" spans="1:18" ht="21" x14ac:dyDescent="0.25">
      <c r="A47" s="4" t="s">
        <v>240</v>
      </c>
      <c r="B47" s="15" t="s">
        <v>42</v>
      </c>
      <c r="C47" s="3" t="s">
        <v>3</v>
      </c>
      <c r="D47" s="3">
        <f>'MATERIALES COMPUEST'!D49+'TALLER ELECTRICOS '!D47+'SERVOS Y PINTURAS '!D47+'LAB INSPECC'!D47+'DEPOT T 53'!D47+MISCELANEOS!D47+'ECONOMATO '!D47+'MALLA PERIMETRAL '!D47+'BOG MPT6 '!D47+'ESCAM '!D47+'SANIDAD '!D47+VIVIENDAS!D47</f>
        <v>38</v>
      </c>
      <c r="E47" s="25">
        <v>55298.86</v>
      </c>
      <c r="F47" s="25">
        <f t="shared" si="6"/>
        <v>2101356.6800000002</v>
      </c>
      <c r="G47" s="24"/>
      <c r="H47" s="24"/>
      <c r="I47" s="24"/>
      <c r="J47" s="24"/>
    </row>
    <row r="48" spans="1:18" ht="21" x14ac:dyDescent="0.25">
      <c r="A48" s="4" t="s">
        <v>241</v>
      </c>
      <c r="B48" s="15" t="s">
        <v>43</v>
      </c>
      <c r="C48" s="3" t="s">
        <v>3</v>
      </c>
      <c r="D48" s="3">
        <f>'MATERIALES COMPUEST'!D50+'TALLER ELECTRICOS '!D48+'SERVOS Y PINTURAS '!D48+'LAB INSPECC'!D48+'DEPOT T 53'!D48+MISCELANEOS!D48+'ECONOMATO '!D48+'MALLA PERIMETRAL '!D48+'BOG MPT6 '!D48+'ESCAM '!D48+'SANIDAD '!D48+VIVIENDAS!D48</f>
        <v>16</v>
      </c>
      <c r="E48" s="25">
        <v>23764.13</v>
      </c>
      <c r="F48" s="25">
        <f t="shared" si="6"/>
        <v>380226.08</v>
      </c>
      <c r="G48" s="25"/>
      <c r="H48" s="25"/>
      <c r="I48" s="25"/>
      <c r="J48" s="25"/>
    </row>
    <row r="49" spans="1:18" ht="21" x14ac:dyDescent="0.25">
      <c r="A49" s="4" t="s">
        <v>242</v>
      </c>
      <c r="B49" s="15" t="s">
        <v>44</v>
      </c>
      <c r="C49" s="3" t="s">
        <v>3</v>
      </c>
      <c r="D49" s="3">
        <f>'MATERIALES COMPUEST'!D51+'TALLER ELECTRICOS '!D49+'SERVOS Y PINTURAS '!D49+'LAB INSPECC'!D49+'DEPOT T 53'!D49+MISCELANEOS!D49+'ECONOMATO '!D49+'MALLA PERIMETRAL '!D49+'BOG MPT6 '!D49+'ESCAM '!D49+'SANIDAD '!D49+VIVIENDAS!D49</f>
        <v>39</v>
      </c>
      <c r="E49" s="25">
        <v>30586.12</v>
      </c>
      <c r="F49" s="25">
        <f t="shared" si="6"/>
        <v>1192858.68</v>
      </c>
      <c r="G49" s="24"/>
      <c r="H49" s="24"/>
      <c r="I49" s="24"/>
      <c r="J49" s="24"/>
    </row>
    <row r="50" spans="1:18" ht="15" customHeight="1" x14ac:dyDescent="0.25">
      <c r="A50" s="4" t="s">
        <v>243</v>
      </c>
      <c r="B50" s="15" t="s">
        <v>149</v>
      </c>
      <c r="C50" s="3" t="s">
        <v>14</v>
      </c>
      <c r="D50" s="3">
        <f>'MATERIALES COMPUEST'!D52+'TALLER ELECTRICOS '!D50+'SERVOS Y PINTURAS '!D50+'LAB INSPECC'!D50+'DEPOT T 53'!D50+MISCELANEOS!D50+'ECONOMATO '!D50+'MALLA PERIMETRAL '!D50+'BOG MPT6 '!D50+'ESCAM '!D50+'SANIDAD '!D50+VIVIENDAS!D50</f>
        <v>11</v>
      </c>
      <c r="E50" s="25">
        <v>79307.14</v>
      </c>
      <c r="F50" s="25">
        <f t="shared" si="6"/>
        <v>872378.54</v>
      </c>
      <c r="G50" s="25"/>
      <c r="H50" s="25"/>
      <c r="I50" s="25"/>
      <c r="J50" s="25"/>
    </row>
    <row r="51" spans="1:18" x14ac:dyDescent="0.25">
      <c r="A51" s="4" t="s">
        <v>244</v>
      </c>
      <c r="B51" s="15" t="s">
        <v>150</v>
      </c>
      <c r="C51" s="3" t="s">
        <v>14</v>
      </c>
      <c r="D51" s="3">
        <f>'MATERIALES COMPUEST'!D53+'TALLER ELECTRICOS '!D51+'SERVOS Y PINTURAS '!D51+'LAB INSPECC'!D51+'DEPOT T 53'!D51+MISCELANEOS!D51+'ECONOMATO '!D51+'MALLA PERIMETRAL '!D51+'BOG MPT6 '!D51+'ESCAM '!D51+'SANIDAD '!D51+VIVIENDAS!D51</f>
        <v>2</v>
      </c>
      <c r="E51" s="25">
        <v>53995.14</v>
      </c>
      <c r="F51" s="25">
        <f t="shared" si="6"/>
        <v>107990.28</v>
      </c>
      <c r="G51" s="25"/>
      <c r="H51" s="25"/>
      <c r="I51" s="25"/>
      <c r="J51" s="25"/>
    </row>
    <row r="52" spans="1:18" ht="15" customHeight="1" x14ac:dyDescent="0.25">
      <c r="A52" s="4" t="s">
        <v>245</v>
      </c>
      <c r="B52" s="15" t="s">
        <v>151</v>
      </c>
      <c r="C52" s="3" t="s">
        <v>14</v>
      </c>
      <c r="D52" s="3">
        <f>'MATERIALES COMPUEST'!D54+'TALLER ELECTRICOS '!D52+'SERVOS Y PINTURAS '!D52+'LAB INSPECC'!D52+'DEPOT T 53'!D52+MISCELANEOS!D52+'ECONOMATO '!D52+'MALLA PERIMETRAL '!D52+'BOG MPT6 '!D52+'ESCAM '!D52+'SANIDAD '!D52+VIVIENDAS!D52</f>
        <v>6</v>
      </c>
      <c r="E52" s="25">
        <v>107600.48</v>
      </c>
      <c r="F52" s="25">
        <f t="shared" si="6"/>
        <v>645602.88</v>
      </c>
      <c r="G52" s="25"/>
      <c r="H52" s="25"/>
      <c r="I52" s="25"/>
      <c r="J52" s="25"/>
    </row>
    <row r="53" spans="1:18" x14ac:dyDescent="0.25">
      <c r="A53" s="4" t="s">
        <v>246</v>
      </c>
      <c r="B53" s="15" t="s">
        <v>152</v>
      </c>
      <c r="C53" s="3" t="s">
        <v>3</v>
      </c>
      <c r="D53" s="3">
        <f>'MATERIALES COMPUEST'!D55+'TALLER ELECTRICOS '!D53+'SERVOS Y PINTURAS '!D53+'LAB INSPECC'!D53+'DEPOT T 53'!D53+MISCELANEOS!D53+'ECONOMATO '!D53+'MALLA PERIMETRAL '!D53+'BOG MPT6 '!D53+'ESCAM '!D53+'SANIDAD '!D53+VIVIENDAS!D53</f>
        <v>55.96</v>
      </c>
      <c r="E53" s="25">
        <v>52255.73</v>
      </c>
      <c r="F53" s="25">
        <f t="shared" si="6"/>
        <v>2924230.6508000004</v>
      </c>
      <c r="G53" s="25"/>
      <c r="H53" s="25"/>
      <c r="I53" s="25"/>
      <c r="J53" s="25"/>
    </row>
    <row r="54" spans="1:18" ht="15" customHeight="1" x14ac:dyDescent="0.25">
      <c r="A54" s="4" t="s">
        <v>247</v>
      </c>
      <c r="B54" s="15" t="s">
        <v>153</v>
      </c>
      <c r="C54" s="3" t="s">
        <v>14</v>
      </c>
      <c r="D54" s="3">
        <f>'MATERIALES COMPUEST'!D56+'TALLER ELECTRICOS '!D54+'SERVOS Y PINTURAS '!D54+'LAB INSPECC'!D54+'DEPOT T 53'!D54+MISCELANEOS!D54+'ECONOMATO '!D54+'MALLA PERIMETRAL '!D54+'BOG MPT6 '!D54+'ESCAM '!D54+'SANIDAD '!D54+VIVIENDAS!D54</f>
        <v>5</v>
      </c>
      <c r="E54" s="20">
        <v>72419.19</v>
      </c>
      <c r="F54" s="25">
        <f t="shared" si="6"/>
        <v>362095.95</v>
      </c>
      <c r="G54" s="20"/>
      <c r="H54" s="20"/>
      <c r="I54" s="20"/>
      <c r="J54" s="20"/>
    </row>
    <row r="55" spans="1:18" x14ac:dyDescent="0.25">
      <c r="A55" s="4" t="s">
        <v>248</v>
      </c>
      <c r="B55" s="15" t="s">
        <v>154</v>
      </c>
      <c r="C55" s="3" t="s">
        <v>14</v>
      </c>
      <c r="D55" s="3">
        <f>'MATERIALES COMPUEST'!D57+'TALLER ELECTRICOS '!D55+'SERVOS Y PINTURAS '!D55+'LAB INSPECC'!D55+'DEPOT T 53'!D55+MISCELANEOS!D55+'ECONOMATO '!D55+'MALLA PERIMETRAL '!D55+'BOG MPT6 '!D55+'ESCAM '!D55+'SANIDAD '!D55+VIVIENDAS!D55</f>
        <v>2</v>
      </c>
      <c r="E55" s="20">
        <v>107431.98</v>
      </c>
      <c r="F55" s="25">
        <f t="shared" si="6"/>
        <v>214863.96</v>
      </c>
      <c r="G55" s="20"/>
      <c r="H55" s="20"/>
      <c r="I55" s="20"/>
      <c r="J55" s="20"/>
    </row>
    <row r="56" spans="1:18" x14ac:dyDescent="0.25">
      <c r="A56" s="4" t="s">
        <v>249</v>
      </c>
      <c r="B56" s="15" t="s">
        <v>155</v>
      </c>
      <c r="C56" s="3" t="s">
        <v>14</v>
      </c>
      <c r="D56" s="3">
        <f>'MATERIALES COMPUEST'!D58+'TALLER ELECTRICOS '!D56+'SERVOS Y PINTURAS '!D56+'LAB INSPECC'!D56+'DEPOT T 53'!D56+MISCELANEOS!D56+'ECONOMATO '!D56+'MALLA PERIMETRAL '!D56+'BOG MPT6 '!D56+'ESCAM '!D56+'SANIDAD '!D56+VIVIENDAS!D56</f>
        <v>2</v>
      </c>
      <c r="E56" s="20">
        <v>90110.84</v>
      </c>
      <c r="F56" s="25">
        <f t="shared" si="6"/>
        <v>180221.68</v>
      </c>
      <c r="G56" s="20"/>
      <c r="H56" s="20"/>
      <c r="I56" s="20"/>
      <c r="J56" s="20"/>
    </row>
    <row r="57" spans="1:18" x14ac:dyDescent="0.25">
      <c r="A57" s="4" t="s">
        <v>250</v>
      </c>
      <c r="B57" s="19" t="s">
        <v>156</v>
      </c>
      <c r="C57" s="7" t="s">
        <v>14</v>
      </c>
      <c r="D57" s="3">
        <f>'MATERIALES COMPUEST'!D59+'TALLER ELECTRICOS '!D57+'SERVOS Y PINTURAS '!D57+'LAB INSPECC'!D57+'DEPOT T 53'!D57+MISCELANEOS!D57+'ECONOMATO '!D57+'MALLA PERIMETRAL '!D57+'BOG MPT6 '!D57+'ESCAM '!D57+'SANIDAD '!D57+VIVIENDAS!D57</f>
        <v>3</v>
      </c>
      <c r="E57" s="20">
        <v>93038.19</v>
      </c>
      <c r="F57" s="25">
        <f t="shared" si="6"/>
        <v>279114.57</v>
      </c>
      <c r="G57" s="20"/>
      <c r="H57" s="20"/>
      <c r="I57" s="20"/>
      <c r="J57" s="20"/>
    </row>
    <row r="58" spans="1:18" x14ac:dyDescent="0.25">
      <c r="A58" s="4" t="s">
        <v>251</v>
      </c>
      <c r="B58" s="19" t="s">
        <v>47</v>
      </c>
      <c r="C58" s="3" t="s">
        <v>14</v>
      </c>
      <c r="D58" s="3">
        <f>'MATERIALES COMPUEST'!D60+'TALLER ELECTRICOS '!D58+'SERVOS Y PINTURAS '!D58+'LAB INSPECC'!D58+'DEPOT T 53'!D58+MISCELANEOS!D58+'ECONOMATO '!D58+'MALLA PERIMETRAL '!D58+'BOG MPT6 '!D58+'ESCAM '!D58+'SANIDAD '!D58+VIVIENDAS!D58</f>
        <v>4</v>
      </c>
      <c r="E58" s="25">
        <v>47133.59</v>
      </c>
      <c r="F58" s="25">
        <f t="shared" si="6"/>
        <v>188534.36</v>
      </c>
      <c r="G58" s="25"/>
      <c r="H58" s="25"/>
      <c r="I58" s="25"/>
      <c r="J58" s="25"/>
    </row>
    <row r="59" spans="1:18" x14ac:dyDescent="0.25">
      <c r="A59" s="27">
        <v>5.2</v>
      </c>
      <c r="B59" s="27" t="s">
        <v>235</v>
      </c>
      <c r="C59" s="28"/>
      <c r="D59" s="26"/>
      <c r="E59" s="26"/>
      <c r="F59" s="26"/>
    </row>
    <row r="60" spans="1:18" ht="21" x14ac:dyDescent="0.25">
      <c r="A60" s="4" t="s">
        <v>252</v>
      </c>
      <c r="B60" s="15" t="s">
        <v>50</v>
      </c>
      <c r="C60" s="3" t="s">
        <v>3</v>
      </c>
      <c r="D60" s="3">
        <f>'MATERIALES COMPUEST'!D62+'TALLER ELECTRICOS '!D60+'SERVOS Y PINTURAS '!D60+'LAB INSPECC'!D60+'DEPOT T 53'!D60+MISCELANEOS!D60+'ECONOMATO '!D60+'MALLA PERIMETRAL '!D60+'BOG MPT6 '!D60+'ESCAM '!D60+'SANIDAD '!D60+VIVIENDAS!D60</f>
        <v>61.5</v>
      </c>
      <c r="E60" s="25">
        <v>23538.44</v>
      </c>
      <c r="F60" s="25">
        <f t="shared" si="6"/>
        <v>1447614.0599999998</v>
      </c>
      <c r="G60" s="15"/>
      <c r="H60" s="15"/>
      <c r="I60" s="15"/>
      <c r="J60" s="15"/>
      <c r="K60" s="15"/>
      <c r="L60" s="15"/>
      <c r="M60" s="25"/>
      <c r="N60" s="25"/>
      <c r="O60" s="25"/>
      <c r="P60" s="25"/>
      <c r="Q60" s="25"/>
      <c r="R60" s="25"/>
    </row>
    <row r="61" spans="1:18" ht="21" x14ac:dyDescent="0.25">
      <c r="A61" s="4" t="s">
        <v>253</v>
      </c>
      <c r="B61" s="19" t="s">
        <v>53</v>
      </c>
      <c r="C61" s="7" t="s">
        <v>3</v>
      </c>
      <c r="D61" s="3">
        <f>'MATERIALES COMPUEST'!D63+'TALLER ELECTRICOS '!D61+'SERVOS Y PINTURAS '!D61+'LAB INSPECC'!D61+'DEPOT T 53'!D61+MISCELANEOS!D61+'ECONOMATO '!D61+'MALLA PERIMETRAL '!D61+'BOG MPT6 '!D61+'ESCAM '!D61+'SANIDAD '!D61+VIVIENDAS!D61</f>
        <v>14.8</v>
      </c>
      <c r="E61" s="25">
        <v>36671.61</v>
      </c>
      <c r="F61" s="25">
        <f t="shared" si="6"/>
        <v>542739.82799999998</v>
      </c>
      <c r="G61" s="19"/>
      <c r="H61" s="19"/>
      <c r="I61" s="19"/>
      <c r="J61" s="19"/>
      <c r="L61" s="19"/>
      <c r="N61" s="25"/>
      <c r="O61" s="25"/>
      <c r="P61" s="25"/>
      <c r="Q61" s="25"/>
      <c r="R61" s="25"/>
    </row>
    <row r="62" spans="1:18" x14ac:dyDescent="0.25">
      <c r="A62" s="4" t="s">
        <v>254</v>
      </c>
      <c r="B62" s="15" t="s">
        <v>177</v>
      </c>
      <c r="C62" s="3" t="s">
        <v>14</v>
      </c>
      <c r="D62" s="3">
        <f>'MATERIALES COMPUEST'!D64+'TALLER ELECTRICOS '!D62+'SERVOS Y PINTURAS '!D62+'LAB INSPECC'!D62+'DEPOT T 53'!D62+MISCELANEOS!D62+'ECONOMATO '!D62+'MALLA PERIMETRAL '!D62+'BOG MPT6 '!D62+'ESCAM '!D62+'SANIDAD '!D62+VIVIENDAS!D62</f>
        <v>11</v>
      </c>
      <c r="E62" s="20">
        <v>23847.31</v>
      </c>
      <c r="F62" s="25">
        <f t="shared" si="6"/>
        <v>262320.41000000003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x14ac:dyDescent="0.25">
      <c r="A63" s="4" t="s">
        <v>255</v>
      </c>
      <c r="B63" s="15" t="s">
        <v>178</v>
      </c>
      <c r="C63" s="3" t="s">
        <v>14</v>
      </c>
      <c r="D63" s="3">
        <f>'MATERIALES COMPUEST'!D65+'TALLER ELECTRICOS '!D63+'SERVOS Y PINTURAS '!D63+'LAB INSPECC'!D63+'DEPOT T 53'!D63+MISCELANEOS!D63+'ECONOMATO '!D63+'MALLA PERIMETRAL '!D63+'BOG MPT6 '!D63+'ESCAM '!D63+'SANIDAD '!D63+VIVIENDAS!D63</f>
        <v>2</v>
      </c>
      <c r="E63" s="20">
        <v>24111.48</v>
      </c>
      <c r="F63" s="25">
        <f t="shared" si="6"/>
        <v>48222.96</v>
      </c>
      <c r="G63" s="15"/>
      <c r="H63" s="15"/>
      <c r="I63" s="15"/>
      <c r="J63" s="15"/>
      <c r="L63" s="15"/>
      <c r="N63" s="20"/>
      <c r="O63" s="20"/>
      <c r="P63" s="20"/>
      <c r="Q63" s="20"/>
      <c r="R63" s="20"/>
    </row>
    <row r="64" spans="1:18" x14ac:dyDescent="0.25">
      <c r="A64" s="4" t="s">
        <v>256</v>
      </c>
      <c r="B64" s="15" t="s">
        <v>179</v>
      </c>
      <c r="C64" s="3" t="s">
        <v>14</v>
      </c>
      <c r="D64" s="3">
        <f>'MATERIALES COMPUEST'!D66+'TALLER ELECTRICOS '!D64+'SERVOS Y PINTURAS '!D64+'LAB INSPECC'!D64+'DEPOT T 53'!D64+MISCELANEOS!D64+'ECONOMATO '!D64+'MALLA PERIMETRAL '!D64+'BOG MPT6 '!D64+'ESCAM '!D64+'SANIDAD '!D64+VIVIENDAS!D64</f>
        <v>6</v>
      </c>
      <c r="E64" s="20">
        <v>23066.48</v>
      </c>
      <c r="F64" s="25">
        <f t="shared" si="6"/>
        <v>138398.88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t="21" x14ac:dyDescent="0.25">
      <c r="A65" s="4" t="s">
        <v>257</v>
      </c>
      <c r="B65" s="15" t="s">
        <v>45</v>
      </c>
      <c r="C65" s="3" t="s">
        <v>14</v>
      </c>
      <c r="D65" s="3">
        <f>'MATERIALES COMPUEST'!D67+'TALLER ELECTRICOS '!D65+'SERVOS Y PINTURAS '!D65+'LAB INSPECC'!D65+'DEPOT T 53'!D65+MISCELANEOS!D65+'ECONOMATO '!D65+'MALLA PERIMETRAL '!D65+'BOG MPT6 '!D65+'ESCAM '!D65+'SANIDAD '!D65+VIVIENDAS!D65</f>
        <v>13</v>
      </c>
      <c r="E65" s="25">
        <v>48315.47</v>
      </c>
      <c r="F65" s="25">
        <f t="shared" si="6"/>
        <v>628101.11</v>
      </c>
      <c r="G65" s="15"/>
      <c r="H65" s="15"/>
      <c r="I65" s="15"/>
      <c r="J65" s="15"/>
      <c r="L65" s="15"/>
      <c r="N65" s="25"/>
      <c r="O65" s="25"/>
      <c r="P65" s="25"/>
      <c r="Q65" s="25"/>
      <c r="R65" s="25"/>
    </row>
    <row r="66" spans="1:18" x14ac:dyDescent="0.25">
      <c r="A66" s="4" t="s">
        <v>258</v>
      </c>
      <c r="B66" s="15" t="s">
        <v>184</v>
      </c>
      <c r="C66" s="3" t="s">
        <v>14</v>
      </c>
      <c r="D66" s="3">
        <f>'MATERIALES COMPUEST'!D68+'TALLER ELECTRICOS '!D66+'SERVOS Y PINTURAS '!D66+'LAB INSPECC'!D66+'DEPOT T 53'!D66+MISCELANEOS!D66+'ECONOMATO '!D66+'MALLA PERIMETRAL '!D66+'BOG MPT6 '!D66+'ESCAM '!D66+'SANIDAD '!D66+VIVIENDAS!D66</f>
        <v>2</v>
      </c>
      <c r="E66" s="20">
        <v>18037.490000000002</v>
      </c>
      <c r="F66" s="25">
        <f t="shared" si="6"/>
        <v>36074.980000000003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x14ac:dyDescent="0.25">
      <c r="A67" s="4" t="s">
        <v>259</v>
      </c>
      <c r="B67" s="15" t="s">
        <v>318</v>
      </c>
      <c r="C67" s="3" t="s">
        <v>14</v>
      </c>
      <c r="D67" s="3">
        <f>'MATERIALES COMPUEST'!D69+'TALLER ELECTRICOS '!D67+'SERVOS Y PINTURAS '!D67+'LAB INSPECC'!D67+'DEPOT T 53'!D67+MISCELANEOS!D67+'ECONOMATO '!D67+'MALLA PERIMETRAL '!D67+'BOG MPT6 '!D67+'ESCAM '!D67+'SANIDAD '!D67+VIVIENDAS!D67</f>
        <v>1</v>
      </c>
      <c r="E67" s="20">
        <v>275428.96000000002</v>
      </c>
      <c r="F67" s="25">
        <f t="shared" si="6"/>
        <v>275428.96000000002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ht="21" x14ac:dyDescent="0.25">
      <c r="A68" s="4" t="s">
        <v>326</v>
      </c>
      <c r="B68" s="19" t="s">
        <v>323</v>
      </c>
      <c r="C68" s="7" t="s">
        <v>3</v>
      </c>
      <c r="D68" s="3">
        <f>'MATERIALES COMPUEST'!D70+'TALLER ELECTRICOS '!D68+'SERVOS Y PINTURAS '!D68+'LAB INSPECC'!D68+'DEPOT T 53'!D68+MISCELANEOS!D68+'ECONOMATO '!D68+'MALLA PERIMETRAL '!D68+'BOG MPT6 '!D68+'ESCAM '!D68+'SANIDAD '!D68+VIVIENDAS!D68</f>
        <v>11.2</v>
      </c>
      <c r="E68" s="25">
        <v>19264.509999999998</v>
      </c>
      <c r="F68" s="25">
        <f t="shared" ref="F68:F70" si="7">D68*E68</f>
        <v>215762.51199999996</v>
      </c>
      <c r="G68" s="19"/>
      <c r="H68" s="19"/>
      <c r="I68" s="19"/>
      <c r="J68" s="19"/>
      <c r="L68" s="19"/>
      <c r="N68" s="25"/>
      <c r="O68" s="25"/>
      <c r="P68" s="25"/>
      <c r="Q68" s="25"/>
      <c r="R68" s="25"/>
    </row>
    <row r="69" spans="1:18" x14ac:dyDescent="0.25">
      <c r="A69" s="4" t="s">
        <v>327</v>
      </c>
      <c r="B69" s="15" t="s">
        <v>324</v>
      </c>
      <c r="C69" s="3" t="s">
        <v>14</v>
      </c>
      <c r="D69" s="3">
        <f>'MATERIALES COMPUEST'!D71+'TALLER ELECTRICOS '!D69+'SERVOS Y PINTURAS '!D69+'LAB INSPECC'!D69+'DEPOT T 53'!D69+MISCELANEOS!D69+'ECONOMATO '!D69+'MALLA PERIMETRAL '!D69+'BOG MPT6 '!D69+'ESCAM '!D69+'SANIDAD '!D69+VIVIENDAS!D69</f>
        <v>1</v>
      </c>
      <c r="E69" s="20">
        <v>60188.91</v>
      </c>
      <c r="F69" s="25">
        <f t="shared" si="7"/>
        <v>60188.91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x14ac:dyDescent="0.25">
      <c r="A70" s="4" t="s">
        <v>328</v>
      </c>
      <c r="B70" s="15" t="s">
        <v>352</v>
      </c>
      <c r="C70" s="3" t="s">
        <v>14</v>
      </c>
      <c r="D70" s="3">
        <f>'MATERIALES COMPUEST'!D72+'TALLER ELECTRICOS '!D70+'SERVOS Y PINTURAS '!D70+'LAB INSPECC'!D70+'DEPOT T 53'!D70+MISCELANEOS!D70+'ECONOMATO '!D70+'MALLA PERIMETRAL '!D70+'BOG MPT6 '!D70+'ESCAM '!D70+'SANIDAD '!D70+VIVIENDAS!D70</f>
        <v>1</v>
      </c>
      <c r="E70" s="20">
        <v>75485.22</v>
      </c>
      <c r="F70" s="25">
        <f t="shared" si="7"/>
        <v>75485.22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x14ac:dyDescent="0.25">
      <c r="A71" s="27">
        <v>5.3</v>
      </c>
      <c r="B71" s="27" t="s">
        <v>236</v>
      </c>
      <c r="C71" s="28"/>
      <c r="D71" s="26"/>
      <c r="E71" s="26"/>
      <c r="F71" s="26"/>
    </row>
    <row r="72" spans="1:18" x14ac:dyDescent="0.25">
      <c r="A72" s="4" t="s">
        <v>260</v>
      </c>
      <c r="B72" s="15" t="s">
        <v>185</v>
      </c>
      <c r="C72" s="3" t="s">
        <v>6</v>
      </c>
      <c r="D72" s="3">
        <f>'MATERIALES COMPUEST'!D74+'TALLER ELECTRICOS '!D72+'SERVOS Y PINTURAS '!D72+'LAB INSPECC'!D72+'DEPOT T 53'!D72+MISCELANEOS!D72+'ECONOMATO '!D72+'MALLA PERIMETRAL '!D72+'BOG MPT6 '!D72+'ESCAM '!D72+'SANIDAD '!D72+VIVIENDAS!D72</f>
        <v>30</v>
      </c>
      <c r="E72" s="20">
        <v>15091.74</v>
      </c>
      <c r="F72" s="25">
        <f t="shared" si="6"/>
        <v>452752.2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x14ac:dyDescent="0.25">
      <c r="A73" s="4" t="s">
        <v>264</v>
      </c>
      <c r="B73" s="15" t="s">
        <v>180</v>
      </c>
      <c r="C73" s="3" t="s">
        <v>14</v>
      </c>
      <c r="D73" s="3">
        <f>'MATERIALES COMPUEST'!D75+'TALLER ELECTRICOS '!D73+'SERVOS Y PINTURAS '!D73+'LAB INSPECC'!D73+'DEPOT T 53'!D73+MISCELANEOS!D73+'ECONOMATO '!D73+'MALLA PERIMETRAL '!D73+'BOG MPT6 '!D73+'ESCAM '!D73+'SANIDAD '!D73+VIVIENDAS!D73</f>
        <v>4</v>
      </c>
      <c r="E73" s="20">
        <v>19404.349999999999</v>
      </c>
      <c r="F73" s="25">
        <f t="shared" si="6"/>
        <v>77617.399999999994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x14ac:dyDescent="0.25">
      <c r="A74" s="4" t="s">
        <v>261</v>
      </c>
      <c r="B74" s="15" t="s">
        <v>181</v>
      </c>
      <c r="C74" s="3" t="s">
        <v>14</v>
      </c>
      <c r="D74" s="3">
        <f>'MATERIALES COMPUEST'!D76+'TALLER ELECTRICOS '!D74+'SERVOS Y PINTURAS '!D74+'LAB INSPECC'!D74+'DEPOT T 53'!D74+MISCELANEOS!D74+'ECONOMATO '!D74+'MALLA PERIMETRAL '!D74+'BOG MPT6 '!D74+'ESCAM '!D74+'SANIDAD '!D74+VIVIENDAS!D74</f>
        <v>2</v>
      </c>
      <c r="E74" s="20">
        <v>36894.949999999997</v>
      </c>
      <c r="F74" s="25">
        <f t="shared" si="6"/>
        <v>73789.899999999994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x14ac:dyDescent="0.25">
      <c r="A75" s="4" t="s">
        <v>262</v>
      </c>
      <c r="B75" s="15" t="s">
        <v>182</v>
      </c>
      <c r="C75" s="3" t="s">
        <v>14</v>
      </c>
      <c r="D75" s="3">
        <f>'MATERIALES COMPUEST'!D77+'TALLER ELECTRICOS '!D75+'SERVOS Y PINTURAS '!D75+'LAB INSPECC'!D75+'DEPOT T 53'!D75+MISCELANEOS!D75+'ECONOMATO '!D75+'MALLA PERIMETRAL '!D75+'BOG MPT6 '!D75+'ESCAM '!D75+'SANIDAD '!D75+VIVIENDAS!D75</f>
        <v>2</v>
      </c>
      <c r="E75" s="20">
        <v>46228.160000000003</v>
      </c>
      <c r="F75" s="25">
        <f t="shared" si="6"/>
        <v>92456.320000000007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x14ac:dyDescent="0.25">
      <c r="A76" s="4" t="s">
        <v>263</v>
      </c>
      <c r="B76" s="15" t="s">
        <v>183</v>
      </c>
      <c r="C76" s="3" t="s">
        <v>14</v>
      </c>
      <c r="D76" s="3">
        <f>'MATERIALES COMPUEST'!D78+'TALLER ELECTRICOS '!D76+'SERVOS Y PINTURAS '!D76+'LAB INSPECC'!D76+'DEPOT T 53'!D76+MISCELANEOS!D76+'ECONOMATO '!D76+'MALLA PERIMETRAL '!D76+'BOG MPT6 '!D76+'ESCAM '!D76+'SANIDAD '!D76+VIVIENDAS!D76</f>
        <v>2</v>
      </c>
      <c r="E76" s="20">
        <v>66451.95</v>
      </c>
      <c r="F76" s="25">
        <f t="shared" si="6"/>
        <v>132903.9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x14ac:dyDescent="0.25">
      <c r="A77" s="27">
        <v>5.4</v>
      </c>
      <c r="B77" s="27" t="s">
        <v>237</v>
      </c>
      <c r="C77" s="28"/>
      <c r="D77" s="26"/>
      <c r="E77" s="26"/>
      <c r="F77" s="26"/>
    </row>
    <row r="78" spans="1:18" x14ac:dyDescent="0.25">
      <c r="A78" s="4" t="s">
        <v>315</v>
      </c>
      <c r="B78" s="15" t="s">
        <v>186</v>
      </c>
      <c r="C78" s="3" t="s">
        <v>14</v>
      </c>
      <c r="D78" s="3">
        <f>'MATERIALES COMPUEST'!D80+'TALLER ELECTRICOS '!D78+'SERVOS Y PINTURAS '!D78+'LAB INSPECC'!D78+'DEPOT T 53'!D78+MISCELANEOS!D78+'ECONOMATO '!D78+'MALLA PERIMETRAL '!D78+'BOG MPT6 '!D78+'ESCAM '!D78+'SANIDAD '!D78+VIVIENDAS!D78</f>
        <v>13</v>
      </c>
      <c r="E78" s="20">
        <v>81782.740000000005</v>
      </c>
      <c r="F78" s="25">
        <f t="shared" si="6"/>
        <v>1063175.6200000001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x14ac:dyDescent="0.25">
      <c r="A79" s="4" t="s">
        <v>265</v>
      </c>
      <c r="B79" s="19" t="s">
        <v>187</v>
      </c>
      <c r="C79" s="7" t="s">
        <v>14</v>
      </c>
      <c r="D79" s="3">
        <f>'MATERIALES COMPUEST'!D81+'TALLER ELECTRICOS '!D79+'SERVOS Y PINTURAS '!D79+'LAB INSPECC'!D79+'DEPOT T 53'!D79+MISCELANEOS!D79+'ECONOMATO '!D79+'MALLA PERIMETRAL '!D79+'BOG MPT6 '!D79+'ESCAM '!D79+'SANIDAD '!D79+VIVIENDAS!D79</f>
        <v>8</v>
      </c>
      <c r="E79" s="20">
        <v>5055.28</v>
      </c>
      <c r="F79" s="25">
        <f t="shared" si="6"/>
        <v>40442.239999999998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x14ac:dyDescent="0.25">
      <c r="A80" s="4" t="s">
        <v>266</v>
      </c>
      <c r="B80" s="19" t="s">
        <v>188</v>
      </c>
      <c r="C80" s="7" t="s">
        <v>14</v>
      </c>
      <c r="D80" s="3">
        <f>'MATERIALES COMPUEST'!D82+'TALLER ELECTRICOS '!D80+'SERVOS Y PINTURAS '!D80+'LAB INSPECC'!D80+'DEPOT T 53'!D80+MISCELANEOS!D80+'ECONOMATO '!D80+'MALLA PERIMETRAL '!D80+'BOG MPT6 '!D80+'ESCAM '!D80+'SANIDAD '!D80+VIVIENDAS!D80</f>
        <v>4</v>
      </c>
      <c r="E80" s="20">
        <v>119732.74</v>
      </c>
      <c r="F80" s="25">
        <f t="shared" si="6"/>
        <v>478930.96</v>
      </c>
      <c r="G80" s="19"/>
      <c r="H80" s="19"/>
      <c r="I80" s="19"/>
      <c r="J80" s="19"/>
      <c r="L80" s="19"/>
      <c r="N80" s="20"/>
      <c r="O80" s="20"/>
      <c r="P80" s="20"/>
      <c r="Q80" s="20"/>
      <c r="R80" s="20"/>
    </row>
    <row r="81" spans="1:18" x14ac:dyDescent="0.25">
      <c r="A81" s="4" t="s">
        <v>267</v>
      </c>
      <c r="B81" s="19" t="s">
        <v>52</v>
      </c>
      <c r="C81" s="7" t="s">
        <v>14</v>
      </c>
      <c r="D81" s="3">
        <f>'MATERIALES COMPUEST'!D83+'TALLER ELECTRICOS '!D81+'SERVOS Y PINTURAS '!D81+'LAB INSPECC'!D81+'DEPOT T 53'!D81+MISCELANEOS!D81+'ECONOMATO '!D81+'MALLA PERIMETRAL '!D81+'BOG MPT6 '!D81+'ESCAM '!D81+'SANIDAD '!D81+VIVIENDAS!D81</f>
        <v>1</v>
      </c>
      <c r="E81" s="25">
        <v>88103.15</v>
      </c>
      <c r="F81" s="25">
        <f t="shared" si="6"/>
        <v>88103.15</v>
      </c>
      <c r="G81" s="19"/>
      <c r="H81" s="19"/>
      <c r="I81" s="19"/>
      <c r="J81" s="19"/>
      <c r="L81" s="19"/>
      <c r="N81" s="25"/>
      <c r="O81" s="25"/>
      <c r="P81" s="25"/>
      <c r="Q81" s="25"/>
      <c r="R81" s="25"/>
    </row>
    <row r="82" spans="1:18" x14ac:dyDescent="0.25">
      <c r="A82" s="4" t="s">
        <v>350</v>
      </c>
      <c r="B82" s="19" t="s">
        <v>349</v>
      </c>
      <c r="C82" s="7" t="s">
        <v>14</v>
      </c>
      <c r="D82" s="3">
        <f>'MATERIALES COMPUEST'!D84+'TALLER ELECTRICOS '!D82+'SERVOS Y PINTURAS '!D82+'LAB INSPECC'!D82+'DEPOT T 53'!D82+MISCELANEOS!D82+'ECONOMATO '!D82+'MALLA PERIMETRAL '!D82+'BOG MPT6 '!D82+'ESCAM '!D82+'SANIDAD '!D82+VIVIENDAS!D82</f>
        <v>2</v>
      </c>
      <c r="E82" s="25">
        <v>44770.3</v>
      </c>
      <c r="F82" s="25">
        <f t="shared" ref="F82" si="8">D82*E82</f>
        <v>89540.6</v>
      </c>
      <c r="G82" s="19"/>
      <c r="H82" s="19"/>
      <c r="I82" s="19"/>
      <c r="J82" s="19"/>
      <c r="L82" s="19"/>
      <c r="N82" s="25"/>
      <c r="O82" s="25"/>
      <c r="P82" s="25"/>
      <c r="Q82" s="25"/>
      <c r="R82" s="25"/>
    </row>
    <row r="83" spans="1:18" ht="29.25" customHeight="1" x14ac:dyDescent="0.25">
      <c r="B83" s="60" t="s">
        <v>55</v>
      </c>
      <c r="C83" s="60"/>
      <c r="D83" s="60"/>
      <c r="E83" s="60"/>
      <c r="F83" s="21">
        <f>SUM(F40:F82)</f>
        <v>18431932.350800004</v>
      </c>
    </row>
    <row r="84" spans="1:18" ht="15" customHeight="1" x14ac:dyDescent="0.25">
      <c r="A84" s="18">
        <v>6</v>
      </c>
      <c r="B84" s="18" t="s">
        <v>56</v>
      </c>
      <c r="C84" s="29"/>
      <c r="D84" s="18"/>
      <c r="E84" s="18"/>
      <c r="F84" s="18"/>
      <c r="G84" s="20"/>
      <c r="H84" s="20"/>
      <c r="I84" s="20"/>
      <c r="J84" s="20"/>
    </row>
    <row r="85" spans="1:18" x14ac:dyDescent="0.25">
      <c r="A85" s="4">
        <v>6.01</v>
      </c>
      <c r="B85" s="2" t="s">
        <v>170</v>
      </c>
      <c r="C85" s="7" t="s">
        <v>14</v>
      </c>
      <c r="D85" s="3">
        <f>'MATERIALES COMPUEST'!D87+'TALLER ELECTRICOS '!D85+'SERVOS Y PINTURAS '!D85+'LAB INSPECC'!D85+'DEPOT T 53'!D85+MISCELANEOS!D85+'ECONOMATO '!D85+'MALLA PERIMETRAL '!D85+'BOG MPT6 '!D85+'ESCAM '!D85+'SANIDAD '!D85+VIVIENDAS!D85</f>
        <v>55</v>
      </c>
      <c r="E85" s="20">
        <v>11151.84</v>
      </c>
      <c r="F85" s="30">
        <f>D85*E85</f>
        <v>613351.19999999995</v>
      </c>
      <c r="G85" s="19"/>
      <c r="H85" s="19"/>
      <c r="I85" s="19"/>
      <c r="J85" s="19"/>
      <c r="L85" s="19"/>
      <c r="N85" s="20"/>
      <c r="O85" s="20"/>
      <c r="P85" s="20"/>
      <c r="Q85" s="20"/>
      <c r="R85" s="20"/>
    </row>
    <row r="86" spans="1:18" x14ac:dyDescent="0.25">
      <c r="A86" s="4">
        <v>6.02</v>
      </c>
      <c r="B86" s="2" t="s">
        <v>13</v>
      </c>
      <c r="C86" s="3" t="s">
        <v>14</v>
      </c>
      <c r="D86" s="3">
        <f>'MATERIALES COMPUEST'!D88+'TALLER ELECTRICOS '!D86+'SERVOS Y PINTURAS '!D86+'LAB INSPECC'!D86+'DEPOT T 53'!D86+MISCELANEOS!D86+'ECONOMATO '!D86+'MALLA PERIMETRAL '!D86+'BOG MPT6 '!D86+'ESCAM '!D86+'SANIDAD '!D86+VIVIENDAS!D86</f>
        <v>4</v>
      </c>
      <c r="E86" s="20">
        <v>25347.599999999999</v>
      </c>
      <c r="F86" s="30">
        <f t="shared" ref="F86:F88" si="9">D86*E86</f>
        <v>101390.39999999999</v>
      </c>
      <c r="G86" s="15"/>
      <c r="H86" s="15"/>
      <c r="I86" s="15"/>
      <c r="J86" s="15"/>
      <c r="L86" s="15"/>
      <c r="N86" s="20"/>
      <c r="O86" s="20"/>
      <c r="P86" s="20"/>
      <c r="Q86" s="20"/>
      <c r="R86" s="20"/>
    </row>
    <row r="87" spans="1:18" x14ac:dyDescent="0.25">
      <c r="A87" s="4">
        <v>6.03</v>
      </c>
      <c r="B87" s="2" t="s">
        <v>161</v>
      </c>
      <c r="C87" s="3" t="s">
        <v>14</v>
      </c>
      <c r="D87" s="3">
        <f>'MATERIALES COMPUEST'!D89+'TALLER ELECTRICOS '!D87+'SERVOS Y PINTURAS '!D87+'LAB INSPECC'!D87+'DEPOT T 53'!D87+MISCELANEOS!D87+'ECONOMATO '!D87+'MALLA PERIMETRAL '!D87+'BOG MPT6 '!D87+'ESCAM '!D87+'SANIDAD '!D87+VIVIENDAS!D87</f>
        <v>2</v>
      </c>
      <c r="E87" s="20">
        <v>302497.32</v>
      </c>
      <c r="F87" s="30">
        <f t="shared" si="9"/>
        <v>604994.64</v>
      </c>
      <c r="G87" s="15"/>
      <c r="H87" s="15"/>
      <c r="I87" s="15"/>
      <c r="J87" s="15"/>
      <c r="L87" s="15"/>
      <c r="N87" s="20"/>
      <c r="O87" s="20"/>
      <c r="P87" s="20"/>
      <c r="Q87" s="20"/>
      <c r="R87" s="20"/>
    </row>
    <row r="88" spans="1:18" x14ac:dyDescent="0.25">
      <c r="A88" s="4">
        <v>6.04</v>
      </c>
      <c r="B88" s="2" t="s">
        <v>168</v>
      </c>
      <c r="C88" s="3" t="s">
        <v>14</v>
      </c>
      <c r="D88" s="3">
        <f>'MATERIALES COMPUEST'!D90+'TALLER ELECTRICOS '!D88+'SERVOS Y PINTURAS '!D88+'LAB INSPECC'!D88+'DEPOT T 53'!D88+MISCELANEOS!D88+'ECONOMATO '!D88+'MALLA PERIMETRAL '!D88+'BOG MPT6 '!D88+'ESCAM '!D88+'SANIDAD '!D88+VIVIENDAS!D88</f>
        <v>5</v>
      </c>
      <c r="E88" s="20">
        <v>21228.92</v>
      </c>
      <c r="F88" s="30">
        <f t="shared" si="9"/>
        <v>106144.59999999999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x14ac:dyDescent="0.25">
      <c r="A89" s="27">
        <v>6.1</v>
      </c>
      <c r="B89" s="27" t="s">
        <v>268</v>
      </c>
      <c r="C89" s="28"/>
      <c r="D89" s="26"/>
      <c r="E89" s="26"/>
      <c r="F89" s="26"/>
    </row>
    <row r="90" spans="1:18" ht="42" x14ac:dyDescent="0.25">
      <c r="A90" s="4" t="s">
        <v>239</v>
      </c>
      <c r="B90" s="15" t="s">
        <v>59</v>
      </c>
      <c r="C90" s="3" t="s">
        <v>6</v>
      </c>
      <c r="D90" s="3">
        <f>'MATERIALES COMPUEST'!D92+'TALLER ELECTRICOS '!D90+'SERVOS Y PINTURAS '!D90+'LAB INSPECC'!D90+'DEPOT T 53'!D90+MISCELANEOS!D90+'ECONOMATO '!D90+'MALLA PERIMETRAL '!D90+'BOG MPT6 '!D90+'ESCAM '!D90+'SANIDAD '!D90+VIVIENDAS!D90</f>
        <v>12</v>
      </c>
      <c r="E90" s="20">
        <v>22845.17</v>
      </c>
      <c r="F90" s="23">
        <f t="shared" ref="F90:F101" si="10">D90*E90</f>
        <v>274142.03999999998</v>
      </c>
      <c r="G90" s="15"/>
      <c r="H90" s="15"/>
      <c r="I90" s="15"/>
      <c r="J90" s="15"/>
      <c r="L90" s="15"/>
      <c r="N90" s="20"/>
      <c r="O90" s="20"/>
      <c r="P90" s="20"/>
      <c r="Q90" s="20"/>
      <c r="R90" s="20"/>
    </row>
    <row r="91" spans="1:18" ht="42" x14ac:dyDescent="0.25">
      <c r="A91" s="4" t="s">
        <v>269</v>
      </c>
      <c r="B91" s="15" t="s">
        <v>60</v>
      </c>
      <c r="C91" s="3" t="s">
        <v>6</v>
      </c>
      <c r="D91" s="3">
        <f>'MATERIALES COMPUEST'!D93+'TALLER ELECTRICOS '!D91+'SERVOS Y PINTURAS '!D91+'LAB INSPECC'!D91+'DEPOT T 53'!D91+MISCELANEOS!D91+'ECONOMATO '!D91+'MALLA PERIMETRAL '!D91+'BOG MPT6 '!D91+'ESCAM '!D91+'SANIDAD '!D91+VIVIENDAS!D91</f>
        <v>42</v>
      </c>
      <c r="E91" s="20">
        <v>47253.3</v>
      </c>
      <c r="F91" s="23">
        <f>D91*E91</f>
        <v>1984638.6</v>
      </c>
      <c r="G91" s="15"/>
      <c r="H91" s="15"/>
      <c r="I91" s="15"/>
      <c r="J91" s="15"/>
      <c r="L91" s="15"/>
      <c r="N91" s="20"/>
      <c r="O91" s="20"/>
      <c r="P91" s="20"/>
      <c r="Q91" s="20"/>
      <c r="R91" s="20"/>
    </row>
    <row r="92" spans="1:18" ht="42" x14ac:dyDescent="0.25">
      <c r="A92" s="4" t="s">
        <v>270</v>
      </c>
      <c r="B92" s="19" t="s">
        <v>67</v>
      </c>
      <c r="C92" s="7" t="s">
        <v>6</v>
      </c>
      <c r="D92" s="3">
        <f>'MATERIALES COMPUEST'!D94+'TALLER ELECTRICOS '!D92+'SERVOS Y PINTURAS '!D92+'LAB INSPECC'!D92+'DEPOT T 53'!D92+MISCELANEOS!D92+'ECONOMATO '!D92+'MALLA PERIMETRAL '!D92+'BOG MPT6 '!D92+'ESCAM '!D92+'SANIDAD '!D92+VIVIENDAS!D92</f>
        <v>8</v>
      </c>
      <c r="E92" s="20">
        <v>34420</v>
      </c>
      <c r="F92" s="23">
        <f t="shared" si="10"/>
        <v>275360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ht="42" x14ac:dyDescent="0.25">
      <c r="A93" s="4" t="s">
        <v>271</v>
      </c>
      <c r="B93" s="19" t="s">
        <v>68</v>
      </c>
      <c r="C93" s="7" t="s">
        <v>6</v>
      </c>
      <c r="D93" s="3">
        <f>'MATERIALES COMPUEST'!D95+'TALLER ELECTRICOS '!D93+'SERVOS Y PINTURAS '!D93+'LAB INSPECC'!D93+'DEPOT T 53'!D93+MISCELANEOS!D93+'ECONOMATO '!D93+'MALLA PERIMETRAL '!D93+'BOG MPT6 '!D93+'ESCAM '!D93+'SANIDAD '!D93+VIVIENDAS!D93</f>
        <v>205</v>
      </c>
      <c r="E93" s="20">
        <v>19065.39</v>
      </c>
      <c r="F93" s="23">
        <f t="shared" si="10"/>
        <v>3908404.9499999997</v>
      </c>
      <c r="G93" s="19"/>
      <c r="H93" s="19"/>
      <c r="I93" s="19"/>
      <c r="J93" s="19"/>
      <c r="L93" s="19"/>
      <c r="N93" s="20"/>
      <c r="O93" s="20"/>
      <c r="P93" s="20"/>
      <c r="Q93" s="20"/>
      <c r="R93" s="20"/>
    </row>
    <row r="94" spans="1:18" ht="42" x14ac:dyDescent="0.25">
      <c r="A94" s="4" t="s">
        <v>272</v>
      </c>
      <c r="B94" s="19" t="s">
        <v>76</v>
      </c>
      <c r="C94" s="7" t="s">
        <v>6</v>
      </c>
      <c r="D94" s="3">
        <f>'MATERIALES COMPUEST'!D96+'TALLER ELECTRICOS '!D94+'SERVOS Y PINTURAS '!D94+'LAB INSPECC'!D94+'DEPOT T 53'!D94+MISCELANEOS!D94+'ECONOMATO '!D94+'MALLA PERIMETRAL '!D94+'BOG MPT6 '!D94+'ESCAM '!D94+'SANIDAD '!D94+VIVIENDAS!D94</f>
        <v>40</v>
      </c>
      <c r="E94" s="20">
        <v>418620.34</v>
      </c>
      <c r="F94" s="23">
        <f t="shared" si="10"/>
        <v>16744813.600000001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x14ac:dyDescent="0.25">
      <c r="A95" s="4" t="s">
        <v>273</v>
      </c>
      <c r="B95" s="19" t="s">
        <v>71</v>
      </c>
      <c r="C95" s="7" t="s">
        <v>6</v>
      </c>
      <c r="D95" s="3">
        <f>'MATERIALES COMPUEST'!D97+'TALLER ELECTRICOS '!D95+'SERVOS Y PINTURAS '!D95+'LAB INSPECC'!D95+'DEPOT T 53'!D95+MISCELANEOS!D95+'ECONOMATO '!D95+'MALLA PERIMETRAL '!D95+'BOG MPT6 '!D95+'ESCAM '!D95+'SANIDAD '!D95+VIVIENDAS!D95</f>
        <v>75</v>
      </c>
      <c r="E95" s="20">
        <v>26015.62</v>
      </c>
      <c r="F95" s="23">
        <f t="shared" si="10"/>
        <v>1951171.5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52.5" x14ac:dyDescent="0.25">
      <c r="A96" s="4" t="s">
        <v>274</v>
      </c>
      <c r="B96" s="19" t="s">
        <v>69</v>
      </c>
      <c r="C96" s="7" t="s">
        <v>14</v>
      </c>
      <c r="D96" s="3">
        <f>'MATERIALES COMPUEST'!D98+'TALLER ELECTRICOS '!D96+'SERVOS Y PINTURAS '!D96+'LAB INSPECC'!D96+'DEPOT T 53'!D96+MISCELANEOS!D96+'ECONOMATO '!D96+'MALLA PERIMETRAL '!D96+'BOG MPT6 '!D96+'ESCAM '!D96+'SANIDAD '!D96+VIVIENDAS!D96</f>
        <v>1</v>
      </c>
      <c r="E96" s="20">
        <v>549748</v>
      </c>
      <c r="F96" s="23">
        <f t="shared" si="10"/>
        <v>549748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31.5" x14ac:dyDescent="0.25">
      <c r="A97" s="4" t="s">
        <v>275</v>
      </c>
      <c r="B97" s="19" t="s">
        <v>79</v>
      </c>
      <c r="C97" s="7" t="s">
        <v>6</v>
      </c>
      <c r="D97" s="3">
        <f>'MATERIALES COMPUEST'!D99+'TALLER ELECTRICOS '!D97+'SERVOS Y PINTURAS '!D97+'LAB INSPECC'!D97+'DEPOT T 53'!D97+MISCELANEOS!D97+'ECONOMATO '!D97+'MALLA PERIMETRAL '!D97+'BOG MPT6 '!D97+'ESCAM '!D97+'SANIDAD '!D97+VIVIENDAS!D97</f>
        <v>45</v>
      </c>
      <c r="E97" s="20">
        <v>17120.95</v>
      </c>
      <c r="F97" s="23">
        <f t="shared" si="10"/>
        <v>770442.75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31.5" x14ac:dyDescent="0.25">
      <c r="A98" s="4" t="s">
        <v>276</v>
      </c>
      <c r="B98" s="19" t="s">
        <v>169</v>
      </c>
      <c r="C98" s="7" t="s">
        <v>3</v>
      </c>
      <c r="D98" s="3">
        <f>'MATERIALES COMPUEST'!D100+'TALLER ELECTRICOS '!D98+'SERVOS Y PINTURAS '!D98+'LAB INSPECC'!D98+'DEPOT T 53'!D98+MISCELANEOS!D98+'ECONOMATO '!D98+'MALLA PERIMETRAL '!D98+'BOG MPT6 '!D98+'ESCAM '!D98+'SANIDAD '!D98+VIVIENDAS!D98</f>
        <v>100</v>
      </c>
      <c r="E98" s="20">
        <v>50106.59</v>
      </c>
      <c r="F98" s="23">
        <f t="shared" si="10"/>
        <v>5010659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x14ac:dyDescent="0.25">
      <c r="A99" s="4" t="s">
        <v>277</v>
      </c>
      <c r="B99" s="15" t="s">
        <v>172</v>
      </c>
      <c r="C99" s="3" t="s">
        <v>6</v>
      </c>
      <c r="D99" s="3">
        <f>'MATERIALES COMPUEST'!D101+'TALLER ELECTRICOS '!D99+'SERVOS Y PINTURAS '!D99+'LAB INSPECC'!D99+'DEPOT T 53'!D99+MISCELANEOS!D99+'ECONOMATO '!D99+'MALLA PERIMETRAL '!D100+'BOG MPT6 '!D99+'ESCAM '!D99+'SANIDAD '!D99+VIVIENDAS!D99</f>
        <v>96</v>
      </c>
      <c r="E99" s="20">
        <v>5933.28</v>
      </c>
      <c r="F99" s="23">
        <f t="shared" si="10"/>
        <v>569594.88</v>
      </c>
      <c r="G99" s="15"/>
      <c r="H99" s="15"/>
      <c r="I99" s="15"/>
      <c r="J99" s="15"/>
      <c r="L99" s="15"/>
      <c r="N99" s="20"/>
      <c r="O99" s="20"/>
      <c r="P99" s="20"/>
      <c r="Q99" s="20"/>
      <c r="R99" s="20"/>
    </row>
    <row r="100" spans="1:18" ht="31.5" x14ac:dyDescent="0.25">
      <c r="A100" s="4" t="s">
        <v>334</v>
      </c>
      <c r="B100" s="35" t="s">
        <v>330</v>
      </c>
      <c r="C100" s="7" t="s">
        <v>3</v>
      </c>
      <c r="D100" s="3">
        <f>'MATERIALES COMPUEST'!D102+'TALLER ELECTRICOS '!D100+'SERVOS Y PINTURAS '!D100+'LAB INSPECC'!D100+'DEPOT T 53'!D100+MISCELANEOS!D100+'ECONOMATO '!D100+'MALLA PERIMETRAL '!D101+'BOG MPT6 '!D100+'ESCAM '!D100+'SANIDAD '!D100+VIVIENDAS!D100</f>
        <v>30</v>
      </c>
      <c r="E100" s="20">
        <v>29346.959999999999</v>
      </c>
      <c r="F100" s="23">
        <f t="shared" si="10"/>
        <v>880408.79999999993</v>
      </c>
      <c r="G100" s="35"/>
      <c r="H100" s="35"/>
      <c r="I100" s="35"/>
      <c r="J100" s="35"/>
      <c r="L100" s="19"/>
      <c r="N100" s="20"/>
      <c r="O100" s="20"/>
      <c r="P100" s="20"/>
      <c r="Q100" s="20"/>
      <c r="R100" s="20"/>
    </row>
    <row r="101" spans="1:18" ht="31.5" x14ac:dyDescent="0.25">
      <c r="A101" s="4" t="s">
        <v>335</v>
      </c>
      <c r="B101" s="35" t="s">
        <v>331</v>
      </c>
      <c r="C101" s="7" t="s">
        <v>3</v>
      </c>
      <c r="D101" s="3">
        <f>'MATERIALES COMPUEST'!D103+'TALLER ELECTRICOS '!D101+'SERVOS Y PINTURAS '!D101+'LAB INSPECC'!D101+'DEPOT T 53'!D101+MISCELANEOS!D101+'ECONOMATO '!D101+'MALLA PERIMETRAL '!D102+'BOG MPT6 '!D101+'ESCAM '!D101+'SANIDAD '!D101+VIVIENDAS!D101</f>
        <v>20</v>
      </c>
      <c r="E101" s="20">
        <v>32788.31</v>
      </c>
      <c r="F101" s="23">
        <f t="shared" si="10"/>
        <v>655766.19999999995</v>
      </c>
      <c r="G101" s="35"/>
      <c r="H101" s="35"/>
      <c r="I101" s="35"/>
      <c r="J101" s="35"/>
      <c r="L101" s="15"/>
      <c r="N101" s="20"/>
      <c r="O101" s="20"/>
      <c r="P101" s="20"/>
      <c r="Q101" s="20"/>
      <c r="R101" s="20"/>
    </row>
    <row r="102" spans="1:18" ht="31.5" x14ac:dyDescent="0.25">
      <c r="A102" s="4" t="s">
        <v>336</v>
      </c>
      <c r="B102" s="35" t="s">
        <v>332</v>
      </c>
      <c r="C102" s="7" t="s">
        <v>3</v>
      </c>
      <c r="D102" s="3">
        <f>'MATERIALES COMPUEST'!D104+'TALLER ELECTRICOS '!D102+'SERVOS Y PINTURAS '!D102+'LAB INSPECC'!D102+'DEPOT T 53'!D102+MISCELANEOS!D102+'ECONOMATO '!D102+'MALLA PERIMETRAL '!D103+'BOG MPT6 '!D102+'ESCAM '!D102+'SANIDAD '!D102+VIVIENDAS!D102</f>
        <v>28</v>
      </c>
      <c r="E102" s="20">
        <v>60263.38</v>
      </c>
      <c r="F102" s="23">
        <f t="shared" ref="F102" si="11">D102*E102</f>
        <v>1687374.64</v>
      </c>
      <c r="G102" s="35"/>
      <c r="H102" s="35"/>
      <c r="I102" s="35"/>
      <c r="J102" s="35"/>
      <c r="L102" s="15"/>
      <c r="N102" s="20"/>
      <c r="O102" s="20"/>
      <c r="P102" s="20"/>
      <c r="Q102" s="20"/>
      <c r="R102" s="20"/>
    </row>
    <row r="103" spans="1:18" ht="52.5" x14ac:dyDescent="0.25">
      <c r="A103" s="4" t="s">
        <v>337</v>
      </c>
      <c r="B103" s="35" t="s">
        <v>333</v>
      </c>
      <c r="C103" s="7" t="s">
        <v>3</v>
      </c>
      <c r="D103" s="3">
        <f>'MATERIALES COMPUEST'!D105+'TALLER ELECTRICOS '!D103+'SERVOS Y PINTURAS '!D103+'LAB INSPECC'!D103+'DEPOT T 53'!D103+MISCELANEOS!D103+'ECONOMATO '!D103+'MALLA PERIMETRAL '!D104+'BOG MPT6 '!D103+'ESCAM '!D103+'SANIDAD '!D103+VIVIENDAS!D103</f>
        <v>30</v>
      </c>
      <c r="E103" s="20">
        <v>167898.68</v>
      </c>
      <c r="F103" s="23">
        <f t="shared" ref="F103:F104" si="12">D103*E103</f>
        <v>5036960.3999999994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84" x14ac:dyDescent="0.25">
      <c r="A104" s="4" t="s">
        <v>338</v>
      </c>
      <c r="B104" s="2" t="s">
        <v>339</v>
      </c>
      <c r="C104" s="3" t="s">
        <v>14</v>
      </c>
      <c r="D104" s="3">
        <f>'MATERIALES COMPUEST'!D106+'TALLER ELECTRICOS '!D104+'SERVOS Y PINTURAS '!D104+'LAB INSPECC'!D104+'DEPOT T 53'!D104+MISCELANEOS!D104+'ECONOMATO '!D104+'MALLA PERIMETRAL '!D99+'BOG MPT6 '!D104+'ESCAM '!D104+'SANIDAD '!D104+VIVIENDAS!D104</f>
        <v>1</v>
      </c>
      <c r="E104" s="20">
        <v>13577675.300000001</v>
      </c>
      <c r="F104" s="30">
        <f t="shared" si="12"/>
        <v>13577675.300000001</v>
      </c>
      <c r="G104" s="15"/>
      <c r="H104" s="15"/>
      <c r="I104" s="15"/>
      <c r="J104" s="15"/>
      <c r="L104" s="15"/>
      <c r="N104" s="20"/>
      <c r="O104" s="20"/>
      <c r="P104" s="20"/>
      <c r="Q104" s="20"/>
      <c r="R104" s="20"/>
    </row>
    <row r="105" spans="1:18" ht="15" customHeight="1" x14ac:dyDescent="0.25">
      <c r="A105" s="27">
        <v>6.2</v>
      </c>
      <c r="B105" s="27" t="s">
        <v>278</v>
      </c>
      <c r="C105" s="28"/>
      <c r="D105" s="26"/>
      <c r="E105" s="26"/>
      <c r="F105" s="26"/>
    </row>
    <row r="106" spans="1:18" x14ac:dyDescent="0.25">
      <c r="A106" s="4" t="s">
        <v>279</v>
      </c>
      <c r="B106" s="19" t="s">
        <v>162</v>
      </c>
      <c r="C106" s="7" t="s">
        <v>14</v>
      </c>
      <c r="D106" s="3">
        <f>'MATERIALES COMPUEST'!D108+'TALLER ELECTRICOS '!D106+'SERVOS Y PINTURAS '!D106+'LAB INSPECC'!D106+'DEPOT T 53'!D106+MISCELANEOS!D106+'ECONOMATO '!D106+'MALLA PERIMETRAL '!D106+'BOG MPT6 '!D106+'ESCAM '!D106+'SANIDAD '!D106+VIVIENDAS!D106</f>
        <v>70</v>
      </c>
      <c r="E106" s="20">
        <v>113898.25</v>
      </c>
      <c r="F106" s="30">
        <f>D106*E106</f>
        <v>7972877.5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31.5" x14ac:dyDescent="0.25">
      <c r="A107" s="4" t="s">
        <v>280</v>
      </c>
      <c r="B107" s="15" t="s">
        <v>57</v>
      </c>
      <c r="C107" s="3" t="s">
        <v>14</v>
      </c>
      <c r="D107" s="3">
        <f>'MATERIALES COMPUEST'!D109+'TALLER ELECTRICOS '!D107+'SERVOS Y PINTURAS '!D107+'LAB INSPECC'!D107+'DEPOT T 53'!D107+MISCELANEOS!D107+'ECONOMATO '!D107+'MALLA PERIMETRAL '!D107+'BOG MPT6 '!D107+'ESCAM '!D107+'SANIDAD '!D107+VIVIENDAS!D107</f>
        <v>37</v>
      </c>
      <c r="E107" s="20">
        <v>142742.10999999999</v>
      </c>
      <c r="F107" s="30">
        <f t="shared" ref="F107:F115" si="13">D107*E107</f>
        <v>5281458.0699999994</v>
      </c>
      <c r="G107" s="15"/>
      <c r="H107" s="15"/>
      <c r="I107" s="15"/>
      <c r="J107" s="15"/>
      <c r="L107" s="15"/>
      <c r="N107" s="20"/>
      <c r="O107" s="20"/>
      <c r="P107" s="20"/>
      <c r="Q107" s="20"/>
      <c r="R107" s="20"/>
    </row>
    <row r="108" spans="1:18" ht="42" x14ac:dyDescent="0.25">
      <c r="A108" s="4" t="s">
        <v>281</v>
      </c>
      <c r="B108" s="15" t="s">
        <v>58</v>
      </c>
      <c r="C108" s="3" t="s">
        <v>14</v>
      </c>
      <c r="D108" s="3">
        <f>'MATERIALES COMPUEST'!D110+'TALLER ELECTRICOS '!D108+'SERVOS Y PINTURAS '!D108+'LAB INSPECC'!D108+'DEPOT T 53'!D108+MISCELANEOS!D108+'ECONOMATO '!D108+'MALLA PERIMETRAL '!D108+'BOG MPT6 '!D108+'ESCAM '!D108+'SANIDAD '!D108+VIVIENDAS!D108</f>
        <v>20</v>
      </c>
      <c r="E108" s="20">
        <v>113404.7</v>
      </c>
      <c r="F108" s="30">
        <f t="shared" si="13"/>
        <v>2268094</v>
      </c>
      <c r="G108" s="15"/>
      <c r="H108" s="15"/>
      <c r="I108" s="15"/>
      <c r="J108" s="15"/>
      <c r="L108" s="15"/>
      <c r="N108" s="20"/>
      <c r="O108" s="20"/>
      <c r="P108" s="20"/>
      <c r="Q108" s="20"/>
      <c r="R108" s="20"/>
    </row>
    <row r="109" spans="1:18" ht="21" x14ac:dyDescent="0.25">
      <c r="A109" s="4" t="s">
        <v>282</v>
      </c>
      <c r="B109" s="19" t="s">
        <v>61</v>
      </c>
      <c r="C109" s="7" t="s">
        <v>14</v>
      </c>
      <c r="D109" s="3">
        <f>'MATERIALES COMPUEST'!D111+'TALLER ELECTRICOS '!D109+'SERVOS Y PINTURAS '!D109+'LAB INSPECC'!D109+'DEPOT T 53'!D109+MISCELANEOS!D109+'ECONOMATO '!D109+'MALLA PERIMETRAL '!D109+'BOG MPT6 '!D109+'ESCAM '!D109+'SANIDAD '!D109+VIVIENDAS!D109</f>
        <v>38</v>
      </c>
      <c r="E109" s="20">
        <v>491487.96</v>
      </c>
      <c r="F109" s="30">
        <f t="shared" si="13"/>
        <v>18676542.48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42" x14ac:dyDescent="0.25">
      <c r="A110" s="4" t="s">
        <v>283</v>
      </c>
      <c r="B110" s="19" t="s">
        <v>63</v>
      </c>
      <c r="C110" s="7" t="s">
        <v>14</v>
      </c>
      <c r="D110" s="3">
        <f>'MATERIALES COMPUEST'!D112+'TALLER ELECTRICOS '!D110+'SERVOS Y PINTURAS '!D110+'LAB INSPECC'!D110+'DEPOT T 53'!D110+MISCELANEOS!D110+'ECONOMATO '!D110+'MALLA PERIMETRAL '!D110+'BOG MPT6 '!D110+'ESCAM '!D110+'SANIDAD '!D110+VIVIENDAS!D110</f>
        <v>32</v>
      </c>
      <c r="E110" s="20">
        <v>293052.09999999998</v>
      </c>
      <c r="F110" s="30">
        <f t="shared" si="13"/>
        <v>9377667.1999999993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21" x14ac:dyDescent="0.25">
      <c r="A111" s="4" t="s">
        <v>284</v>
      </c>
      <c r="B111" s="19" t="s">
        <v>64</v>
      </c>
      <c r="C111" s="7" t="s">
        <v>14</v>
      </c>
      <c r="D111" s="3">
        <f>'MATERIALES COMPUEST'!D113+'TALLER ELECTRICOS '!D111+'SERVOS Y PINTURAS '!D111+'LAB INSPECC'!D111+'DEPOT T 53'!D111+MISCELANEOS!D111+'ECONOMATO '!D111+'MALLA PERIMETRAL '!D111+'BOG MPT6 '!D111+'ESCAM '!D111+'SANIDAD '!D111+VIVIENDAS!D111</f>
        <v>6</v>
      </c>
      <c r="E111" s="20">
        <v>167360.72</v>
      </c>
      <c r="F111" s="30">
        <f t="shared" si="13"/>
        <v>1004164.3200000001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31.5" x14ac:dyDescent="0.25">
      <c r="A112" s="4" t="s">
        <v>285</v>
      </c>
      <c r="B112" s="19" t="s">
        <v>66</v>
      </c>
      <c r="C112" s="7" t="s">
        <v>14</v>
      </c>
      <c r="D112" s="3">
        <f>'MATERIALES COMPUEST'!D114+'TALLER ELECTRICOS '!D112+'SERVOS Y PINTURAS '!D112+'LAB INSPECC'!D112+'DEPOT T 53'!D112+MISCELANEOS!D112+'ECONOMATO '!D112+'MALLA PERIMETRAL '!D112+'BOG MPT6 '!D112+'ESCAM '!D112+'SANIDAD '!D112+VIVIENDAS!D112</f>
        <v>50</v>
      </c>
      <c r="E112" s="20">
        <v>171734.39999999999</v>
      </c>
      <c r="F112" s="30">
        <f t="shared" si="13"/>
        <v>8586720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63" x14ac:dyDescent="0.25">
      <c r="A113" s="4" t="s">
        <v>286</v>
      </c>
      <c r="B113" s="19" t="s">
        <v>80</v>
      </c>
      <c r="C113" s="7" t="s">
        <v>14</v>
      </c>
      <c r="D113" s="3">
        <f>'MATERIALES COMPUEST'!D115+'TALLER ELECTRICOS '!D113+'SERVOS Y PINTURAS '!D113+'LAB INSPECC'!D113+'DEPOT T 53'!D113+MISCELANEOS!D113+'ECONOMATO '!D113+'MALLA PERIMETRAL '!D113+'BOG MPT6 '!D113+'ESCAM '!D113+'SANIDAD '!D113+VIVIENDAS!D113</f>
        <v>9</v>
      </c>
      <c r="E113" s="20">
        <v>329335.34000000003</v>
      </c>
      <c r="F113" s="30">
        <f t="shared" si="13"/>
        <v>2964018.06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21" x14ac:dyDescent="0.25">
      <c r="A114" s="4" t="s">
        <v>287</v>
      </c>
      <c r="B114" s="19" t="s">
        <v>75</v>
      </c>
      <c r="C114" s="7" t="s">
        <v>14</v>
      </c>
      <c r="D114" s="3">
        <f>'MATERIALES COMPUEST'!D116+'TALLER ELECTRICOS '!D114+'SERVOS Y PINTURAS '!D114+'LAB INSPECC'!D114+'DEPOT T 53'!D114+MISCELANEOS!D114+'ECONOMATO '!D114+'MALLA PERIMETRAL '!D114+'BOG MPT6 '!D114+'ESCAM '!D114+'SANIDAD '!D114+VIVIENDAS!D114</f>
        <v>2</v>
      </c>
      <c r="E114" s="20">
        <v>56530.2</v>
      </c>
      <c r="F114" s="30">
        <f t="shared" si="13"/>
        <v>113060.4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21" x14ac:dyDescent="0.25">
      <c r="A115" s="4" t="s">
        <v>288</v>
      </c>
      <c r="B115" s="19" t="s">
        <v>78</v>
      </c>
      <c r="C115" s="7" t="s">
        <v>14</v>
      </c>
      <c r="D115" s="3">
        <f>'MATERIALES COMPUEST'!D117+'TALLER ELECTRICOS '!D115+'SERVOS Y PINTURAS '!D115+'LAB INSPECC'!D115+'DEPOT T 53'!D115+MISCELANEOS!D115+'ECONOMATO '!D115+'MALLA PERIMETRAL '!D115+'BOG MPT6 '!D115+'ESCAM '!D115+'SANIDAD '!D115+VIVIENDAS!D115</f>
        <v>1</v>
      </c>
      <c r="E115" s="20">
        <v>182681.88</v>
      </c>
      <c r="F115" s="30">
        <f t="shared" si="13"/>
        <v>182681.88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x14ac:dyDescent="0.25">
      <c r="A116" s="27">
        <v>6.3</v>
      </c>
      <c r="B116" s="27" t="s">
        <v>289</v>
      </c>
      <c r="C116" s="28"/>
      <c r="D116" s="26"/>
      <c r="E116" s="26"/>
      <c r="F116" s="26"/>
    </row>
    <row r="117" spans="1:18" ht="21" x14ac:dyDescent="0.25">
      <c r="A117" s="4" t="s">
        <v>290</v>
      </c>
      <c r="B117" s="19" t="s">
        <v>62</v>
      </c>
      <c r="C117" s="7" t="s">
        <v>14</v>
      </c>
      <c r="D117" s="3">
        <f>'MATERIALES COMPUEST'!D119+'TALLER ELECTRICOS '!D117+'SERVOS Y PINTURAS '!D117+'LAB INSPECC'!D117+'DEPOT T 53'!D117+MISCELANEOS!D117+'ECONOMATO '!D117+'MALLA PERIMETRAL '!D117+'BOG MPT6 '!D117+'ESCAM '!D117+'SANIDAD '!D117+VIVIENDAS!D117</f>
        <v>1</v>
      </c>
      <c r="E117" s="20">
        <v>32702.959999999999</v>
      </c>
      <c r="F117" s="30">
        <f>D117*E117</f>
        <v>32702.959999999999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ht="21" x14ac:dyDescent="0.25">
      <c r="A118" s="4" t="s">
        <v>291</v>
      </c>
      <c r="B118" s="19" t="s">
        <v>65</v>
      </c>
      <c r="C118" s="7" t="s">
        <v>14</v>
      </c>
      <c r="D118" s="3">
        <f>'MATERIALES COMPUEST'!D120+'TALLER ELECTRICOS '!D118+'SERVOS Y PINTURAS '!D118+'LAB INSPECC'!D118+'DEPOT T 53'!D118+MISCELANEOS!D118+'ECONOMATO '!D118+'MALLA PERIMETRAL '!D118+'BOG MPT6 '!D118+'ESCAM '!D118+'SANIDAD '!D118+VIVIENDAS!D118</f>
        <v>7</v>
      </c>
      <c r="E118" s="20">
        <v>24526.42</v>
      </c>
      <c r="F118" s="30">
        <f t="shared" ref="F118:F132" si="14">D118*E118</f>
        <v>171684.94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ht="42" x14ac:dyDescent="0.25">
      <c r="A119" s="4" t="s">
        <v>292</v>
      </c>
      <c r="B119" s="19" t="s">
        <v>70</v>
      </c>
      <c r="C119" s="7" t="s">
        <v>14</v>
      </c>
      <c r="D119" s="3">
        <f>'MATERIALES COMPUEST'!D121+'TALLER ELECTRICOS '!D119+'SERVOS Y PINTURAS '!D119+'LAB INSPECC'!D119+'DEPOT T 53'!D119+MISCELANEOS!D119+'ECONOMATO '!D119+'MALLA PERIMETRAL '!D119+'BOG MPT6 '!D119+'ESCAM '!D119+'SANIDAD '!D119+VIVIENDAS!D119</f>
        <v>4</v>
      </c>
      <c r="E119" s="20">
        <v>123032.06</v>
      </c>
      <c r="F119" s="30">
        <f t="shared" si="14"/>
        <v>492128.24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31.5" x14ac:dyDescent="0.25">
      <c r="A120" s="4" t="s">
        <v>293</v>
      </c>
      <c r="B120" s="19" t="s">
        <v>72</v>
      </c>
      <c r="C120" s="7" t="s">
        <v>14</v>
      </c>
      <c r="D120" s="3">
        <f>'MATERIALES COMPUEST'!D122+'TALLER ELECTRICOS '!D120+'SERVOS Y PINTURAS '!D120+'LAB INSPECC'!D120+'DEPOT T 53'!D120+MISCELANEOS!D120+'ECONOMATO '!D120+'MALLA PERIMETRAL '!D120+'BOG MPT6 '!D120+'ESCAM '!D120+'SANIDAD '!D120+VIVIENDAS!D120</f>
        <v>2</v>
      </c>
      <c r="E120" s="20">
        <v>71320.22</v>
      </c>
      <c r="F120" s="30">
        <f t="shared" si="14"/>
        <v>142640.44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21" x14ac:dyDescent="0.25">
      <c r="A121" s="4" t="s">
        <v>294</v>
      </c>
      <c r="B121" s="19" t="s">
        <v>73</v>
      </c>
      <c r="C121" s="7" t="s">
        <v>14</v>
      </c>
      <c r="D121" s="3">
        <f>'MATERIALES COMPUEST'!D123+'TALLER ELECTRICOS '!D121+'SERVOS Y PINTURAS '!D121+'LAB INSPECC'!D121+'DEPOT T 53'!D121+MISCELANEOS!D121+'ECONOMATO '!D121+'MALLA PERIMETRAL '!D121+'BOG MPT6 '!D121+'ESCAM '!D121+'SANIDAD '!D121+VIVIENDAS!D121</f>
        <v>6</v>
      </c>
      <c r="E121" s="20">
        <v>61281.25</v>
      </c>
      <c r="F121" s="30">
        <f t="shared" si="14"/>
        <v>367687.5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52.5" x14ac:dyDescent="0.25">
      <c r="A122" s="4" t="s">
        <v>295</v>
      </c>
      <c r="B122" s="19" t="s">
        <v>74</v>
      </c>
      <c r="C122" s="7" t="s">
        <v>14</v>
      </c>
      <c r="D122" s="3">
        <f>'MATERIALES COMPUEST'!D124+'TALLER ELECTRICOS '!D122+'SERVOS Y PINTURAS '!D122+'LAB INSPECC'!D122+'DEPOT T 53'!D122+MISCELANEOS!D122+'ECONOMATO '!D122+'MALLA PERIMETRAL '!D122+'BOG MPT6 '!D122+'ESCAM '!D122+'SANIDAD '!D122+VIVIENDAS!D122</f>
        <v>5</v>
      </c>
      <c r="E122" s="20">
        <v>483066.85</v>
      </c>
      <c r="F122" s="30">
        <f t="shared" si="14"/>
        <v>2415334.25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42" x14ac:dyDescent="0.25">
      <c r="A123" s="4" t="s">
        <v>296</v>
      </c>
      <c r="B123" s="19" t="s">
        <v>77</v>
      </c>
      <c r="C123" s="7" t="s">
        <v>14</v>
      </c>
      <c r="D123" s="3">
        <f>'MATERIALES COMPUEST'!D125+'TALLER ELECTRICOS '!D123+'SERVOS Y PINTURAS '!D123+'LAB INSPECC'!D123+'DEPOT T 53'!D123+MISCELANEOS!D123+'ECONOMATO '!D123+'MALLA PERIMETRAL '!D123+'BOG MPT6 '!D123+'ESCAM '!D123+'SANIDAD '!D123+VIVIENDAS!D123</f>
        <v>10</v>
      </c>
      <c r="E123" s="20">
        <v>101204.71</v>
      </c>
      <c r="F123" s="30">
        <f t="shared" si="14"/>
        <v>1012047.1000000001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x14ac:dyDescent="0.25">
      <c r="A124" s="4" t="s">
        <v>297</v>
      </c>
      <c r="B124" s="15" t="s">
        <v>157</v>
      </c>
      <c r="C124" s="3" t="s">
        <v>14</v>
      </c>
      <c r="D124" s="3">
        <f>'MATERIALES COMPUEST'!D126+'TALLER ELECTRICOS '!D124+'SERVOS Y PINTURAS '!D124+'LAB INSPECC'!D124+'DEPOT T 53'!D124+MISCELANEOS!D124+'ECONOMATO '!D124+'MALLA PERIMETRAL '!D124+'BOG MPT6 '!D124+'ESCAM '!D124+'SANIDAD '!D124+VIVIENDAS!D124</f>
        <v>17</v>
      </c>
      <c r="E124" s="20">
        <v>105786.53</v>
      </c>
      <c r="F124" s="30">
        <f t="shared" si="14"/>
        <v>1798371.01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x14ac:dyDescent="0.25">
      <c r="A125" s="4" t="s">
        <v>298</v>
      </c>
      <c r="B125" s="15" t="s">
        <v>158</v>
      </c>
      <c r="C125" s="3" t="s">
        <v>14</v>
      </c>
      <c r="D125" s="3">
        <f>'MATERIALES COMPUEST'!D127+'TALLER ELECTRICOS '!D125+'SERVOS Y PINTURAS '!D125+'LAB INSPECC'!D125+'DEPOT T 53'!D125+MISCELANEOS!D125+'ECONOMATO '!D125+'MALLA PERIMETRAL '!D125+'BOG MPT6 '!D125+'ESCAM '!D125+'SANIDAD '!D125+VIVIENDAS!D125</f>
        <v>19</v>
      </c>
      <c r="E125" s="20">
        <v>146393.51</v>
      </c>
      <c r="F125" s="30">
        <f t="shared" si="14"/>
        <v>2781476.6900000004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x14ac:dyDescent="0.25">
      <c r="A126" s="4" t="s">
        <v>299</v>
      </c>
      <c r="B126" s="15" t="s">
        <v>159</v>
      </c>
      <c r="C126" s="3" t="s">
        <v>14</v>
      </c>
      <c r="D126" s="3">
        <f>'MATERIALES COMPUEST'!D128+'TALLER ELECTRICOS '!D126+'SERVOS Y PINTURAS '!D126+'LAB INSPECC'!D126+'DEPOT T 53'!D126+MISCELANEOS!D126+'ECONOMATO '!D126+'MALLA PERIMETRAL '!D126+'BOG MPT6 '!D126+'ESCAM '!D126+'SANIDAD '!D126+VIVIENDAS!D126</f>
        <v>24</v>
      </c>
      <c r="E126" s="20">
        <v>77038.210000000006</v>
      </c>
      <c r="F126" s="30">
        <f t="shared" si="14"/>
        <v>1848917.04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x14ac:dyDescent="0.25">
      <c r="A127" s="4" t="s">
        <v>300</v>
      </c>
      <c r="B127" s="15" t="s">
        <v>160</v>
      </c>
      <c r="C127" s="3" t="s">
        <v>14</v>
      </c>
      <c r="D127" s="3">
        <f>'MATERIALES COMPUEST'!D129+'TALLER ELECTRICOS '!D127+'SERVOS Y PINTURAS '!D127+'LAB INSPECC'!D127+'DEPOT T 53'!D127+MISCELANEOS!D127+'ECONOMATO '!D127+'MALLA PERIMETRAL '!D127+'BOG MPT6 '!D127+'ESCAM '!D127+'SANIDAD '!D127+VIVIENDAS!D127</f>
        <v>14</v>
      </c>
      <c r="E127" s="20">
        <v>199755.93</v>
      </c>
      <c r="F127" s="30">
        <f t="shared" si="14"/>
        <v>2796583.02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x14ac:dyDescent="0.25">
      <c r="A128" s="4" t="s">
        <v>301</v>
      </c>
      <c r="B128" s="19" t="s">
        <v>163</v>
      </c>
      <c r="C128" s="7" t="s">
        <v>14</v>
      </c>
      <c r="D128" s="3">
        <f>'MATERIALES COMPUEST'!D130+'TALLER ELECTRICOS '!D128+'SERVOS Y PINTURAS '!D128+'LAB INSPECC'!D128+'DEPOT T 53'!D128+MISCELANEOS!D128+'ECONOMATO '!D128+'MALLA PERIMETRAL '!D128+'BOG MPT6 '!D128+'ESCAM '!D128+'SANIDAD '!D128+VIVIENDAS!D128</f>
        <v>22</v>
      </c>
      <c r="E128" s="20">
        <v>51933.35</v>
      </c>
      <c r="F128" s="30">
        <f t="shared" si="14"/>
        <v>1142533.7</v>
      </c>
      <c r="G128" s="19"/>
      <c r="H128" s="19"/>
      <c r="I128" s="19"/>
      <c r="J128" s="19"/>
      <c r="L128" s="19"/>
      <c r="N128" s="20"/>
      <c r="O128" s="20"/>
      <c r="P128" s="20"/>
      <c r="Q128" s="20"/>
      <c r="R128" s="20"/>
    </row>
    <row r="129" spans="1:18" x14ac:dyDescent="0.25">
      <c r="A129" s="4" t="s">
        <v>302</v>
      </c>
      <c r="B129" s="19" t="s">
        <v>164</v>
      </c>
      <c r="C129" s="7" t="s">
        <v>14</v>
      </c>
      <c r="D129" s="3">
        <f>'MATERIALES COMPUEST'!D131+'TALLER ELECTRICOS '!D129+'SERVOS Y PINTURAS '!D129+'LAB INSPECC'!D129+'DEPOT T 53'!D129+MISCELANEOS!D129+'ECONOMATO '!D129+'MALLA PERIMETRAL '!D129+'BOG MPT6 '!D129+'ESCAM '!D129+'SANIDAD '!D129+VIVIENDAS!D129</f>
        <v>7</v>
      </c>
      <c r="E129" s="20">
        <v>12662.8</v>
      </c>
      <c r="F129" s="30">
        <f t="shared" si="14"/>
        <v>88639.599999999991</v>
      </c>
      <c r="G129" s="19"/>
      <c r="H129" s="19"/>
      <c r="I129" s="19"/>
      <c r="J129" s="19"/>
      <c r="L129" s="19"/>
      <c r="N129" s="20"/>
      <c r="O129" s="20"/>
      <c r="P129" s="20"/>
      <c r="Q129" s="20"/>
      <c r="R129" s="20"/>
    </row>
    <row r="130" spans="1:18" x14ac:dyDescent="0.25">
      <c r="A130" s="4" t="s">
        <v>303</v>
      </c>
      <c r="B130" s="19" t="s">
        <v>165</v>
      </c>
      <c r="C130" s="7" t="s">
        <v>14</v>
      </c>
      <c r="D130" s="3">
        <f>'MATERIALES COMPUEST'!D132+'TALLER ELECTRICOS '!D130+'SERVOS Y PINTURAS '!D130+'LAB INSPECC'!D130+'DEPOT T 53'!D130+MISCELANEOS!D130+'ECONOMATO '!D130+'MALLA PERIMETRAL '!D130+'BOG MPT6 '!D130+'ESCAM '!D130+'SANIDAD '!D130+VIVIENDAS!D130</f>
        <v>2</v>
      </c>
      <c r="E130" s="20">
        <v>24034.1</v>
      </c>
      <c r="F130" s="30">
        <f t="shared" si="14"/>
        <v>48068.2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x14ac:dyDescent="0.25">
      <c r="A131" s="4" t="s">
        <v>304</v>
      </c>
      <c r="B131" s="19" t="s">
        <v>166</v>
      </c>
      <c r="C131" s="7" t="s">
        <v>14</v>
      </c>
      <c r="D131" s="3">
        <f>'MATERIALES COMPUEST'!D133+'TALLER ELECTRICOS '!D131+'SERVOS Y PINTURAS '!D131+'LAB INSPECC'!D131+'DEPOT T 53'!D131+MISCELANEOS!D131+'ECONOMATO '!D131+'MALLA PERIMETRAL '!D131+'BOG MPT6 '!D131+'ESCAM '!D131+'SANIDAD '!D131+VIVIENDAS!D131</f>
        <v>27</v>
      </c>
      <c r="E131" s="20">
        <v>14633.92</v>
      </c>
      <c r="F131" s="30">
        <f t="shared" si="14"/>
        <v>395115.84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x14ac:dyDescent="0.25">
      <c r="A132" s="4" t="s">
        <v>305</v>
      </c>
      <c r="B132" s="19" t="s">
        <v>167</v>
      </c>
      <c r="C132" s="7" t="s">
        <v>14</v>
      </c>
      <c r="D132" s="3">
        <f>'MATERIALES COMPUEST'!D134+'TALLER ELECTRICOS '!D132+'SERVOS Y PINTURAS '!D132+'LAB INSPECC'!D132+'DEPOT T 53'!D132+MISCELANEOS!D132+'ECONOMATO '!D132+'MALLA PERIMETRAL '!D132+'BOG MPT6 '!D132+'ESCAM '!D132+'SANIDAD '!D132+VIVIENDAS!D132</f>
        <v>2</v>
      </c>
      <c r="E132" s="20">
        <v>53020.21</v>
      </c>
      <c r="F132" s="30">
        <f t="shared" si="14"/>
        <v>106040.42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t="21" x14ac:dyDescent="0.25">
      <c r="A133" s="4" t="s">
        <v>341</v>
      </c>
      <c r="B133" s="19" t="s">
        <v>340</v>
      </c>
      <c r="C133" s="7" t="s">
        <v>14</v>
      </c>
      <c r="D133" s="3">
        <f>'MATERIALES COMPUEST'!D135+'TALLER ELECTRICOS '!D133+'SERVOS Y PINTURAS '!D133+'LAB INSPECC'!D133+'DEPOT T 53'!D133+MISCELANEOS!D133+'ECONOMATO '!D133+'MALLA PERIMETRAL '!D133+'BOG MPT6 '!D133+'ESCAM '!D133+'SANIDAD '!D133+VIVIENDAS!D133</f>
        <v>1</v>
      </c>
      <c r="E133" s="20">
        <v>1673459.4</v>
      </c>
      <c r="F133" s="30">
        <f t="shared" ref="F133" si="15">D133*E133</f>
        <v>1673459.4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t="29.25" customHeight="1" x14ac:dyDescent="0.25">
      <c r="B134" s="60" t="s">
        <v>81</v>
      </c>
      <c r="C134" s="60"/>
      <c r="D134" s="60"/>
      <c r="E134" s="60"/>
      <c r="F134" s="21">
        <f>SUM(F85:F133)</f>
        <v>129043755.75999999</v>
      </c>
    </row>
    <row r="135" spans="1:18" ht="15" customHeight="1" x14ac:dyDescent="0.25">
      <c r="A135" s="18">
        <v>7</v>
      </c>
      <c r="B135" s="18" t="s">
        <v>82</v>
      </c>
      <c r="C135" s="29"/>
      <c r="D135" s="18"/>
      <c r="E135" s="18"/>
      <c r="F135" s="18"/>
      <c r="G135" s="20"/>
      <c r="H135" s="20"/>
      <c r="I135" s="20"/>
      <c r="J135" s="20"/>
    </row>
    <row r="136" spans="1:18" ht="15" customHeight="1" x14ac:dyDescent="0.25">
      <c r="A136" s="4">
        <v>7.01</v>
      </c>
      <c r="B136" s="15" t="s">
        <v>306</v>
      </c>
      <c r="C136" s="3" t="s">
        <v>6</v>
      </c>
      <c r="D136" s="3">
        <f>'MATERIALES COMPUEST'!D138+'TALLER ELECTRICOS '!D136+'SERVOS Y PINTURAS '!D136+'LAB INSPECC'!D136+'DEPOT T 53'!D136+MISCELANEOS!D136+'ECONOMATO '!D136+'MALLA PERIMETRAL '!D136+'BOG MPT6 '!D136+'ESCAM '!D136+'SANIDAD '!D136+VIVIENDAS!D136</f>
        <v>22</v>
      </c>
      <c r="E136" s="20">
        <v>62122.21</v>
      </c>
      <c r="F136" s="23">
        <f>E136*D136</f>
        <v>1366688.6199999999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x14ac:dyDescent="0.25">
      <c r="A137" s="4">
        <v>7.02</v>
      </c>
      <c r="B137" s="15" t="s">
        <v>83</v>
      </c>
      <c r="C137" s="3" t="s">
        <v>14</v>
      </c>
      <c r="D137" s="3">
        <f>'MATERIALES COMPUEST'!D139+'TALLER ELECTRICOS '!D137+'SERVOS Y PINTURAS '!D137+'LAB INSPECC'!D137+'DEPOT T 53'!D137+MISCELANEOS!D137+'ECONOMATO '!D137+'MALLA PERIMETRAL '!D137+'BOG MPT6 '!D137+'ESCAM '!D137+'SANIDAD '!D137+VIVIENDAS!D137</f>
        <v>2</v>
      </c>
      <c r="E137" s="20">
        <v>45122.1</v>
      </c>
      <c r="F137" s="23">
        <f t="shared" ref="F137:F141" si="16">E137*D137</f>
        <v>90244.2</v>
      </c>
      <c r="G137" s="15"/>
      <c r="H137" s="15"/>
      <c r="I137" s="15"/>
      <c r="J137" s="15"/>
      <c r="L137" s="15"/>
      <c r="N137" s="20"/>
      <c r="O137" s="20"/>
      <c r="P137" s="20"/>
      <c r="Q137" s="20"/>
      <c r="R137" s="20"/>
    </row>
    <row r="138" spans="1:18" x14ac:dyDescent="0.25">
      <c r="A138" s="4">
        <v>7.03</v>
      </c>
      <c r="B138" s="15" t="s">
        <v>84</v>
      </c>
      <c r="C138" s="3" t="s">
        <v>14</v>
      </c>
      <c r="D138" s="3">
        <f>'MATERIALES COMPUEST'!D140+'TALLER ELECTRICOS '!D138+'SERVOS Y PINTURAS '!D138+'LAB INSPECC'!D138+'DEPOT T 53'!D138+MISCELANEOS!D138+'ECONOMATO '!D138+'MALLA PERIMETRAL '!D138+'BOG MPT6 '!D138+'ESCAM '!D138+'SANIDAD '!D138+VIVIENDAS!D138</f>
        <v>2</v>
      </c>
      <c r="E138" s="20">
        <v>73556.7</v>
      </c>
      <c r="F138" s="23">
        <f t="shared" si="16"/>
        <v>147113.4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x14ac:dyDescent="0.25">
      <c r="A139" s="4">
        <v>7.04</v>
      </c>
      <c r="B139" s="15" t="s">
        <v>176</v>
      </c>
      <c r="C139" s="3" t="s">
        <v>14</v>
      </c>
      <c r="D139" s="3">
        <f>'MATERIALES COMPUEST'!D141+'TALLER ELECTRICOS '!D139+'SERVOS Y PINTURAS '!D139+'LAB INSPECC'!D139+'DEPOT T 53'!D139+MISCELANEOS!D139+'ECONOMATO '!D139+'MALLA PERIMETRAL '!D139+'BOG MPT6 '!D139+'ESCAM '!D139+'SANIDAD '!D139+VIVIENDAS!D139</f>
        <v>2</v>
      </c>
      <c r="E139" s="20">
        <v>37512.9</v>
      </c>
      <c r="F139" s="23">
        <f>E139*D139</f>
        <v>75025.8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x14ac:dyDescent="0.25">
      <c r="A140" s="4">
        <v>7.05</v>
      </c>
      <c r="B140" s="15" t="s">
        <v>189</v>
      </c>
      <c r="C140" s="3" t="s">
        <v>14</v>
      </c>
      <c r="D140" s="3">
        <f>'MATERIALES COMPUEST'!D142+'TALLER ELECTRICOS '!D140+'SERVOS Y PINTURAS '!D140+'LAB INSPECC'!D140+'DEPOT T 53'!D140+MISCELANEOS!D140+'ECONOMATO '!D140+'MALLA PERIMETRAL '!D140+'BOG MPT6 '!D140+'ESCAM '!D140+'SANIDAD '!D140+VIVIENDAS!D140</f>
        <v>2</v>
      </c>
      <c r="E140" s="20">
        <v>350149.87</v>
      </c>
      <c r="F140" s="23">
        <f t="shared" si="16"/>
        <v>700299.74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x14ac:dyDescent="0.25">
      <c r="A141" s="4">
        <v>7.06</v>
      </c>
      <c r="B141" s="15" t="s">
        <v>191</v>
      </c>
      <c r="C141" s="3" t="s">
        <v>14</v>
      </c>
      <c r="D141" s="3">
        <f>'MATERIALES COMPUEST'!D143+'TALLER ELECTRICOS '!D141+'SERVOS Y PINTURAS '!D141+'LAB INSPECC'!D141+'DEPOT T 53'!D141+MISCELANEOS!D141+'ECONOMATO '!D141+'MALLA PERIMETRAL '!D141+'BOG MPT6 '!D141+'ESCAM '!D141+'SANIDAD '!D141+VIVIENDAS!D141</f>
        <v>2</v>
      </c>
      <c r="E141" s="20">
        <v>847234.87</v>
      </c>
      <c r="F141" s="23">
        <f t="shared" si="16"/>
        <v>1694469.74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x14ac:dyDescent="0.25">
      <c r="A142" s="4">
        <v>7.07</v>
      </c>
      <c r="B142" s="15" t="s">
        <v>342</v>
      </c>
      <c r="C142" s="3" t="s">
        <v>343</v>
      </c>
      <c r="D142" s="3">
        <f>'MATERIALES COMPUEST'!D144+'TALLER ELECTRICOS '!D142+'SERVOS Y PINTURAS '!D142+'LAB INSPECC'!D142+'DEPOT T 53'!D142+MISCELANEOS!D142+'ECONOMATO '!D142+'MALLA PERIMETRAL '!D142+'BOG MPT6 '!D142+'ESCAM '!D142+'SANIDAD '!D142+VIVIENDAS!D142</f>
        <v>1</v>
      </c>
      <c r="E142" s="20">
        <v>34127023.969999999</v>
      </c>
      <c r="F142" s="23">
        <f t="shared" ref="F142" si="17">E142*D142</f>
        <v>34127023.969999999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t="21" x14ac:dyDescent="0.25">
      <c r="A143" s="4">
        <v>7.08</v>
      </c>
      <c r="B143" s="15" t="s">
        <v>344</v>
      </c>
      <c r="C143" s="3" t="s">
        <v>14</v>
      </c>
      <c r="D143" s="3">
        <f>'MATERIALES COMPUEST'!D145+'TALLER ELECTRICOS '!D143+'SERVOS Y PINTURAS '!D143+'LAB INSPECC'!D143+'DEPOT T 53'!D143+MISCELANEOS!D143+'ECONOMATO '!D143+'MALLA PERIMETRAL '!D143+'BOG MPT6 '!D143+'ESCAM '!D143+'SANIDAD '!D143+VIVIENDAS!D143</f>
        <v>1</v>
      </c>
      <c r="E143" s="20">
        <v>8775049.4700000007</v>
      </c>
      <c r="F143" s="23">
        <f t="shared" ref="F143" si="18">E143*D143</f>
        <v>8775049.4700000007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21" x14ac:dyDescent="0.25">
      <c r="A144" s="4">
        <v>7.09</v>
      </c>
      <c r="B144" s="15" t="s">
        <v>345</v>
      </c>
      <c r="C144" s="3" t="s">
        <v>14</v>
      </c>
      <c r="D144" s="3">
        <f>'MATERIALES COMPUEST'!D146+'TALLER ELECTRICOS '!D144+'SERVOS Y PINTURAS '!D144+'LAB INSPECC'!D144+'DEPOT T 53'!D144+MISCELANEOS!D144+'ECONOMATO '!D144+'MALLA PERIMETRAL '!D144+'BOG MPT6 '!D144+'ESCAM '!D144+'SANIDAD '!D144+VIVIENDAS!D144</f>
        <v>1</v>
      </c>
      <c r="E144" s="20">
        <v>13095930.880000001</v>
      </c>
      <c r="F144" s="23">
        <f t="shared" ref="F144" si="19">E144*D144</f>
        <v>13095930.880000001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9.25" customHeight="1" x14ac:dyDescent="0.25">
      <c r="B145" s="60" t="s">
        <v>85</v>
      </c>
      <c r="C145" s="60"/>
      <c r="D145" s="60"/>
      <c r="E145" s="60"/>
      <c r="F145" s="21">
        <f>SUM(F136:F144)</f>
        <v>60071845.82</v>
      </c>
    </row>
    <row r="146" spans="1:18" ht="15" customHeight="1" x14ac:dyDescent="0.25">
      <c r="A146" s="18">
        <v>8</v>
      </c>
      <c r="B146" s="18" t="s">
        <v>307</v>
      </c>
      <c r="C146" s="29"/>
      <c r="D146" s="18"/>
      <c r="E146" s="18"/>
      <c r="F146" s="18"/>
      <c r="G146" s="20"/>
      <c r="H146" s="20"/>
      <c r="I146" s="20"/>
      <c r="J146" s="20"/>
    </row>
    <row r="147" spans="1:18" ht="21" x14ac:dyDescent="0.25">
      <c r="A147" s="4">
        <v>8.01</v>
      </c>
      <c r="B147" s="15" t="s">
        <v>86</v>
      </c>
      <c r="C147" s="3" t="s">
        <v>3</v>
      </c>
      <c r="D147" s="3">
        <f>'MATERIALES COMPUEST'!D149+'TALLER ELECTRICOS '!D147+'SERVOS Y PINTURAS '!D147+'LAB INSPECC'!D147+'DEPOT T 53'!D147+MISCELANEOS!D147+'ECONOMATO '!D147+'MALLA PERIMETRAL '!D147+'BOG MPT6 '!D147+'ESCAM '!D147+'SANIDAD '!D147+VIVIENDAS!D147</f>
        <v>126.2</v>
      </c>
      <c r="E147" s="20">
        <v>27720.59</v>
      </c>
      <c r="F147" s="23">
        <f>+D147*E147</f>
        <v>3498338.4580000001</v>
      </c>
      <c r="G147" s="15"/>
      <c r="H147" s="15"/>
      <c r="I147" s="15"/>
      <c r="J147" s="15"/>
      <c r="L147" s="15"/>
      <c r="N147" s="20"/>
      <c r="O147" s="20"/>
      <c r="P147" s="20"/>
      <c r="Q147" s="20"/>
      <c r="R147" s="20"/>
    </row>
    <row r="148" spans="1:18" x14ac:dyDescent="0.25">
      <c r="A148" s="4">
        <v>8.02</v>
      </c>
      <c r="B148" s="15" t="s">
        <v>87</v>
      </c>
      <c r="C148" s="3" t="s">
        <v>1</v>
      </c>
      <c r="D148" s="3">
        <f>'MATERIALES COMPUEST'!D150+'TALLER ELECTRICOS '!D148+'SERVOS Y PINTURAS '!D148+'LAB INSPECC'!D148+'DEPOT T 53'!D148+MISCELANEOS!D148+'ECONOMATO '!D148+'MALLA PERIMETRAL '!D148+'BOG MPT6 '!D148+'ESCAM '!D148+'SANIDAD '!D148+VIVIENDAS!D148</f>
        <v>179.04000000000002</v>
      </c>
      <c r="E148" s="20">
        <v>32200.7</v>
      </c>
      <c r="F148" s="23">
        <f>+D148*E148</f>
        <v>5765213.3280000007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ht="21" x14ac:dyDescent="0.25">
      <c r="A149" s="4">
        <v>8.0299999999999994</v>
      </c>
      <c r="B149" s="15" t="s">
        <v>319</v>
      </c>
      <c r="C149" s="3" t="s">
        <v>3</v>
      </c>
      <c r="D149" s="3">
        <f>'MATERIALES COMPUEST'!D151+'TALLER ELECTRICOS '!D149+'SERVOS Y PINTURAS '!D149+'LAB INSPECC'!D149+'DEPOT T 53'!D149+MISCELANEOS!D149+'ECONOMATO '!D149+'MALLA PERIMETRAL '!D149+'BOG MPT6 '!D149+'ESCAM '!D149+'SANIDAD '!D149+VIVIENDAS!D149</f>
        <v>61</v>
      </c>
      <c r="E149" s="20">
        <v>25041.759999999998</v>
      </c>
      <c r="F149" s="23">
        <f>+D149*E149</f>
        <v>1527547.3599999999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t="29.25" customHeight="1" x14ac:dyDescent="0.25">
      <c r="B150" s="60" t="s">
        <v>308</v>
      </c>
      <c r="C150" s="60"/>
      <c r="D150" s="60"/>
      <c r="E150" s="60"/>
      <c r="F150" s="21">
        <f>SUM(F147:F149)</f>
        <v>10791099.146</v>
      </c>
    </row>
    <row r="151" spans="1:18" ht="15" customHeight="1" x14ac:dyDescent="0.25">
      <c r="A151" s="18">
        <v>9</v>
      </c>
      <c r="B151" s="18" t="s">
        <v>309</v>
      </c>
      <c r="C151" s="29"/>
      <c r="D151" s="18"/>
      <c r="E151" s="18"/>
      <c r="F151" s="18"/>
      <c r="G151" s="20"/>
      <c r="H151" s="20"/>
      <c r="I151" s="20"/>
      <c r="J151" s="20"/>
    </row>
    <row r="152" spans="1:18" ht="21" x14ac:dyDescent="0.25">
      <c r="A152" s="4">
        <v>9.01</v>
      </c>
      <c r="B152" s="15" t="s">
        <v>88</v>
      </c>
      <c r="C152" s="3" t="s">
        <v>1</v>
      </c>
      <c r="D152" s="3">
        <f>'MATERIALES COMPUEST'!D154+'TALLER ELECTRICOS '!D151+'SERVOS Y PINTURAS '!D152+'LAB INSPECC'!D152+'DEPOT T 53'!D152+MISCELANEOS!D152+'ECONOMATO '!D152+'MALLA PERIMETRAL '!D152+'BOG MPT6 '!D152+'ESCAM '!D152+'SANIDAD '!D152+VIVIENDAS!D152</f>
        <v>940.92</v>
      </c>
      <c r="E152" s="20">
        <v>78089.820000000007</v>
      </c>
      <c r="F152" s="23">
        <f>+D152*E152</f>
        <v>73476273.434400007</v>
      </c>
      <c r="G152" s="15"/>
      <c r="H152" s="15"/>
      <c r="I152" s="15"/>
      <c r="J152" s="15"/>
      <c r="L152" s="15"/>
      <c r="N152" s="20"/>
      <c r="O152" s="20"/>
      <c r="P152" s="20"/>
      <c r="Q152" s="20"/>
      <c r="R152" s="20"/>
    </row>
    <row r="153" spans="1:18" x14ac:dyDescent="0.25">
      <c r="A153" s="4">
        <v>9.02</v>
      </c>
      <c r="B153" s="19" t="s">
        <v>89</v>
      </c>
      <c r="C153" s="7" t="s">
        <v>1</v>
      </c>
      <c r="D153" s="3">
        <f>'MATERIALES COMPUEST'!D155+'TALLER ELECTRICOS '!D152+'SERVOS Y PINTURAS '!D153+'LAB INSPECC'!D153+'DEPOT T 53'!D153+MISCELANEOS!D153+'ECONOMATO '!D153+'MALLA PERIMETRAL '!D153+'BOG MPT6 '!D153+'ESCAM '!D153+'SANIDAD '!D153+VIVIENDAS!D153</f>
        <v>4</v>
      </c>
      <c r="E153" s="20">
        <v>75376.31</v>
      </c>
      <c r="F153" s="23">
        <f>+D153*E153</f>
        <v>301505.24</v>
      </c>
      <c r="G153" s="19"/>
      <c r="H153" s="19"/>
      <c r="I153" s="19"/>
      <c r="J153" s="19"/>
      <c r="L153" s="19"/>
      <c r="N153" s="20"/>
      <c r="O153" s="20"/>
      <c r="P153" s="20"/>
      <c r="Q153" s="20"/>
      <c r="R153" s="20"/>
    </row>
    <row r="154" spans="1:18" ht="29.25" customHeight="1" x14ac:dyDescent="0.25">
      <c r="B154" s="60" t="s">
        <v>310</v>
      </c>
      <c r="C154" s="60"/>
      <c r="D154" s="60"/>
      <c r="E154" s="60"/>
      <c r="F154" s="21">
        <f>SUM(F152:F153)</f>
        <v>73777778.674400002</v>
      </c>
    </row>
    <row r="155" spans="1:18" ht="15" customHeight="1" x14ac:dyDescent="0.25">
      <c r="A155" s="18">
        <v>10</v>
      </c>
      <c r="B155" s="18" t="s">
        <v>223</v>
      </c>
      <c r="C155" s="29"/>
      <c r="D155" s="18"/>
      <c r="E155" s="18"/>
      <c r="F155" s="18"/>
      <c r="G155" s="20"/>
      <c r="H155" s="20"/>
      <c r="I155" s="20"/>
      <c r="J155" s="20"/>
    </row>
    <row r="156" spans="1:18" ht="21" x14ac:dyDescent="0.25">
      <c r="A156" s="4">
        <v>10.01</v>
      </c>
      <c r="B156" s="15" t="s">
        <v>90</v>
      </c>
      <c r="C156" s="3" t="s">
        <v>1</v>
      </c>
      <c r="D156" s="38">
        <f>'MATERIALES COMPUEST'!D158+'TALLER ELECTRICOS '!D156+'SERVOS Y PINTURAS '!D156+'LAB INSPECC'!D156+'DEPOT T 53'!D156+MISCELANEOS!D156+'ECONOMATO '!D156+'MALLA PERIMETRAL '!D156+'BOG MPT6 '!D156+'ESCAM '!D156+'SANIDAD '!D156+VIVIENDAS!D156</f>
        <v>1258.8394971887913</v>
      </c>
      <c r="E156" s="20">
        <v>26432.13</v>
      </c>
      <c r="F156" s="23">
        <f>E156*D156</f>
        <v>33273809.238828767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21" x14ac:dyDescent="0.25">
      <c r="A157" s="4">
        <v>10.02</v>
      </c>
      <c r="B157" s="15" t="s">
        <v>91</v>
      </c>
      <c r="C157" s="3" t="s">
        <v>6</v>
      </c>
      <c r="D157" s="38">
        <f>'MATERIALES COMPUEST'!D159+'TALLER ELECTRICOS '!D157+'SERVOS Y PINTURAS '!D157+'LAB INSPECC'!D157+'DEPOT T 53'!D157+MISCELANEOS!D157+'ECONOMATO '!D157+'MALLA PERIMETRAL '!D157+'BOG MPT6 '!D157+'ESCAM '!D157+'SANIDAD '!D157+VIVIENDAS!D157</f>
        <v>71.2</v>
      </c>
      <c r="E157" s="20">
        <v>9107.1200000000008</v>
      </c>
      <c r="F157" s="23">
        <f t="shared" ref="F157:F167" si="20">E157*D157</f>
        <v>648426.94400000013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ht="42" x14ac:dyDescent="0.25">
      <c r="A158" s="4">
        <v>10.029999999999999</v>
      </c>
      <c r="B158" s="19" t="s">
        <v>92</v>
      </c>
      <c r="C158" s="7" t="s">
        <v>1</v>
      </c>
      <c r="D158" s="38">
        <f>'MATERIALES COMPUEST'!D160+'TALLER ELECTRICOS '!D158+'SERVOS Y PINTURAS '!D158+'LAB INSPECC'!D158+'DEPOT T 53'!D158+MISCELANEOS!D158+'ECONOMATO '!D158+'MALLA PERIMETRAL '!D158+'BOG MPT6 '!D158+'ESCAM '!D158+'SANIDAD '!D158+VIVIENDAS!D158</f>
        <v>419.75936569622331</v>
      </c>
      <c r="E158" s="20">
        <v>59305.38</v>
      </c>
      <c r="F158" s="23">
        <f t="shared" si="20"/>
        <v>24893988.691173486</v>
      </c>
      <c r="G158" s="19"/>
      <c r="H158" s="19"/>
      <c r="I158" s="19"/>
      <c r="J158" s="19"/>
      <c r="L158" s="19"/>
      <c r="N158" s="20"/>
      <c r="O158" s="20"/>
      <c r="P158" s="20"/>
      <c r="Q158" s="20"/>
      <c r="R158" s="20"/>
    </row>
    <row r="159" spans="1:18" x14ac:dyDescent="0.25">
      <c r="A159" s="4">
        <v>10.039999999999999</v>
      </c>
      <c r="B159" s="19" t="s">
        <v>93</v>
      </c>
      <c r="C159" s="7" t="s">
        <v>1</v>
      </c>
      <c r="D159" s="38">
        <f>'MATERIALES COMPUEST'!D161+'TALLER ELECTRICOS '!D159+'SERVOS Y PINTURAS '!D159+'LAB INSPECC'!D159+'DEPOT T 53'!D159+MISCELANEOS!D159+'ECONOMATO '!D159+'MALLA PERIMETRAL '!D159+'BOG MPT6 '!D159+'ESCAM '!D159+'SANIDAD '!D159+VIVIENDAS!D159</f>
        <v>949.64263275408507</v>
      </c>
      <c r="E159" s="20">
        <v>20272.509999999998</v>
      </c>
      <c r="F159" s="23">
        <f t="shared" si="20"/>
        <v>19251639.768933516</v>
      </c>
      <c r="G159" s="19"/>
      <c r="H159" s="19"/>
      <c r="I159" s="19"/>
      <c r="J159" s="19"/>
      <c r="L159" s="19"/>
      <c r="N159" s="20"/>
      <c r="O159" s="20"/>
      <c r="P159" s="20"/>
      <c r="Q159" s="20"/>
      <c r="R159" s="20"/>
    </row>
    <row r="160" spans="1:18" x14ac:dyDescent="0.25">
      <c r="A160" s="4">
        <v>10.050000000000001</v>
      </c>
      <c r="B160" s="19" t="s">
        <v>94</v>
      </c>
      <c r="C160" s="7" t="s">
        <v>6</v>
      </c>
      <c r="D160" s="38">
        <f>'MATERIALES COMPUEST'!D162+'TALLER ELECTRICOS '!D160+'SERVOS Y PINTURAS '!D160+'LAB INSPECC'!D160+'DEPOT T 53'!D160+MISCELANEOS!D160+'ECONOMATO '!D160+'MALLA PERIMETRAL '!D160+'BOG MPT6 '!D160+'ESCAM '!D160+'SANIDAD '!D160+VIVIENDAS!D160</f>
        <v>434</v>
      </c>
      <c r="E160" s="20">
        <v>6025.03</v>
      </c>
      <c r="F160" s="23">
        <f t="shared" si="20"/>
        <v>2614863.02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ht="21" x14ac:dyDescent="0.25">
      <c r="A161" s="4">
        <v>10.06</v>
      </c>
      <c r="B161" s="19" t="s">
        <v>95</v>
      </c>
      <c r="C161" s="7" t="s">
        <v>1</v>
      </c>
      <c r="D161" s="38">
        <f>'MATERIALES COMPUEST'!D163+'TALLER ELECTRICOS '!D161+'SERVOS Y PINTURAS '!D161+'LAB INSPECC'!D161+'DEPOT T 53'!D161+MISCELANEOS!D161+'ECONOMATO '!D161+'MALLA PERIMETRAL '!D161+'BOG MPT6 '!D161+'ESCAM '!D161+'SANIDAD '!D161+VIVIENDAS!D161</f>
        <v>90</v>
      </c>
      <c r="E161" s="20">
        <v>26045.89</v>
      </c>
      <c r="F161" s="23">
        <f t="shared" si="20"/>
        <v>2344130.1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x14ac:dyDescent="0.25">
      <c r="A162" s="4">
        <v>10.07</v>
      </c>
      <c r="B162" s="19" t="s">
        <v>96</v>
      </c>
      <c r="C162" s="7" t="s">
        <v>3</v>
      </c>
      <c r="D162" s="38">
        <f>'MATERIALES COMPUEST'!D164+'TALLER ELECTRICOS '!D162+'SERVOS Y PINTURAS '!D162+'LAB INSPECC'!D162+'DEPOT T 53'!D162+MISCELANEOS!D162+'ECONOMATO '!D162+'MALLA PERIMETRAL '!D162+'BOG MPT6 '!D162+'ESCAM '!D162+'SANIDAD '!D162+VIVIENDAS!D162</f>
        <v>234</v>
      </c>
      <c r="E162" s="20">
        <v>25513.31</v>
      </c>
      <c r="F162" s="23">
        <f t="shared" si="20"/>
        <v>5970114.54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x14ac:dyDescent="0.25">
      <c r="A163" s="4">
        <v>10.08</v>
      </c>
      <c r="B163" s="19" t="s">
        <v>96</v>
      </c>
      <c r="C163" s="7" t="s">
        <v>1</v>
      </c>
      <c r="D163" s="38">
        <f>'MATERIALES COMPUEST'!D165+'TALLER ELECTRICOS '!D163+'SERVOS Y PINTURAS '!D163+'LAB INSPECC'!D163+'DEPOT T 53'!D163+MISCELANEOS!D163+'ECONOMATO '!D163+'MALLA PERIMETRAL '!D163+'BOG MPT6 '!D163+'ESCAM '!D163+'SANIDAD '!D163+VIVIENDAS!D163</f>
        <v>606</v>
      </c>
      <c r="E163" s="20">
        <v>30040.31</v>
      </c>
      <c r="F163" s="23">
        <f t="shared" si="20"/>
        <v>18204427.859999999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x14ac:dyDescent="0.25">
      <c r="A164" s="4">
        <v>10.09</v>
      </c>
      <c r="B164" s="15" t="s">
        <v>174</v>
      </c>
      <c r="C164" s="3" t="s">
        <v>1</v>
      </c>
      <c r="D164" s="38">
        <f>'MATERIALES COMPUEST'!D166+'TALLER ELECTRICOS '!D164+'SERVOS Y PINTURAS '!D164+'LAB INSPECC'!D164+'DEPOT T 53'!D164+MISCELANEOS!D164+'ECONOMATO '!D164+'MALLA PERIMETRAL '!D164+'BOG MPT6 '!D164+'ESCAM '!D164+'SANIDAD '!D164+VIVIENDAS!D164</f>
        <v>1475.2149305882749</v>
      </c>
      <c r="E164" s="20">
        <v>9213.39</v>
      </c>
      <c r="F164" s="23">
        <f t="shared" si="20"/>
        <v>13591730.489332706</v>
      </c>
      <c r="G164" s="15"/>
      <c r="H164" s="15"/>
      <c r="I164" s="15"/>
      <c r="J164" s="15"/>
      <c r="L164" s="15"/>
      <c r="N164" s="20"/>
      <c r="O164" s="20"/>
      <c r="P164" s="20"/>
      <c r="Q164" s="20"/>
      <c r="R164" s="20"/>
    </row>
    <row r="165" spans="1:18" x14ac:dyDescent="0.25">
      <c r="A165" s="41">
        <v>10.1</v>
      </c>
      <c r="B165" s="15" t="s">
        <v>175</v>
      </c>
      <c r="C165" s="3" t="s">
        <v>1</v>
      </c>
      <c r="D165" s="38">
        <f>'MATERIALES COMPUEST'!D167+'TALLER ELECTRICOS '!D165+'SERVOS Y PINTURAS '!D165+'LAB INSPECC'!D165+'DEPOT T 53'!D165+MISCELANEOS!D165+'ECONOMATO '!D165+'MALLA PERIMETRAL '!D165+'BOG MPT6 '!D165+'ESCAM '!D165+'SANIDAD '!D165+VIVIENDAS!D165</f>
        <v>645.91999999999996</v>
      </c>
      <c r="E165" s="20">
        <v>18576.14</v>
      </c>
      <c r="F165" s="23">
        <f t="shared" si="20"/>
        <v>11998700.348799998</v>
      </c>
      <c r="G165" s="15"/>
      <c r="H165" s="15"/>
      <c r="I165" s="15"/>
      <c r="J165" s="15"/>
      <c r="L165" s="15"/>
      <c r="N165" s="20"/>
      <c r="O165" s="20"/>
      <c r="P165" s="20"/>
      <c r="Q165" s="20"/>
      <c r="R165" s="20"/>
    </row>
    <row r="166" spans="1:18" ht="31.5" x14ac:dyDescent="0.25">
      <c r="A166" s="4">
        <v>10.11</v>
      </c>
      <c r="B166" s="15" t="s">
        <v>37</v>
      </c>
      <c r="C166" s="3" t="s">
        <v>3</v>
      </c>
      <c r="D166" s="38">
        <f>'MATERIALES COMPUEST'!D168+'TALLER ELECTRICOS '!D166+'SERVOS Y PINTURAS '!D166+'LAB INSPECC'!D166+'DEPOT T 53'!D166+MISCELANEOS!D166+'ECONOMATO '!D166+'MALLA PERIMETRAL '!D166+'BOG MPT6 '!D166+'ESCAM '!D166+'SANIDAD '!D166+VIVIENDAS!D166</f>
        <v>3.64</v>
      </c>
      <c r="E166" s="20">
        <v>766226.64</v>
      </c>
      <c r="F166" s="23">
        <f t="shared" si="20"/>
        <v>2789064.9696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x14ac:dyDescent="0.25">
      <c r="A167" s="4">
        <v>10.119999999999999</v>
      </c>
      <c r="B167" s="19" t="s">
        <v>97</v>
      </c>
      <c r="C167" s="7" t="s">
        <v>6</v>
      </c>
      <c r="D167" s="38">
        <f>'MATERIALES COMPUEST'!D169+'TALLER ELECTRICOS '!D167+'SERVOS Y PINTURAS '!D167+'LAB INSPECC'!D167+'DEPOT T 53'!D167+MISCELANEOS!D167+'ECONOMATO '!D167+'MALLA PERIMETRAL '!D167+'BOG MPT6 '!D167+'ESCAM '!D167+'SANIDAD '!D167+VIVIENDAS!D167</f>
        <v>40</v>
      </c>
      <c r="E167" s="20">
        <v>10516.02</v>
      </c>
      <c r="F167" s="23">
        <f t="shared" si="20"/>
        <v>420640.80000000005</v>
      </c>
      <c r="G167" s="19"/>
      <c r="H167" s="19"/>
      <c r="I167" s="19"/>
      <c r="J167" s="19"/>
      <c r="L167" s="19"/>
      <c r="N167" s="20"/>
      <c r="O167" s="20"/>
      <c r="P167" s="20"/>
      <c r="Q167" s="20"/>
      <c r="R167" s="20"/>
    </row>
    <row r="168" spans="1:18" x14ac:dyDescent="0.25">
      <c r="A168" s="4">
        <v>10.130000000000001</v>
      </c>
      <c r="B168" s="15" t="s">
        <v>320</v>
      </c>
      <c r="C168" s="3" t="s">
        <v>1</v>
      </c>
      <c r="D168" s="38">
        <f>'MATERIALES COMPUEST'!D170+'TALLER ELECTRICOS '!D168+'SERVOS Y PINTURAS '!D168+'LAB INSPECC'!D168+'DEPOT T 53'!D168+MISCELANEOS!D168+'ECONOMATO '!D168+'MALLA PERIMETRAL '!D168+'BOG MPT6 '!D168+'ESCAM '!D168+'SANIDAD '!D168+VIVIENDAS!D168</f>
        <v>50</v>
      </c>
      <c r="E168" s="20">
        <v>16029.83</v>
      </c>
      <c r="F168" s="23">
        <f t="shared" ref="F168" si="21">E168*D168</f>
        <v>801491.5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x14ac:dyDescent="0.25">
      <c r="A169" s="4">
        <v>10.14</v>
      </c>
      <c r="B169" s="15" t="s">
        <v>348</v>
      </c>
      <c r="C169" s="3" t="s">
        <v>1</v>
      </c>
      <c r="D169" s="38">
        <f>'MATERIALES COMPUEST'!D171+'TALLER ELECTRICOS '!D169+'SERVOS Y PINTURAS '!D169+'LAB INSPECC'!D169+'DEPOT T 53'!D169+MISCELANEOS!D169+'ECONOMATO '!D169+'MALLA PERIMETRAL '!D169+'BOG MPT6 '!D169+'ESCAM '!D169+'SANIDAD '!D169+VIVIENDAS!D169</f>
        <v>20</v>
      </c>
      <c r="E169" s="20">
        <v>15108.4</v>
      </c>
      <c r="F169" s="23">
        <f t="shared" ref="F169" si="22">E169*D169</f>
        <v>302168</v>
      </c>
      <c r="G169" s="15"/>
      <c r="H169" s="15"/>
      <c r="I169" s="15"/>
      <c r="J169" s="15"/>
      <c r="L169" s="15"/>
      <c r="N169" s="20"/>
      <c r="O169" s="20"/>
      <c r="P169" s="20"/>
      <c r="Q169" s="20"/>
      <c r="R169" s="20"/>
    </row>
    <row r="170" spans="1:18" ht="29.25" customHeight="1" x14ac:dyDescent="0.25">
      <c r="B170" s="60" t="s">
        <v>311</v>
      </c>
      <c r="C170" s="60"/>
      <c r="D170" s="60"/>
      <c r="E170" s="60"/>
      <c r="F170" s="21">
        <f>SUM(F156:F169)</f>
        <v>137105196.27066848</v>
      </c>
    </row>
    <row r="171" spans="1:18" ht="15" customHeight="1" x14ac:dyDescent="0.25">
      <c r="A171" s="18">
        <v>11</v>
      </c>
      <c r="B171" s="18" t="s">
        <v>98</v>
      </c>
      <c r="C171" s="29"/>
      <c r="D171" s="18"/>
      <c r="E171" s="18"/>
      <c r="F171" s="18"/>
      <c r="G171" s="20"/>
      <c r="H171" s="20"/>
      <c r="I171" s="20"/>
      <c r="J171" s="20"/>
    </row>
    <row r="172" spans="1:18" ht="31.5" x14ac:dyDescent="0.25">
      <c r="A172" s="4">
        <v>11.01</v>
      </c>
      <c r="B172" s="15" t="s">
        <v>99</v>
      </c>
      <c r="C172" s="3" t="s">
        <v>1</v>
      </c>
      <c r="D172" s="3">
        <f>'MATERIALES COMPUEST'!D174+'TALLER ELECTRICOS '!D172+'SERVOS Y PINTURAS '!D172+'LAB INSPECC'!D172+'DEPOT T 53'!D172+MISCELANEOS!D172+'ECONOMATO '!D172+'MALLA PERIMETRAL '!D172+'BOG MPT6 '!D172+'ESCAM '!D172+'SANIDAD '!D172+VIVIENDAS!D172</f>
        <v>21.06</v>
      </c>
      <c r="E172" s="20">
        <v>485568.57</v>
      </c>
      <c r="F172" s="23">
        <f>E172*D172</f>
        <v>10226074.0842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ht="31.5" x14ac:dyDescent="0.25">
      <c r="A173" s="4">
        <v>11.02</v>
      </c>
      <c r="B173" s="15" t="s">
        <v>100</v>
      </c>
      <c r="C173" s="3" t="s">
        <v>1</v>
      </c>
      <c r="D173" s="3">
        <f>'MATERIALES COMPUEST'!D175+'TALLER ELECTRICOS '!D173+'SERVOS Y PINTURAS '!D173+'LAB INSPECC'!D173+'DEPOT T 53'!D173+MISCELANEOS!D173+'ECONOMATO '!D173+'MALLA PERIMETRAL '!D173+'BOG MPT6 '!D173+'ESCAM '!D173+'SANIDAD '!D173+VIVIENDAS!D173</f>
        <v>10.220000000000001</v>
      </c>
      <c r="E173" s="20">
        <v>492379</v>
      </c>
      <c r="F173" s="23">
        <f t="shared" ref="F173:F175" si="23">E173*D173</f>
        <v>5032113.38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31.5" x14ac:dyDescent="0.25">
      <c r="A174" s="4">
        <v>11.03</v>
      </c>
      <c r="B174" s="15" t="s">
        <v>101</v>
      </c>
      <c r="C174" s="3" t="s">
        <v>1</v>
      </c>
      <c r="D174" s="3">
        <f>'MATERIALES COMPUEST'!D176+'TALLER ELECTRICOS '!D174+'SERVOS Y PINTURAS '!D174+'LAB INSPECC'!D174+'DEPOT T 53'!D174+MISCELANEOS!D174+'ECONOMATO '!D174+'MALLA PERIMETRAL '!D174+'BOG MPT6 '!D174+'ESCAM '!D174+'SANIDAD '!D174+VIVIENDAS!D174</f>
        <v>1.54</v>
      </c>
      <c r="E174" s="20">
        <v>260200.5</v>
      </c>
      <c r="F174" s="23">
        <f t="shared" si="23"/>
        <v>400708.77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x14ac:dyDescent="0.25">
      <c r="A175" s="4">
        <v>11.04</v>
      </c>
      <c r="B175" s="15" t="s">
        <v>102</v>
      </c>
      <c r="C175" s="3" t="s">
        <v>6</v>
      </c>
      <c r="D175" s="3">
        <f>'MATERIALES COMPUEST'!D177+'TALLER ELECTRICOS '!D175+'SERVOS Y PINTURAS '!D175+'LAB INSPECC'!D175+'DEPOT T 53'!D175+MISCELANEOS!D175+'ECONOMATO '!D175+'MALLA PERIMETRAL '!D175+'BOG MPT6 '!D175+'ESCAM '!D175+'SANIDAD '!D175+VIVIENDAS!D175</f>
        <v>2.8</v>
      </c>
      <c r="E175" s="20">
        <v>593110.19999999995</v>
      </c>
      <c r="F175" s="23">
        <f t="shared" si="23"/>
        <v>1660708.5599999998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x14ac:dyDescent="0.25">
      <c r="A176" s="4">
        <v>11.05</v>
      </c>
      <c r="B176" s="15" t="s">
        <v>173</v>
      </c>
      <c r="C176" s="3" t="s">
        <v>14</v>
      </c>
      <c r="D176" s="3">
        <f>'MATERIALES COMPUEST'!D178+'TALLER ELECTRICOS '!D176+'SERVOS Y PINTURAS '!D176+'LAB INSPECC'!D176+'DEPOT T 53'!D176+MISCELANEOS!D176+'ECONOMATO '!D176+'MALLA PERIMETRAL '!D176+'BOG MPT6 '!D176+'ESCAM '!D176+'SANIDAD '!D176+VIVIENDAS!D176</f>
        <v>10</v>
      </c>
      <c r="E176" s="20">
        <v>416013.43</v>
      </c>
      <c r="F176" s="23">
        <f>E176*D176</f>
        <v>4160134.3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29.25" customHeight="1" x14ac:dyDescent="0.25">
      <c r="B177" s="60" t="s">
        <v>103</v>
      </c>
      <c r="C177" s="60"/>
      <c r="D177" s="60"/>
      <c r="E177" s="60"/>
      <c r="F177" s="21">
        <f>SUM(F172:F176)</f>
        <v>21479739.0942</v>
      </c>
    </row>
    <row r="178" spans="1:18" x14ac:dyDescent="0.25">
      <c r="A178" s="18">
        <v>12</v>
      </c>
      <c r="B178" s="18" t="s">
        <v>104</v>
      </c>
      <c r="C178" s="29"/>
      <c r="D178" s="18"/>
      <c r="E178" s="18"/>
      <c r="F178" s="18"/>
    </row>
    <row r="179" spans="1:18" ht="21" x14ac:dyDescent="0.25">
      <c r="A179" s="4">
        <v>12.01</v>
      </c>
      <c r="B179" s="15" t="s">
        <v>105</v>
      </c>
      <c r="C179" s="3" t="s">
        <v>1</v>
      </c>
      <c r="D179" s="38">
        <f>'MATERIALES COMPUEST'!D181+'TALLER ELECTRICOS '!D179+'SERVOS Y PINTURAS '!D179+'LAB INSPECC'!D179+'DEPOT T 53'!D179+MISCELANEOS!D179+'ECONOMATO '!D179+'MALLA PERIMETRAL '!D179+'BOG MPT6 '!D179+'ESCAM '!D179+'SANIDAD '!D179+VIVIENDAS!D179</f>
        <v>11.22</v>
      </c>
      <c r="E179" s="25">
        <v>373719.29</v>
      </c>
      <c r="F179" s="23">
        <f>D179*E179</f>
        <v>4193130.4338000002</v>
      </c>
      <c r="G179" s="15"/>
      <c r="H179" s="15"/>
      <c r="I179" s="15"/>
      <c r="J179" s="15"/>
      <c r="L179" s="15"/>
      <c r="N179" s="25"/>
      <c r="O179" s="25"/>
      <c r="P179" s="25"/>
      <c r="Q179" s="25"/>
      <c r="R179" s="25"/>
    </row>
    <row r="180" spans="1:18" x14ac:dyDescent="0.25">
      <c r="A180" s="4">
        <v>12.02</v>
      </c>
      <c r="B180" s="15" t="s">
        <v>51</v>
      </c>
      <c r="C180" s="3" t="s">
        <v>1</v>
      </c>
      <c r="D180" s="38">
        <f>'MATERIALES COMPUEST'!D182+'TALLER ELECTRICOS '!D180+'SERVOS Y PINTURAS '!D180+'LAB INSPECC'!D180+'DEPOT T 53'!D180+MISCELANEOS!D180+'ECONOMATO '!D180+'MALLA PERIMETRAL '!D180+'BOG MPT6 '!D180+'ESCAM '!D180+'SANIDAD '!D180+VIVIENDAS!D180</f>
        <v>76.84</v>
      </c>
      <c r="E180" s="25">
        <v>276141.81</v>
      </c>
      <c r="F180" s="23">
        <f t="shared" ref="F180:F186" si="24">D180*E180</f>
        <v>21218736.680399999</v>
      </c>
      <c r="G180" s="15"/>
      <c r="H180" s="15"/>
      <c r="I180" s="15"/>
      <c r="J180" s="15"/>
      <c r="L180" s="15"/>
      <c r="N180" s="25"/>
      <c r="O180" s="25"/>
      <c r="P180" s="25"/>
      <c r="Q180" s="25"/>
      <c r="R180" s="25"/>
    </row>
    <row r="181" spans="1:18" x14ac:dyDescent="0.25">
      <c r="A181" s="4">
        <v>12.03</v>
      </c>
      <c r="B181" s="19" t="s">
        <v>206</v>
      </c>
      <c r="C181" s="7" t="s">
        <v>1</v>
      </c>
      <c r="D181" s="38">
        <f>'MATERIALES COMPUEST'!D183+'TALLER ELECTRICOS '!D181+'SERVOS Y PINTURAS '!D181+'LAB INSPECC'!D181+'DEPOT T 53'!D181+MISCELANEOS!D181+'ECONOMATO '!D181+'MALLA PERIMETRAL '!D181+'BOG MPT6 '!D181+'ESCAM '!D181+'SANIDAD '!D181+VIVIENDAS!D181</f>
        <v>11.41</v>
      </c>
      <c r="E181" s="25">
        <v>209554.55</v>
      </c>
      <c r="F181" s="23">
        <f t="shared" si="24"/>
        <v>2391017.4155000001</v>
      </c>
      <c r="G181" s="19"/>
      <c r="H181" s="19"/>
      <c r="I181" s="19"/>
      <c r="J181" s="19"/>
      <c r="L181" s="19"/>
      <c r="N181" s="25"/>
      <c r="O181" s="25"/>
      <c r="P181" s="25"/>
      <c r="Q181" s="25"/>
      <c r="R181" s="25"/>
    </row>
    <row r="182" spans="1:18" x14ac:dyDescent="0.25">
      <c r="A182" s="4">
        <v>12.04</v>
      </c>
      <c r="B182" s="19" t="s">
        <v>207</v>
      </c>
      <c r="C182" s="7" t="s">
        <v>1</v>
      </c>
      <c r="D182" s="38">
        <f>'MATERIALES COMPUEST'!D184+'TALLER ELECTRICOS '!D182+'SERVOS Y PINTURAS '!D182+'LAB INSPECC'!D182+'DEPOT T 53'!D182+MISCELANEOS!D182+'ECONOMATO '!D182+'MALLA PERIMETRAL '!D182+'BOG MPT6 '!D182+'ESCAM '!D182+'SANIDAD '!D182+VIVIENDAS!D182</f>
        <v>6.2</v>
      </c>
      <c r="E182" s="25">
        <v>221264.55</v>
      </c>
      <c r="F182" s="23">
        <f t="shared" si="24"/>
        <v>1371840.21</v>
      </c>
      <c r="G182" s="19"/>
      <c r="H182" s="19"/>
      <c r="I182" s="19"/>
      <c r="J182" s="19"/>
      <c r="L182" s="19"/>
      <c r="N182" s="25"/>
      <c r="O182" s="25"/>
      <c r="P182" s="25"/>
      <c r="Q182" s="25"/>
      <c r="R182" s="25"/>
    </row>
    <row r="183" spans="1:18" x14ac:dyDescent="0.25">
      <c r="A183" s="4">
        <v>12.05</v>
      </c>
      <c r="B183" s="19" t="s">
        <v>208</v>
      </c>
      <c r="C183" s="7" t="s">
        <v>6</v>
      </c>
      <c r="D183" s="38">
        <f>'MATERIALES COMPUEST'!D185+'TALLER ELECTRICOS '!D183+'SERVOS Y PINTURAS '!D183+'LAB INSPECC'!D183+'DEPOT T 53'!D183+MISCELANEOS!D183+'ECONOMATO '!D183+'MALLA PERIMETRAL '!D183+'BOG MPT6 '!D183+'ESCAM '!D183+'SANIDAD '!D183+VIVIENDAS!D183</f>
        <v>31</v>
      </c>
      <c r="E183" s="25">
        <v>81007.839999999997</v>
      </c>
      <c r="F183" s="23">
        <f t="shared" si="24"/>
        <v>2511243.04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t="31.5" x14ac:dyDescent="0.25">
      <c r="A184" s="4">
        <v>12.06</v>
      </c>
      <c r="B184" s="19" t="s">
        <v>106</v>
      </c>
      <c r="C184" s="7" t="s">
        <v>1</v>
      </c>
      <c r="D184" s="38">
        <f>'MATERIALES COMPUEST'!D186+'TALLER ELECTRICOS '!D184+'SERVOS Y PINTURAS '!D184+'LAB INSPECC'!D184+'DEPOT T 53'!D184+MISCELANEOS!D184+'ECONOMATO '!D184+'MALLA PERIMETRAL '!D184+'BOG MPT6 '!D184+'ESCAM '!D184+'SANIDAD '!D184+VIVIENDAS!D184</f>
        <v>79.78</v>
      </c>
      <c r="E184" s="25">
        <v>87792.6</v>
      </c>
      <c r="F184" s="23">
        <f t="shared" si="24"/>
        <v>7004093.6280000005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t="21" x14ac:dyDescent="0.25">
      <c r="A185" s="4">
        <v>12.07</v>
      </c>
      <c r="B185" s="19" t="s">
        <v>107</v>
      </c>
      <c r="C185" s="7" t="s">
        <v>1</v>
      </c>
      <c r="D185" s="38">
        <f>'MATERIALES COMPUEST'!D187+'TALLER ELECTRICOS '!D185+'SERVOS Y PINTURAS '!D185+'LAB INSPECC'!D185+'DEPOT T 53'!D185+MISCELANEOS!D185+'ECONOMATO '!D185+'MALLA PERIMETRAL '!D185+'BOG MPT6 '!D185+'ESCAM '!D185+'SANIDAD '!D185+VIVIENDAS!D185</f>
        <v>31.899808305591534</v>
      </c>
      <c r="E185" s="25">
        <v>44296.36</v>
      </c>
      <c r="F185" s="23">
        <f t="shared" si="24"/>
        <v>1413045.3926354726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x14ac:dyDescent="0.25">
      <c r="A186" s="4">
        <v>12.08</v>
      </c>
      <c r="B186" s="15" t="s">
        <v>127</v>
      </c>
      <c r="C186" s="3" t="s">
        <v>1</v>
      </c>
      <c r="D186" s="38">
        <f>'MATERIALES COMPUEST'!D188+'TALLER ELECTRICOS '!D186+'SERVOS Y PINTURAS '!D186+'LAB INSPECC'!D186+'DEPOT T 53'!D186+MISCELANEOS!D186+'ECONOMATO '!D186+'MALLA PERIMETRAL '!D186+'BOG MPT6 '!D186+'ESCAM '!D186+'SANIDAD '!D186+VIVIENDAS!D186</f>
        <v>10.740000000000002</v>
      </c>
      <c r="E186" s="25">
        <v>347016</v>
      </c>
      <c r="F186" s="23">
        <f t="shared" si="24"/>
        <v>3726951.8400000008</v>
      </c>
      <c r="G186" s="15"/>
      <c r="H186" s="15"/>
      <c r="I186" s="15"/>
      <c r="J186" s="15"/>
      <c r="L186" s="15"/>
      <c r="N186" s="25"/>
      <c r="O186" s="25"/>
      <c r="P186" s="25"/>
      <c r="Q186" s="25"/>
      <c r="R186" s="25"/>
    </row>
    <row r="187" spans="1:18" ht="29.25" customHeight="1" x14ac:dyDescent="0.25">
      <c r="B187" s="60" t="s">
        <v>108</v>
      </c>
      <c r="C187" s="60"/>
      <c r="D187" s="60"/>
      <c r="E187" s="60"/>
      <c r="F187" s="21">
        <f>SUM(F179:F186)</f>
        <v>43830058.640335478</v>
      </c>
    </row>
    <row r="188" spans="1:18" x14ac:dyDescent="0.25">
      <c r="A188" s="18">
        <v>13</v>
      </c>
      <c r="B188" s="18" t="s">
        <v>109</v>
      </c>
      <c r="C188" s="18"/>
      <c r="D188" s="18"/>
      <c r="E188" s="18"/>
      <c r="F188" s="18"/>
    </row>
    <row r="189" spans="1:18" ht="21" x14ac:dyDescent="0.25">
      <c r="A189" s="4">
        <v>13.01</v>
      </c>
      <c r="B189" s="15" t="s">
        <v>110</v>
      </c>
      <c r="C189" s="3" t="s">
        <v>6</v>
      </c>
      <c r="D189" s="3">
        <f>'MATERIALES COMPUEST'!D191+'TALLER ELECTRICOS '!D189+'SERVOS Y PINTURAS '!D189+'LAB INSPECC'!D189+'DEPOT T 53'!D189+MISCELANEOS!D189+'ECONOMATO '!D189+'MALLA PERIMETRAL '!D189+'BOG MPT6 '!D189+'ESCAM '!D189+'SANIDAD '!D189+VIVIENDAS!D189</f>
        <v>16</v>
      </c>
      <c r="E189" s="20">
        <v>28220.71</v>
      </c>
      <c r="F189" s="23">
        <f>D189*E189</f>
        <v>451531.36</v>
      </c>
      <c r="G189" s="15"/>
      <c r="H189" s="15"/>
      <c r="I189" s="15"/>
      <c r="J189" s="15"/>
      <c r="L189" s="15"/>
      <c r="N189" s="20"/>
      <c r="O189" s="20"/>
      <c r="P189" s="20"/>
      <c r="Q189" s="20"/>
      <c r="R189" s="20"/>
    </row>
    <row r="190" spans="1:18" ht="21" x14ac:dyDescent="0.25">
      <c r="A190" s="4">
        <v>13.02</v>
      </c>
      <c r="B190" s="15" t="s">
        <v>111</v>
      </c>
      <c r="C190" s="3" t="s">
        <v>1</v>
      </c>
      <c r="D190" s="3">
        <f>'MATERIALES COMPUEST'!D192+'TALLER ELECTRICOS '!D190+'SERVOS Y PINTURAS '!D190+'LAB INSPECC'!D190+'DEPOT T 53'!D190+MISCELANEOS!D190+'ECONOMATO '!D190+'MALLA PERIMETRAL '!D190+'BOG MPT6 '!D190+'ESCAM '!D190+'SANIDAD '!D190+VIVIENDAS!D190</f>
        <v>23.2</v>
      </c>
      <c r="E190" s="20">
        <v>43230.7</v>
      </c>
      <c r="F190" s="23">
        <f t="shared" ref="F190:F193" si="25">D190*E190</f>
        <v>1002952.2399999999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x14ac:dyDescent="0.25">
      <c r="A191" s="4">
        <v>13.03</v>
      </c>
      <c r="B191" s="15" t="s">
        <v>112</v>
      </c>
      <c r="C191" s="3" t="s">
        <v>1</v>
      </c>
      <c r="D191" s="3">
        <f>'MATERIALES COMPUEST'!D193+'TALLER ELECTRICOS '!D191+'SERVOS Y PINTURAS '!D191+'LAB INSPECC'!D191+'DEPOT T 53'!D191+MISCELANEOS!D191+'ECONOMATO '!D191+'MALLA PERIMETRAL '!D191+'BOG MPT6 '!D191+'ESCAM '!D191+'SANIDAD '!D191+VIVIENDAS!D191</f>
        <v>10.4</v>
      </c>
      <c r="E191" s="20">
        <v>37947.71</v>
      </c>
      <c r="F191" s="23">
        <f t="shared" si="25"/>
        <v>394656.18400000001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52.5" x14ac:dyDescent="0.25">
      <c r="A192" s="4">
        <v>13.04</v>
      </c>
      <c r="B192" s="19" t="s">
        <v>113</v>
      </c>
      <c r="C192" s="7" t="s">
        <v>1</v>
      </c>
      <c r="D192" s="3">
        <f>'MATERIALES COMPUEST'!D194+'TALLER ELECTRICOS '!D192+'SERVOS Y PINTURAS '!D192+'LAB INSPECC'!D192+'DEPOT T 53'!D192+MISCELANEOS!D192+'ECONOMATO '!D192+'MALLA PERIMETRAL '!D192+'BOG MPT6 '!D192+'ESCAM '!D192+'SANIDAD '!D192+VIVIENDAS!D192</f>
        <v>1027.29</v>
      </c>
      <c r="E192" s="20">
        <v>120206</v>
      </c>
      <c r="F192" s="23">
        <f t="shared" si="25"/>
        <v>123486421.73999999</v>
      </c>
      <c r="G192" s="19"/>
      <c r="H192" s="19"/>
      <c r="I192" s="19"/>
      <c r="J192" s="19"/>
      <c r="L192" s="19"/>
      <c r="N192" s="20"/>
      <c r="O192" s="20"/>
      <c r="P192" s="20"/>
      <c r="Q192" s="20"/>
      <c r="R192" s="20"/>
    </row>
    <row r="193" spans="1:18" ht="42" x14ac:dyDescent="0.25">
      <c r="A193" s="4">
        <v>13.05</v>
      </c>
      <c r="B193" s="19" t="s">
        <v>114</v>
      </c>
      <c r="C193" s="7" t="s">
        <v>1</v>
      </c>
      <c r="D193" s="3">
        <f>'MATERIALES COMPUEST'!D195+'TALLER ELECTRICOS '!D193+'SERVOS Y PINTURAS '!D193+'LAB INSPECC'!D193+'DEPOT T 53'!D193+MISCELANEOS!D193+'ECONOMATO '!D193+'MALLA PERIMETRAL '!D193+'BOG MPT6 '!D193+'ESCAM '!D193+'SANIDAD '!D193+VIVIENDAS!D193</f>
        <v>384.85</v>
      </c>
      <c r="E193" s="20">
        <v>117094.46</v>
      </c>
      <c r="F193" s="23">
        <f t="shared" si="25"/>
        <v>45063802.931000002</v>
      </c>
      <c r="G193" s="19"/>
      <c r="H193" s="19"/>
      <c r="I193" s="19"/>
      <c r="J193" s="19"/>
      <c r="L193" s="19"/>
      <c r="N193" s="20"/>
      <c r="O193" s="20"/>
      <c r="P193" s="20"/>
      <c r="Q193" s="20"/>
      <c r="R193" s="20"/>
    </row>
    <row r="194" spans="1:18" ht="21" x14ac:dyDescent="0.25">
      <c r="A194" s="4">
        <v>13.06</v>
      </c>
      <c r="B194" s="19" t="s">
        <v>353</v>
      </c>
      <c r="C194" s="7" t="s">
        <v>1</v>
      </c>
      <c r="D194" s="3">
        <f>'MATERIALES COMPUEST'!D196+'TALLER ELECTRICOS '!D194+'SERVOS Y PINTURAS '!D194+'LAB INSPECC'!D194+'DEPOT T 53'!D194+MISCELANEOS!D194+'ECONOMATO '!D194+'MALLA PERIMETRAL '!D194+'BOG MPT6 '!D194+'ESCAM '!D194+'SANIDAD '!D194+VIVIENDAS!D194</f>
        <v>30</v>
      </c>
      <c r="E194" s="20">
        <v>283678.21999999997</v>
      </c>
      <c r="F194" s="23">
        <f t="shared" ref="F194" si="26">D194*E194</f>
        <v>8510346.5999999996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x14ac:dyDescent="0.25">
      <c r="A195" s="4">
        <v>13.07</v>
      </c>
      <c r="B195" s="19" t="s">
        <v>351</v>
      </c>
      <c r="C195" s="7" t="s">
        <v>1</v>
      </c>
      <c r="D195" s="3">
        <f>'MATERIALES COMPUEST'!D197+'TALLER ELECTRICOS '!D195+'SERVOS Y PINTURAS '!D195+'LAB INSPECC'!D195+'DEPOT T 53'!D195+MISCELANEOS!D195+'ECONOMATO '!D195+'MALLA PERIMETRAL '!D195+'BOG MPT6 '!D195+'ESCAM '!D195+'SANIDAD '!D195+VIVIENDAS!D195</f>
        <v>10</v>
      </c>
      <c r="E195" s="20">
        <v>85287.7</v>
      </c>
      <c r="F195" s="23">
        <f t="shared" ref="F195" si="27">D195*E195</f>
        <v>852877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9.25" customHeight="1" x14ac:dyDescent="0.25">
      <c r="B196" s="60" t="s">
        <v>116</v>
      </c>
      <c r="C196" s="60"/>
      <c r="D196" s="60"/>
      <c r="E196" s="60"/>
      <c r="F196" s="21">
        <f>SUM(F189:F195)</f>
        <v>179762588.05499998</v>
      </c>
    </row>
    <row r="197" spans="1:18" x14ac:dyDescent="0.25">
      <c r="A197" s="18">
        <v>14</v>
      </c>
      <c r="B197" s="18" t="s">
        <v>117</v>
      </c>
      <c r="C197" s="18"/>
      <c r="D197" s="18"/>
      <c r="E197" s="18"/>
      <c r="F197" s="18"/>
    </row>
    <row r="198" spans="1:18" x14ac:dyDescent="0.25">
      <c r="A198" s="4">
        <v>14.01</v>
      </c>
      <c r="B198" s="15" t="s">
        <v>118</v>
      </c>
      <c r="C198" s="3" t="s">
        <v>14</v>
      </c>
      <c r="D198" s="3">
        <f>'MATERIALES COMPUEST'!D200+'TALLER ELECTRICOS '!D198+'SERVOS Y PINTURAS '!D198+'LAB INSPECC'!D198+'DEPOT T 53'!D198+MISCELANEOS!D198+'ECONOMATO '!D198+'MALLA PERIMETRAL '!D198+'BOG MPT6 '!D198+'ESCAM '!D198+'SANIDAD '!D198+VIVIENDAS!D198</f>
        <v>9</v>
      </c>
      <c r="E198" s="20">
        <v>372352.95</v>
      </c>
      <c r="F198" s="23">
        <f>D198*E198</f>
        <v>3351176.5500000003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ht="21" x14ac:dyDescent="0.25">
      <c r="A199" s="4">
        <v>14.02</v>
      </c>
      <c r="B199" s="19" t="s">
        <v>119</v>
      </c>
      <c r="C199" s="7" t="s">
        <v>14</v>
      </c>
      <c r="D199" s="3">
        <f>'MATERIALES COMPUEST'!D201+'TALLER ELECTRICOS '!D199+'SERVOS Y PINTURAS '!D199+'LAB INSPECC'!D199+'DEPOT T 53'!D199+MISCELANEOS!D199+'ECONOMATO '!D199+'MALLA PERIMETRAL '!D199+'BOG MPT6 '!D199+'ESCAM '!D199+'SANIDAD '!D199+VIVIENDAS!D199</f>
        <v>1</v>
      </c>
      <c r="E199" s="20">
        <v>156119.76999999999</v>
      </c>
      <c r="F199" s="23">
        <f t="shared" ref="F199:F210" si="28">D199*E199</f>
        <v>156119.76999999999</v>
      </c>
      <c r="G199" s="19"/>
      <c r="H199" s="19"/>
      <c r="I199" s="19"/>
      <c r="J199" s="19"/>
      <c r="L199" s="19"/>
      <c r="N199" s="20"/>
      <c r="O199" s="20"/>
      <c r="P199" s="20"/>
      <c r="Q199" s="20"/>
      <c r="R199" s="20"/>
    </row>
    <row r="200" spans="1:18" x14ac:dyDescent="0.25">
      <c r="A200" s="4">
        <v>14.03</v>
      </c>
      <c r="B200" s="19" t="s">
        <v>120</v>
      </c>
      <c r="C200" s="7" t="s">
        <v>14</v>
      </c>
      <c r="D200" s="3">
        <f>'MATERIALES COMPUEST'!D202+'TALLER ELECTRICOS '!D200+'SERVOS Y PINTURAS '!D200+'LAB INSPECC'!D200+'DEPOT T 53'!D200+MISCELANEOS!D200+'ECONOMATO '!D200+'MALLA PERIMETRAL '!D200+'BOG MPT6 '!D200+'ESCAM '!D200+'SANIDAD '!D200+VIVIENDAS!D200</f>
        <v>3</v>
      </c>
      <c r="E200" s="20">
        <v>356095.03</v>
      </c>
      <c r="F200" s="23">
        <f t="shared" si="28"/>
        <v>1068285.0900000001</v>
      </c>
      <c r="G200" s="19"/>
      <c r="H200" s="19"/>
      <c r="I200" s="19"/>
      <c r="J200" s="19"/>
      <c r="L200" s="19"/>
      <c r="N200" s="20"/>
      <c r="O200" s="20"/>
      <c r="P200" s="20"/>
      <c r="Q200" s="20"/>
      <c r="R200" s="20"/>
    </row>
    <row r="201" spans="1:18" ht="31.5" x14ac:dyDescent="0.25">
      <c r="A201" s="4">
        <v>14.04</v>
      </c>
      <c r="B201" s="19" t="s">
        <v>354</v>
      </c>
      <c r="C201" s="7" t="s">
        <v>14</v>
      </c>
      <c r="D201" s="3">
        <f>'MATERIALES COMPUEST'!D203+'TALLER ELECTRICOS '!D201+'SERVOS Y PINTURAS '!D201+'LAB INSPECC'!D201+'DEPOT T 53'!D201+MISCELANEOS!D201+'ECONOMATO '!D201+'MALLA PERIMETRAL '!D201+'BOG MPT6 '!D201+'ESCAM '!D201+'SANIDAD '!D201+VIVIENDAS!D201</f>
        <v>2</v>
      </c>
      <c r="E201" s="20">
        <v>313260.36</v>
      </c>
      <c r="F201" s="23">
        <f t="shared" si="28"/>
        <v>626520.72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x14ac:dyDescent="0.25">
      <c r="A202" s="4">
        <v>14.05</v>
      </c>
      <c r="B202" s="15" t="s">
        <v>147</v>
      </c>
      <c r="C202" s="3" t="s">
        <v>14</v>
      </c>
      <c r="D202" s="3">
        <f>'MATERIALES COMPUEST'!D204+'TALLER ELECTRICOS '!D202+'SERVOS Y PINTURAS '!D202+'LAB INSPECC'!D202+'DEPOT T 53'!D202+MISCELANEOS!D202+'ECONOMATO '!D202+'MALLA PERIMETRAL '!D202+'BOG MPT6 '!D202+'ESCAM '!D202+'SANIDAD '!D202+VIVIENDAS!D202</f>
        <v>4</v>
      </c>
      <c r="E202" s="20">
        <v>208599.71</v>
      </c>
      <c r="F202" s="23">
        <f t="shared" si="28"/>
        <v>834398.84</v>
      </c>
      <c r="G202" s="15"/>
      <c r="H202" s="15"/>
      <c r="I202" s="15"/>
      <c r="J202" s="15"/>
      <c r="L202" s="15"/>
      <c r="N202" s="20"/>
      <c r="O202" s="20"/>
      <c r="P202" s="20"/>
      <c r="Q202" s="20"/>
      <c r="R202" s="20"/>
    </row>
    <row r="203" spans="1:18" ht="21" x14ac:dyDescent="0.25">
      <c r="A203" s="4">
        <v>14.06</v>
      </c>
      <c r="B203" s="19" t="s">
        <v>122</v>
      </c>
      <c r="C203" s="7" t="s">
        <v>14</v>
      </c>
      <c r="D203" s="3">
        <f>'MATERIALES COMPUEST'!D205+'TALLER ELECTRICOS '!D203+'SERVOS Y PINTURAS '!D203+'LAB INSPECC'!D203+'DEPOT T 53'!D203+MISCELANEOS!D203+'ECONOMATO '!D203+'MALLA PERIMETRAL '!D203+'BOG MPT6 '!D203+'ESCAM '!D203+'SANIDAD '!D203+VIVIENDAS!D203</f>
        <v>2</v>
      </c>
      <c r="E203" s="20">
        <v>93820.4</v>
      </c>
      <c r="F203" s="23">
        <f t="shared" si="28"/>
        <v>187640.8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x14ac:dyDescent="0.25">
      <c r="A204" s="4">
        <v>14.07</v>
      </c>
      <c r="B204" s="15" t="s">
        <v>192</v>
      </c>
      <c r="C204" s="3" t="s">
        <v>14</v>
      </c>
      <c r="D204" s="3">
        <f>'MATERIALES COMPUEST'!D206+'TALLER ELECTRICOS '!D204+'SERVOS Y PINTURAS '!D204+'LAB INSPECC'!D204+'DEPOT T 53'!D204+MISCELANEOS!D204+'ECONOMATO '!D204+'MALLA PERIMETRAL '!D204+'BOG MPT6 '!D204+'ESCAM '!D204+'SANIDAD '!D204+VIVIENDAS!D204</f>
        <v>2</v>
      </c>
      <c r="E204" s="20">
        <v>309716.27</v>
      </c>
      <c r="F204" s="23">
        <f t="shared" si="28"/>
        <v>619432.54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x14ac:dyDescent="0.25">
      <c r="A205" s="4">
        <v>14.08</v>
      </c>
      <c r="B205" s="15" t="s">
        <v>193</v>
      </c>
      <c r="C205" s="3" t="s">
        <v>14</v>
      </c>
      <c r="D205" s="3">
        <f>'MATERIALES COMPUEST'!D207+'TALLER ELECTRICOS '!D205+'SERVOS Y PINTURAS '!D205+'LAB INSPECC'!D205+'DEPOT T 53'!D205+MISCELANEOS!D205+'ECONOMATO '!D205+'MALLA PERIMETRAL '!D205+'BOG MPT6 '!D205+'ESCAM '!D205+'SANIDAD '!D205+VIVIENDAS!D205</f>
        <v>7</v>
      </c>
      <c r="E205" s="20">
        <v>234141.74</v>
      </c>
      <c r="F205" s="23">
        <f t="shared" si="28"/>
        <v>1638992.18</v>
      </c>
      <c r="G205" s="15"/>
      <c r="H205" s="15"/>
      <c r="I205" s="15"/>
      <c r="J205" s="15"/>
      <c r="L205" s="15"/>
      <c r="N205" s="20"/>
      <c r="O205" s="20"/>
      <c r="P205" s="20"/>
      <c r="Q205" s="20"/>
      <c r="R205" s="20"/>
    </row>
    <row r="206" spans="1:18" x14ac:dyDescent="0.25">
      <c r="A206" s="4">
        <v>14.09</v>
      </c>
      <c r="B206" s="15" t="s">
        <v>194</v>
      </c>
      <c r="C206" s="3" t="s">
        <v>14</v>
      </c>
      <c r="D206" s="3">
        <f>'MATERIALES COMPUEST'!D208+'TALLER ELECTRICOS '!D206+'SERVOS Y PINTURAS '!D206+'LAB INSPECC'!D206+'DEPOT T 53'!D206+MISCELANEOS!D206+'ECONOMATO '!D206+'MALLA PERIMETRAL '!D206+'BOG MPT6 '!D206+'ESCAM '!D206+'SANIDAD '!D206+VIVIENDAS!D206</f>
        <v>2</v>
      </c>
      <c r="E206" s="20">
        <v>378167.87</v>
      </c>
      <c r="F206" s="23">
        <f t="shared" si="28"/>
        <v>756335.74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x14ac:dyDescent="0.25">
      <c r="A207" s="41">
        <v>14.1</v>
      </c>
      <c r="B207" s="15" t="s">
        <v>195</v>
      </c>
      <c r="C207" s="3" t="s">
        <v>14</v>
      </c>
      <c r="D207" s="3">
        <f>'MATERIALES COMPUEST'!D209+'TALLER ELECTRICOS '!D207+'SERVOS Y PINTURAS '!D207+'LAB INSPECC'!D207+'DEPOT T 53'!D207+MISCELANEOS!D207+'ECONOMATO '!D207+'MALLA PERIMETRAL '!D207+'BOG MPT6 '!D207+'ESCAM '!D207+'SANIDAD '!D207+VIVIENDAS!D207</f>
        <v>4</v>
      </c>
      <c r="E207" s="20">
        <v>62702.54</v>
      </c>
      <c r="F207" s="23">
        <f t="shared" si="28"/>
        <v>250810.16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x14ac:dyDescent="0.25">
      <c r="A208" s="4">
        <v>14.11</v>
      </c>
      <c r="B208" s="19" t="s">
        <v>196</v>
      </c>
      <c r="C208" s="7" t="s">
        <v>14</v>
      </c>
      <c r="D208" s="3">
        <f>'MATERIALES COMPUEST'!D210+'TALLER ELECTRICOS '!D208+'SERVOS Y PINTURAS '!D208+'LAB INSPECC'!D208+'DEPOT T 53'!D208+MISCELANEOS!D208+'ECONOMATO '!D208+'MALLA PERIMETRAL '!D208+'BOG MPT6 '!D208+'ESCAM '!D208+'SANIDAD '!D208+VIVIENDAS!D208</f>
        <v>5</v>
      </c>
      <c r="E208" s="20">
        <v>1513512.92</v>
      </c>
      <c r="F208" s="23">
        <f t="shared" si="28"/>
        <v>7567564.5999999996</v>
      </c>
      <c r="G208" s="19"/>
      <c r="H208" s="19"/>
      <c r="I208" s="19"/>
      <c r="J208" s="19"/>
      <c r="L208" s="19"/>
      <c r="N208" s="20"/>
      <c r="O208" s="20"/>
      <c r="P208" s="20"/>
      <c r="Q208" s="20"/>
      <c r="R208" s="20"/>
    </row>
    <row r="209" spans="1:18" x14ac:dyDescent="0.25">
      <c r="A209" s="4">
        <v>14.12</v>
      </c>
      <c r="B209" s="19" t="s">
        <v>197</v>
      </c>
      <c r="C209" s="7" t="s">
        <v>14</v>
      </c>
      <c r="D209" s="3">
        <f>'MATERIALES COMPUEST'!D211+'TALLER ELECTRICOS '!D209+'SERVOS Y PINTURAS '!D209+'LAB INSPECC'!D209+'DEPOT T 53'!D209+MISCELANEOS!D209+'ECONOMATO '!D209+'MALLA PERIMETRAL '!D209+'BOG MPT6 '!D209+'ESCAM '!D209+'SANIDAD '!D209+VIVIENDAS!D209</f>
        <v>7</v>
      </c>
      <c r="E209" s="20">
        <v>51993.77</v>
      </c>
      <c r="F209" s="23">
        <f t="shared" si="28"/>
        <v>363956.38999999996</v>
      </c>
      <c r="G209" s="19"/>
      <c r="H209" s="19"/>
      <c r="I209" s="19"/>
      <c r="J209" s="19"/>
      <c r="L209" s="19"/>
      <c r="N209" s="20"/>
      <c r="O209" s="20"/>
      <c r="P209" s="20"/>
      <c r="Q209" s="20"/>
      <c r="R209" s="20"/>
    </row>
    <row r="210" spans="1:18" x14ac:dyDescent="0.25">
      <c r="A210" s="4">
        <v>14.13</v>
      </c>
      <c r="B210" s="15" t="s">
        <v>190</v>
      </c>
      <c r="C210" s="3" t="s">
        <v>14</v>
      </c>
      <c r="D210" s="3">
        <f>'MATERIALES COMPUEST'!D212+'TALLER ELECTRICOS '!D210+'SERVOS Y PINTURAS '!D210+'LAB INSPECC'!D210+'DEPOT T 53'!D210+MISCELANEOS!D210+'ECONOMATO '!D210+'MALLA PERIMETRAL '!D210+'BOG MPT6 '!D210+'ESCAM '!D210+'SANIDAD '!D210+VIVIENDAS!D210</f>
        <v>4</v>
      </c>
      <c r="E210" s="20">
        <v>167324.74</v>
      </c>
      <c r="F210" s="23">
        <f t="shared" si="28"/>
        <v>669298.96</v>
      </c>
      <c r="G210" s="15"/>
      <c r="H210" s="15"/>
      <c r="I210" s="15"/>
      <c r="J210" s="15"/>
      <c r="L210" s="15"/>
      <c r="N210" s="20"/>
      <c r="O210" s="20"/>
      <c r="P210" s="20"/>
      <c r="Q210" s="20"/>
      <c r="R210" s="20"/>
    </row>
    <row r="211" spans="1:18" ht="29.25" customHeight="1" x14ac:dyDescent="0.25">
      <c r="B211" s="60" t="s">
        <v>123</v>
      </c>
      <c r="C211" s="60"/>
      <c r="D211" s="60"/>
      <c r="E211" s="60"/>
      <c r="F211" s="21">
        <f>SUM(F198:F210)</f>
        <v>18090532.340000004</v>
      </c>
    </row>
    <row r="212" spans="1:18" x14ac:dyDescent="0.25">
      <c r="A212" s="18">
        <v>15</v>
      </c>
      <c r="B212" s="18" t="s">
        <v>124</v>
      </c>
      <c r="C212" s="18"/>
      <c r="D212" s="18"/>
      <c r="E212" s="18"/>
      <c r="F212" s="18"/>
    </row>
    <row r="213" spans="1:18" x14ac:dyDescent="0.25">
      <c r="A213" s="4">
        <v>15.01</v>
      </c>
      <c r="B213" s="15" t="s">
        <v>125</v>
      </c>
      <c r="C213" s="3" t="s">
        <v>1</v>
      </c>
      <c r="D213" s="3">
        <f>'MATERIALES COMPUEST'!D215+'TALLER ELECTRICOS '!D213+'SERVOS Y PINTURAS '!D213+'LAB INSPECC'!D213+'DEPOT T 53'!D213+MISCELANEOS!D213+'ECONOMATO '!D213+'MALLA PERIMETRAL '!D213+'BOG MPT6 '!D213+'ESCAM '!D213+'SANIDAD '!D213+VIVIENDAS!D213</f>
        <v>4.5</v>
      </c>
      <c r="E213" s="20">
        <v>176025.07</v>
      </c>
      <c r="F213" s="23">
        <f>D213*E213</f>
        <v>792112.81500000006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x14ac:dyDescent="0.25">
      <c r="A214" s="4">
        <v>15.02</v>
      </c>
      <c r="B214" s="19" t="s">
        <v>126</v>
      </c>
      <c r="C214" s="3" t="s">
        <v>1</v>
      </c>
      <c r="D214" s="3">
        <f>'MATERIALES COMPUEST'!D216+'TALLER ELECTRICOS '!D214+'SERVOS Y PINTURAS '!D214+'LAB INSPECC'!D214+'DEPOT T 53'!D214+MISCELANEOS!D214+'ECONOMATO '!D214+'MALLA PERIMETRAL '!D214+'BOG MPT6 '!D214+'ESCAM '!D214+'SANIDAD '!D214+VIVIENDAS!D214</f>
        <v>7.6</v>
      </c>
      <c r="E214" s="20">
        <v>95838.13</v>
      </c>
      <c r="F214" s="23">
        <f t="shared" ref="F214:F215" si="29">D214*E214</f>
        <v>728369.78800000006</v>
      </c>
      <c r="G214" s="19"/>
      <c r="H214" s="19"/>
      <c r="I214" s="19"/>
      <c r="J214" s="19"/>
      <c r="L214" s="15"/>
      <c r="N214" s="20"/>
      <c r="O214" s="20"/>
      <c r="P214" s="20"/>
      <c r="Q214" s="20"/>
      <c r="R214" s="20"/>
    </row>
    <row r="215" spans="1:18" x14ac:dyDescent="0.25">
      <c r="A215" s="4">
        <v>15.03</v>
      </c>
      <c r="B215" s="15" t="s">
        <v>141</v>
      </c>
      <c r="C215" s="3" t="s">
        <v>1</v>
      </c>
      <c r="D215" s="3">
        <f>'MATERIALES COMPUEST'!D217+'TALLER ELECTRICOS '!D215+'SERVOS Y PINTURAS '!D215+'LAB INSPECC'!D215+'DEPOT T 53'!D215+MISCELANEOS!D215+'ECONOMATO '!D215+'MALLA PERIMETRAL '!D215+'BOG MPT6 '!D215+'ESCAM '!D215+'SANIDAD '!D215+VIVIENDAS!D215</f>
        <v>13.68</v>
      </c>
      <c r="E215" s="20">
        <v>566155.81999999995</v>
      </c>
      <c r="F215" s="23">
        <f t="shared" si="29"/>
        <v>7745011.6175999995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t="29.25" customHeight="1" x14ac:dyDescent="0.25">
      <c r="B216" s="60" t="s">
        <v>128</v>
      </c>
      <c r="C216" s="60"/>
      <c r="D216" s="60"/>
      <c r="E216" s="60"/>
      <c r="F216" s="21">
        <f>SUM(F213:F215)</f>
        <v>9265494.2205999997</v>
      </c>
    </row>
    <row r="217" spans="1:18" x14ac:dyDescent="0.25">
      <c r="A217" s="18">
        <v>16</v>
      </c>
      <c r="B217" s="18" t="s">
        <v>129</v>
      </c>
      <c r="C217" s="18"/>
      <c r="D217" s="18"/>
      <c r="E217" s="18"/>
      <c r="F217" s="18"/>
    </row>
    <row r="218" spans="1:18" x14ac:dyDescent="0.25">
      <c r="A218" s="4">
        <v>16.010000000000002</v>
      </c>
      <c r="B218" s="15" t="s">
        <v>130</v>
      </c>
      <c r="C218" s="3" t="s">
        <v>1</v>
      </c>
      <c r="D218" s="3">
        <f>'MATERIALES COMPUEST'!D220+'TALLER ELECTRICOS '!D218+'SERVOS Y PINTURAS '!D218+'LAB INSPECC'!D218+'DEPOT T 53'!D218+MISCELANEOS!D218+'ECONOMATO '!D218+'MALLA PERIMETRAL '!D218+'BOG MPT6 '!D218+'ESCAM '!D218+'SANIDAD '!D218+VIVIENDAS!D218</f>
        <v>42.96</v>
      </c>
      <c r="E218" s="20">
        <v>97075.94</v>
      </c>
      <c r="F218" s="23">
        <f>D218*E218</f>
        <v>4170382.3824</v>
      </c>
      <c r="G218" s="15"/>
      <c r="H218" s="15"/>
      <c r="I218" s="15"/>
      <c r="J218" s="15"/>
      <c r="L218" s="15"/>
      <c r="N218" s="20"/>
      <c r="O218" s="20"/>
      <c r="P218" s="20"/>
      <c r="Q218" s="20"/>
      <c r="R218" s="20"/>
    </row>
    <row r="219" spans="1:18" x14ac:dyDescent="0.25">
      <c r="A219" s="4">
        <v>16.02</v>
      </c>
      <c r="B219" s="15" t="s">
        <v>131</v>
      </c>
      <c r="C219" s="3" t="s">
        <v>6</v>
      </c>
      <c r="D219" s="3">
        <f>'MATERIALES COMPUEST'!D221+'TALLER ELECTRICOS '!D219+'SERVOS Y PINTURAS '!D219+'LAB INSPECC'!D219+'DEPOT T 53'!D219+MISCELANEOS!D219+'ECONOMATO '!D219+'MALLA PERIMETRAL '!D219+'BOG MPT6 '!D219+'ESCAM '!D219+'SANIDAD '!D219+VIVIENDAS!D219</f>
        <v>9.1999999999999993</v>
      </c>
      <c r="E219" s="20">
        <v>30562.46</v>
      </c>
      <c r="F219" s="23">
        <f t="shared" ref="F219:F223" si="30">D219*E219</f>
        <v>281174.63199999998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x14ac:dyDescent="0.25">
      <c r="A220" s="4">
        <v>16.03</v>
      </c>
      <c r="B220" s="15" t="s">
        <v>132</v>
      </c>
      <c r="C220" s="3" t="s">
        <v>6</v>
      </c>
      <c r="D220" s="3">
        <f>'MATERIALES COMPUEST'!D222+'TALLER ELECTRICOS '!D220+'SERVOS Y PINTURAS '!D220+'LAB INSPECC'!D220+'DEPOT T 53'!D220+MISCELANEOS!D220+'ECONOMATO '!D220+'MALLA PERIMETRAL '!D220+'BOG MPT6 '!D220+'ESCAM '!D220+'SANIDAD '!D220+VIVIENDAS!D220</f>
        <v>7.8</v>
      </c>
      <c r="E220" s="20">
        <v>38312.300000000003</v>
      </c>
      <c r="F220" s="23">
        <f t="shared" si="30"/>
        <v>298835.94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x14ac:dyDescent="0.25">
      <c r="A221" s="4">
        <v>16.04</v>
      </c>
      <c r="B221" s="19" t="s">
        <v>133</v>
      </c>
      <c r="C221" s="7" t="s">
        <v>1</v>
      </c>
      <c r="D221" s="3">
        <f>'MATERIALES COMPUEST'!D223+'TALLER ELECTRICOS '!D221+'SERVOS Y PINTURAS '!D221+'LAB INSPECC'!D221+'DEPOT T 53'!D221+MISCELANEOS!D221+'ECONOMATO '!D221+'MALLA PERIMETRAL '!D221+'BOG MPT6 '!D221+'ESCAM '!D221+'SANIDAD '!D221+VIVIENDAS!D221</f>
        <v>1.2</v>
      </c>
      <c r="E221" s="20">
        <v>219222.69</v>
      </c>
      <c r="F221" s="23">
        <f t="shared" si="30"/>
        <v>263067.228</v>
      </c>
      <c r="G221" s="19"/>
      <c r="H221" s="19"/>
      <c r="I221" s="19"/>
      <c r="J221" s="19"/>
      <c r="L221" s="19"/>
      <c r="N221" s="20"/>
      <c r="O221" s="20"/>
      <c r="P221" s="20"/>
      <c r="Q221" s="20"/>
      <c r="R221" s="20"/>
    </row>
    <row r="222" spans="1:18" x14ac:dyDescent="0.25">
      <c r="A222" s="4">
        <v>16.05</v>
      </c>
      <c r="B222" s="19" t="s">
        <v>134</v>
      </c>
      <c r="C222" s="7" t="s">
        <v>14</v>
      </c>
      <c r="D222" s="3">
        <f>'MATERIALES COMPUEST'!D224+'TALLER ELECTRICOS '!D222+'SERVOS Y PINTURAS '!D222+'LAB INSPECC'!D222+'DEPOT T 53'!D222+MISCELANEOS!D222+'ECONOMATO '!D222+'MALLA PERIMETRAL '!D222+'BOG MPT6 '!D222+'ESCAM '!D222+'SANIDAD '!D222+VIVIENDAS!D222</f>
        <v>2</v>
      </c>
      <c r="E222" s="20">
        <v>72601.53</v>
      </c>
      <c r="F222" s="23">
        <f t="shared" si="30"/>
        <v>145203.06</v>
      </c>
      <c r="G222" s="19"/>
      <c r="H222" s="19"/>
      <c r="I222" s="19"/>
      <c r="J222" s="19"/>
      <c r="L222" s="19"/>
      <c r="N222" s="20"/>
      <c r="O222" s="20"/>
      <c r="P222" s="20"/>
      <c r="Q222" s="20"/>
      <c r="R222" s="20"/>
    </row>
    <row r="223" spans="1:18" x14ac:dyDescent="0.25">
      <c r="A223" s="4">
        <v>16.059999999999999</v>
      </c>
      <c r="B223" s="19" t="s">
        <v>135</v>
      </c>
      <c r="C223" s="7" t="s">
        <v>1</v>
      </c>
      <c r="D223" s="3">
        <f>'MATERIALES COMPUEST'!D225+'TALLER ELECTRICOS '!D223+'SERVOS Y PINTURAS '!D223+'LAB INSPECC'!D223+'DEPOT T 53'!D223+MISCELANEOS!D223+'ECONOMATO '!D223+'MALLA PERIMETRAL '!D223+'BOG MPT6 '!D223+'ESCAM '!D223+'SANIDAD '!D223+VIVIENDAS!D223</f>
        <v>100</v>
      </c>
      <c r="E223" s="20">
        <v>94117.440000000002</v>
      </c>
      <c r="F223" s="23">
        <f t="shared" si="30"/>
        <v>9411744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x14ac:dyDescent="0.25">
      <c r="A224" s="4">
        <v>16.07</v>
      </c>
      <c r="B224" s="19" t="s">
        <v>321</v>
      </c>
      <c r="C224" s="7" t="s">
        <v>1</v>
      </c>
      <c r="D224" s="3">
        <f>'MATERIALES COMPUEST'!D226+'TALLER ELECTRICOS '!D224+'SERVOS Y PINTURAS '!D224+'LAB INSPECC'!D224+'DEPOT T 53'!D224+MISCELANEOS!D224+'ECONOMATO '!D224+'MALLA PERIMETRAL '!D224+'BOG MPT6 '!D224+'ESCAM '!D224+'SANIDAD '!D224+VIVIENDAS!D224</f>
        <v>50</v>
      </c>
      <c r="E224" s="20">
        <v>28830.39</v>
      </c>
      <c r="F224" s="23">
        <f t="shared" ref="F224" si="31">D224*E224</f>
        <v>1441519.5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t="29.25" customHeight="1" x14ac:dyDescent="0.25">
      <c r="B225" s="60" t="s">
        <v>136</v>
      </c>
      <c r="C225" s="60"/>
      <c r="D225" s="60"/>
      <c r="E225" s="60"/>
      <c r="F225" s="21">
        <f>SUM(F218:F224)</f>
        <v>16011926.7424</v>
      </c>
    </row>
    <row r="226" spans="1:18" x14ac:dyDescent="0.25">
      <c r="A226" s="18">
        <v>17</v>
      </c>
      <c r="B226" s="18" t="s">
        <v>137</v>
      </c>
      <c r="C226" s="18"/>
      <c r="D226" s="18"/>
      <c r="E226" s="18"/>
      <c r="F226" s="18"/>
    </row>
    <row r="227" spans="1:18" x14ac:dyDescent="0.25">
      <c r="A227" s="4">
        <v>17.010000000000002</v>
      </c>
      <c r="B227" s="19" t="s">
        <v>138</v>
      </c>
      <c r="C227" s="7" t="s">
        <v>14</v>
      </c>
      <c r="D227" s="3">
        <f>'MATERIALES COMPUEST'!D229+'TALLER ELECTRICOS '!D227+'SERVOS Y PINTURAS '!D227+'LAB INSPECC'!D227+'DEPOT T 53'!D227+MISCELANEOS!D227+'ECONOMATO '!D227+'MALLA PERIMETRAL '!D227+'BOG MPT6 '!D227+'ESCAM '!D227+'SANIDAD '!D227+VIVIENDAS!D227</f>
        <v>2</v>
      </c>
      <c r="E227" s="20">
        <v>76766.179999999993</v>
      </c>
      <c r="F227" s="30">
        <f>D227*E227</f>
        <v>153532.35999999999</v>
      </c>
      <c r="G227" s="19"/>
      <c r="H227" s="19"/>
      <c r="I227" s="19"/>
      <c r="J227" s="19"/>
      <c r="K227" s="19"/>
      <c r="L227" s="19"/>
      <c r="N227" s="20"/>
      <c r="O227" s="20"/>
      <c r="P227" s="20"/>
      <c r="Q227" s="20"/>
      <c r="R227" s="20"/>
    </row>
    <row r="228" spans="1:18" x14ac:dyDescent="0.25">
      <c r="A228" s="4">
        <v>17.02</v>
      </c>
      <c r="B228" s="15" t="s">
        <v>139</v>
      </c>
      <c r="C228" s="3" t="s">
        <v>14</v>
      </c>
      <c r="D228" s="3">
        <f>'MATERIALES COMPUEST'!D230+'TALLER ELECTRICOS '!D228+'SERVOS Y PINTURAS '!D228+'LAB INSPECC'!D228+'DEPOT T 53'!D228+MISCELANEOS!D228+'ECONOMATO '!D228+'MALLA PERIMETRAL '!D228+'BOG MPT6 '!D228+'ESCAM '!D228+'SANIDAD '!D228+VIVIENDAS!D228</f>
        <v>6</v>
      </c>
      <c r="E228" s="20">
        <v>45399.86</v>
      </c>
      <c r="F228" s="30">
        <f t="shared" ref="F228:F229" si="32">D228*E228</f>
        <v>272399.16000000003</v>
      </c>
      <c r="G228" s="15"/>
      <c r="H228" s="15"/>
      <c r="I228" s="15"/>
      <c r="J228" s="15"/>
      <c r="K228" s="15"/>
      <c r="L228" s="15"/>
      <c r="N228" s="20"/>
      <c r="O228" s="20"/>
      <c r="P228" s="20"/>
      <c r="Q228" s="20"/>
      <c r="R228" s="20"/>
    </row>
    <row r="229" spans="1:18" ht="32.25" customHeight="1" x14ac:dyDescent="0.25">
      <c r="A229" s="4">
        <v>17.03</v>
      </c>
      <c r="B229" s="19" t="s">
        <v>140</v>
      </c>
      <c r="C229" s="7" t="s">
        <v>14</v>
      </c>
      <c r="D229" s="3">
        <f>'MATERIALES COMPUEST'!D231+'TALLER ELECTRICOS '!D229+'SERVOS Y PINTURAS '!D229+'LAB INSPECC'!D229+'DEPOT T 53'!D229+MISCELANEOS!D229+'ECONOMATO '!D229+'MALLA PERIMETRAL '!D229+'BOG MPT6 '!D229+'ESCAM '!D229+'SANIDAD '!D229+VIVIENDAS!D229</f>
        <v>1</v>
      </c>
      <c r="E229" s="20">
        <v>903951.15</v>
      </c>
      <c r="F229" s="30">
        <f t="shared" si="32"/>
        <v>903951.15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x14ac:dyDescent="0.25">
      <c r="A230" s="4">
        <v>17.04</v>
      </c>
      <c r="B230" s="19" t="s">
        <v>346</v>
      </c>
      <c r="C230" s="7" t="s">
        <v>14</v>
      </c>
      <c r="D230" s="3">
        <f>'MATERIALES COMPUEST'!D232+'TALLER ELECTRICOS '!D230+'SERVOS Y PINTURAS '!D230+'LAB INSPECC'!D230+'DEPOT T 53'!D230+MISCELANEOS!D230+'ECONOMATO '!D230+'MALLA PERIMETRAL '!D230+'BOG MPT6 '!D230+'ESCAM '!D230+'SANIDAD '!D230+VIVIENDAS!D230</f>
        <v>2</v>
      </c>
      <c r="E230" s="20">
        <v>231533.61</v>
      </c>
      <c r="F230" s="30">
        <f t="shared" ref="F230" si="33">D230*E230</f>
        <v>463067.22</v>
      </c>
      <c r="G230" s="19"/>
      <c r="H230" s="19"/>
      <c r="I230" s="19"/>
      <c r="J230" s="19"/>
      <c r="K230" s="19"/>
      <c r="L230" s="19"/>
      <c r="N230" s="20"/>
      <c r="O230" s="20"/>
      <c r="P230" s="20"/>
      <c r="Q230" s="20"/>
      <c r="R230" s="20"/>
    </row>
    <row r="231" spans="1:18" ht="29.25" customHeight="1" x14ac:dyDescent="0.25">
      <c r="B231" s="60" t="s">
        <v>312</v>
      </c>
      <c r="C231" s="60"/>
      <c r="D231" s="60"/>
      <c r="E231" s="60"/>
      <c r="F231" s="21">
        <f>SUM(F227:F230)</f>
        <v>1792949.89</v>
      </c>
    </row>
    <row r="232" spans="1:18" x14ac:dyDescent="0.25">
      <c r="A232" s="18">
        <v>18</v>
      </c>
      <c r="B232" s="18" t="s">
        <v>224</v>
      </c>
      <c r="C232" s="18"/>
      <c r="D232" s="18"/>
      <c r="E232" s="18"/>
      <c r="F232" s="18"/>
    </row>
    <row r="233" spans="1:18" x14ac:dyDescent="0.25">
      <c r="A233" s="4">
        <v>18.010000000000002</v>
      </c>
      <c r="B233" s="15" t="s">
        <v>201</v>
      </c>
      <c r="C233" s="3" t="s">
        <v>1</v>
      </c>
      <c r="D233" s="3">
        <f>'MATERIALES COMPUEST'!D235+'TALLER ELECTRICOS '!D233+'SERVOS Y PINTURAS '!D233+'LAB INSPECC'!D233+'DEPOT T 53'!D233+MISCELANEOS!D233+'ECONOMATO '!D233+'MALLA PERIMETRAL '!D233+'BOG MPT6 '!D233+'ESCAM '!D233+'SANIDAD '!D233+VIVIENDAS!D233</f>
        <v>414.61</v>
      </c>
      <c r="E233" s="20">
        <v>15350.74</v>
      </c>
      <c r="F233" s="23">
        <f>D233*E233</f>
        <v>6364570.3114</v>
      </c>
      <c r="G233" s="15"/>
      <c r="H233" s="15"/>
      <c r="I233" s="15"/>
      <c r="J233" s="15"/>
      <c r="L233" s="15"/>
      <c r="N233" s="20"/>
      <c r="O233" s="20"/>
      <c r="P233" s="20"/>
      <c r="Q233" s="20"/>
      <c r="R233" s="20"/>
    </row>
    <row r="234" spans="1:18" ht="21" x14ac:dyDescent="0.25">
      <c r="A234" s="4">
        <v>18.02</v>
      </c>
      <c r="B234" s="19" t="s">
        <v>204</v>
      </c>
      <c r="C234" s="7" t="s">
        <v>1</v>
      </c>
      <c r="D234" s="3">
        <f>'MATERIALES COMPUEST'!D236+'TALLER ELECTRICOS '!D234+'SERVOS Y PINTURAS '!D234+'LAB INSPECC'!D234+'DEPOT T 53'!D234+MISCELANEOS!D234+'ECONOMATO '!D234+'MALLA PERIMETRAL '!D234+'BOG MPT6 '!D234+'ESCAM '!D234+'SANIDAD '!D234+VIVIENDAS!D234</f>
        <v>281.7</v>
      </c>
      <c r="E234" s="20">
        <v>28017.62</v>
      </c>
      <c r="F234" s="23">
        <f t="shared" ref="F234:F245" si="34">D234*E234</f>
        <v>7892563.5539999995</v>
      </c>
      <c r="G234" s="19"/>
      <c r="H234" s="19"/>
      <c r="I234" s="19"/>
      <c r="J234" s="19"/>
      <c r="L234" s="19"/>
      <c r="N234" s="20"/>
      <c r="O234" s="20"/>
      <c r="P234" s="20"/>
      <c r="Q234" s="20"/>
      <c r="R234" s="20"/>
    </row>
    <row r="235" spans="1:18" x14ac:dyDescent="0.25">
      <c r="A235" s="4">
        <v>18.03</v>
      </c>
      <c r="B235" s="15" t="s">
        <v>146</v>
      </c>
      <c r="C235" s="3" t="s">
        <v>6</v>
      </c>
      <c r="D235" s="3">
        <f>'MATERIALES COMPUEST'!D237+'TALLER ELECTRICOS '!D235+'SERVOS Y PINTURAS '!D235+'LAB INSPECC'!D235+'DEPOT T 53'!D235+MISCELANEOS!D235+'ECONOMATO '!D235+'MALLA PERIMETRAL '!D235+'BOG MPT6 '!D235+'ESCAM '!D235+'SANIDAD '!D235+VIVIENDAS!D235</f>
        <v>1338</v>
      </c>
      <c r="E235" s="20">
        <v>4053.68</v>
      </c>
      <c r="F235" s="23">
        <f t="shared" si="34"/>
        <v>5423823.8399999999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x14ac:dyDescent="0.25">
      <c r="A236" s="4">
        <v>18.04</v>
      </c>
      <c r="B236" s="15" t="s">
        <v>142</v>
      </c>
      <c r="C236" s="3" t="s">
        <v>1</v>
      </c>
      <c r="D236" s="3">
        <f>'MATERIALES COMPUEST'!D238+'TALLER ELECTRICOS '!D236+'SERVOS Y PINTURAS '!D236+'LAB INSPECC'!D236+'DEPOT T 53'!D236+MISCELANEOS!D236+'ECONOMATO '!D236+'MALLA PERIMETRAL '!D236+'BOG MPT6 '!D236+'ESCAM '!D236+'SANIDAD '!D236+VIVIENDAS!D236</f>
        <v>55.4</v>
      </c>
      <c r="E236" s="20">
        <v>54751.75</v>
      </c>
      <c r="F236" s="23">
        <f t="shared" si="34"/>
        <v>3033246.9499999997</v>
      </c>
      <c r="G236" s="15"/>
      <c r="H236" s="15"/>
      <c r="I236" s="15"/>
      <c r="J236" s="15"/>
      <c r="L236" s="15"/>
      <c r="N236" s="20"/>
      <c r="O236" s="20"/>
      <c r="P236" s="20"/>
      <c r="Q236" s="20"/>
      <c r="R236" s="20"/>
    </row>
    <row r="237" spans="1:18" x14ac:dyDescent="0.25">
      <c r="A237" s="4">
        <v>18.05</v>
      </c>
      <c r="B237" s="15" t="s">
        <v>143</v>
      </c>
      <c r="C237" s="3" t="s">
        <v>1</v>
      </c>
      <c r="D237" s="3">
        <f>'MATERIALES COMPUEST'!D239+'TALLER ELECTRICOS '!D237+'SERVOS Y PINTURAS '!D237+'LAB INSPECC'!D237+'DEPOT T 53'!D237+MISCELANEOS!D237+'ECONOMATO '!D237+'MALLA PERIMETRAL '!D237+'BOG MPT6 '!D237+'ESCAM '!D237+'SANIDAD '!D237+VIVIENDAS!D237</f>
        <v>12.45</v>
      </c>
      <c r="E237" s="20">
        <v>41311.089999999997</v>
      </c>
      <c r="F237" s="23">
        <f t="shared" si="34"/>
        <v>514323.07049999991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x14ac:dyDescent="0.25">
      <c r="A238" s="4">
        <v>18.059999999999999</v>
      </c>
      <c r="B238" s="15" t="s">
        <v>144</v>
      </c>
      <c r="C238" s="3" t="s">
        <v>1</v>
      </c>
      <c r="D238" s="3">
        <f>'MATERIALES COMPUEST'!D240+'TALLER ELECTRICOS '!D238+'SERVOS Y PINTURAS '!D238+'LAB INSPECC'!D238+'DEPOT T 53'!D238+MISCELANEOS!D238+'ECONOMATO '!D238+'MALLA PERIMETRAL '!D238+'BOG MPT6 '!D238+'ESCAM '!D238+'SANIDAD '!D238+VIVIENDAS!D238</f>
        <v>4.7</v>
      </c>
      <c r="E238" s="20">
        <v>61547.05</v>
      </c>
      <c r="F238" s="23">
        <f t="shared" si="34"/>
        <v>289271.13500000001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t="21" x14ac:dyDescent="0.25">
      <c r="A239" s="4">
        <v>18.07</v>
      </c>
      <c r="B239" s="15" t="s">
        <v>145</v>
      </c>
      <c r="C239" s="3" t="s">
        <v>1</v>
      </c>
      <c r="D239" s="3">
        <f>'MATERIALES COMPUEST'!D241+'TALLER ELECTRICOS '!D239+'SERVOS Y PINTURAS '!D239+'LAB INSPECC'!D239+'DEPOT T 53'!D239+MISCELANEOS!D239+'ECONOMATO '!D239+'MALLA PERIMETRAL '!D239+'BOG MPT6 '!D239+'ESCAM '!D239+'SANIDAD '!D239+VIVIENDAS!D239</f>
        <v>7.2</v>
      </c>
      <c r="E239" s="20">
        <v>53386.86</v>
      </c>
      <c r="F239" s="23">
        <f t="shared" si="34"/>
        <v>384385.39199999999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x14ac:dyDescent="0.25">
      <c r="A240" s="4">
        <v>18.079999999999998</v>
      </c>
      <c r="B240" s="19" t="s">
        <v>148</v>
      </c>
      <c r="C240" s="7" t="s">
        <v>1</v>
      </c>
      <c r="D240" s="3">
        <f>'MATERIALES COMPUEST'!D242+'TALLER ELECTRICOS '!D240+'SERVOS Y PINTURAS '!D240+'LAB INSPECC'!D240+'DEPOT T 53'!D240+MISCELANEOS!D240+'ECONOMATO '!D240+'MALLA PERIMETRAL '!D240+'BOG MPT6 '!D240+'ESCAM '!D240+'SANIDAD '!D240+VIVIENDAS!D240</f>
        <v>28.82</v>
      </c>
      <c r="E240" s="20">
        <v>57646.75</v>
      </c>
      <c r="F240" s="23">
        <f t="shared" si="34"/>
        <v>1661379.335</v>
      </c>
      <c r="G240" s="19"/>
      <c r="H240" s="19"/>
      <c r="I240" s="19"/>
      <c r="J240" s="19"/>
      <c r="L240" s="19"/>
      <c r="N240" s="20"/>
      <c r="O240" s="20"/>
      <c r="P240" s="20"/>
      <c r="Q240" s="20"/>
      <c r="R240" s="20"/>
    </row>
    <row r="241" spans="1:18" x14ac:dyDescent="0.25">
      <c r="A241" s="4">
        <v>18.09</v>
      </c>
      <c r="B241" s="15" t="s">
        <v>198</v>
      </c>
      <c r="C241" s="3" t="s">
        <v>1</v>
      </c>
      <c r="D241" s="3">
        <f>'MATERIALES COMPUEST'!D243+'TALLER ELECTRICOS '!D241+'SERVOS Y PINTURAS '!D241+'LAB INSPECC'!D241+'DEPOT T 53'!D241+MISCELANEOS!D241+'ECONOMATO '!D241+'MALLA PERIMETRAL '!D241+'BOG MPT6 '!D241+'ESCAM '!D241+'SANIDAD '!D241+VIVIENDAS!D241</f>
        <v>204.20000000000002</v>
      </c>
      <c r="E241" s="20">
        <v>41098.42</v>
      </c>
      <c r="F241" s="23">
        <f t="shared" si="34"/>
        <v>8392297.3640000001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x14ac:dyDescent="0.25">
      <c r="A242" s="41">
        <v>18.100000000000001</v>
      </c>
      <c r="B242" s="19" t="s">
        <v>205</v>
      </c>
      <c r="C242" s="7" t="s">
        <v>1</v>
      </c>
      <c r="D242" s="3">
        <f>'MATERIALES COMPUEST'!D244+'TALLER ELECTRICOS '!D242+'SERVOS Y PINTURAS '!D242+'LAB INSPECC'!D242+'DEPOT T 53'!D242+MISCELANEOS!D242+'ECONOMATO '!D242+'MALLA PERIMETRAL '!D242+'BOG MPT6 '!D242+'ESCAM '!D242+'SANIDAD '!D242+VIVIENDAS!D242</f>
        <v>149.20999999999998</v>
      </c>
      <c r="E242" s="20">
        <v>130959.51</v>
      </c>
      <c r="F242" s="23">
        <f t="shared" si="34"/>
        <v>19540468.487099998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x14ac:dyDescent="0.25">
      <c r="A243" s="4">
        <v>18.11</v>
      </c>
      <c r="B243" s="15" t="s">
        <v>199</v>
      </c>
      <c r="C243" s="3" t="s">
        <v>1</v>
      </c>
      <c r="D243" s="3">
        <f>'MATERIALES COMPUEST'!D245+'TALLER ELECTRICOS '!D243+'SERVOS Y PINTURAS '!D243+'LAB INSPECC'!D243+'DEPOT T 53'!D243+MISCELANEOS!D243+'ECONOMATO '!D243+'MALLA PERIMETRAL '!D243+'BOG MPT6 '!D243+'ESCAM '!D243+'SANIDAD '!D243+VIVIENDAS!D243</f>
        <v>20.399999999999999</v>
      </c>
      <c r="E243" s="20">
        <v>65394.65</v>
      </c>
      <c r="F243" s="23">
        <f t="shared" si="34"/>
        <v>1334050.8599999999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x14ac:dyDescent="0.25">
      <c r="A244" s="4">
        <v>18.12</v>
      </c>
      <c r="B244" s="15" t="s">
        <v>200</v>
      </c>
      <c r="C244" s="3" t="s">
        <v>3</v>
      </c>
      <c r="D244" s="3">
        <f>'MATERIALES COMPUEST'!D246+'TALLER ELECTRICOS '!D244+'SERVOS Y PINTURAS '!D244+'LAB INSPECC'!D244+'DEPOT T 53'!D244+MISCELANEOS!D244+'ECONOMATO '!D244+'MALLA PERIMETRAL '!D244+'BOG MPT6 '!D244+'ESCAM '!D244+'SANIDAD '!D244+VIVIENDAS!D244</f>
        <v>269.14999999999998</v>
      </c>
      <c r="E244" s="20">
        <v>6735.53</v>
      </c>
      <c r="F244" s="23">
        <f>D244*E244</f>
        <v>1812867.8994999998</v>
      </c>
      <c r="G244" s="15"/>
      <c r="H244" s="15"/>
      <c r="I244" s="15"/>
      <c r="J244" s="15"/>
      <c r="L244" s="15"/>
      <c r="N244" s="20"/>
      <c r="O244" s="20"/>
      <c r="P244" s="20"/>
      <c r="Q244" s="20"/>
      <c r="R244" s="20"/>
    </row>
    <row r="245" spans="1:18" x14ac:dyDescent="0.25">
      <c r="A245" s="4">
        <v>18.13</v>
      </c>
      <c r="B245" s="19" t="s">
        <v>202</v>
      </c>
      <c r="C245" s="7" t="s">
        <v>6</v>
      </c>
      <c r="D245" s="3">
        <f>'MATERIALES COMPUEST'!D247+'TALLER ELECTRICOS '!D245+'SERVOS Y PINTURAS '!D245+'LAB INSPECC'!D245+'DEPOT T 53'!D245+MISCELANEOS!D245+'ECONOMATO '!D245+'MALLA PERIMETRAL '!D245+'BOG MPT6 '!D245+'ESCAM '!D245+'SANIDAD '!D245+VIVIENDAS!D245</f>
        <v>52.9</v>
      </c>
      <c r="E245" s="20">
        <v>43310.23</v>
      </c>
      <c r="F245" s="23">
        <f t="shared" si="34"/>
        <v>2291111.1669999999</v>
      </c>
      <c r="G245" s="19"/>
      <c r="H245" s="19"/>
      <c r="I245" s="19"/>
      <c r="J245" s="19"/>
      <c r="L245" s="19"/>
      <c r="N245" s="20"/>
      <c r="O245" s="20"/>
      <c r="P245" s="20"/>
      <c r="Q245" s="20"/>
      <c r="R245" s="20"/>
    </row>
    <row r="246" spans="1:18" ht="21" x14ac:dyDescent="0.25">
      <c r="A246" s="4">
        <v>18.14</v>
      </c>
      <c r="B246" s="19" t="s">
        <v>203</v>
      </c>
      <c r="C246" s="7" t="s">
        <v>6</v>
      </c>
      <c r="D246" s="3">
        <f>'MATERIALES COMPUEST'!D248+'TALLER ELECTRICOS '!D246+'SERVOS Y PINTURAS '!D246+'LAB INSPECC'!D246+'DEPOT T 53'!D246+MISCELANEOS!D246+'ECONOMATO '!D246+'MALLA PERIMETRAL '!D246+'BOG MPT6 '!D246+'ESCAM '!D246+'SANIDAD '!D246+VIVIENDAS!D246</f>
        <v>180</v>
      </c>
      <c r="E246" s="20">
        <v>28249.8</v>
      </c>
      <c r="F246" s="23">
        <f>D246*E246</f>
        <v>5084964</v>
      </c>
      <c r="G246" s="19"/>
      <c r="H246" s="19"/>
      <c r="I246" s="19"/>
      <c r="J246" s="19"/>
      <c r="L246" s="19"/>
      <c r="N246" s="20"/>
      <c r="O246" s="20"/>
      <c r="P246" s="20"/>
      <c r="Q246" s="20"/>
      <c r="R246" s="20"/>
    </row>
    <row r="247" spans="1:18" ht="29.25" customHeight="1" x14ac:dyDescent="0.25">
      <c r="B247" s="60" t="s">
        <v>313</v>
      </c>
      <c r="C247" s="60"/>
      <c r="D247" s="60"/>
      <c r="E247" s="60"/>
      <c r="F247" s="21">
        <f>SUM(F233:F246)</f>
        <v>64019323.365500003</v>
      </c>
    </row>
    <row r="248" spans="1:18" x14ac:dyDescent="0.25">
      <c r="A248" s="18">
        <v>19</v>
      </c>
      <c r="B248" s="18" t="s">
        <v>209</v>
      </c>
      <c r="C248" s="18"/>
      <c r="D248" s="18"/>
      <c r="E248" s="18"/>
      <c r="F248" s="18"/>
    </row>
    <row r="249" spans="1:18" x14ac:dyDescent="0.25">
      <c r="A249" s="4">
        <v>19.010000000000002</v>
      </c>
      <c r="B249" s="19" t="s">
        <v>210</v>
      </c>
      <c r="C249" s="7" t="s">
        <v>1</v>
      </c>
      <c r="D249" s="3">
        <f>'MATERIALES COMPUEST'!D251+'TALLER ELECTRICOS '!D249+'SERVOS Y PINTURAS '!D249+'LAB INSPECC'!D249+'DEPOT T 53'!D249+MISCELANEOS!D249+'ECONOMATO '!D249+'MALLA PERIMETRAL '!D249+'BOG MPT6 '!D249+'ESCAM '!D249+'SANIDAD '!D249+VIVIENDAS!D249</f>
        <v>80</v>
      </c>
      <c r="E249" s="25">
        <v>211942.93</v>
      </c>
      <c r="F249" s="30">
        <f>D249*E249</f>
        <v>16955434.399999999</v>
      </c>
      <c r="G249" s="19"/>
      <c r="H249" s="19"/>
      <c r="I249" s="19"/>
      <c r="J249" s="19"/>
      <c r="L249" s="19"/>
      <c r="N249" s="25"/>
      <c r="O249" s="25"/>
      <c r="P249" s="25"/>
      <c r="Q249" s="25"/>
      <c r="R249" s="25"/>
    </row>
    <row r="250" spans="1:18" ht="15" customHeight="1" x14ac:dyDescent="0.25">
      <c r="A250" s="4">
        <v>19.02</v>
      </c>
      <c r="B250" s="19" t="s">
        <v>54</v>
      </c>
      <c r="C250" s="7" t="s">
        <v>1</v>
      </c>
      <c r="D250" s="3">
        <f>'MATERIALES COMPUEST'!D252+'TALLER ELECTRICOS '!D250+'SERVOS Y PINTURAS '!D250+'LAB INSPECC'!D250+'DEPOT T 53'!D250+MISCELANEOS!D250+'ECONOMATO '!D250+'MALLA PERIMETRAL '!D250+'BOG MPT6 '!D250+'ESCAM '!D250+'SANIDAD '!D250+VIVIENDAS!D250</f>
        <v>27</v>
      </c>
      <c r="E250" s="25">
        <v>194842.57</v>
      </c>
      <c r="F250" s="30">
        <f>D250*E250</f>
        <v>5260749.3900000006</v>
      </c>
      <c r="G250" s="19"/>
      <c r="H250" s="19"/>
      <c r="I250" s="19"/>
      <c r="J250" s="19"/>
      <c r="L250" s="19"/>
      <c r="N250" s="25"/>
      <c r="O250" s="25"/>
      <c r="P250" s="25"/>
      <c r="Q250" s="25"/>
      <c r="R250" s="25"/>
    </row>
    <row r="251" spans="1:18" ht="29.25" customHeight="1" x14ac:dyDescent="0.25">
      <c r="B251" s="60" t="s">
        <v>211</v>
      </c>
      <c r="C251" s="60"/>
      <c r="D251" s="60"/>
      <c r="E251" s="60"/>
      <c r="F251" s="21">
        <f>SUM(F249:F250)</f>
        <v>22216183.789999999</v>
      </c>
    </row>
    <row r="252" spans="1:18" x14ac:dyDescent="0.25">
      <c r="A252" s="18">
        <v>20</v>
      </c>
      <c r="B252" s="18" t="s">
        <v>212</v>
      </c>
      <c r="C252" s="18"/>
      <c r="D252" s="18"/>
      <c r="E252" s="18"/>
      <c r="F252" s="18"/>
    </row>
    <row r="253" spans="1:18" ht="21" x14ac:dyDescent="0.25">
      <c r="A253" s="4">
        <v>20.010000000000002</v>
      </c>
      <c r="B253" s="19" t="s">
        <v>38</v>
      </c>
      <c r="C253" s="7" t="s">
        <v>1</v>
      </c>
      <c r="D253" s="3">
        <f>'MATERIALES COMPUEST'!D255+'TALLER ELECTRICOS '!D253+'SERVOS Y PINTURAS '!D253+'LAB INSPECC'!D253+'DEPOT T 53'!D253+MISCELANEOS!D253+'ECONOMATO '!D253+'MALLA PERIMETRAL '!D253+'BOG MPT6 '!D253+'ESCAM '!D253+'SANIDAD '!D253+VIVIENDAS!D253</f>
        <v>180</v>
      </c>
      <c r="E253" s="20">
        <v>27128.12</v>
      </c>
      <c r="F253" s="30">
        <f>D253*E253</f>
        <v>4883061.5999999996</v>
      </c>
      <c r="G253" s="19"/>
      <c r="H253" s="19"/>
      <c r="I253" s="19"/>
      <c r="J253" s="19"/>
      <c r="L253" s="19"/>
      <c r="N253" s="20"/>
      <c r="O253" s="20"/>
      <c r="P253" s="20"/>
      <c r="Q253" s="20"/>
      <c r="R253" s="20"/>
    </row>
    <row r="254" spans="1:18" ht="21" x14ac:dyDescent="0.25">
      <c r="A254" s="4">
        <v>20.02</v>
      </c>
      <c r="B254" s="19" t="s">
        <v>213</v>
      </c>
      <c r="C254" s="7" t="s">
        <v>1</v>
      </c>
      <c r="D254" s="38">
        <f>'MATERIALES COMPUEST'!D256+'TALLER ELECTRICOS '!D254+'SERVOS Y PINTURAS '!D254+'LAB INSPECC'!D254+'DEPOT T 53'!D254+MISCELANEOS!D254+'ECONOMATO '!D254+'MALLA PERIMETRAL '!D254+'BOG MPT6 '!D254+'ESCAM '!D254+'SANIDAD '!D254+VIVIENDAS!D254</f>
        <v>127.78897723954177</v>
      </c>
      <c r="E254" s="20">
        <v>325620.09000000003</v>
      </c>
      <c r="F254" s="30">
        <f>D254*E254</f>
        <v>41610658.269747548</v>
      </c>
      <c r="G254" s="19"/>
      <c r="H254" s="19"/>
      <c r="I254" s="19"/>
      <c r="J254" s="19"/>
      <c r="L254" s="19"/>
      <c r="N254" s="20"/>
      <c r="O254" s="20"/>
      <c r="P254" s="20"/>
      <c r="Q254" s="20"/>
      <c r="R254" s="20"/>
    </row>
    <row r="255" spans="1:18" ht="21" x14ac:dyDescent="0.25">
      <c r="A255" s="4">
        <v>20.03</v>
      </c>
      <c r="B255" s="19" t="s">
        <v>115</v>
      </c>
      <c r="C255" s="7" t="s">
        <v>1</v>
      </c>
      <c r="D255" s="3">
        <f>'MATERIALES COMPUEST'!D257+'TALLER ELECTRICOS '!D255+'SERVOS Y PINTURAS '!D255+'LAB INSPECC'!D255+'DEPOT T 53'!D255+MISCELANEOS!D255+'ECONOMATO '!D255+'MALLA PERIMETRAL '!D255+'BOG MPT6 '!D255+'ESCAM '!D255+'SANIDAD '!D255+VIVIENDAS!D255</f>
        <v>10.5</v>
      </c>
      <c r="E255" s="20">
        <v>23661.72</v>
      </c>
      <c r="F255" s="23">
        <f>D255*E255</f>
        <v>248448.06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9.25" customHeight="1" x14ac:dyDescent="0.25">
      <c r="B256" s="60" t="s">
        <v>216</v>
      </c>
      <c r="C256" s="60"/>
      <c r="D256" s="60"/>
      <c r="E256" s="60"/>
      <c r="F256" s="21">
        <f>SUM(F253:F255)</f>
        <v>46742167.929747552</v>
      </c>
    </row>
    <row r="258" spans="2:27" s="1" customFormat="1" ht="18" customHeight="1" x14ac:dyDescent="0.25">
      <c r="B258" s="8" t="s">
        <v>314</v>
      </c>
      <c r="C258" s="8"/>
      <c r="D258" s="8"/>
      <c r="E258" s="31">
        <f>F18+F24+F30+F38+F83+F134+F145+F150+F154+F170+F177+F187+F196+F211+F225+F231+F247+F251+F256+F216</f>
        <v>1068168736.1236739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9"/>
      <c r="Q258" s="9"/>
      <c r="R258" s="9"/>
      <c r="S258" s="9"/>
      <c r="T258" s="9"/>
      <c r="U258" s="9"/>
      <c r="V258" s="9"/>
    </row>
    <row r="259" spans="2:27" s="1" customFormat="1" ht="11.25" customHeight="1" x14ac:dyDescent="0.25">
      <c r="P259" s="5"/>
      <c r="Q259" s="5"/>
      <c r="R259" s="5"/>
      <c r="S259" s="5"/>
      <c r="T259" s="5"/>
      <c r="U259" s="5"/>
      <c r="V259" s="5"/>
    </row>
    <row r="260" spans="2:27" s="1" customFormat="1" ht="23.25" customHeight="1" x14ac:dyDescent="0.25">
      <c r="B260" s="8" t="s">
        <v>217</v>
      </c>
      <c r="C260" s="8"/>
      <c r="D260" s="8"/>
      <c r="E260" s="11">
        <f>+E258</f>
        <v>1068168736.1236739</v>
      </c>
      <c r="F260" s="8"/>
      <c r="G260" s="8"/>
      <c r="H260" s="8"/>
      <c r="L260" s="11"/>
      <c r="M260" s="11"/>
      <c r="N260" s="11"/>
      <c r="O260" s="11"/>
      <c r="P260" s="11"/>
      <c r="Q260" s="11"/>
      <c r="R260" s="5"/>
      <c r="S260" s="5"/>
      <c r="T260" s="5"/>
      <c r="U260" s="5"/>
      <c r="V260" s="5"/>
      <c r="Y260" s="12"/>
      <c r="Z260" s="5">
        <v>1037743606.6113</v>
      </c>
      <c r="AA260" s="12">
        <f>+E260-Z260</f>
        <v>30425129.512373924</v>
      </c>
    </row>
    <row r="261" spans="2:27" s="1" customFormat="1" ht="24" customHeight="1" x14ac:dyDescent="0.25">
      <c r="B261" s="10" t="s">
        <v>218</v>
      </c>
      <c r="C261" s="13">
        <v>0.1704</v>
      </c>
      <c r="D261" s="10"/>
      <c r="E261" s="14">
        <f>+E260*C261</f>
        <v>182015952.63547403</v>
      </c>
      <c r="F261" s="10"/>
      <c r="G261" s="10"/>
      <c r="H261" s="10"/>
      <c r="L261" s="14"/>
      <c r="M261" s="14"/>
      <c r="N261" s="14"/>
      <c r="O261" s="14"/>
      <c r="P261" s="14"/>
      <c r="Q261" s="14"/>
      <c r="R261" s="5"/>
      <c r="S261" s="5"/>
      <c r="T261" s="5"/>
      <c r="U261" s="5"/>
      <c r="V261" s="5"/>
      <c r="Z261" s="5"/>
    </row>
    <row r="262" spans="2:27" s="1" customFormat="1" ht="23.25" customHeight="1" x14ac:dyDescent="0.25">
      <c r="B262" s="10" t="s">
        <v>219</v>
      </c>
      <c r="C262" s="13">
        <v>0.01</v>
      </c>
      <c r="D262" s="10"/>
      <c r="E262" s="14">
        <f>+C262*E260</f>
        <v>10681687.36123674</v>
      </c>
      <c r="F262" s="10"/>
      <c r="G262" s="10"/>
      <c r="H262" s="10"/>
      <c r="L262" s="14"/>
      <c r="M262" s="14"/>
      <c r="N262" s="14"/>
      <c r="O262" s="14"/>
      <c r="P262" s="14"/>
      <c r="Q262" s="14"/>
      <c r="R262" s="5"/>
      <c r="S262" s="5"/>
      <c r="T262" s="5"/>
      <c r="U262" s="5"/>
      <c r="V262" s="5"/>
      <c r="Z262" s="5"/>
    </row>
    <row r="263" spans="2:27" s="1" customFormat="1" ht="24" customHeight="1" x14ac:dyDescent="0.25">
      <c r="B263" s="10" t="s">
        <v>220</v>
      </c>
      <c r="C263" s="13">
        <v>0.03</v>
      </c>
      <c r="D263" s="10"/>
      <c r="E263" s="14">
        <f>+C263*E260</f>
        <v>32045062.083710216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2:27" s="1" customFormat="1" ht="24" customHeight="1" x14ac:dyDescent="0.25">
      <c r="B264" s="10" t="s">
        <v>221</v>
      </c>
      <c r="C264" s="13">
        <v>0.19</v>
      </c>
      <c r="D264" s="10"/>
      <c r="E264" s="14">
        <f>+C264*E263</f>
        <v>6088561.7959049409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2:27" s="1" customFormat="1" ht="24" customHeight="1" x14ac:dyDescent="0.25">
      <c r="B265" s="10" t="s">
        <v>222</v>
      </c>
      <c r="C265" s="10"/>
      <c r="D265" s="10"/>
      <c r="E265" s="14">
        <f>SUM(E260:E264)</f>
        <v>1298999999.9999998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Y265" s="12"/>
      <c r="Z265" s="5">
        <v>1262000000</v>
      </c>
      <c r="AA265" s="12">
        <f>+E265-Z265</f>
        <v>36999999.999999762</v>
      </c>
    </row>
    <row r="267" spans="2:27" hidden="1" x14ac:dyDescent="0.25">
      <c r="C267" s="36">
        <f>'MATERIALES COMPUEST'!E260+'TALLER ELECTRICOS '!E258+'SERVOS Y PINTURAS '!E258+'LAB INSPECC'!E258+'DEPOT T 53'!E258+MISCELANEOS!E258+'ECONOMATO '!E258+'MALLA PERIMETRAL '!E258+'BOG MPT6 '!E258+'ESCAM '!E258+'SANIDAD '!E258+VIVIENDAS!E258</f>
        <v>0</v>
      </c>
      <c r="E267" s="34">
        <f>'MATERIALES COMPUEST'!E267+'TALLER ELECTRICOS '!E265+'SERVOS Y PINTURAS '!E265+'LAB INSPECC'!E265+'DEPOT T 53'!E265+MISCELANEOS!E265+'ECONOMATO '!E265+'MALLA PERIMETRAL '!E265+'BOG MPT6 '!E265+'ESCAM '!E265+'SANIDAD '!E265+VIVIENDAS!E265</f>
        <v>0</v>
      </c>
    </row>
  </sheetData>
  <mergeCells count="20">
    <mergeCell ref="B256:E256"/>
    <mergeCell ref="B251:E251"/>
    <mergeCell ref="B247:E247"/>
    <mergeCell ref="B231:E231"/>
    <mergeCell ref="B225:E225"/>
    <mergeCell ref="B216:E216"/>
    <mergeCell ref="B211:E211"/>
    <mergeCell ref="B196:E196"/>
    <mergeCell ref="B187:E187"/>
    <mergeCell ref="B177:E177"/>
    <mergeCell ref="B170:E170"/>
    <mergeCell ref="B154:E154"/>
    <mergeCell ref="B150:E150"/>
    <mergeCell ref="B145:E145"/>
    <mergeCell ref="B134:E134"/>
    <mergeCell ref="B83:E83"/>
    <mergeCell ref="B38:E38"/>
    <mergeCell ref="B30:E30"/>
    <mergeCell ref="B18:E18"/>
    <mergeCell ref="B24:E24"/>
  </mergeCells>
  <phoneticPr fontId="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8456C-DA20-4AE6-867F-A8F8DC53BCD9}">
  <dimension ref="A1:AA277"/>
  <sheetViews>
    <sheetView showGridLines="0" tabSelected="1" workbookViewId="0">
      <selection activeCell="B271" sqref="B271:F277"/>
    </sheetView>
  </sheetViews>
  <sheetFormatPr baseColWidth="10" defaultRowHeight="15" x14ac:dyDescent="0.25"/>
  <cols>
    <col min="1" max="1" width="9.5703125" customWidth="1"/>
    <col min="2" max="2" width="58.42578125" customWidth="1"/>
    <col min="3" max="3" width="11.42578125" style="16"/>
    <col min="5" max="5" width="16.7109375" customWidth="1"/>
    <col min="6" max="6" width="20.140625" customWidth="1"/>
  </cols>
  <sheetData>
    <row r="1" spans="1:10" x14ac:dyDescent="0.25">
      <c r="B1" s="61" t="s">
        <v>355</v>
      </c>
      <c r="C1" s="61"/>
      <c r="D1" s="61"/>
      <c r="E1" s="61"/>
      <c r="F1" s="61"/>
    </row>
    <row r="3" spans="1:10" s="16" customFormat="1" x14ac:dyDescent="0.25">
      <c r="A3" s="46" t="s">
        <v>226</v>
      </c>
      <c r="B3" s="46" t="s">
        <v>227</v>
      </c>
      <c r="C3" s="46" t="s">
        <v>228</v>
      </c>
      <c r="D3" s="46" t="s">
        <v>229</v>
      </c>
      <c r="E3" s="46" t="s">
        <v>230</v>
      </c>
      <c r="F3" s="46" t="s">
        <v>231</v>
      </c>
    </row>
    <row r="4" spans="1:10" x14ac:dyDescent="0.25">
      <c r="A4" s="47">
        <v>1</v>
      </c>
      <c r="B4" s="47" t="s">
        <v>225</v>
      </c>
      <c r="C4" s="47"/>
      <c r="D4" s="47"/>
      <c r="E4" s="47"/>
      <c r="F4" s="47"/>
    </row>
    <row r="5" spans="1:10" hidden="1" x14ac:dyDescent="0.25">
      <c r="A5" s="2">
        <v>1.01</v>
      </c>
      <c r="B5" s="2" t="s">
        <v>0</v>
      </c>
      <c r="C5" s="2" t="s">
        <v>1</v>
      </c>
      <c r="D5" s="2"/>
      <c r="E5" s="42">
        <v>43704.15</v>
      </c>
      <c r="F5" s="42">
        <f>D5*E5</f>
        <v>0</v>
      </c>
      <c r="G5" s="20"/>
      <c r="H5" s="20"/>
      <c r="I5" s="20"/>
      <c r="J5" s="20"/>
    </row>
    <row r="6" spans="1:10" hidden="1" x14ac:dyDescent="0.25">
      <c r="A6" s="2">
        <v>1.02</v>
      </c>
      <c r="B6" s="2" t="s">
        <v>2</v>
      </c>
      <c r="C6" s="2" t="s">
        <v>3</v>
      </c>
      <c r="D6" s="2"/>
      <c r="E6" s="42">
        <v>12300.17</v>
      </c>
      <c r="F6" s="42">
        <f t="shared" ref="F6:F19" si="0">D6*E6</f>
        <v>0</v>
      </c>
      <c r="G6" s="20"/>
      <c r="H6" s="20"/>
      <c r="I6" s="20"/>
      <c r="J6" s="20"/>
    </row>
    <row r="7" spans="1:10" hidden="1" x14ac:dyDescent="0.25">
      <c r="A7" s="2">
        <v>1.03</v>
      </c>
      <c r="B7" s="2" t="s">
        <v>4</v>
      </c>
      <c r="C7" s="2" t="s">
        <v>1</v>
      </c>
      <c r="D7" s="2"/>
      <c r="E7" s="42">
        <v>5770.56</v>
      </c>
      <c r="F7" s="42">
        <f t="shared" si="0"/>
        <v>0</v>
      </c>
      <c r="G7" s="20"/>
      <c r="H7" s="20"/>
      <c r="I7" s="20"/>
      <c r="J7" s="20"/>
    </row>
    <row r="8" spans="1:10" hidden="1" x14ac:dyDescent="0.25">
      <c r="A8" s="2">
        <v>1.04</v>
      </c>
      <c r="B8" s="2" t="s">
        <v>5</v>
      </c>
      <c r="C8" s="2" t="s">
        <v>6</v>
      </c>
      <c r="D8" s="2"/>
      <c r="E8" s="42">
        <v>3274.08</v>
      </c>
      <c r="F8" s="42">
        <f t="shared" si="0"/>
        <v>0</v>
      </c>
      <c r="G8" s="20"/>
      <c r="H8" s="20"/>
      <c r="I8" s="20"/>
      <c r="J8" s="20"/>
    </row>
    <row r="9" spans="1:10" hidden="1" x14ac:dyDescent="0.25">
      <c r="A9" s="2">
        <v>1.05</v>
      </c>
      <c r="B9" s="2" t="s">
        <v>7</v>
      </c>
      <c r="C9" s="2" t="s">
        <v>1</v>
      </c>
      <c r="D9" s="2"/>
      <c r="E9" s="42">
        <v>3577.1</v>
      </c>
      <c r="F9" s="42">
        <f t="shared" si="0"/>
        <v>0</v>
      </c>
      <c r="G9" s="20"/>
      <c r="H9" s="20"/>
      <c r="I9" s="20"/>
      <c r="J9" s="20"/>
    </row>
    <row r="10" spans="1:10" x14ac:dyDescent="0.25">
      <c r="A10" s="2">
        <v>1.06</v>
      </c>
      <c r="B10" s="48" t="s">
        <v>8</v>
      </c>
      <c r="C10" s="48" t="s">
        <v>1</v>
      </c>
      <c r="D10" s="48">
        <v>105.47</v>
      </c>
      <c r="E10" s="42"/>
      <c r="F10" s="49">
        <f t="shared" si="0"/>
        <v>0</v>
      </c>
      <c r="G10" s="20"/>
      <c r="H10" s="20"/>
      <c r="I10" s="20"/>
      <c r="J10" s="20"/>
    </row>
    <row r="11" spans="1:10" ht="21" x14ac:dyDescent="0.25">
      <c r="A11" s="2">
        <v>1.07</v>
      </c>
      <c r="B11" s="48" t="s">
        <v>9</v>
      </c>
      <c r="C11" s="48" t="s">
        <v>1</v>
      </c>
      <c r="D11" s="48">
        <v>30</v>
      </c>
      <c r="E11" s="42"/>
      <c r="F11" s="42">
        <f t="shared" si="0"/>
        <v>0</v>
      </c>
      <c r="G11" s="20"/>
      <c r="H11" s="20"/>
      <c r="I11" s="20"/>
      <c r="J11" s="20"/>
    </row>
    <row r="12" spans="1:10" hidden="1" x14ac:dyDescent="0.25">
      <c r="A12" s="2">
        <v>1.08</v>
      </c>
      <c r="B12" s="48" t="s">
        <v>10</v>
      </c>
      <c r="C12" s="48" t="s">
        <v>1</v>
      </c>
      <c r="D12" s="48"/>
      <c r="E12" s="42">
        <v>5561.38</v>
      </c>
      <c r="F12" s="42">
        <f t="shared" si="0"/>
        <v>0</v>
      </c>
      <c r="G12" s="20"/>
      <c r="H12" s="20"/>
      <c r="I12" s="20"/>
      <c r="J12" s="20"/>
    </row>
    <row r="13" spans="1:10" hidden="1" x14ac:dyDescent="0.25">
      <c r="A13" s="2">
        <v>1.0900000000000001</v>
      </c>
      <c r="B13" s="48" t="s">
        <v>11</v>
      </c>
      <c r="C13" s="48" t="s">
        <v>1</v>
      </c>
      <c r="D13" s="48"/>
      <c r="E13" s="42">
        <v>16984.009999999998</v>
      </c>
      <c r="F13" s="42">
        <f t="shared" si="0"/>
        <v>0</v>
      </c>
      <c r="G13" s="20"/>
      <c r="H13" s="20"/>
      <c r="I13" s="20"/>
      <c r="J13" s="20"/>
    </row>
    <row r="14" spans="1:10" ht="31.5" hidden="1" x14ac:dyDescent="0.25">
      <c r="A14" s="50">
        <v>1.1000000000000001</v>
      </c>
      <c r="B14" s="48" t="s">
        <v>12</v>
      </c>
      <c r="C14" s="48" t="s">
        <v>1</v>
      </c>
      <c r="D14" s="48"/>
      <c r="E14" s="42">
        <v>30132.38</v>
      </c>
      <c r="F14" s="42">
        <f t="shared" si="0"/>
        <v>0</v>
      </c>
      <c r="G14" s="20"/>
      <c r="H14" s="20"/>
      <c r="I14" s="20"/>
      <c r="J14" s="20"/>
    </row>
    <row r="15" spans="1:10" hidden="1" x14ac:dyDescent="0.25">
      <c r="A15" s="2">
        <v>1.1100000000000001</v>
      </c>
      <c r="B15" s="2" t="s">
        <v>15</v>
      </c>
      <c r="C15" s="2" t="s">
        <v>1</v>
      </c>
      <c r="D15" s="2"/>
      <c r="E15" s="42">
        <v>7079.05</v>
      </c>
      <c r="F15" s="42">
        <f t="shared" si="0"/>
        <v>0</v>
      </c>
      <c r="G15" s="20"/>
      <c r="H15" s="20"/>
      <c r="I15" s="20"/>
      <c r="J15" s="20"/>
    </row>
    <row r="16" spans="1:10" hidden="1" x14ac:dyDescent="0.25">
      <c r="A16" s="2">
        <v>1.1200000000000001</v>
      </c>
      <c r="B16" s="2" t="s">
        <v>16</v>
      </c>
      <c r="C16" s="2" t="s">
        <v>1</v>
      </c>
      <c r="D16" s="2"/>
      <c r="E16" s="42">
        <v>59816.37</v>
      </c>
      <c r="F16" s="42">
        <f t="shared" si="0"/>
        <v>0</v>
      </c>
      <c r="G16" s="20"/>
      <c r="H16" s="20"/>
      <c r="I16" s="20"/>
      <c r="J16" s="20"/>
    </row>
    <row r="17" spans="1:10" hidden="1" x14ac:dyDescent="0.25">
      <c r="A17" s="2">
        <v>1.1299999999999999</v>
      </c>
      <c r="B17" s="48" t="s">
        <v>17</v>
      </c>
      <c r="C17" s="48" t="s">
        <v>14</v>
      </c>
      <c r="D17" s="48"/>
      <c r="E17" s="42">
        <v>5663.24</v>
      </c>
      <c r="F17" s="42">
        <f t="shared" si="0"/>
        <v>0</v>
      </c>
      <c r="G17" s="20"/>
      <c r="H17" s="20"/>
      <c r="I17" s="20"/>
      <c r="J17" s="20"/>
    </row>
    <row r="18" spans="1:10" hidden="1" x14ac:dyDescent="0.25">
      <c r="A18" s="2">
        <v>1.1399999999999999</v>
      </c>
      <c r="B18" s="48" t="s">
        <v>18</v>
      </c>
      <c r="C18" s="48" t="s">
        <v>1</v>
      </c>
      <c r="D18" s="48"/>
      <c r="E18" s="42">
        <v>9095.52</v>
      </c>
      <c r="F18" s="42">
        <f t="shared" si="0"/>
        <v>0</v>
      </c>
      <c r="G18" s="20"/>
      <c r="H18" s="20"/>
      <c r="I18" s="20"/>
      <c r="J18" s="20"/>
    </row>
    <row r="19" spans="1:10" hidden="1" x14ac:dyDescent="0.25">
      <c r="A19" s="2">
        <v>1.1499999999999999</v>
      </c>
      <c r="B19" s="48" t="s">
        <v>329</v>
      </c>
      <c r="C19" s="2" t="s">
        <v>3</v>
      </c>
      <c r="D19" s="2"/>
      <c r="E19" s="42">
        <v>14991.53</v>
      </c>
      <c r="F19" s="42">
        <f t="shared" si="0"/>
        <v>0</v>
      </c>
      <c r="G19" s="20"/>
      <c r="H19" s="20"/>
      <c r="I19" s="20"/>
      <c r="J19" s="20"/>
    </row>
    <row r="20" spans="1:10" ht="29.25" customHeight="1" x14ac:dyDescent="0.25">
      <c r="A20" s="51"/>
      <c r="B20" s="60" t="s">
        <v>19</v>
      </c>
      <c r="C20" s="60"/>
      <c r="D20" s="60"/>
      <c r="E20" s="60"/>
      <c r="F20" s="52">
        <f>SUM(F5:F19)</f>
        <v>0</v>
      </c>
    </row>
    <row r="21" spans="1:10" x14ac:dyDescent="0.25">
      <c r="A21" s="47">
        <v>2</v>
      </c>
      <c r="B21" s="47" t="s">
        <v>20</v>
      </c>
      <c r="C21" s="47"/>
      <c r="D21" s="47"/>
      <c r="E21" s="47"/>
      <c r="F21" s="47"/>
    </row>
    <row r="22" spans="1:10" hidden="1" x14ac:dyDescent="0.25">
      <c r="A22" s="2">
        <v>2.0099999999999998</v>
      </c>
      <c r="B22" s="2" t="s">
        <v>21</v>
      </c>
      <c r="C22" s="2" t="s">
        <v>22</v>
      </c>
      <c r="D22" s="2"/>
      <c r="E22" s="42">
        <v>18941.080000000002</v>
      </c>
      <c r="F22" s="43">
        <f>D22*E22</f>
        <v>0</v>
      </c>
      <c r="G22" s="15"/>
      <c r="H22" s="15"/>
      <c r="I22" s="15"/>
      <c r="J22" s="15"/>
    </row>
    <row r="23" spans="1:10" ht="21" x14ac:dyDescent="0.25">
      <c r="A23" s="2">
        <v>2.02</v>
      </c>
      <c r="B23" s="2" t="s">
        <v>23</v>
      </c>
      <c r="C23" s="2" t="s">
        <v>22</v>
      </c>
      <c r="D23" s="2">
        <v>6</v>
      </c>
      <c r="E23" s="42"/>
      <c r="F23" s="43">
        <f t="shared" ref="F23:F25" si="1">D23*E23</f>
        <v>0</v>
      </c>
      <c r="G23" s="15"/>
      <c r="H23" s="15"/>
      <c r="I23" s="15"/>
      <c r="J23" s="15"/>
    </row>
    <row r="24" spans="1:10" ht="21" hidden="1" x14ac:dyDescent="0.25">
      <c r="A24" s="2">
        <v>2.0299999999999998</v>
      </c>
      <c r="B24" s="2" t="s">
        <v>24</v>
      </c>
      <c r="C24" s="2" t="s">
        <v>22</v>
      </c>
      <c r="D24" s="2"/>
      <c r="E24" s="42">
        <v>19478.87</v>
      </c>
      <c r="F24" s="43">
        <f t="shared" si="1"/>
        <v>0</v>
      </c>
      <c r="G24" s="15"/>
      <c r="H24" s="15"/>
      <c r="I24" s="15"/>
      <c r="J24" s="15"/>
    </row>
    <row r="25" spans="1:10" ht="21" hidden="1" x14ac:dyDescent="0.25">
      <c r="A25" s="2">
        <v>2.04</v>
      </c>
      <c r="B25" s="2" t="s">
        <v>25</v>
      </c>
      <c r="C25" s="2" t="s">
        <v>22</v>
      </c>
      <c r="D25" s="2"/>
      <c r="E25" s="42">
        <v>41556.660000000003</v>
      </c>
      <c r="F25" s="43">
        <f t="shared" si="1"/>
        <v>0</v>
      </c>
      <c r="G25" s="15"/>
      <c r="H25" s="15"/>
      <c r="I25" s="15"/>
      <c r="J25" s="15"/>
    </row>
    <row r="26" spans="1:10" ht="29.25" customHeight="1" x14ac:dyDescent="0.25">
      <c r="A26" s="51"/>
      <c r="B26" s="60" t="s">
        <v>26</v>
      </c>
      <c r="C26" s="60"/>
      <c r="D26" s="60"/>
      <c r="E26" s="60"/>
      <c r="F26" s="52">
        <f>SUM(F22:F25)</f>
        <v>0</v>
      </c>
    </row>
    <row r="27" spans="1:10" hidden="1" x14ac:dyDescent="0.25">
      <c r="A27" s="47">
        <v>3</v>
      </c>
      <c r="B27" s="47" t="s">
        <v>232</v>
      </c>
      <c r="C27" s="47"/>
      <c r="D27" s="47"/>
      <c r="E27" s="47"/>
      <c r="F27" s="47"/>
    </row>
    <row r="28" spans="1:10" ht="31.5" hidden="1" x14ac:dyDescent="0.25">
      <c r="A28" s="2">
        <v>3.01</v>
      </c>
      <c r="B28" s="2" t="s">
        <v>27</v>
      </c>
      <c r="C28" s="2" t="s">
        <v>1</v>
      </c>
      <c r="D28" s="2"/>
      <c r="E28" s="42">
        <v>25198.68</v>
      </c>
      <c r="F28" s="42">
        <f>D28*E28</f>
        <v>0</v>
      </c>
      <c r="G28" s="20"/>
      <c r="H28" s="20"/>
      <c r="I28" s="20"/>
      <c r="J28" s="20"/>
    </row>
    <row r="29" spans="1:10" ht="31.5" hidden="1" x14ac:dyDescent="0.25">
      <c r="A29" s="2">
        <v>3.02</v>
      </c>
      <c r="B29" s="2" t="s">
        <v>29</v>
      </c>
      <c r="C29" s="2" t="s">
        <v>22</v>
      </c>
      <c r="D29" s="2"/>
      <c r="E29" s="42">
        <v>746916.81</v>
      </c>
      <c r="F29" s="42">
        <f t="shared" ref="F29:F31" si="2">D29*E29</f>
        <v>0</v>
      </c>
      <c r="G29" s="20"/>
      <c r="H29" s="20"/>
      <c r="I29" s="20"/>
      <c r="J29" s="20"/>
    </row>
    <row r="30" spans="1:10" ht="31.5" hidden="1" x14ac:dyDescent="0.25">
      <c r="A30" s="2">
        <v>3.03</v>
      </c>
      <c r="B30" s="2" t="s">
        <v>28</v>
      </c>
      <c r="C30" s="2" t="s">
        <v>1</v>
      </c>
      <c r="D30" s="2"/>
      <c r="E30" s="42">
        <v>158491.85</v>
      </c>
      <c r="F30" s="42">
        <f t="shared" si="2"/>
        <v>0</v>
      </c>
      <c r="G30" s="20"/>
      <c r="H30" s="20"/>
      <c r="I30" s="20"/>
      <c r="J30" s="20"/>
    </row>
    <row r="31" spans="1:10" ht="21" hidden="1" x14ac:dyDescent="0.25">
      <c r="A31" s="2">
        <v>3.04</v>
      </c>
      <c r="B31" s="2" t="s">
        <v>30</v>
      </c>
      <c r="C31" s="2" t="s">
        <v>31</v>
      </c>
      <c r="D31" s="2"/>
      <c r="E31" s="42">
        <v>4821.4799999999996</v>
      </c>
      <c r="F31" s="42">
        <f t="shared" si="2"/>
        <v>0</v>
      </c>
      <c r="G31" s="20"/>
      <c r="H31" s="20"/>
      <c r="I31" s="20"/>
      <c r="J31" s="20"/>
    </row>
    <row r="32" spans="1:10" ht="29.25" hidden="1" customHeight="1" x14ac:dyDescent="0.25">
      <c r="A32" s="51"/>
      <c r="B32" s="60" t="s">
        <v>233</v>
      </c>
      <c r="C32" s="60"/>
      <c r="D32" s="60"/>
      <c r="E32" s="60"/>
      <c r="F32" s="52">
        <f>SUM(F28:F31)</f>
        <v>0</v>
      </c>
    </row>
    <row r="33" spans="1:18" x14ac:dyDescent="0.25">
      <c r="A33" s="47">
        <v>4</v>
      </c>
      <c r="B33" s="47" t="s">
        <v>32</v>
      </c>
      <c r="C33" s="47"/>
      <c r="D33" s="47"/>
      <c r="E33" s="47"/>
      <c r="F33" s="47"/>
    </row>
    <row r="34" spans="1:18" ht="31.5" hidden="1" x14ac:dyDescent="0.25">
      <c r="A34" s="2">
        <v>4.01</v>
      </c>
      <c r="B34" s="2" t="s">
        <v>214</v>
      </c>
      <c r="C34" s="2" t="s">
        <v>22</v>
      </c>
      <c r="D34" s="2"/>
      <c r="E34" s="42">
        <v>741920.57</v>
      </c>
      <c r="F34" s="42">
        <f>D34*E34</f>
        <v>0</v>
      </c>
      <c r="G34" s="20"/>
      <c r="H34" s="20"/>
      <c r="I34" s="20"/>
      <c r="J34" s="20"/>
    </row>
    <row r="35" spans="1:18" ht="31.5" hidden="1" x14ac:dyDescent="0.25">
      <c r="A35" s="2">
        <v>4.0199999999999996</v>
      </c>
      <c r="B35" s="2" t="s">
        <v>215</v>
      </c>
      <c r="C35" s="2" t="s">
        <v>22</v>
      </c>
      <c r="D35" s="53"/>
      <c r="E35" s="42">
        <v>784064.81</v>
      </c>
      <c r="F35" s="42">
        <f t="shared" ref="F35:F39" si="3">D35*E35</f>
        <v>0</v>
      </c>
      <c r="G35" s="5"/>
      <c r="H35" s="5"/>
      <c r="I35" s="5"/>
      <c r="J35" s="5"/>
    </row>
    <row r="36" spans="1:18" hidden="1" x14ac:dyDescent="0.25">
      <c r="A36" s="2">
        <v>4.03</v>
      </c>
      <c r="B36" s="2" t="s">
        <v>33</v>
      </c>
      <c r="C36" s="2" t="s">
        <v>31</v>
      </c>
      <c r="D36" s="2"/>
      <c r="E36" s="42">
        <v>6549.36</v>
      </c>
      <c r="F36" s="42">
        <f t="shared" si="3"/>
        <v>0</v>
      </c>
      <c r="G36" s="20"/>
      <c r="H36" s="20"/>
      <c r="I36" s="20"/>
      <c r="J36" s="20"/>
    </row>
    <row r="37" spans="1:18" ht="42" x14ac:dyDescent="0.25">
      <c r="A37" s="2">
        <v>4.04</v>
      </c>
      <c r="B37" s="48" t="s">
        <v>34</v>
      </c>
      <c r="C37" s="48" t="s">
        <v>31</v>
      </c>
      <c r="D37" s="53">
        <v>90</v>
      </c>
      <c r="E37" s="42"/>
      <c r="F37" s="42">
        <f t="shared" si="3"/>
        <v>0</v>
      </c>
      <c r="G37" s="5"/>
      <c r="H37" s="5"/>
      <c r="I37" s="5"/>
      <c r="J37" s="5"/>
    </row>
    <row r="38" spans="1:18" ht="42" hidden="1" x14ac:dyDescent="0.25">
      <c r="A38" s="2">
        <v>4.05</v>
      </c>
      <c r="B38" s="48" t="s">
        <v>35</v>
      </c>
      <c r="C38" s="48" t="s">
        <v>31</v>
      </c>
      <c r="D38" s="2"/>
      <c r="E38" s="42">
        <v>23685.69</v>
      </c>
      <c r="F38" s="42">
        <f t="shared" si="3"/>
        <v>0</v>
      </c>
      <c r="G38" s="20"/>
      <c r="H38" s="20"/>
      <c r="I38" s="20"/>
      <c r="J38" s="20"/>
    </row>
    <row r="39" spans="1:18" ht="42" hidden="1" x14ac:dyDescent="0.25">
      <c r="A39" s="2">
        <v>4.0599999999999996</v>
      </c>
      <c r="B39" s="48" t="s">
        <v>322</v>
      </c>
      <c r="C39" s="48" t="s">
        <v>31</v>
      </c>
      <c r="D39" s="2"/>
      <c r="E39" s="42">
        <v>20839.02</v>
      </c>
      <c r="F39" s="42">
        <f t="shared" si="3"/>
        <v>0</v>
      </c>
      <c r="G39" s="20"/>
      <c r="H39" s="20"/>
      <c r="I39" s="20"/>
      <c r="J39" s="20"/>
    </row>
    <row r="40" spans="1:18" ht="29.25" customHeight="1" x14ac:dyDescent="0.25">
      <c r="A40" s="51"/>
      <c r="B40" s="60" t="s">
        <v>36</v>
      </c>
      <c r="C40" s="60"/>
      <c r="D40" s="60"/>
      <c r="E40" s="60"/>
      <c r="F40" s="52">
        <f>SUM(F34:F39)</f>
        <v>0</v>
      </c>
    </row>
    <row r="41" spans="1:18" ht="15" hidden="1" customHeight="1" x14ac:dyDescent="0.25">
      <c r="A41" s="47">
        <v>5</v>
      </c>
      <c r="B41" s="47" t="s">
        <v>39</v>
      </c>
      <c r="C41" s="47"/>
      <c r="D41" s="47"/>
      <c r="E41" s="47"/>
      <c r="F41" s="47"/>
      <c r="G41" s="20"/>
      <c r="H41" s="20"/>
      <c r="I41" s="20"/>
      <c r="J41" s="20"/>
    </row>
    <row r="42" spans="1:18" ht="15" hidden="1" customHeight="1" x14ac:dyDescent="0.25">
      <c r="A42" s="2">
        <v>5.01</v>
      </c>
      <c r="B42" s="2" t="s">
        <v>40</v>
      </c>
      <c r="C42" s="2" t="s">
        <v>22</v>
      </c>
      <c r="D42" s="2"/>
      <c r="E42" s="44">
        <v>78626.05</v>
      </c>
      <c r="F42" s="44">
        <f>D42*E42</f>
        <v>0</v>
      </c>
      <c r="G42" s="25"/>
      <c r="H42" s="25"/>
      <c r="I42" s="25"/>
      <c r="J42" s="25"/>
    </row>
    <row r="43" spans="1:18" hidden="1" x14ac:dyDescent="0.25">
      <c r="A43" s="2">
        <v>5.0199999999999996</v>
      </c>
      <c r="B43" s="2" t="s">
        <v>48</v>
      </c>
      <c r="C43" s="2" t="s">
        <v>6</v>
      </c>
      <c r="D43" s="2"/>
      <c r="E43" s="44">
        <v>5836.55</v>
      </c>
      <c r="F43" s="44">
        <f t="shared" ref="F43:F84" si="4">D43*E43</f>
        <v>0</v>
      </c>
      <c r="G43" s="25"/>
      <c r="H43" s="25"/>
      <c r="I43" s="25"/>
      <c r="J43" s="25"/>
    </row>
    <row r="44" spans="1:18" hidden="1" x14ac:dyDescent="0.25">
      <c r="A44" s="2">
        <v>5.03</v>
      </c>
      <c r="B44" s="2" t="s">
        <v>49</v>
      </c>
      <c r="C44" s="2" t="s">
        <v>14</v>
      </c>
      <c r="D44" s="53"/>
      <c r="E44" s="44">
        <v>17241.7</v>
      </c>
      <c r="F44" s="44">
        <f t="shared" si="4"/>
        <v>0</v>
      </c>
      <c r="G44" s="24"/>
      <c r="H44" s="24"/>
      <c r="I44" s="24"/>
      <c r="J44" s="24"/>
    </row>
    <row r="45" spans="1:18" hidden="1" x14ac:dyDescent="0.25">
      <c r="A45" s="2">
        <v>5.04</v>
      </c>
      <c r="B45" s="2" t="s">
        <v>46</v>
      </c>
      <c r="C45" s="2" t="s">
        <v>14</v>
      </c>
      <c r="D45" s="2"/>
      <c r="E45" s="44">
        <v>316401.65999999997</v>
      </c>
      <c r="F45" s="44">
        <f t="shared" si="4"/>
        <v>0</v>
      </c>
      <c r="G45" s="15"/>
      <c r="H45" s="15"/>
      <c r="I45" s="15"/>
      <c r="J45" s="15"/>
      <c r="L45" s="15"/>
      <c r="N45" s="25"/>
      <c r="O45" s="25"/>
      <c r="P45" s="25"/>
      <c r="Q45" s="25"/>
      <c r="R45" s="25"/>
    </row>
    <row r="46" spans="1:18" ht="21" hidden="1" x14ac:dyDescent="0.25">
      <c r="A46" s="2">
        <v>5.05</v>
      </c>
      <c r="B46" s="48" t="s">
        <v>171</v>
      </c>
      <c r="C46" s="48" t="s">
        <v>14</v>
      </c>
      <c r="D46" s="48"/>
      <c r="E46" s="42">
        <v>237314.2</v>
      </c>
      <c r="F46" s="44">
        <f t="shared" si="4"/>
        <v>0</v>
      </c>
      <c r="G46" s="19"/>
      <c r="H46" s="19"/>
      <c r="I46" s="19"/>
      <c r="J46" s="19"/>
      <c r="L46" s="19"/>
      <c r="N46" s="20"/>
      <c r="O46" s="20"/>
      <c r="P46" s="20"/>
      <c r="Q46" s="20"/>
      <c r="R46" s="20"/>
    </row>
    <row r="47" spans="1:18" hidden="1" x14ac:dyDescent="0.25">
      <c r="A47" s="54">
        <v>5.0999999999999996</v>
      </c>
      <c r="B47" s="54" t="s">
        <v>234</v>
      </c>
      <c r="C47" s="55"/>
      <c r="D47" s="55"/>
      <c r="E47" s="55"/>
      <c r="F47" s="55"/>
    </row>
    <row r="48" spans="1:18" ht="21" hidden="1" x14ac:dyDescent="0.25">
      <c r="A48" s="2" t="s">
        <v>238</v>
      </c>
      <c r="B48" s="2" t="s">
        <v>41</v>
      </c>
      <c r="C48" s="2" t="s">
        <v>3</v>
      </c>
      <c r="D48" s="2"/>
      <c r="E48" s="44">
        <v>33885.72</v>
      </c>
      <c r="F48" s="44">
        <f t="shared" si="4"/>
        <v>0</v>
      </c>
      <c r="G48" s="25"/>
      <c r="H48" s="25"/>
      <c r="I48" s="25"/>
      <c r="J48" s="25"/>
    </row>
    <row r="49" spans="1:18" ht="21" hidden="1" x14ac:dyDescent="0.25">
      <c r="A49" s="2" t="s">
        <v>240</v>
      </c>
      <c r="B49" s="2" t="s">
        <v>42</v>
      </c>
      <c r="C49" s="2" t="s">
        <v>3</v>
      </c>
      <c r="D49" s="53"/>
      <c r="E49" s="44">
        <v>55298.86</v>
      </c>
      <c r="F49" s="44">
        <f t="shared" si="4"/>
        <v>0</v>
      </c>
      <c r="G49" s="24"/>
      <c r="H49" s="24"/>
      <c r="I49" s="24"/>
      <c r="J49" s="24"/>
    </row>
    <row r="50" spans="1:18" ht="21" hidden="1" x14ac:dyDescent="0.25">
      <c r="A50" s="2" t="s">
        <v>241</v>
      </c>
      <c r="B50" s="2" t="s">
        <v>43</v>
      </c>
      <c r="C50" s="2" t="s">
        <v>3</v>
      </c>
      <c r="D50" s="2"/>
      <c r="E50" s="44">
        <v>23764.13</v>
      </c>
      <c r="F50" s="44">
        <f t="shared" si="4"/>
        <v>0</v>
      </c>
      <c r="G50" s="25"/>
      <c r="H50" s="25"/>
      <c r="I50" s="25"/>
      <c r="J50" s="25"/>
    </row>
    <row r="51" spans="1:18" ht="21" hidden="1" x14ac:dyDescent="0.25">
      <c r="A51" s="2" t="s">
        <v>242</v>
      </c>
      <c r="B51" s="2" t="s">
        <v>44</v>
      </c>
      <c r="C51" s="2" t="s">
        <v>3</v>
      </c>
      <c r="D51" s="53"/>
      <c r="E51" s="44">
        <v>30586.12</v>
      </c>
      <c r="F51" s="44">
        <f t="shared" si="4"/>
        <v>0</v>
      </c>
      <c r="G51" s="24"/>
      <c r="H51" s="24"/>
      <c r="I51" s="24"/>
      <c r="J51" s="24"/>
    </row>
    <row r="52" spans="1:18" ht="15" hidden="1" customHeight="1" x14ac:dyDescent="0.25">
      <c r="A52" s="2" t="s">
        <v>243</v>
      </c>
      <c r="B52" s="2" t="s">
        <v>149</v>
      </c>
      <c r="C52" s="2" t="s">
        <v>14</v>
      </c>
      <c r="D52" s="2"/>
      <c r="E52" s="44">
        <v>79307.14</v>
      </c>
      <c r="F52" s="44">
        <f t="shared" si="4"/>
        <v>0</v>
      </c>
      <c r="G52" s="25"/>
      <c r="H52" s="25"/>
      <c r="I52" s="25"/>
      <c r="J52" s="25"/>
    </row>
    <row r="53" spans="1:18" hidden="1" x14ac:dyDescent="0.25">
      <c r="A53" s="2" t="s">
        <v>244</v>
      </c>
      <c r="B53" s="2" t="s">
        <v>150</v>
      </c>
      <c r="C53" s="2" t="s">
        <v>14</v>
      </c>
      <c r="D53" s="2"/>
      <c r="E53" s="44">
        <v>53995.14</v>
      </c>
      <c r="F53" s="44">
        <f t="shared" si="4"/>
        <v>0</v>
      </c>
      <c r="G53" s="25"/>
      <c r="H53" s="25"/>
      <c r="I53" s="25"/>
      <c r="J53" s="25"/>
    </row>
    <row r="54" spans="1:18" ht="15" hidden="1" customHeight="1" x14ac:dyDescent="0.25">
      <c r="A54" s="2" t="s">
        <v>245</v>
      </c>
      <c r="B54" s="2" t="s">
        <v>151</v>
      </c>
      <c r="C54" s="2" t="s">
        <v>14</v>
      </c>
      <c r="D54" s="2"/>
      <c r="E54" s="44">
        <v>107600.48</v>
      </c>
      <c r="F54" s="44">
        <f t="shared" si="4"/>
        <v>0</v>
      </c>
      <c r="G54" s="25"/>
      <c r="H54" s="25"/>
      <c r="I54" s="25"/>
      <c r="J54" s="25"/>
    </row>
    <row r="55" spans="1:18" hidden="1" x14ac:dyDescent="0.25">
      <c r="A55" s="2" t="s">
        <v>246</v>
      </c>
      <c r="B55" s="2" t="s">
        <v>152</v>
      </c>
      <c r="C55" s="2" t="s">
        <v>3</v>
      </c>
      <c r="D55" s="2"/>
      <c r="E55" s="44">
        <v>52255.73</v>
      </c>
      <c r="F55" s="44">
        <f t="shared" si="4"/>
        <v>0</v>
      </c>
      <c r="G55" s="25"/>
      <c r="H55" s="25"/>
      <c r="I55" s="25"/>
      <c r="J55" s="25"/>
    </row>
    <row r="56" spans="1:18" ht="15" hidden="1" customHeight="1" x14ac:dyDescent="0.25">
      <c r="A56" s="2" t="s">
        <v>247</v>
      </c>
      <c r="B56" s="2" t="s">
        <v>153</v>
      </c>
      <c r="C56" s="2" t="s">
        <v>14</v>
      </c>
      <c r="D56" s="2"/>
      <c r="E56" s="42">
        <v>72419.19</v>
      </c>
      <c r="F56" s="44">
        <f t="shared" si="4"/>
        <v>0</v>
      </c>
      <c r="G56" s="20"/>
      <c r="H56" s="20"/>
      <c r="I56" s="20"/>
      <c r="J56" s="20"/>
    </row>
    <row r="57" spans="1:18" hidden="1" x14ac:dyDescent="0.25">
      <c r="A57" s="2" t="s">
        <v>248</v>
      </c>
      <c r="B57" s="2" t="s">
        <v>154</v>
      </c>
      <c r="C57" s="2" t="s">
        <v>14</v>
      </c>
      <c r="D57" s="2"/>
      <c r="E57" s="42">
        <v>107431.98</v>
      </c>
      <c r="F57" s="44">
        <f t="shared" si="4"/>
        <v>0</v>
      </c>
      <c r="G57" s="20"/>
      <c r="H57" s="20"/>
      <c r="I57" s="20"/>
      <c r="J57" s="20"/>
    </row>
    <row r="58" spans="1:18" hidden="1" x14ac:dyDescent="0.25">
      <c r="A58" s="2" t="s">
        <v>249</v>
      </c>
      <c r="B58" s="2" t="s">
        <v>155</v>
      </c>
      <c r="C58" s="2" t="s">
        <v>14</v>
      </c>
      <c r="D58" s="2"/>
      <c r="E58" s="42">
        <v>90110.84</v>
      </c>
      <c r="F58" s="44">
        <f t="shared" si="4"/>
        <v>0</v>
      </c>
      <c r="G58" s="20"/>
      <c r="H58" s="20"/>
      <c r="I58" s="20"/>
      <c r="J58" s="20"/>
    </row>
    <row r="59" spans="1:18" hidden="1" x14ac:dyDescent="0.25">
      <c r="A59" s="2" t="s">
        <v>250</v>
      </c>
      <c r="B59" s="48" t="s">
        <v>156</v>
      </c>
      <c r="C59" s="48" t="s">
        <v>14</v>
      </c>
      <c r="D59" s="48"/>
      <c r="E59" s="42">
        <v>93038.19</v>
      </c>
      <c r="F59" s="44">
        <f t="shared" si="4"/>
        <v>0</v>
      </c>
      <c r="G59" s="20"/>
      <c r="H59" s="20"/>
      <c r="I59" s="20"/>
      <c r="J59" s="20"/>
    </row>
    <row r="60" spans="1:18" hidden="1" x14ac:dyDescent="0.25">
      <c r="A60" s="2" t="s">
        <v>251</v>
      </c>
      <c r="B60" s="48" t="s">
        <v>47</v>
      </c>
      <c r="C60" s="2" t="s">
        <v>14</v>
      </c>
      <c r="D60" s="2"/>
      <c r="E60" s="44">
        <v>47133.59</v>
      </c>
      <c r="F60" s="44">
        <f t="shared" si="4"/>
        <v>0</v>
      </c>
      <c r="G60" s="25"/>
      <c r="H60" s="25"/>
      <c r="I60" s="25"/>
      <c r="J60" s="25"/>
    </row>
    <row r="61" spans="1:18" hidden="1" x14ac:dyDescent="0.25">
      <c r="A61" s="54">
        <v>5.2</v>
      </c>
      <c r="B61" s="54" t="s">
        <v>235</v>
      </c>
      <c r="C61" s="55"/>
      <c r="D61" s="55"/>
      <c r="E61" s="55"/>
      <c r="F61" s="55"/>
    </row>
    <row r="62" spans="1:18" ht="21" hidden="1" x14ac:dyDescent="0.25">
      <c r="A62" s="2" t="s">
        <v>252</v>
      </c>
      <c r="B62" s="2" t="s">
        <v>50</v>
      </c>
      <c r="C62" s="2" t="s">
        <v>3</v>
      </c>
      <c r="D62" s="44"/>
      <c r="E62" s="44">
        <v>23538.44</v>
      </c>
      <c r="F62" s="44">
        <f t="shared" si="4"/>
        <v>0</v>
      </c>
      <c r="G62" s="15"/>
      <c r="H62" s="15"/>
      <c r="I62" s="15"/>
      <c r="J62" s="15"/>
      <c r="K62" s="15"/>
      <c r="L62" s="15"/>
      <c r="M62" s="25"/>
      <c r="N62" s="25"/>
      <c r="O62" s="25"/>
      <c r="P62" s="25"/>
      <c r="Q62" s="25"/>
      <c r="R62" s="25"/>
    </row>
    <row r="63" spans="1:18" ht="21" hidden="1" x14ac:dyDescent="0.25">
      <c r="A63" s="2" t="s">
        <v>253</v>
      </c>
      <c r="B63" s="48" t="s">
        <v>53</v>
      </c>
      <c r="C63" s="48" t="s">
        <v>3</v>
      </c>
      <c r="D63" s="48"/>
      <c r="E63" s="44">
        <v>36671.61</v>
      </c>
      <c r="F63" s="44">
        <f t="shared" si="4"/>
        <v>0</v>
      </c>
      <c r="G63" s="19"/>
      <c r="H63" s="19"/>
      <c r="I63" s="19"/>
      <c r="J63" s="19"/>
      <c r="L63" s="19"/>
      <c r="N63" s="25"/>
      <c r="O63" s="25"/>
      <c r="P63" s="25"/>
      <c r="Q63" s="25"/>
      <c r="R63" s="25"/>
    </row>
    <row r="64" spans="1:18" hidden="1" x14ac:dyDescent="0.25">
      <c r="A64" s="2" t="s">
        <v>254</v>
      </c>
      <c r="B64" s="2" t="s">
        <v>177</v>
      </c>
      <c r="C64" s="2" t="s">
        <v>14</v>
      </c>
      <c r="D64" s="2"/>
      <c r="E64" s="42">
        <v>23847.31</v>
      </c>
      <c r="F64" s="44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idden="1" x14ac:dyDescent="0.25">
      <c r="A65" s="2" t="s">
        <v>255</v>
      </c>
      <c r="B65" s="2" t="s">
        <v>178</v>
      </c>
      <c r="C65" s="2" t="s">
        <v>14</v>
      </c>
      <c r="D65" s="2"/>
      <c r="E65" s="42">
        <v>24111.48</v>
      </c>
      <c r="F65" s="44">
        <f t="shared" si="4"/>
        <v>0</v>
      </c>
      <c r="G65" s="15"/>
      <c r="H65" s="15"/>
      <c r="I65" s="15"/>
      <c r="J65" s="15"/>
      <c r="L65" s="15"/>
      <c r="N65" s="20"/>
      <c r="O65" s="20"/>
      <c r="P65" s="20"/>
      <c r="Q65" s="20"/>
      <c r="R65" s="20"/>
    </row>
    <row r="66" spans="1:18" hidden="1" x14ac:dyDescent="0.25">
      <c r="A66" s="2" t="s">
        <v>256</v>
      </c>
      <c r="B66" s="2" t="s">
        <v>179</v>
      </c>
      <c r="C66" s="2" t="s">
        <v>14</v>
      </c>
      <c r="D66" s="2"/>
      <c r="E66" s="42">
        <v>23066.48</v>
      </c>
      <c r="F66" s="44">
        <f t="shared" si="4"/>
        <v>0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ht="21" hidden="1" x14ac:dyDescent="0.25">
      <c r="A67" s="2" t="s">
        <v>257</v>
      </c>
      <c r="B67" s="2" t="s">
        <v>45</v>
      </c>
      <c r="C67" s="2" t="s">
        <v>14</v>
      </c>
      <c r="D67" s="2"/>
      <c r="E67" s="44">
        <v>48315.47</v>
      </c>
      <c r="F67" s="44">
        <f t="shared" si="4"/>
        <v>0</v>
      </c>
      <c r="G67" s="15"/>
      <c r="H67" s="15"/>
      <c r="I67" s="15"/>
      <c r="J67" s="15"/>
      <c r="L67" s="15"/>
      <c r="N67" s="25"/>
      <c r="O67" s="25"/>
      <c r="P67" s="25"/>
      <c r="Q67" s="25"/>
      <c r="R67" s="25"/>
    </row>
    <row r="68" spans="1:18" hidden="1" x14ac:dyDescent="0.25">
      <c r="A68" s="2" t="s">
        <v>258</v>
      </c>
      <c r="B68" s="2" t="s">
        <v>184</v>
      </c>
      <c r="C68" s="2" t="s">
        <v>14</v>
      </c>
      <c r="D68" s="2"/>
      <c r="E68" s="42">
        <v>18037.490000000002</v>
      </c>
      <c r="F68" s="44">
        <f t="shared" si="4"/>
        <v>0</v>
      </c>
      <c r="G68" s="15"/>
      <c r="H68" s="15"/>
      <c r="I68" s="15"/>
      <c r="J68" s="15"/>
      <c r="L68" s="15"/>
      <c r="N68" s="20"/>
      <c r="O68" s="20"/>
      <c r="P68" s="20"/>
      <c r="Q68" s="20"/>
      <c r="R68" s="20"/>
    </row>
    <row r="69" spans="1:18" hidden="1" x14ac:dyDescent="0.25">
      <c r="A69" s="2" t="s">
        <v>259</v>
      </c>
      <c r="B69" s="2" t="s">
        <v>318</v>
      </c>
      <c r="C69" s="2" t="s">
        <v>14</v>
      </c>
      <c r="D69" s="2"/>
      <c r="E69" s="42">
        <v>275428.96000000002</v>
      </c>
      <c r="F69" s="44">
        <f t="shared" si="4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ht="21" hidden="1" x14ac:dyDescent="0.25">
      <c r="A70" s="2" t="s">
        <v>326</v>
      </c>
      <c r="B70" s="48" t="s">
        <v>323</v>
      </c>
      <c r="C70" s="48" t="s">
        <v>3</v>
      </c>
      <c r="D70" s="2"/>
      <c r="E70" s="44">
        <v>19264.509999999998</v>
      </c>
      <c r="F70" s="44">
        <f t="shared" si="4"/>
        <v>0</v>
      </c>
      <c r="G70" s="19"/>
      <c r="H70" s="19"/>
      <c r="I70" s="19"/>
      <c r="J70" s="19"/>
      <c r="L70" s="19"/>
      <c r="N70" s="25"/>
      <c r="O70" s="25"/>
      <c r="P70" s="25"/>
      <c r="Q70" s="25"/>
      <c r="R70" s="25"/>
    </row>
    <row r="71" spans="1:18" hidden="1" x14ac:dyDescent="0.25">
      <c r="A71" s="2" t="s">
        <v>327</v>
      </c>
      <c r="B71" s="2" t="s">
        <v>324</v>
      </c>
      <c r="C71" s="2" t="s">
        <v>14</v>
      </c>
      <c r="D71" s="2"/>
      <c r="E71" s="42">
        <v>60188.91</v>
      </c>
      <c r="F71" s="44">
        <f t="shared" si="4"/>
        <v>0</v>
      </c>
      <c r="G71" s="15"/>
      <c r="H71" s="15"/>
      <c r="I71" s="15"/>
      <c r="J71" s="15"/>
      <c r="L71" s="15"/>
      <c r="N71" s="20"/>
      <c r="O71" s="20"/>
      <c r="P71" s="20"/>
      <c r="Q71" s="20"/>
      <c r="R71" s="20"/>
    </row>
    <row r="72" spans="1:18" hidden="1" x14ac:dyDescent="0.25">
      <c r="A72" s="2" t="s">
        <v>328</v>
      </c>
      <c r="B72" s="2" t="s">
        <v>325</v>
      </c>
      <c r="C72" s="2" t="s">
        <v>14</v>
      </c>
      <c r="D72" s="2"/>
      <c r="E72" s="42">
        <v>75485.22</v>
      </c>
      <c r="F72" s="44">
        <f t="shared" si="4"/>
        <v>0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hidden="1" x14ac:dyDescent="0.25">
      <c r="A73" s="54">
        <v>5.3</v>
      </c>
      <c r="B73" s="54" t="s">
        <v>236</v>
      </c>
      <c r="C73" s="55"/>
      <c r="D73" s="55"/>
      <c r="E73" s="55"/>
      <c r="F73" s="55"/>
    </row>
    <row r="74" spans="1:18" hidden="1" x14ac:dyDescent="0.25">
      <c r="A74" s="2" t="s">
        <v>260</v>
      </c>
      <c r="B74" s="2" t="s">
        <v>185</v>
      </c>
      <c r="C74" s="2" t="s">
        <v>6</v>
      </c>
      <c r="D74" s="2"/>
      <c r="E74" s="42">
        <v>15091.74</v>
      </c>
      <c r="F74" s="44">
        <f t="shared" si="4"/>
        <v>0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hidden="1" x14ac:dyDescent="0.25">
      <c r="A75" s="2" t="s">
        <v>264</v>
      </c>
      <c r="B75" s="2" t="s">
        <v>180</v>
      </c>
      <c r="C75" s="2" t="s">
        <v>14</v>
      </c>
      <c r="D75" s="2"/>
      <c r="E75" s="42">
        <v>19404.349999999999</v>
      </c>
      <c r="F75" s="44">
        <f t="shared" si="4"/>
        <v>0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hidden="1" x14ac:dyDescent="0.25">
      <c r="A76" s="2" t="s">
        <v>261</v>
      </c>
      <c r="B76" s="2" t="s">
        <v>181</v>
      </c>
      <c r="C76" s="2" t="s">
        <v>14</v>
      </c>
      <c r="D76" s="2"/>
      <c r="E76" s="42">
        <v>36894.949999999997</v>
      </c>
      <c r="F76" s="44">
        <f t="shared" si="4"/>
        <v>0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hidden="1" x14ac:dyDescent="0.25">
      <c r="A77" s="2" t="s">
        <v>262</v>
      </c>
      <c r="B77" s="2" t="s">
        <v>182</v>
      </c>
      <c r="C77" s="2" t="s">
        <v>14</v>
      </c>
      <c r="D77" s="2"/>
      <c r="E77" s="42">
        <v>46228.160000000003</v>
      </c>
      <c r="F77" s="44">
        <f t="shared" si="4"/>
        <v>0</v>
      </c>
      <c r="G77" s="15"/>
      <c r="H77" s="15"/>
      <c r="I77" s="15"/>
      <c r="J77" s="15"/>
      <c r="L77" s="15"/>
      <c r="N77" s="20"/>
      <c r="O77" s="20"/>
      <c r="P77" s="20"/>
      <c r="Q77" s="20"/>
      <c r="R77" s="20"/>
    </row>
    <row r="78" spans="1:18" hidden="1" x14ac:dyDescent="0.25">
      <c r="A78" s="2" t="s">
        <v>263</v>
      </c>
      <c r="B78" s="2" t="s">
        <v>183</v>
      </c>
      <c r="C78" s="2" t="s">
        <v>14</v>
      </c>
      <c r="D78" s="2"/>
      <c r="E78" s="42">
        <v>66451.95</v>
      </c>
      <c r="F78" s="44">
        <f t="shared" si="4"/>
        <v>0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hidden="1" x14ac:dyDescent="0.25">
      <c r="A79" s="54">
        <v>5.4</v>
      </c>
      <c r="B79" s="54" t="s">
        <v>237</v>
      </c>
      <c r="C79" s="55"/>
      <c r="D79" s="55"/>
      <c r="E79" s="55"/>
      <c r="F79" s="55"/>
    </row>
    <row r="80" spans="1:18" hidden="1" x14ac:dyDescent="0.25">
      <c r="A80" s="2" t="s">
        <v>315</v>
      </c>
      <c r="B80" s="2" t="s">
        <v>186</v>
      </c>
      <c r="C80" s="2" t="s">
        <v>14</v>
      </c>
      <c r="D80" s="2"/>
      <c r="E80" s="42">
        <v>81782.740000000005</v>
      </c>
      <c r="F80" s="44">
        <f t="shared" si="4"/>
        <v>0</v>
      </c>
      <c r="G80" s="15"/>
      <c r="H80" s="15"/>
      <c r="I80" s="15"/>
      <c r="J80" s="15"/>
      <c r="L80" s="15"/>
      <c r="N80" s="20"/>
      <c r="O80" s="20"/>
      <c r="P80" s="20"/>
      <c r="Q80" s="20"/>
      <c r="R80" s="20"/>
    </row>
    <row r="81" spans="1:18" hidden="1" x14ac:dyDescent="0.25">
      <c r="A81" s="2" t="s">
        <v>265</v>
      </c>
      <c r="B81" s="48" t="s">
        <v>187</v>
      </c>
      <c r="C81" s="48" t="s">
        <v>14</v>
      </c>
      <c r="D81" s="48"/>
      <c r="E81" s="42">
        <v>5055.28</v>
      </c>
      <c r="F81" s="44">
        <f t="shared" si="4"/>
        <v>0</v>
      </c>
      <c r="G81" s="19"/>
      <c r="H81" s="19"/>
      <c r="I81" s="19"/>
      <c r="J81" s="19"/>
      <c r="L81" s="19"/>
      <c r="N81" s="20"/>
      <c r="O81" s="20"/>
      <c r="P81" s="20"/>
      <c r="Q81" s="20"/>
      <c r="R81" s="20"/>
    </row>
    <row r="82" spans="1:18" hidden="1" x14ac:dyDescent="0.25">
      <c r="A82" s="2" t="s">
        <v>266</v>
      </c>
      <c r="B82" s="48" t="s">
        <v>188</v>
      </c>
      <c r="C82" s="48" t="s">
        <v>14</v>
      </c>
      <c r="D82" s="48"/>
      <c r="E82" s="42">
        <v>119732.74</v>
      </c>
      <c r="F82" s="44">
        <f t="shared" si="4"/>
        <v>0</v>
      </c>
      <c r="G82" s="19"/>
      <c r="H82" s="19"/>
      <c r="I82" s="19"/>
      <c r="J82" s="19"/>
      <c r="L82" s="19"/>
      <c r="N82" s="20"/>
      <c r="O82" s="20"/>
      <c r="P82" s="20"/>
      <c r="Q82" s="20"/>
      <c r="R82" s="20"/>
    </row>
    <row r="83" spans="1:18" hidden="1" x14ac:dyDescent="0.25">
      <c r="A83" s="2" t="s">
        <v>267</v>
      </c>
      <c r="B83" s="48" t="s">
        <v>52</v>
      </c>
      <c r="C83" s="48" t="s">
        <v>14</v>
      </c>
      <c r="D83" s="48"/>
      <c r="E83" s="44">
        <v>88103.15</v>
      </c>
      <c r="F83" s="44">
        <f t="shared" si="4"/>
        <v>0</v>
      </c>
      <c r="G83" s="19"/>
      <c r="H83" s="19"/>
      <c r="I83" s="19"/>
      <c r="J83" s="19"/>
      <c r="L83" s="19"/>
      <c r="N83" s="25"/>
      <c r="O83" s="25"/>
      <c r="P83" s="25"/>
      <c r="Q83" s="25"/>
      <c r="R83" s="25"/>
    </row>
    <row r="84" spans="1:18" hidden="1" x14ac:dyDescent="0.25">
      <c r="A84" s="2" t="s">
        <v>350</v>
      </c>
      <c r="B84" s="48" t="s">
        <v>349</v>
      </c>
      <c r="C84" s="48" t="s">
        <v>14</v>
      </c>
      <c r="D84" s="2"/>
      <c r="E84" s="44">
        <v>44770.3</v>
      </c>
      <c r="F84" s="44">
        <f t="shared" si="4"/>
        <v>0</v>
      </c>
      <c r="G84" s="19"/>
      <c r="H84" s="19"/>
      <c r="I84" s="19"/>
      <c r="J84" s="19"/>
      <c r="L84" s="19"/>
      <c r="N84" s="25"/>
      <c r="O84" s="25"/>
      <c r="P84" s="25"/>
      <c r="Q84" s="25"/>
      <c r="R84" s="25"/>
    </row>
    <row r="85" spans="1:18" ht="29.25" hidden="1" customHeight="1" x14ac:dyDescent="0.25">
      <c r="A85" s="51"/>
      <c r="B85" s="60" t="s">
        <v>55</v>
      </c>
      <c r="C85" s="60"/>
      <c r="D85" s="60"/>
      <c r="E85" s="60"/>
      <c r="F85" s="52">
        <f>SUM(F42:F84)</f>
        <v>0</v>
      </c>
    </row>
    <row r="86" spans="1:18" ht="15" customHeight="1" x14ac:dyDescent="0.25">
      <c r="A86" s="47">
        <v>6</v>
      </c>
      <c r="B86" s="47" t="s">
        <v>56</v>
      </c>
      <c r="C86" s="47"/>
      <c r="D86" s="47"/>
      <c r="E86" s="47"/>
      <c r="F86" s="47"/>
      <c r="G86" s="20"/>
      <c r="H86" s="20"/>
      <c r="I86" s="20"/>
      <c r="J86" s="20"/>
    </row>
    <row r="87" spans="1:18" hidden="1" x14ac:dyDescent="0.25">
      <c r="A87" s="2">
        <v>6.01</v>
      </c>
      <c r="B87" s="2" t="s">
        <v>170</v>
      </c>
      <c r="C87" s="48" t="s">
        <v>14</v>
      </c>
      <c r="D87" s="48"/>
      <c r="E87" s="42">
        <v>11151.84</v>
      </c>
      <c r="F87" s="45">
        <f>D87*E87</f>
        <v>0</v>
      </c>
      <c r="G87" s="19"/>
      <c r="H87" s="19"/>
      <c r="I87" s="19"/>
      <c r="J87" s="19"/>
      <c r="L87" s="19"/>
      <c r="N87" s="20"/>
      <c r="O87" s="20"/>
      <c r="P87" s="20"/>
      <c r="Q87" s="20"/>
      <c r="R87" s="20"/>
    </row>
    <row r="88" spans="1:18" hidden="1" x14ac:dyDescent="0.25">
      <c r="A88" s="2">
        <v>6.02</v>
      </c>
      <c r="B88" s="2" t="s">
        <v>13</v>
      </c>
      <c r="C88" s="2" t="s">
        <v>14</v>
      </c>
      <c r="D88" s="2"/>
      <c r="E88" s="42">
        <v>25347.599999999999</v>
      </c>
      <c r="F88" s="45">
        <f t="shared" ref="F88:F90" si="5">D88*E88</f>
        <v>0</v>
      </c>
      <c r="G88" s="15"/>
      <c r="H88" s="15"/>
      <c r="I88" s="15"/>
      <c r="J88" s="15"/>
      <c r="L88" s="15"/>
      <c r="N88" s="20"/>
      <c r="O88" s="20"/>
      <c r="P88" s="20"/>
      <c r="Q88" s="20"/>
      <c r="R88" s="20"/>
    </row>
    <row r="89" spans="1:18" hidden="1" x14ac:dyDescent="0.25">
      <c r="A89" s="2">
        <v>6.03</v>
      </c>
      <c r="B89" s="2" t="s">
        <v>161</v>
      </c>
      <c r="C89" s="2" t="s">
        <v>14</v>
      </c>
      <c r="D89" s="2"/>
      <c r="E89" s="42">
        <v>302497.32</v>
      </c>
      <c r="F89" s="45">
        <f t="shared" si="5"/>
        <v>0</v>
      </c>
      <c r="G89" s="15"/>
      <c r="H89" s="15"/>
      <c r="I89" s="15"/>
      <c r="J89" s="15"/>
      <c r="L89" s="15"/>
      <c r="N89" s="20"/>
      <c r="O89" s="20"/>
      <c r="P89" s="20"/>
      <c r="Q89" s="20"/>
      <c r="R89" s="20"/>
    </row>
    <row r="90" spans="1:18" hidden="1" x14ac:dyDescent="0.25">
      <c r="A90" s="2">
        <v>6.04</v>
      </c>
      <c r="B90" s="2" t="s">
        <v>168</v>
      </c>
      <c r="C90" s="2" t="s">
        <v>14</v>
      </c>
      <c r="D90" s="48"/>
      <c r="E90" s="42">
        <v>21228.92</v>
      </c>
      <c r="F90" s="45">
        <f t="shared" si="5"/>
        <v>0</v>
      </c>
      <c r="G90" s="19"/>
      <c r="H90" s="19"/>
      <c r="I90" s="19"/>
      <c r="J90" s="19"/>
      <c r="L90" s="19"/>
      <c r="N90" s="20"/>
      <c r="O90" s="20"/>
      <c r="P90" s="20"/>
      <c r="Q90" s="20"/>
      <c r="R90" s="20"/>
    </row>
    <row r="91" spans="1:18" hidden="1" x14ac:dyDescent="0.25">
      <c r="A91" s="54">
        <v>6.1</v>
      </c>
      <c r="B91" s="54" t="s">
        <v>268</v>
      </c>
      <c r="C91" s="55"/>
      <c r="D91" s="55"/>
      <c r="E91" s="55"/>
      <c r="F91" s="55"/>
    </row>
    <row r="92" spans="1:18" ht="42" hidden="1" x14ac:dyDescent="0.25">
      <c r="A92" s="2" t="s">
        <v>239</v>
      </c>
      <c r="B92" s="2" t="s">
        <v>59</v>
      </c>
      <c r="C92" s="2" t="s">
        <v>6</v>
      </c>
      <c r="D92" s="2"/>
      <c r="E92" s="42">
        <v>22845.17</v>
      </c>
      <c r="F92" s="43">
        <f t="shared" ref="F92:F106" si="6">D92*E92</f>
        <v>0</v>
      </c>
      <c r="G92" s="15"/>
      <c r="H92" s="15"/>
      <c r="I92" s="15"/>
      <c r="J92" s="15"/>
      <c r="L92" s="15"/>
      <c r="N92" s="20"/>
      <c r="O92" s="20"/>
      <c r="P92" s="20"/>
      <c r="Q92" s="20"/>
      <c r="R92" s="20"/>
    </row>
    <row r="93" spans="1:18" ht="42" hidden="1" x14ac:dyDescent="0.25">
      <c r="A93" s="2" t="s">
        <v>269</v>
      </c>
      <c r="B93" s="2" t="s">
        <v>60</v>
      </c>
      <c r="C93" s="2" t="s">
        <v>6</v>
      </c>
      <c r="D93" s="2"/>
      <c r="E93" s="42">
        <v>47253.3</v>
      </c>
      <c r="F93" s="43">
        <f>D93*E93</f>
        <v>0</v>
      </c>
      <c r="G93" s="15"/>
      <c r="H93" s="15"/>
      <c r="I93" s="15"/>
      <c r="J93" s="15"/>
      <c r="L93" s="15"/>
      <c r="N93" s="20"/>
      <c r="O93" s="20"/>
      <c r="P93" s="20"/>
      <c r="Q93" s="20"/>
      <c r="R93" s="20"/>
    </row>
    <row r="94" spans="1:18" ht="42" hidden="1" x14ac:dyDescent="0.25">
      <c r="A94" s="2" t="s">
        <v>270</v>
      </c>
      <c r="B94" s="48" t="s">
        <v>67</v>
      </c>
      <c r="C94" s="48" t="s">
        <v>6</v>
      </c>
      <c r="D94" s="48"/>
      <c r="E94" s="42">
        <v>34420</v>
      </c>
      <c r="F94" s="43">
        <f t="shared" si="6"/>
        <v>0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hidden="1" x14ac:dyDescent="0.25">
      <c r="A95" s="2" t="s">
        <v>271</v>
      </c>
      <c r="B95" s="48" t="s">
        <v>68</v>
      </c>
      <c r="C95" s="48" t="s">
        <v>6</v>
      </c>
      <c r="D95" s="48"/>
      <c r="E95" s="42">
        <v>19065.39</v>
      </c>
      <c r="F95" s="43">
        <f t="shared" si="6"/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42" hidden="1" x14ac:dyDescent="0.25">
      <c r="A96" s="2" t="s">
        <v>272</v>
      </c>
      <c r="B96" s="48" t="s">
        <v>76</v>
      </c>
      <c r="C96" s="48" t="s">
        <v>6</v>
      </c>
      <c r="D96" s="48"/>
      <c r="E96" s="42">
        <v>418620.34</v>
      </c>
      <c r="F96" s="43">
        <f t="shared" si="6"/>
        <v>0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42" hidden="1" x14ac:dyDescent="0.25">
      <c r="A97" s="2" t="s">
        <v>273</v>
      </c>
      <c r="B97" s="48" t="s">
        <v>71</v>
      </c>
      <c r="C97" s="48" t="s">
        <v>6</v>
      </c>
      <c r="D97" s="48"/>
      <c r="E97" s="42">
        <v>26015.62</v>
      </c>
      <c r="F97" s="43">
        <f t="shared" si="6"/>
        <v>0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52.5" hidden="1" x14ac:dyDescent="0.25">
      <c r="A98" s="2" t="s">
        <v>274</v>
      </c>
      <c r="B98" s="48" t="s">
        <v>69</v>
      </c>
      <c r="C98" s="48" t="s">
        <v>14</v>
      </c>
      <c r="D98" s="48"/>
      <c r="E98" s="42">
        <v>549748</v>
      </c>
      <c r="F98" s="43">
        <f t="shared" si="6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ht="31.5" hidden="1" x14ac:dyDescent="0.25">
      <c r="A99" s="2" t="s">
        <v>275</v>
      </c>
      <c r="B99" s="48" t="s">
        <v>79</v>
      </c>
      <c r="C99" s="48" t="s">
        <v>6</v>
      </c>
      <c r="D99" s="48"/>
      <c r="E99" s="42">
        <v>17120.95</v>
      </c>
      <c r="F99" s="43">
        <f t="shared" si="6"/>
        <v>0</v>
      </c>
      <c r="G99" s="19"/>
      <c r="H99" s="19"/>
      <c r="I99" s="19"/>
      <c r="J99" s="19"/>
      <c r="L99" s="19"/>
      <c r="N99" s="20"/>
      <c r="O99" s="20"/>
      <c r="P99" s="20"/>
      <c r="Q99" s="20"/>
      <c r="R99" s="20"/>
    </row>
    <row r="100" spans="1:18" ht="31.5" hidden="1" x14ac:dyDescent="0.25">
      <c r="A100" s="2" t="s">
        <v>276</v>
      </c>
      <c r="B100" s="48" t="s">
        <v>169</v>
      </c>
      <c r="C100" s="48" t="s">
        <v>3</v>
      </c>
      <c r="D100" s="48"/>
      <c r="E100" s="42">
        <v>50106.59</v>
      </c>
      <c r="F100" s="43">
        <f t="shared" si="6"/>
        <v>0</v>
      </c>
      <c r="G100" s="19"/>
      <c r="H100" s="19"/>
      <c r="I100" s="19"/>
      <c r="J100" s="19"/>
      <c r="L100" s="19"/>
      <c r="N100" s="20"/>
      <c r="O100" s="20"/>
      <c r="P100" s="20"/>
      <c r="Q100" s="20"/>
      <c r="R100" s="20"/>
    </row>
    <row r="101" spans="1:18" hidden="1" x14ac:dyDescent="0.25">
      <c r="A101" s="2" t="s">
        <v>277</v>
      </c>
      <c r="B101" s="2" t="s">
        <v>172</v>
      </c>
      <c r="C101" s="2" t="s">
        <v>6</v>
      </c>
      <c r="D101" s="2"/>
      <c r="E101" s="42">
        <v>5933.28</v>
      </c>
      <c r="F101" s="43">
        <f t="shared" si="6"/>
        <v>0</v>
      </c>
      <c r="G101" s="15"/>
      <c r="H101" s="15"/>
      <c r="I101" s="15"/>
      <c r="J101" s="15"/>
      <c r="L101" s="15"/>
      <c r="N101" s="20"/>
      <c r="O101" s="20"/>
      <c r="P101" s="20"/>
      <c r="Q101" s="20"/>
      <c r="R101" s="20"/>
    </row>
    <row r="102" spans="1:18" ht="31.5" hidden="1" x14ac:dyDescent="0.25">
      <c r="A102" s="2" t="s">
        <v>334</v>
      </c>
      <c r="B102" s="56" t="s">
        <v>330</v>
      </c>
      <c r="C102" s="48" t="s">
        <v>3</v>
      </c>
      <c r="D102" s="2"/>
      <c r="E102" s="42">
        <v>29346.959999999999</v>
      </c>
      <c r="F102" s="43">
        <f t="shared" si="6"/>
        <v>0</v>
      </c>
      <c r="G102" s="35"/>
      <c r="H102" s="35"/>
      <c r="I102" s="35"/>
      <c r="J102" s="35"/>
      <c r="L102" s="19"/>
      <c r="N102" s="20"/>
      <c r="O102" s="20"/>
      <c r="P102" s="20"/>
      <c r="Q102" s="20"/>
      <c r="R102" s="20"/>
    </row>
    <row r="103" spans="1:18" ht="31.5" hidden="1" x14ac:dyDescent="0.25">
      <c r="A103" s="2" t="s">
        <v>335</v>
      </c>
      <c r="B103" s="56" t="s">
        <v>331</v>
      </c>
      <c r="C103" s="48" t="s">
        <v>3</v>
      </c>
      <c r="D103" s="2"/>
      <c r="E103" s="42">
        <v>32788.31</v>
      </c>
      <c r="F103" s="43">
        <f t="shared" si="6"/>
        <v>0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31.5" hidden="1" x14ac:dyDescent="0.25">
      <c r="A104" s="2" t="s">
        <v>336</v>
      </c>
      <c r="B104" s="56" t="s">
        <v>332</v>
      </c>
      <c r="C104" s="48" t="s">
        <v>3</v>
      </c>
      <c r="D104" s="2"/>
      <c r="E104" s="42">
        <v>60263.38</v>
      </c>
      <c r="F104" s="43">
        <f t="shared" si="6"/>
        <v>0</v>
      </c>
      <c r="G104" s="35"/>
      <c r="H104" s="35"/>
      <c r="I104" s="35"/>
      <c r="J104" s="35"/>
      <c r="L104" s="15"/>
      <c r="N104" s="20"/>
      <c r="O104" s="20"/>
      <c r="P104" s="20"/>
      <c r="Q104" s="20"/>
      <c r="R104" s="20"/>
    </row>
    <row r="105" spans="1:18" ht="52.5" hidden="1" x14ac:dyDescent="0.25">
      <c r="A105" s="2" t="s">
        <v>337</v>
      </c>
      <c r="B105" s="56" t="s">
        <v>333</v>
      </c>
      <c r="C105" s="48" t="s">
        <v>3</v>
      </c>
      <c r="D105" s="2"/>
      <c r="E105" s="42">
        <v>167898.68</v>
      </c>
      <c r="F105" s="43">
        <f t="shared" si="6"/>
        <v>0</v>
      </c>
      <c r="G105" s="35"/>
      <c r="H105" s="35"/>
      <c r="I105" s="35"/>
      <c r="J105" s="35"/>
      <c r="L105" s="15"/>
      <c r="N105" s="20"/>
      <c r="O105" s="20"/>
      <c r="P105" s="20"/>
      <c r="Q105" s="20"/>
      <c r="R105" s="20"/>
    </row>
    <row r="106" spans="1:18" ht="84" hidden="1" x14ac:dyDescent="0.25">
      <c r="A106" s="2" t="s">
        <v>338</v>
      </c>
      <c r="B106" s="2" t="s">
        <v>339</v>
      </c>
      <c r="C106" s="2" t="s">
        <v>14</v>
      </c>
      <c r="D106" s="2"/>
      <c r="E106" s="42">
        <v>13577675.300000001</v>
      </c>
      <c r="F106" s="45">
        <f t="shared" si="6"/>
        <v>0</v>
      </c>
      <c r="G106" s="15"/>
      <c r="H106" s="15"/>
      <c r="I106" s="15"/>
      <c r="J106" s="15"/>
      <c r="L106" s="15"/>
      <c r="N106" s="20"/>
      <c r="O106" s="20"/>
      <c r="P106" s="20"/>
      <c r="Q106" s="20"/>
      <c r="R106" s="20"/>
    </row>
    <row r="107" spans="1:18" x14ac:dyDescent="0.25">
      <c r="A107" s="54">
        <v>6.2</v>
      </c>
      <c r="B107" s="54" t="s">
        <v>278</v>
      </c>
      <c r="C107" s="55"/>
      <c r="D107" s="55"/>
      <c r="E107" s="55"/>
      <c r="F107" s="55"/>
    </row>
    <row r="108" spans="1:18" x14ac:dyDescent="0.25">
      <c r="A108" s="2" t="s">
        <v>279</v>
      </c>
      <c r="B108" s="48" t="s">
        <v>162</v>
      </c>
      <c r="C108" s="48" t="s">
        <v>14</v>
      </c>
      <c r="D108" s="48">
        <v>35</v>
      </c>
      <c r="E108" s="42"/>
      <c r="F108" s="45">
        <f>D108*E108</f>
        <v>0</v>
      </c>
      <c r="G108" s="19"/>
      <c r="H108" s="19"/>
      <c r="I108" s="19"/>
      <c r="J108" s="19"/>
      <c r="L108" s="19"/>
      <c r="N108" s="20"/>
      <c r="O108" s="20"/>
      <c r="P108" s="20"/>
      <c r="Q108" s="20"/>
      <c r="R108" s="20"/>
    </row>
    <row r="109" spans="1:18" ht="31.5" hidden="1" x14ac:dyDescent="0.25">
      <c r="A109" s="2" t="s">
        <v>280</v>
      </c>
      <c r="B109" s="2" t="s">
        <v>57</v>
      </c>
      <c r="C109" s="2" t="s">
        <v>14</v>
      </c>
      <c r="D109" s="2"/>
      <c r="E109" s="42"/>
      <c r="F109" s="45">
        <f t="shared" ref="F109:F117" si="7">D109*E109</f>
        <v>0</v>
      </c>
      <c r="G109" s="15"/>
      <c r="H109" s="15"/>
      <c r="I109" s="15"/>
      <c r="J109" s="15"/>
      <c r="L109" s="15"/>
      <c r="N109" s="20"/>
      <c r="O109" s="20"/>
      <c r="P109" s="20"/>
      <c r="Q109" s="20"/>
      <c r="R109" s="20"/>
    </row>
    <row r="110" spans="1:18" ht="42" hidden="1" x14ac:dyDescent="0.25">
      <c r="A110" s="2" t="s">
        <v>281</v>
      </c>
      <c r="B110" s="2" t="s">
        <v>58</v>
      </c>
      <c r="C110" s="2" t="s">
        <v>14</v>
      </c>
      <c r="D110" s="2"/>
      <c r="E110" s="42"/>
      <c r="F110" s="45">
        <f t="shared" si="7"/>
        <v>0</v>
      </c>
      <c r="G110" s="15"/>
      <c r="H110" s="15"/>
      <c r="I110" s="15"/>
      <c r="J110" s="15"/>
      <c r="L110" s="15"/>
      <c r="N110" s="20"/>
      <c r="O110" s="20"/>
      <c r="P110" s="20"/>
      <c r="Q110" s="20"/>
      <c r="R110" s="20"/>
    </row>
    <row r="111" spans="1:18" ht="21" x14ac:dyDescent="0.25">
      <c r="A111" s="2" t="s">
        <v>282</v>
      </c>
      <c r="B111" s="48" t="s">
        <v>61</v>
      </c>
      <c r="C111" s="48" t="s">
        <v>14</v>
      </c>
      <c r="D111" s="48">
        <v>12</v>
      </c>
      <c r="E111" s="42"/>
      <c r="F111" s="45">
        <f t="shared" si="7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42" x14ac:dyDescent="0.25">
      <c r="A112" s="2" t="s">
        <v>283</v>
      </c>
      <c r="B112" s="48" t="s">
        <v>63</v>
      </c>
      <c r="C112" s="48" t="s">
        <v>14</v>
      </c>
      <c r="D112" s="48">
        <v>2</v>
      </c>
      <c r="E112" s="42"/>
      <c r="F112" s="45">
        <f t="shared" si="7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21" x14ac:dyDescent="0.25">
      <c r="A113" s="2" t="s">
        <v>284</v>
      </c>
      <c r="B113" s="48" t="s">
        <v>64</v>
      </c>
      <c r="C113" s="48" t="s">
        <v>14</v>
      </c>
      <c r="D113" s="48">
        <v>6</v>
      </c>
      <c r="E113" s="42"/>
      <c r="F113" s="45">
        <f t="shared" si="7"/>
        <v>0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31.5" hidden="1" x14ac:dyDescent="0.25">
      <c r="A114" s="2" t="s">
        <v>285</v>
      </c>
      <c r="B114" s="48" t="s">
        <v>66</v>
      </c>
      <c r="C114" s="48" t="s">
        <v>14</v>
      </c>
      <c r="D114" s="48"/>
      <c r="E114" s="42">
        <v>171734.39999999999</v>
      </c>
      <c r="F114" s="45">
        <f t="shared" si="7"/>
        <v>0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63" hidden="1" x14ac:dyDescent="0.25">
      <c r="A115" s="2" t="s">
        <v>286</v>
      </c>
      <c r="B115" s="48" t="s">
        <v>80</v>
      </c>
      <c r="C115" s="48" t="s">
        <v>14</v>
      </c>
      <c r="D115" s="48"/>
      <c r="E115" s="42">
        <v>329335.34000000003</v>
      </c>
      <c r="F115" s="45">
        <f t="shared" si="7"/>
        <v>0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ht="21" hidden="1" x14ac:dyDescent="0.25">
      <c r="A116" s="2" t="s">
        <v>287</v>
      </c>
      <c r="B116" s="48" t="s">
        <v>75</v>
      </c>
      <c r="C116" s="48" t="s">
        <v>14</v>
      </c>
      <c r="D116" s="48"/>
      <c r="E116" s="42">
        <v>56530.2</v>
      </c>
      <c r="F116" s="45">
        <f t="shared" si="7"/>
        <v>0</v>
      </c>
      <c r="G116" s="19"/>
      <c r="H116" s="19"/>
      <c r="I116" s="19"/>
      <c r="J116" s="19"/>
      <c r="L116" s="19"/>
      <c r="N116" s="20"/>
      <c r="O116" s="20"/>
      <c r="P116" s="20"/>
      <c r="Q116" s="20"/>
      <c r="R116" s="20"/>
    </row>
    <row r="117" spans="1:18" ht="21" hidden="1" x14ac:dyDescent="0.25">
      <c r="A117" s="2" t="s">
        <v>288</v>
      </c>
      <c r="B117" s="48" t="s">
        <v>78</v>
      </c>
      <c r="C117" s="48" t="s">
        <v>14</v>
      </c>
      <c r="D117" s="48"/>
      <c r="E117" s="42">
        <v>182681.88</v>
      </c>
      <c r="F117" s="45">
        <f t="shared" si="7"/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x14ac:dyDescent="0.25">
      <c r="A118" s="54">
        <v>6.3</v>
      </c>
      <c r="B118" s="54" t="s">
        <v>289</v>
      </c>
      <c r="C118" s="55"/>
      <c r="D118" s="55"/>
      <c r="E118" s="55"/>
      <c r="F118" s="55"/>
    </row>
    <row r="119" spans="1:18" ht="21" x14ac:dyDescent="0.25">
      <c r="A119" s="2" t="s">
        <v>290</v>
      </c>
      <c r="B119" s="48" t="s">
        <v>316</v>
      </c>
      <c r="C119" s="48" t="s">
        <v>14</v>
      </c>
      <c r="D119" s="48">
        <v>1</v>
      </c>
      <c r="E119" s="42"/>
      <c r="F119" s="45">
        <f>D119*E119</f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21" x14ac:dyDescent="0.25">
      <c r="A120" s="2" t="s">
        <v>291</v>
      </c>
      <c r="B120" s="48" t="s">
        <v>65</v>
      </c>
      <c r="C120" s="48" t="s">
        <v>14</v>
      </c>
      <c r="D120" s="48">
        <v>7</v>
      </c>
      <c r="E120" s="42"/>
      <c r="F120" s="45">
        <f t="shared" ref="F120:F135" si="8">D120*E120</f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42" hidden="1" x14ac:dyDescent="0.25">
      <c r="A121" s="2" t="s">
        <v>292</v>
      </c>
      <c r="B121" s="48" t="s">
        <v>70</v>
      </c>
      <c r="C121" s="48" t="s">
        <v>14</v>
      </c>
      <c r="D121" s="48"/>
      <c r="E121" s="42">
        <v>123032.06</v>
      </c>
      <c r="F121" s="45">
        <f t="shared" si="8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31.5" hidden="1" x14ac:dyDescent="0.25">
      <c r="A122" s="2" t="s">
        <v>293</v>
      </c>
      <c r="B122" s="48" t="s">
        <v>72</v>
      </c>
      <c r="C122" s="48" t="s">
        <v>14</v>
      </c>
      <c r="D122" s="48"/>
      <c r="E122" s="42">
        <v>71320.22</v>
      </c>
      <c r="F122" s="45">
        <f t="shared" si="8"/>
        <v>0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21" hidden="1" x14ac:dyDescent="0.25">
      <c r="A123" s="2" t="s">
        <v>294</v>
      </c>
      <c r="B123" s="48" t="s">
        <v>73</v>
      </c>
      <c r="C123" s="48" t="s">
        <v>14</v>
      </c>
      <c r="D123" s="48"/>
      <c r="E123" s="42">
        <v>61281.25</v>
      </c>
      <c r="F123" s="45">
        <f t="shared" si="8"/>
        <v>0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ht="52.5" hidden="1" x14ac:dyDescent="0.25">
      <c r="A124" s="2" t="s">
        <v>295</v>
      </c>
      <c r="B124" s="48" t="s">
        <v>74</v>
      </c>
      <c r="C124" s="48" t="s">
        <v>14</v>
      </c>
      <c r="D124" s="48"/>
      <c r="E124" s="42">
        <v>483066.85</v>
      </c>
      <c r="F124" s="45">
        <f t="shared" si="8"/>
        <v>0</v>
      </c>
      <c r="G124" s="19"/>
      <c r="H124" s="19"/>
      <c r="I124" s="19"/>
      <c r="J124" s="19"/>
      <c r="L124" s="19"/>
      <c r="N124" s="20"/>
      <c r="O124" s="20"/>
      <c r="P124" s="20"/>
      <c r="Q124" s="20"/>
      <c r="R124" s="20"/>
    </row>
    <row r="125" spans="1:18" ht="42" hidden="1" x14ac:dyDescent="0.25">
      <c r="A125" s="2" t="s">
        <v>296</v>
      </c>
      <c r="B125" s="48" t="s">
        <v>77</v>
      </c>
      <c r="C125" s="48" t="s">
        <v>14</v>
      </c>
      <c r="D125" s="48"/>
      <c r="E125" s="42">
        <v>101204.71</v>
      </c>
      <c r="F125" s="45">
        <f t="shared" si="8"/>
        <v>0</v>
      </c>
      <c r="G125" s="19"/>
      <c r="H125" s="19"/>
      <c r="I125" s="19"/>
      <c r="J125" s="19"/>
      <c r="L125" s="19"/>
      <c r="N125" s="20"/>
      <c r="O125" s="20"/>
      <c r="P125" s="20"/>
      <c r="Q125" s="20"/>
      <c r="R125" s="20"/>
    </row>
    <row r="126" spans="1:18" hidden="1" x14ac:dyDescent="0.25">
      <c r="A126" s="2" t="s">
        <v>297</v>
      </c>
      <c r="B126" s="2" t="s">
        <v>157</v>
      </c>
      <c r="C126" s="2" t="s">
        <v>14</v>
      </c>
      <c r="D126" s="2"/>
      <c r="E126" s="42">
        <v>105786.53</v>
      </c>
      <c r="F126" s="45">
        <f t="shared" si="8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hidden="1" x14ac:dyDescent="0.25">
      <c r="A127" s="2" t="s">
        <v>298</v>
      </c>
      <c r="B127" s="2" t="s">
        <v>158</v>
      </c>
      <c r="C127" s="2" t="s">
        <v>14</v>
      </c>
      <c r="D127" s="2"/>
      <c r="E127" s="42">
        <v>146393.51</v>
      </c>
      <c r="F127" s="45">
        <f t="shared" si="8"/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hidden="1" x14ac:dyDescent="0.25">
      <c r="A128" s="2" t="s">
        <v>299</v>
      </c>
      <c r="B128" s="2" t="s">
        <v>159</v>
      </c>
      <c r="C128" s="2" t="s">
        <v>14</v>
      </c>
      <c r="D128" s="2"/>
      <c r="E128" s="42">
        <v>77038.210000000006</v>
      </c>
      <c r="F128" s="45">
        <f t="shared" si="8"/>
        <v>0</v>
      </c>
      <c r="G128" s="15"/>
      <c r="H128" s="15"/>
      <c r="I128" s="15"/>
      <c r="J128" s="15"/>
      <c r="L128" s="15"/>
      <c r="N128" s="20"/>
      <c r="O128" s="20"/>
      <c r="P128" s="20"/>
      <c r="Q128" s="20"/>
      <c r="R128" s="20"/>
    </row>
    <row r="129" spans="1:18" hidden="1" x14ac:dyDescent="0.25">
      <c r="A129" s="2" t="s">
        <v>300</v>
      </c>
      <c r="B129" s="2" t="s">
        <v>160</v>
      </c>
      <c r="C129" s="2" t="s">
        <v>14</v>
      </c>
      <c r="D129" s="2"/>
      <c r="E129" s="42">
        <v>199755.93</v>
      </c>
      <c r="F129" s="45">
        <f t="shared" si="8"/>
        <v>0</v>
      </c>
      <c r="G129" s="15"/>
      <c r="H129" s="15"/>
      <c r="I129" s="15"/>
      <c r="J129" s="15"/>
      <c r="L129" s="15"/>
      <c r="N129" s="20"/>
      <c r="O129" s="20"/>
      <c r="P129" s="20"/>
      <c r="Q129" s="20"/>
      <c r="R129" s="20"/>
    </row>
    <row r="130" spans="1:18" hidden="1" x14ac:dyDescent="0.25">
      <c r="A130" s="2" t="s">
        <v>301</v>
      </c>
      <c r="B130" s="48" t="s">
        <v>163</v>
      </c>
      <c r="C130" s="48" t="s">
        <v>14</v>
      </c>
      <c r="D130" s="48"/>
      <c r="E130" s="42">
        <v>51933.35</v>
      </c>
      <c r="F130" s="45">
        <f t="shared" si="8"/>
        <v>0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hidden="1" x14ac:dyDescent="0.25">
      <c r="A131" s="2" t="s">
        <v>302</v>
      </c>
      <c r="B131" s="48" t="s">
        <v>164</v>
      </c>
      <c r="C131" s="48" t="s">
        <v>14</v>
      </c>
      <c r="D131" s="48"/>
      <c r="E131" s="42">
        <v>12662.8</v>
      </c>
      <c r="F131" s="45">
        <f t="shared" si="8"/>
        <v>0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hidden="1" x14ac:dyDescent="0.25">
      <c r="A132" s="2" t="s">
        <v>303</v>
      </c>
      <c r="B132" s="48" t="s">
        <v>165</v>
      </c>
      <c r="C132" s="48" t="s">
        <v>14</v>
      </c>
      <c r="D132" s="48"/>
      <c r="E132" s="42">
        <v>24034.1</v>
      </c>
      <c r="F132" s="45">
        <f t="shared" si="8"/>
        <v>0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idden="1" x14ac:dyDescent="0.25">
      <c r="A133" s="2" t="s">
        <v>304</v>
      </c>
      <c r="B133" s="48" t="s">
        <v>166</v>
      </c>
      <c r="C133" s="48" t="s">
        <v>14</v>
      </c>
      <c r="D133" s="48"/>
      <c r="E133" s="42">
        <v>14633.92</v>
      </c>
      <c r="F133" s="45">
        <f t="shared" si="8"/>
        <v>0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idden="1" x14ac:dyDescent="0.25">
      <c r="A134" s="2" t="s">
        <v>305</v>
      </c>
      <c r="B134" s="48" t="s">
        <v>167</v>
      </c>
      <c r="C134" s="48" t="s">
        <v>14</v>
      </c>
      <c r="D134" s="48"/>
      <c r="E134" s="42">
        <v>53020.21</v>
      </c>
      <c r="F134" s="45">
        <f t="shared" si="8"/>
        <v>0</v>
      </c>
      <c r="G134" s="19"/>
      <c r="H134" s="19"/>
      <c r="I134" s="19"/>
      <c r="J134" s="19"/>
      <c r="L134" s="19"/>
      <c r="N134" s="20"/>
      <c r="O134" s="20"/>
      <c r="P134" s="20"/>
      <c r="Q134" s="20"/>
      <c r="R134" s="20"/>
    </row>
    <row r="135" spans="1:18" ht="21" hidden="1" x14ac:dyDescent="0.25">
      <c r="A135" s="2" t="s">
        <v>341</v>
      </c>
      <c r="B135" s="48" t="s">
        <v>340</v>
      </c>
      <c r="C135" s="48" t="s">
        <v>14</v>
      </c>
      <c r="D135" s="2"/>
      <c r="E135" s="42">
        <v>1673459.4</v>
      </c>
      <c r="F135" s="45">
        <f t="shared" si="8"/>
        <v>0</v>
      </c>
      <c r="G135" s="19"/>
      <c r="H135" s="19"/>
      <c r="I135" s="19"/>
      <c r="J135" s="19"/>
      <c r="L135" s="19"/>
      <c r="N135" s="20"/>
      <c r="O135" s="20"/>
      <c r="P135" s="20"/>
      <c r="Q135" s="20"/>
      <c r="R135" s="20"/>
    </row>
    <row r="136" spans="1:18" ht="29.25" customHeight="1" x14ac:dyDescent="0.25">
      <c r="A136" s="51"/>
      <c r="B136" s="60" t="s">
        <v>81</v>
      </c>
      <c r="C136" s="60"/>
      <c r="D136" s="60"/>
      <c r="E136" s="60"/>
      <c r="F136" s="52">
        <f>SUM(F87:F135)</f>
        <v>0</v>
      </c>
    </row>
    <row r="137" spans="1:18" ht="15" hidden="1" customHeight="1" x14ac:dyDescent="0.25">
      <c r="A137" s="47">
        <v>7</v>
      </c>
      <c r="B137" s="47" t="s">
        <v>82</v>
      </c>
      <c r="C137" s="47"/>
      <c r="D137" s="47"/>
      <c r="E137" s="47"/>
      <c r="F137" s="47"/>
      <c r="G137" s="20"/>
      <c r="H137" s="20"/>
      <c r="I137" s="20"/>
      <c r="J137" s="20"/>
    </row>
    <row r="138" spans="1:18" ht="15" hidden="1" customHeight="1" x14ac:dyDescent="0.25">
      <c r="A138" s="2">
        <v>7.01</v>
      </c>
      <c r="B138" s="2" t="s">
        <v>306</v>
      </c>
      <c r="C138" s="2" t="s">
        <v>6</v>
      </c>
      <c r="D138" s="2"/>
      <c r="E138" s="42">
        <v>62122.21</v>
      </c>
      <c r="F138" s="43">
        <f>E138*D138</f>
        <v>0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hidden="1" x14ac:dyDescent="0.25">
      <c r="A139" s="2">
        <v>7.02</v>
      </c>
      <c r="B139" s="2" t="s">
        <v>83</v>
      </c>
      <c r="C139" s="2" t="s">
        <v>14</v>
      </c>
      <c r="D139" s="2"/>
      <c r="E139" s="42">
        <v>45122.1</v>
      </c>
      <c r="F139" s="43">
        <f t="shared" ref="F139:F146" si="9">E139*D139</f>
        <v>0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hidden="1" x14ac:dyDescent="0.25">
      <c r="A140" s="2">
        <v>7.03</v>
      </c>
      <c r="B140" s="2" t="s">
        <v>84</v>
      </c>
      <c r="C140" s="2" t="s">
        <v>14</v>
      </c>
      <c r="D140" s="2"/>
      <c r="E140" s="42">
        <v>73556.7</v>
      </c>
      <c r="F140" s="43">
        <f t="shared" si="9"/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hidden="1" x14ac:dyDescent="0.25">
      <c r="A141" s="2">
        <v>7.04</v>
      </c>
      <c r="B141" s="2" t="s">
        <v>176</v>
      </c>
      <c r="C141" s="2" t="s">
        <v>14</v>
      </c>
      <c r="D141" s="2"/>
      <c r="E141" s="42">
        <v>37512.9</v>
      </c>
      <c r="F141" s="43">
        <f>E141*D141</f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idden="1" x14ac:dyDescent="0.25">
      <c r="A142" s="2">
        <v>7.05</v>
      </c>
      <c r="B142" s="2" t="s">
        <v>189</v>
      </c>
      <c r="C142" s="2" t="s">
        <v>14</v>
      </c>
      <c r="D142" s="2"/>
      <c r="E142" s="42">
        <v>350149.87</v>
      </c>
      <c r="F142" s="43">
        <f t="shared" si="9"/>
        <v>0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idden="1" x14ac:dyDescent="0.25">
      <c r="A143" s="2">
        <v>7.06</v>
      </c>
      <c r="B143" s="2" t="s">
        <v>191</v>
      </c>
      <c r="C143" s="2" t="s">
        <v>14</v>
      </c>
      <c r="D143" s="2"/>
      <c r="E143" s="42">
        <v>847234.87</v>
      </c>
      <c r="F143" s="43">
        <f t="shared" si="9"/>
        <v>0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42" hidden="1" x14ac:dyDescent="0.25">
      <c r="A144" s="2">
        <v>7.07</v>
      </c>
      <c r="B144" s="2" t="s">
        <v>342</v>
      </c>
      <c r="C144" s="2" t="s">
        <v>343</v>
      </c>
      <c r="D144" s="2"/>
      <c r="E144" s="42">
        <v>34127023.969999999</v>
      </c>
      <c r="F144" s="43">
        <f t="shared" si="9"/>
        <v>0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1" hidden="1" x14ac:dyDescent="0.25">
      <c r="A145" s="2">
        <v>7.08</v>
      </c>
      <c r="B145" s="2" t="s">
        <v>344</v>
      </c>
      <c r="C145" s="2" t="s">
        <v>14</v>
      </c>
      <c r="D145" s="2"/>
      <c r="E145" s="42">
        <v>8775049.4700000007</v>
      </c>
      <c r="F145" s="43">
        <f t="shared" si="9"/>
        <v>0</v>
      </c>
      <c r="G145" s="15"/>
      <c r="H145" s="15"/>
      <c r="I145" s="15"/>
      <c r="J145" s="15"/>
      <c r="L145" s="15"/>
      <c r="N145" s="20"/>
      <c r="O145" s="20"/>
      <c r="P145" s="20"/>
      <c r="Q145" s="20"/>
      <c r="R145" s="20"/>
    </row>
    <row r="146" spans="1:18" ht="21" hidden="1" x14ac:dyDescent="0.25">
      <c r="A146" s="2">
        <v>7.09</v>
      </c>
      <c r="B146" s="2" t="s">
        <v>345</v>
      </c>
      <c r="C146" s="2" t="s">
        <v>14</v>
      </c>
      <c r="D146" s="2"/>
      <c r="E146" s="42">
        <v>13095930.880000001</v>
      </c>
      <c r="F146" s="43">
        <f t="shared" si="9"/>
        <v>0</v>
      </c>
      <c r="G146" s="15"/>
      <c r="H146" s="15"/>
      <c r="I146" s="15"/>
      <c r="J146" s="15"/>
      <c r="L146" s="15"/>
      <c r="N146" s="20"/>
      <c r="O146" s="20"/>
      <c r="P146" s="20"/>
      <c r="Q146" s="20"/>
      <c r="R146" s="20"/>
    </row>
    <row r="147" spans="1:18" ht="29.25" hidden="1" customHeight="1" x14ac:dyDescent="0.25">
      <c r="A147" s="51"/>
      <c r="B147" s="60" t="s">
        <v>85</v>
      </c>
      <c r="C147" s="60"/>
      <c r="D147" s="60"/>
      <c r="E147" s="60"/>
      <c r="F147" s="52">
        <f>SUM(F138:F146)</f>
        <v>0</v>
      </c>
    </row>
    <row r="148" spans="1:18" ht="15" hidden="1" customHeight="1" x14ac:dyDescent="0.25">
      <c r="A148" s="47">
        <v>8</v>
      </c>
      <c r="B148" s="47" t="s">
        <v>307</v>
      </c>
      <c r="C148" s="47"/>
      <c r="D148" s="47"/>
      <c r="E148" s="47"/>
      <c r="F148" s="47"/>
      <c r="G148" s="20"/>
      <c r="H148" s="20"/>
      <c r="I148" s="20"/>
      <c r="J148" s="20"/>
    </row>
    <row r="149" spans="1:18" ht="21" hidden="1" x14ac:dyDescent="0.25">
      <c r="A149" s="2">
        <v>8.01</v>
      </c>
      <c r="B149" s="2" t="s">
        <v>86</v>
      </c>
      <c r="C149" s="2" t="s">
        <v>3</v>
      </c>
      <c r="D149" s="2"/>
      <c r="E149" s="42">
        <v>27720.59</v>
      </c>
      <c r="F149" s="43">
        <f>+D149*E149</f>
        <v>0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idden="1" x14ac:dyDescent="0.25">
      <c r="A150" s="2">
        <v>8.02</v>
      </c>
      <c r="B150" s="2" t="s">
        <v>87</v>
      </c>
      <c r="C150" s="2" t="s">
        <v>1</v>
      </c>
      <c r="D150" s="2"/>
      <c r="E150" s="42">
        <v>32200.7</v>
      </c>
      <c r="F150" s="43">
        <f>+D150*E150</f>
        <v>0</v>
      </c>
      <c r="G150" s="15"/>
      <c r="H150" s="15"/>
      <c r="I150" s="15"/>
      <c r="J150" s="15"/>
      <c r="L150" s="15"/>
      <c r="N150" s="20"/>
      <c r="O150" s="20"/>
      <c r="P150" s="20"/>
      <c r="Q150" s="20"/>
      <c r="R150" s="20"/>
    </row>
    <row r="151" spans="1:18" ht="21" hidden="1" x14ac:dyDescent="0.25">
      <c r="A151" s="2">
        <v>8.0299999999999994</v>
      </c>
      <c r="B151" s="2" t="s">
        <v>319</v>
      </c>
      <c r="C151" s="2" t="s">
        <v>3</v>
      </c>
      <c r="D151" s="2"/>
      <c r="E151" s="42">
        <v>25041.759999999998</v>
      </c>
      <c r="F151" s="43">
        <f>+D151*E151</f>
        <v>0</v>
      </c>
      <c r="G151" s="15"/>
      <c r="H151" s="15"/>
      <c r="I151" s="15"/>
      <c r="J151" s="15"/>
      <c r="L151" s="15"/>
      <c r="N151" s="20"/>
      <c r="O151" s="20"/>
      <c r="P151" s="20"/>
      <c r="Q151" s="20"/>
      <c r="R151" s="20"/>
    </row>
    <row r="152" spans="1:18" ht="29.25" hidden="1" customHeight="1" x14ac:dyDescent="0.25">
      <c r="A152" s="51"/>
      <c r="B152" s="60" t="s">
        <v>308</v>
      </c>
      <c r="C152" s="60"/>
      <c r="D152" s="60"/>
      <c r="E152" s="60"/>
      <c r="F152" s="52">
        <f>SUM(F149:F151)</f>
        <v>0</v>
      </c>
    </row>
    <row r="153" spans="1:18" ht="15" customHeight="1" x14ac:dyDescent="0.25">
      <c r="A153" s="47">
        <v>9</v>
      </c>
      <c r="B153" s="47" t="s">
        <v>309</v>
      </c>
      <c r="C153" s="47"/>
      <c r="D153" s="47"/>
      <c r="E153" s="47"/>
      <c r="F153" s="47"/>
      <c r="G153" s="20"/>
      <c r="H153" s="20"/>
      <c r="I153" s="20"/>
      <c r="J153" s="20"/>
    </row>
    <row r="154" spans="1:18" ht="21" x14ac:dyDescent="0.25">
      <c r="A154" s="2">
        <v>9.01</v>
      </c>
      <c r="B154" s="2" t="s">
        <v>88</v>
      </c>
      <c r="C154" s="2" t="s">
        <v>1</v>
      </c>
      <c r="D154" s="2">
        <v>185.66</v>
      </c>
      <c r="E154" s="42"/>
      <c r="F154" s="43">
        <f>+D154*E154</f>
        <v>0</v>
      </c>
      <c r="G154" s="15"/>
      <c r="H154" s="15"/>
      <c r="I154" s="15"/>
      <c r="J154" s="15"/>
      <c r="L154" s="15"/>
      <c r="N154" s="20"/>
      <c r="O154" s="20"/>
      <c r="P154" s="20"/>
      <c r="Q154" s="20"/>
      <c r="R154" s="20"/>
    </row>
    <row r="155" spans="1:18" x14ac:dyDescent="0.25">
      <c r="A155" s="2">
        <v>9.02</v>
      </c>
      <c r="B155" s="48" t="s">
        <v>317</v>
      </c>
      <c r="C155" s="48" t="s">
        <v>1</v>
      </c>
      <c r="D155" s="48">
        <v>4</v>
      </c>
      <c r="E155" s="42"/>
      <c r="F155" s="43">
        <f>+D155*E155</f>
        <v>0</v>
      </c>
      <c r="G155" s="19"/>
      <c r="H155" s="19"/>
      <c r="I155" s="19"/>
      <c r="J155" s="19"/>
      <c r="L155" s="19"/>
      <c r="N155" s="20"/>
      <c r="O155" s="20"/>
      <c r="P155" s="20"/>
      <c r="Q155" s="20"/>
      <c r="R155" s="20"/>
    </row>
    <row r="156" spans="1:18" ht="29.25" customHeight="1" x14ac:dyDescent="0.25">
      <c r="A156" s="51"/>
      <c r="B156" s="60" t="s">
        <v>310</v>
      </c>
      <c r="C156" s="60"/>
      <c r="D156" s="60"/>
      <c r="E156" s="60"/>
      <c r="F156" s="52">
        <f>SUM(F154:F155)</f>
        <v>0</v>
      </c>
    </row>
    <row r="157" spans="1:18" ht="15" customHeight="1" x14ac:dyDescent="0.25">
      <c r="A157" s="47">
        <v>10</v>
      </c>
      <c r="B157" s="47" t="s">
        <v>223</v>
      </c>
      <c r="C157" s="47"/>
      <c r="D157" s="47"/>
      <c r="E157" s="47"/>
      <c r="F157" s="47"/>
      <c r="G157" s="20"/>
      <c r="H157" s="20"/>
      <c r="I157" s="20"/>
      <c r="J157" s="20"/>
    </row>
    <row r="158" spans="1:18" ht="21" hidden="1" x14ac:dyDescent="0.25">
      <c r="A158" s="2">
        <v>10.01</v>
      </c>
      <c r="B158" s="2" t="s">
        <v>90</v>
      </c>
      <c r="C158" s="2" t="s">
        <v>1</v>
      </c>
      <c r="D158" s="2"/>
      <c r="E158" s="42">
        <v>26432.13</v>
      </c>
      <c r="F158" s="43">
        <f>E158*D158</f>
        <v>0</v>
      </c>
      <c r="G158" s="15"/>
      <c r="H158" s="15"/>
      <c r="I158" s="15"/>
      <c r="J158" s="15"/>
      <c r="L158" s="15"/>
      <c r="N158" s="20"/>
      <c r="O158" s="20"/>
      <c r="P158" s="20"/>
      <c r="Q158" s="20"/>
      <c r="R158" s="20"/>
    </row>
    <row r="159" spans="1:18" ht="21" hidden="1" x14ac:dyDescent="0.25">
      <c r="A159" s="2">
        <v>10.02</v>
      </c>
      <c r="B159" s="2" t="s">
        <v>91</v>
      </c>
      <c r="C159" s="2" t="s">
        <v>6</v>
      </c>
      <c r="D159" s="2"/>
      <c r="E159" s="42">
        <v>9107.1200000000008</v>
      </c>
      <c r="F159" s="43">
        <f t="shared" ref="F159:F171" si="10">E159*D159</f>
        <v>0</v>
      </c>
      <c r="G159" s="15"/>
      <c r="H159" s="15"/>
      <c r="I159" s="15"/>
      <c r="J159" s="15"/>
      <c r="L159" s="15"/>
      <c r="N159" s="20"/>
      <c r="O159" s="20"/>
      <c r="P159" s="20"/>
      <c r="Q159" s="20"/>
      <c r="R159" s="20"/>
    </row>
    <row r="160" spans="1:18" ht="42" x14ac:dyDescent="0.25">
      <c r="A160" s="2">
        <v>10.029999999999999</v>
      </c>
      <c r="B160" s="48" t="s">
        <v>92</v>
      </c>
      <c r="C160" s="48" t="s">
        <v>1</v>
      </c>
      <c r="D160" s="48">
        <v>168.2</v>
      </c>
      <c r="E160" s="42"/>
      <c r="F160" s="43">
        <f t="shared" si="10"/>
        <v>0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x14ac:dyDescent="0.25">
      <c r="A161" s="2">
        <v>10.039999999999999</v>
      </c>
      <c r="B161" s="48" t="s">
        <v>93</v>
      </c>
      <c r="C161" s="48" t="s">
        <v>1</v>
      </c>
      <c r="D161" s="57">
        <v>445.64263275408518</v>
      </c>
      <c r="E161" s="42"/>
      <c r="F161" s="43">
        <f t="shared" si="10"/>
        <v>0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x14ac:dyDescent="0.25">
      <c r="A162" s="2">
        <v>10.050000000000001</v>
      </c>
      <c r="B162" s="48" t="s">
        <v>94</v>
      </c>
      <c r="C162" s="48" t="s">
        <v>6</v>
      </c>
      <c r="D162" s="48">
        <v>70</v>
      </c>
      <c r="E162" s="42"/>
      <c r="F162" s="43">
        <f t="shared" si="10"/>
        <v>0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ht="21" hidden="1" x14ac:dyDescent="0.25">
      <c r="A163" s="2">
        <v>10.06</v>
      </c>
      <c r="B163" s="48" t="s">
        <v>95</v>
      </c>
      <c r="C163" s="48" t="s">
        <v>1</v>
      </c>
      <c r="D163" s="48"/>
      <c r="E163" s="42"/>
      <c r="F163" s="43">
        <f t="shared" si="10"/>
        <v>0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hidden="1" x14ac:dyDescent="0.25">
      <c r="A164" s="2">
        <v>10.07</v>
      </c>
      <c r="B164" s="48" t="s">
        <v>96</v>
      </c>
      <c r="C164" s="48" t="s">
        <v>3</v>
      </c>
      <c r="D164" s="48"/>
      <c r="E164" s="42"/>
      <c r="F164" s="43">
        <f t="shared" si="10"/>
        <v>0</v>
      </c>
      <c r="G164" s="19"/>
      <c r="H164" s="19"/>
      <c r="I164" s="19"/>
      <c r="J164" s="19"/>
      <c r="L164" s="19"/>
      <c r="N164" s="20"/>
      <c r="O164" s="20"/>
      <c r="P164" s="20"/>
      <c r="Q164" s="20"/>
      <c r="R164" s="20"/>
    </row>
    <row r="165" spans="1:18" hidden="1" x14ac:dyDescent="0.25">
      <c r="A165" s="2">
        <v>10.08</v>
      </c>
      <c r="B165" s="48" t="s">
        <v>96</v>
      </c>
      <c r="C165" s="48" t="s">
        <v>1</v>
      </c>
      <c r="D165" s="48"/>
      <c r="E165" s="42"/>
      <c r="F165" s="43">
        <f t="shared" si="10"/>
        <v>0</v>
      </c>
      <c r="G165" s="19"/>
      <c r="H165" s="19"/>
      <c r="I165" s="19"/>
      <c r="J165" s="19"/>
      <c r="L165" s="19"/>
      <c r="N165" s="20"/>
      <c r="O165" s="20"/>
      <c r="P165" s="20"/>
      <c r="Q165" s="20"/>
      <c r="R165" s="20"/>
    </row>
    <row r="166" spans="1:18" hidden="1" x14ac:dyDescent="0.25">
      <c r="A166" s="2">
        <v>10.09</v>
      </c>
      <c r="B166" s="2" t="s">
        <v>174</v>
      </c>
      <c r="C166" s="2" t="s">
        <v>1</v>
      </c>
      <c r="D166" s="2"/>
      <c r="E166" s="42"/>
      <c r="F166" s="43">
        <f t="shared" si="10"/>
        <v>0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x14ac:dyDescent="0.25">
      <c r="A167" s="2">
        <v>10.1</v>
      </c>
      <c r="B167" s="2" t="s">
        <v>175</v>
      </c>
      <c r="C167" s="2" t="s">
        <v>1</v>
      </c>
      <c r="D167" s="2">
        <v>60</v>
      </c>
      <c r="E167" s="42"/>
      <c r="F167" s="43">
        <f t="shared" si="10"/>
        <v>0</v>
      </c>
      <c r="G167" s="15"/>
      <c r="H167" s="15"/>
      <c r="I167" s="15"/>
      <c r="J167" s="15"/>
      <c r="L167" s="15"/>
      <c r="N167" s="20"/>
      <c r="O167" s="20"/>
      <c r="P167" s="20"/>
      <c r="Q167" s="20"/>
      <c r="R167" s="20"/>
    </row>
    <row r="168" spans="1:18" ht="31.5" hidden="1" x14ac:dyDescent="0.25">
      <c r="A168" s="2">
        <v>10.11</v>
      </c>
      <c r="B168" s="2" t="s">
        <v>37</v>
      </c>
      <c r="C168" s="2" t="s">
        <v>3</v>
      </c>
      <c r="D168" s="2"/>
      <c r="E168" s="42">
        <v>766226.64</v>
      </c>
      <c r="F168" s="43">
        <f t="shared" si="10"/>
        <v>0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hidden="1" x14ac:dyDescent="0.25">
      <c r="A169" s="2">
        <v>10.119999999999999</v>
      </c>
      <c r="B169" s="48" t="s">
        <v>97</v>
      </c>
      <c r="C169" s="48" t="s">
        <v>6</v>
      </c>
      <c r="D169" s="48"/>
      <c r="E169" s="42">
        <v>10516.02</v>
      </c>
      <c r="F169" s="43">
        <f t="shared" si="10"/>
        <v>0</v>
      </c>
      <c r="G169" s="19"/>
      <c r="H169" s="19"/>
      <c r="I169" s="19"/>
      <c r="J169" s="19"/>
      <c r="L169" s="19"/>
      <c r="N169" s="20"/>
      <c r="O169" s="20"/>
      <c r="P169" s="20"/>
      <c r="Q169" s="20"/>
      <c r="R169" s="20"/>
    </row>
    <row r="170" spans="1:18" hidden="1" x14ac:dyDescent="0.25">
      <c r="A170" s="2">
        <v>10.130000000000001</v>
      </c>
      <c r="B170" s="2" t="s">
        <v>320</v>
      </c>
      <c r="C170" s="2" t="s">
        <v>1</v>
      </c>
      <c r="D170" s="2"/>
      <c r="E170" s="42">
        <v>16029.83</v>
      </c>
      <c r="F170" s="43">
        <f t="shared" si="10"/>
        <v>0</v>
      </c>
      <c r="G170" s="15"/>
      <c r="H170" s="15"/>
      <c r="I170" s="15"/>
      <c r="J170" s="15"/>
      <c r="L170" s="15"/>
      <c r="N170" s="20"/>
      <c r="O170" s="20"/>
      <c r="P170" s="20"/>
      <c r="Q170" s="20"/>
      <c r="R170" s="20"/>
    </row>
    <row r="171" spans="1:18" hidden="1" x14ac:dyDescent="0.25">
      <c r="A171" s="2">
        <v>10.14</v>
      </c>
      <c r="B171" s="2" t="s">
        <v>348</v>
      </c>
      <c r="C171" s="2" t="s">
        <v>1</v>
      </c>
      <c r="D171" s="2"/>
      <c r="E171" s="42">
        <v>15108.4</v>
      </c>
      <c r="F171" s="43">
        <f t="shared" si="10"/>
        <v>0</v>
      </c>
      <c r="G171" s="15"/>
      <c r="H171" s="15"/>
      <c r="I171" s="15"/>
      <c r="J171" s="15"/>
      <c r="L171" s="15"/>
      <c r="N171" s="20"/>
      <c r="O171" s="20"/>
      <c r="P171" s="20"/>
      <c r="Q171" s="20"/>
      <c r="R171" s="20"/>
    </row>
    <row r="172" spans="1:18" ht="29.25" customHeight="1" x14ac:dyDescent="0.25">
      <c r="A172" s="51"/>
      <c r="B172" s="60" t="s">
        <v>311</v>
      </c>
      <c r="C172" s="60"/>
      <c r="D172" s="60"/>
      <c r="E172" s="60"/>
      <c r="F172" s="52">
        <f>SUM(F158:F171)</f>
        <v>0</v>
      </c>
    </row>
    <row r="173" spans="1:18" ht="15" hidden="1" customHeight="1" x14ac:dyDescent="0.25">
      <c r="A173" s="47">
        <v>11</v>
      </c>
      <c r="B173" s="47" t="s">
        <v>98</v>
      </c>
      <c r="C173" s="47"/>
      <c r="D173" s="47"/>
      <c r="E173" s="47"/>
      <c r="F173" s="47"/>
      <c r="G173" s="20"/>
      <c r="H173" s="20"/>
      <c r="I173" s="20"/>
      <c r="J173" s="20"/>
    </row>
    <row r="174" spans="1:18" ht="31.5" hidden="1" x14ac:dyDescent="0.25">
      <c r="A174" s="2">
        <v>11.01</v>
      </c>
      <c r="B174" s="2" t="s">
        <v>99</v>
      </c>
      <c r="C174" s="2" t="s">
        <v>1</v>
      </c>
      <c r="D174" s="2"/>
      <c r="E174" s="42">
        <v>485568.57</v>
      </c>
      <c r="F174" s="43">
        <f>E174*D174</f>
        <v>0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hidden="1" x14ac:dyDescent="0.25">
      <c r="A175" s="2">
        <v>11.02</v>
      </c>
      <c r="B175" s="2" t="s">
        <v>100</v>
      </c>
      <c r="C175" s="2" t="s">
        <v>1</v>
      </c>
      <c r="D175" s="2"/>
      <c r="E175" s="42">
        <v>492379</v>
      </c>
      <c r="F175" s="43">
        <f t="shared" ref="F175:F177" si="11">E175*D175</f>
        <v>0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ht="31.5" hidden="1" x14ac:dyDescent="0.25">
      <c r="A176" s="2">
        <v>11.03</v>
      </c>
      <c r="B176" s="2" t="s">
        <v>101</v>
      </c>
      <c r="C176" s="2" t="s">
        <v>1</v>
      </c>
      <c r="D176" s="2"/>
      <c r="E176" s="42">
        <v>260200.5</v>
      </c>
      <c r="F176" s="43">
        <f t="shared" si="11"/>
        <v>0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31.5" hidden="1" x14ac:dyDescent="0.25">
      <c r="A177" s="2">
        <v>11.04</v>
      </c>
      <c r="B177" s="2" t="s">
        <v>102</v>
      </c>
      <c r="C177" s="2" t="s">
        <v>6</v>
      </c>
      <c r="D177" s="2"/>
      <c r="E177" s="42">
        <v>593110.19999999995</v>
      </c>
      <c r="F177" s="43">
        <f t="shared" si="11"/>
        <v>0</v>
      </c>
      <c r="G177" s="15"/>
      <c r="H177" s="15"/>
      <c r="I177" s="15"/>
      <c r="J177" s="15"/>
      <c r="L177" s="15"/>
      <c r="N177" s="20"/>
      <c r="O177" s="20"/>
      <c r="P177" s="20"/>
      <c r="Q177" s="20"/>
      <c r="R177" s="20"/>
    </row>
    <row r="178" spans="1:18" hidden="1" x14ac:dyDescent="0.25">
      <c r="A178" s="2">
        <v>11.05</v>
      </c>
      <c r="B178" s="2" t="s">
        <v>173</v>
      </c>
      <c r="C178" s="2" t="s">
        <v>14</v>
      </c>
      <c r="D178" s="2"/>
      <c r="E178" s="42">
        <v>416013.43</v>
      </c>
      <c r="F178" s="43">
        <f>E178*D178</f>
        <v>0</v>
      </c>
      <c r="G178" s="15"/>
      <c r="H178" s="15"/>
      <c r="I178" s="15"/>
      <c r="J178" s="15"/>
      <c r="L178" s="15"/>
      <c r="N178" s="20"/>
      <c r="O178" s="20"/>
      <c r="P178" s="20"/>
      <c r="Q178" s="20"/>
      <c r="R178" s="20"/>
    </row>
    <row r="179" spans="1:18" ht="29.25" hidden="1" customHeight="1" x14ac:dyDescent="0.25">
      <c r="A179" s="51"/>
      <c r="B179" s="60" t="s">
        <v>103</v>
      </c>
      <c r="C179" s="60"/>
      <c r="D179" s="60"/>
      <c r="E179" s="60"/>
      <c r="F179" s="52">
        <f>SUM(F174:F178)</f>
        <v>0</v>
      </c>
    </row>
    <row r="180" spans="1:18" hidden="1" x14ac:dyDescent="0.25">
      <c r="A180" s="47">
        <v>12</v>
      </c>
      <c r="B180" s="47" t="s">
        <v>104</v>
      </c>
      <c r="C180" s="47"/>
      <c r="D180" s="47"/>
      <c r="E180" s="47"/>
      <c r="F180" s="47"/>
    </row>
    <row r="181" spans="1:18" ht="21" hidden="1" x14ac:dyDescent="0.25">
      <c r="A181" s="2">
        <v>12.01</v>
      </c>
      <c r="B181" s="2" t="s">
        <v>105</v>
      </c>
      <c r="C181" s="2" t="s">
        <v>1</v>
      </c>
      <c r="D181" s="2"/>
      <c r="E181" s="44">
        <v>373719.29</v>
      </c>
      <c r="F181" s="43">
        <f>D181*E181</f>
        <v>0</v>
      </c>
      <c r="G181" s="15"/>
      <c r="H181" s="15"/>
      <c r="I181" s="15"/>
      <c r="J181" s="15"/>
      <c r="L181" s="15"/>
      <c r="N181" s="25"/>
      <c r="O181" s="25"/>
      <c r="P181" s="25"/>
      <c r="Q181" s="25"/>
      <c r="R181" s="25"/>
    </row>
    <row r="182" spans="1:18" hidden="1" x14ac:dyDescent="0.25">
      <c r="A182" s="2">
        <v>12.02</v>
      </c>
      <c r="B182" s="2" t="s">
        <v>51</v>
      </c>
      <c r="C182" s="2" t="s">
        <v>1</v>
      </c>
      <c r="D182" s="2"/>
      <c r="E182" s="44">
        <v>276141.81</v>
      </c>
      <c r="F182" s="43">
        <f t="shared" ref="F182:F188" si="12">D182*E182</f>
        <v>0</v>
      </c>
      <c r="G182" s="15"/>
      <c r="H182" s="15"/>
      <c r="I182" s="15"/>
      <c r="J182" s="15"/>
      <c r="L182" s="15"/>
      <c r="N182" s="25"/>
      <c r="O182" s="25"/>
      <c r="P182" s="25"/>
      <c r="Q182" s="25"/>
      <c r="R182" s="25"/>
    </row>
    <row r="183" spans="1:18" hidden="1" x14ac:dyDescent="0.25">
      <c r="A183" s="2">
        <v>12.03</v>
      </c>
      <c r="B183" s="48" t="s">
        <v>206</v>
      </c>
      <c r="C183" s="48" t="s">
        <v>1</v>
      </c>
      <c r="D183" s="48"/>
      <c r="E183" s="44">
        <v>209554.55</v>
      </c>
      <c r="F183" s="43">
        <f t="shared" si="12"/>
        <v>0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idden="1" x14ac:dyDescent="0.25">
      <c r="A184" s="2">
        <v>12.04</v>
      </c>
      <c r="B184" s="48" t="s">
        <v>207</v>
      </c>
      <c r="C184" s="48" t="s">
        <v>1</v>
      </c>
      <c r="D184" s="48"/>
      <c r="E184" s="44">
        <v>221264.55</v>
      </c>
      <c r="F184" s="43">
        <f t="shared" si="12"/>
        <v>0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idden="1" x14ac:dyDescent="0.25">
      <c r="A185" s="2">
        <v>12.05</v>
      </c>
      <c r="B185" s="48" t="s">
        <v>208</v>
      </c>
      <c r="C185" s="48" t="s">
        <v>6</v>
      </c>
      <c r="D185" s="48"/>
      <c r="E185" s="44">
        <v>81007.839999999997</v>
      </c>
      <c r="F185" s="43">
        <f t="shared" si="12"/>
        <v>0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hidden="1" x14ac:dyDescent="0.25">
      <c r="A186" s="2">
        <v>12.06</v>
      </c>
      <c r="B186" s="48" t="s">
        <v>106</v>
      </c>
      <c r="C186" s="48" t="s">
        <v>1</v>
      </c>
      <c r="D186" s="48"/>
      <c r="E186" s="44">
        <v>87792.6</v>
      </c>
      <c r="F186" s="43">
        <f t="shared" si="12"/>
        <v>0</v>
      </c>
      <c r="G186" s="19"/>
      <c r="H186" s="19"/>
      <c r="I186" s="19"/>
      <c r="J186" s="19"/>
      <c r="L186" s="19"/>
      <c r="N186" s="25"/>
      <c r="O186" s="25"/>
      <c r="P186" s="25"/>
      <c r="Q186" s="25"/>
      <c r="R186" s="25"/>
    </row>
    <row r="187" spans="1:18" ht="21" hidden="1" x14ac:dyDescent="0.25">
      <c r="A187" s="2">
        <v>12.07</v>
      </c>
      <c r="B187" s="48" t="s">
        <v>107</v>
      </c>
      <c r="C187" s="48" t="s">
        <v>1</v>
      </c>
      <c r="D187" s="48"/>
      <c r="E187" s="44">
        <v>44296.36</v>
      </c>
      <c r="F187" s="43">
        <f t="shared" si="12"/>
        <v>0</v>
      </c>
      <c r="G187" s="19"/>
      <c r="H187" s="19"/>
      <c r="I187" s="19"/>
      <c r="J187" s="19"/>
      <c r="L187" s="19"/>
      <c r="N187" s="25"/>
      <c r="O187" s="25"/>
      <c r="P187" s="25"/>
      <c r="Q187" s="25"/>
      <c r="R187" s="25"/>
    </row>
    <row r="188" spans="1:18" ht="31.5" hidden="1" x14ac:dyDescent="0.25">
      <c r="A188" s="2">
        <v>12.08</v>
      </c>
      <c r="B188" s="2" t="s">
        <v>127</v>
      </c>
      <c r="C188" s="2" t="s">
        <v>1</v>
      </c>
      <c r="D188" s="2"/>
      <c r="E188" s="44">
        <v>347016</v>
      </c>
      <c r="F188" s="43">
        <f t="shared" si="12"/>
        <v>0</v>
      </c>
      <c r="G188" s="15"/>
      <c r="H188" s="15"/>
      <c r="I188" s="15"/>
      <c r="J188" s="15"/>
      <c r="L188" s="15"/>
      <c r="N188" s="25"/>
      <c r="O188" s="25"/>
      <c r="P188" s="25"/>
      <c r="Q188" s="25"/>
      <c r="R188" s="25"/>
    </row>
    <row r="189" spans="1:18" ht="29.25" hidden="1" customHeight="1" x14ac:dyDescent="0.25">
      <c r="A189" s="51"/>
      <c r="B189" s="60" t="s">
        <v>108</v>
      </c>
      <c r="C189" s="60"/>
      <c r="D189" s="60"/>
      <c r="E189" s="60"/>
      <c r="F189" s="52">
        <f>SUM(F181:F188)</f>
        <v>0</v>
      </c>
    </row>
    <row r="190" spans="1:18" hidden="1" x14ac:dyDescent="0.25">
      <c r="A190" s="47">
        <v>13</v>
      </c>
      <c r="B190" s="47" t="s">
        <v>109</v>
      </c>
      <c r="C190" s="47"/>
      <c r="D190" s="47"/>
      <c r="E190" s="47"/>
      <c r="F190" s="47"/>
    </row>
    <row r="191" spans="1:18" ht="21" hidden="1" x14ac:dyDescent="0.25">
      <c r="A191" s="2">
        <v>13.01</v>
      </c>
      <c r="B191" s="2" t="s">
        <v>110</v>
      </c>
      <c r="C191" s="2" t="s">
        <v>6</v>
      </c>
      <c r="D191" s="2"/>
      <c r="E191" s="42">
        <v>28220.71</v>
      </c>
      <c r="F191" s="43">
        <f>D191*E191</f>
        <v>0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21" hidden="1" x14ac:dyDescent="0.25">
      <c r="A192" s="2">
        <v>13.02</v>
      </c>
      <c r="B192" s="2" t="s">
        <v>111</v>
      </c>
      <c r="C192" s="2" t="s">
        <v>1</v>
      </c>
      <c r="D192" s="2"/>
      <c r="E192" s="42">
        <v>43230.7</v>
      </c>
      <c r="F192" s="43">
        <f t="shared" ref="F192:F197" si="13">D192*E192</f>
        <v>0</v>
      </c>
      <c r="G192" s="15"/>
      <c r="H192" s="15"/>
      <c r="I192" s="15"/>
      <c r="J192" s="15"/>
      <c r="L192" s="15"/>
      <c r="N192" s="20"/>
      <c r="O192" s="20"/>
      <c r="P192" s="20"/>
      <c r="Q192" s="20"/>
      <c r="R192" s="20"/>
    </row>
    <row r="193" spans="1:18" hidden="1" x14ac:dyDescent="0.25">
      <c r="A193" s="2">
        <v>13.03</v>
      </c>
      <c r="B193" s="2" t="s">
        <v>112</v>
      </c>
      <c r="C193" s="2" t="s">
        <v>1</v>
      </c>
      <c r="D193" s="2"/>
      <c r="E193" s="42">
        <v>37947.71</v>
      </c>
      <c r="F193" s="43">
        <f t="shared" si="13"/>
        <v>0</v>
      </c>
      <c r="G193" s="15"/>
      <c r="H193" s="15"/>
      <c r="I193" s="15"/>
      <c r="J193" s="15"/>
      <c r="L193" s="15"/>
      <c r="N193" s="20"/>
      <c r="O193" s="20"/>
      <c r="P193" s="20"/>
      <c r="Q193" s="20"/>
      <c r="R193" s="20"/>
    </row>
    <row r="194" spans="1:18" ht="52.5" hidden="1" x14ac:dyDescent="0.25">
      <c r="A194" s="2">
        <v>13.04</v>
      </c>
      <c r="B194" s="48" t="s">
        <v>113</v>
      </c>
      <c r="C194" s="48" t="s">
        <v>1</v>
      </c>
      <c r="D194" s="48"/>
      <c r="E194" s="42">
        <v>120206</v>
      </c>
      <c r="F194" s="43">
        <f t="shared" si="13"/>
        <v>0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hidden="1" x14ac:dyDescent="0.25">
      <c r="A195" s="2">
        <v>13.05</v>
      </c>
      <c r="B195" s="48" t="s">
        <v>114</v>
      </c>
      <c r="C195" s="48" t="s">
        <v>1</v>
      </c>
      <c r="D195" s="48"/>
      <c r="E195" s="42">
        <v>117094.46</v>
      </c>
      <c r="F195" s="43">
        <f t="shared" si="13"/>
        <v>0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1" hidden="1" x14ac:dyDescent="0.25">
      <c r="A196" s="2">
        <v>13.06</v>
      </c>
      <c r="B196" s="48" t="s">
        <v>347</v>
      </c>
      <c r="C196" s="48" t="s">
        <v>1</v>
      </c>
      <c r="D196" s="2"/>
      <c r="E196" s="42">
        <v>283678.21999999997</v>
      </c>
      <c r="F196" s="43">
        <f t="shared" si="13"/>
        <v>0</v>
      </c>
      <c r="G196" s="19"/>
      <c r="H196" s="19"/>
      <c r="I196" s="19"/>
      <c r="J196" s="19"/>
      <c r="L196" s="19"/>
      <c r="N196" s="20"/>
      <c r="O196" s="20"/>
      <c r="P196" s="20"/>
      <c r="Q196" s="20"/>
      <c r="R196" s="20"/>
    </row>
    <row r="197" spans="1:18" ht="42" hidden="1" x14ac:dyDescent="0.25">
      <c r="A197" s="2">
        <v>13.07</v>
      </c>
      <c r="B197" s="48" t="s">
        <v>351</v>
      </c>
      <c r="C197" s="48" t="s">
        <v>1</v>
      </c>
      <c r="D197" s="2"/>
      <c r="E197" s="42">
        <v>85287.7</v>
      </c>
      <c r="F197" s="43">
        <f t="shared" si="13"/>
        <v>0</v>
      </c>
      <c r="G197" s="19"/>
      <c r="H197" s="19"/>
      <c r="I197" s="19"/>
      <c r="J197" s="19"/>
      <c r="L197" s="19"/>
      <c r="N197" s="20"/>
      <c r="O197" s="20"/>
      <c r="P197" s="20"/>
      <c r="Q197" s="20"/>
      <c r="R197" s="20"/>
    </row>
    <row r="198" spans="1:18" ht="29.25" hidden="1" customHeight="1" x14ac:dyDescent="0.25">
      <c r="A198" s="51"/>
      <c r="B198" s="60" t="s">
        <v>116</v>
      </c>
      <c r="C198" s="60"/>
      <c r="D198" s="60"/>
      <c r="E198" s="60"/>
      <c r="F198" s="52">
        <f>SUM(F191:F197)</f>
        <v>0</v>
      </c>
    </row>
    <row r="199" spans="1:18" hidden="1" x14ac:dyDescent="0.25">
      <c r="A199" s="47">
        <v>14</v>
      </c>
      <c r="B199" s="47" t="s">
        <v>117</v>
      </c>
      <c r="C199" s="47"/>
      <c r="D199" s="47"/>
      <c r="E199" s="47"/>
      <c r="F199" s="47"/>
    </row>
    <row r="200" spans="1:18" hidden="1" x14ac:dyDescent="0.25">
      <c r="A200" s="2">
        <v>14.01</v>
      </c>
      <c r="B200" s="2" t="s">
        <v>118</v>
      </c>
      <c r="C200" s="2" t="s">
        <v>14</v>
      </c>
      <c r="D200" s="2"/>
      <c r="E200" s="42">
        <v>372352.95</v>
      </c>
      <c r="F200" s="43">
        <f>D200*E200</f>
        <v>0</v>
      </c>
      <c r="G200" s="15"/>
      <c r="H200" s="15"/>
      <c r="I200" s="15"/>
      <c r="J200" s="15"/>
      <c r="L200" s="15"/>
      <c r="N200" s="20"/>
      <c r="O200" s="20"/>
      <c r="P200" s="20"/>
      <c r="Q200" s="20"/>
      <c r="R200" s="20"/>
    </row>
    <row r="201" spans="1:18" ht="21" hidden="1" x14ac:dyDescent="0.25">
      <c r="A201" s="2">
        <v>14.02</v>
      </c>
      <c r="B201" s="48" t="s">
        <v>119</v>
      </c>
      <c r="C201" s="48" t="s">
        <v>14</v>
      </c>
      <c r="D201" s="48"/>
      <c r="E201" s="42">
        <v>156119.76999999999</v>
      </c>
      <c r="F201" s="43">
        <f t="shared" ref="F201:F212" si="14">D201*E201</f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hidden="1" x14ac:dyDescent="0.25">
      <c r="A202" s="2">
        <v>14.03</v>
      </c>
      <c r="B202" s="48" t="s">
        <v>120</v>
      </c>
      <c r="C202" s="48" t="s">
        <v>14</v>
      </c>
      <c r="D202" s="48"/>
      <c r="E202" s="42">
        <v>356095.03</v>
      </c>
      <c r="F202" s="43">
        <f t="shared" si="14"/>
        <v>0</v>
      </c>
      <c r="G202" s="19"/>
      <c r="H202" s="19"/>
      <c r="I202" s="19"/>
      <c r="J202" s="19"/>
      <c r="L202" s="19"/>
      <c r="N202" s="20"/>
      <c r="O202" s="20"/>
      <c r="P202" s="20"/>
      <c r="Q202" s="20"/>
      <c r="R202" s="20"/>
    </row>
    <row r="203" spans="1:18" ht="31.5" hidden="1" x14ac:dyDescent="0.25">
      <c r="A203" s="2">
        <v>14.04</v>
      </c>
      <c r="B203" s="48" t="s">
        <v>121</v>
      </c>
      <c r="C203" s="48" t="s">
        <v>14</v>
      </c>
      <c r="D203" s="48"/>
      <c r="E203" s="42">
        <v>313260.36</v>
      </c>
      <c r="F203" s="43">
        <f t="shared" si="14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hidden="1" x14ac:dyDescent="0.25">
      <c r="A204" s="2">
        <v>14.05</v>
      </c>
      <c r="B204" s="2" t="s">
        <v>147</v>
      </c>
      <c r="C204" s="2" t="s">
        <v>14</v>
      </c>
      <c r="D204" s="2"/>
      <c r="E204" s="42">
        <v>208599.71</v>
      </c>
      <c r="F204" s="43">
        <f t="shared" si="14"/>
        <v>0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ht="21" hidden="1" x14ac:dyDescent="0.25">
      <c r="A205" s="2">
        <v>14.06</v>
      </c>
      <c r="B205" s="48" t="s">
        <v>122</v>
      </c>
      <c r="C205" s="48" t="s">
        <v>14</v>
      </c>
      <c r="D205" s="48"/>
      <c r="E205" s="42">
        <v>93820.4</v>
      </c>
      <c r="F205" s="43">
        <f t="shared" si="14"/>
        <v>0</v>
      </c>
      <c r="G205" s="19"/>
      <c r="H205" s="19"/>
      <c r="I205" s="19"/>
      <c r="J205" s="19"/>
      <c r="L205" s="19"/>
      <c r="N205" s="20"/>
      <c r="O205" s="20"/>
      <c r="P205" s="20"/>
      <c r="Q205" s="20"/>
      <c r="R205" s="20"/>
    </row>
    <row r="206" spans="1:18" hidden="1" x14ac:dyDescent="0.25">
      <c r="A206" s="2">
        <v>14.07</v>
      </c>
      <c r="B206" s="2" t="s">
        <v>192</v>
      </c>
      <c r="C206" s="2" t="s">
        <v>14</v>
      </c>
      <c r="D206" s="2"/>
      <c r="E206" s="42">
        <v>309716.27</v>
      </c>
      <c r="F206" s="43">
        <f t="shared" si="14"/>
        <v>0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hidden="1" x14ac:dyDescent="0.25">
      <c r="A207" s="2">
        <v>14.08</v>
      </c>
      <c r="B207" s="2" t="s">
        <v>193</v>
      </c>
      <c r="C207" s="2" t="s">
        <v>14</v>
      </c>
      <c r="D207" s="2"/>
      <c r="E207" s="42">
        <v>234141.74</v>
      </c>
      <c r="F207" s="43">
        <f t="shared" si="14"/>
        <v>0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hidden="1" x14ac:dyDescent="0.25">
      <c r="A208" s="2">
        <v>14.09</v>
      </c>
      <c r="B208" s="2" t="s">
        <v>194</v>
      </c>
      <c r="C208" s="2" t="s">
        <v>14</v>
      </c>
      <c r="D208" s="2"/>
      <c r="E208" s="42">
        <v>378167.87</v>
      </c>
      <c r="F208" s="43">
        <f t="shared" si="14"/>
        <v>0</v>
      </c>
      <c r="G208" s="15"/>
      <c r="H208" s="15"/>
      <c r="I208" s="15"/>
      <c r="J208" s="15"/>
      <c r="L208" s="15"/>
      <c r="N208" s="20"/>
      <c r="O208" s="20"/>
      <c r="P208" s="20"/>
      <c r="Q208" s="20"/>
      <c r="R208" s="20"/>
    </row>
    <row r="209" spans="1:18" hidden="1" x14ac:dyDescent="0.25">
      <c r="A209" s="2">
        <v>14.1</v>
      </c>
      <c r="B209" s="2" t="s">
        <v>195</v>
      </c>
      <c r="C209" s="2" t="s">
        <v>14</v>
      </c>
      <c r="D209" s="2"/>
      <c r="E209" s="42">
        <v>62702.54</v>
      </c>
      <c r="F209" s="43">
        <f t="shared" si="14"/>
        <v>0</v>
      </c>
      <c r="G209" s="15"/>
      <c r="H209" s="15"/>
      <c r="I209" s="15"/>
      <c r="J209" s="15"/>
      <c r="L209" s="15"/>
      <c r="N209" s="20"/>
      <c r="O209" s="20"/>
      <c r="P209" s="20"/>
      <c r="Q209" s="20"/>
      <c r="R209" s="20"/>
    </row>
    <row r="210" spans="1:18" hidden="1" x14ac:dyDescent="0.25">
      <c r="A210" s="2">
        <v>14.11</v>
      </c>
      <c r="B210" s="48" t="s">
        <v>196</v>
      </c>
      <c r="C210" s="48" t="s">
        <v>14</v>
      </c>
      <c r="D210" s="48"/>
      <c r="E210" s="42">
        <v>1513512.92</v>
      </c>
      <c r="F210" s="43">
        <f t="shared" si="14"/>
        <v>0</v>
      </c>
      <c r="G210" s="19"/>
      <c r="H210" s="19"/>
      <c r="I210" s="19"/>
      <c r="J210" s="19"/>
      <c r="L210" s="19"/>
      <c r="N210" s="20"/>
      <c r="O210" s="20"/>
      <c r="P210" s="20"/>
      <c r="Q210" s="20"/>
      <c r="R210" s="20"/>
    </row>
    <row r="211" spans="1:18" hidden="1" x14ac:dyDescent="0.25">
      <c r="A211" s="2">
        <v>14.12</v>
      </c>
      <c r="B211" s="48" t="s">
        <v>197</v>
      </c>
      <c r="C211" s="48" t="s">
        <v>14</v>
      </c>
      <c r="D211" s="48"/>
      <c r="E211" s="42">
        <v>51993.77</v>
      </c>
      <c r="F211" s="43">
        <f t="shared" si="14"/>
        <v>0</v>
      </c>
      <c r="G211" s="19"/>
      <c r="H211" s="19"/>
      <c r="I211" s="19"/>
      <c r="J211" s="19"/>
      <c r="L211" s="19"/>
      <c r="N211" s="20"/>
      <c r="O211" s="20"/>
      <c r="P211" s="20"/>
      <c r="Q211" s="20"/>
      <c r="R211" s="20"/>
    </row>
    <row r="212" spans="1:18" hidden="1" x14ac:dyDescent="0.25">
      <c r="A212" s="2">
        <v>14.13</v>
      </c>
      <c r="B212" s="2" t="s">
        <v>190</v>
      </c>
      <c r="C212" s="2" t="s">
        <v>14</v>
      </c>
      <c r="D212" s="2"/>
      <c r="E212" s="42">
        <v>167324.74</v>
      </c>
      <c r="F212" s="43">
        <f t="shared" si="14"/>
        <v>0</v>
      </c>
      <c r="G212" s="15"/>
      <c r="H212" s="15"/>
      <c r="I212" s="15"/>
      <c r="J212" s="15"/>
      <c r="L212" s="15"/>
      <c r="N212" s="20"/>
      <c r="O212" s="20"/>
      <c r="P212" s="20"/>
      <c r="Q212" s="20"/>
      <c r="R212" s="20"/>
    </row>
    <row r="213" spans="1:18" ht="29.25" hidden="1" customHeight="1" x14ac:dyDescent="0.25">
      <c r="A213" s="51"/>
      <c r="B213" s="60" t="s">
        <v>123</v>
      </c>
      <c r="C213" s="60"/>
      <c r="D213" s="60"/>
      <c r="E213" s="60"/>
      <c r="F213" s="52">
        <f>SUM(F200:F212)</f>
        <v>0</v>
      </c>
    </row>
    <row r="214" spans="1:18" hidden="1" x14ac:dyDescent="0.25">
      <c r="A214" s="47">
        <v>15</v>
      </c>
      <c r="B214" s="47" t="s">
        <v>124</v>
      </c>
      <c r="C214" s="47"/>
      <c r="D214" s="47"/>
      <c r="E214" s="47"/>
      <c r="F214" s="47"/>
    </row>
    <row r="215" spans="1:18" hidden="1" x14ac:dyDescent="0.25">
      <c r="A215" s="2">
        <v>15.01</v>
      </c>
      <c r="B215" s="2" t="s">
        <v>125</v>
      </c>
      <c r="C215" s="2" t="s">
        <v>1</v>
      </c>
      <c r="D215" s="2"/>
      <c r="E215" s="42">
        <v>176025.07</v>
      </c>
      <c r="F215" s="43">
        <f>D215*E215</f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idden="1" x14ac:dyDescent="0.25">
      <c r="A216" s="2">
        <v>15.02</v>
      </c>
      <c r="B216" s="48" t="s">
        <v>126</v>
      </c>
      <c r="C216" s="2" t="s">
        <v>1</v>
      </c>
      <c r="D216" s="48"/>
      <c r="E216" s="42">
        <v>95838.13</v>
      </c>
      <c r="F216" s="43">
        <f t="shared" ref="F216:F217" si="15">D216*E216</f>
        <v>0</v>
      </c>
      <c r="G216" s="19"/>
      <c r="H216" s="19"/>
      <c r="I216" s="19"/>
      <c r="J216" s="19"/>
      <c r="L216" s="15"/>
      <c r="N216" s="20"/>
      <c r="O216" s="20"/>
      <c r="P216" s="20"/>
      <c r="Q216" s="20"/>
      <c r="R216" s="20"/>
    </row>
    <row r="217" spans="1:18" hidden="1" x14ac:dyDescent="0.25">
      <c r="A217" s="2">
        <v>15.03</v>
      </c>
      <c r="B217" s="2" t="s">
        <v>141</v>
      </c>
      <c r="C217" s="2" t="s">
        <v>1</v>
      </c>
      <c r="D217" s="2"/>
      <c r="E217" s="42">
        <v>566155.81999999995</v>
      </c>
      <c r="F217" s="43">
        <f t="shared" si="15"/>
        <v>0</v>
      </c>
      <c r="G217" s="15"/>
      <c r="H217" s="15"/>
      <c r="I217" s="15"/>
      <c r="J217" s="15"/>
      <c r="L217" s="15"/>
      <c r="N217" s="20"/>
      <c r="O217" s="20"/>
      <c r="P217" s="20"/>
      <c r="Q217" s="20"/>
      <c r="R217" s="20"/>
    </row>
    <row r="218" spans="1:18" ht="29.25" hidden="1" customHeight="1" x14ac:dyDescent="0.25">
      <c r="A218" s="51"/>
      <c r="B218" s="60" t="s">
        <v>128</v>
      </c>
      <c r="C218" s="60"/>
      <c r="D218" s="60"/>
      <c r="E218" s="60"/>
      <c r="F218" s="52">
        <f>SUM(F215:F217)</f>
        <v>0</v>
      </c>
    </row>
    <row r="219" spans="1:18" hidden="1" x14ac:dyDescent="0.25">
      <c r="A219" s="47">
        <v>16</v>
      </c>
      <c r="B219" s="47" t="s">
        <v>129</v>
      </c>
      <c r="C219" s="47"/>
      <c r="D219" s="47"/>
      <c r="E219" s="47"/>
      <c r="F219" s="47"/>
    </row>
    <row r="220" spans="1:18" hidden="1" x14ac:dyDescent="0.25">
      <c r="A220" s="2">
        <v>16.010000000000002</v>
      </c>
      <c r="B220" s="2" t="s">
        <v>130</v>
      </c>
      <c r="C220" s="2" t="s">
        <v>1</v>
      </c>
      <c r="D220" s="2"/>
      <c r="E220" s="42">
        <v>97075.94</v>
      </c>
      <c r="F220" s="43">
        <f>D220*E220</f>
        <v>0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hidden="1" x14ac:dyDescent="0.25">
      <c r="A221" s="2">
        <v>16.02</v>
      </c>
      <c r="B221" s="2" t="s">
        <v>131</v>
      </c>
      <c r="C221" s="2" t="s">
        <v>6</v>
      </c>
      <c r="D221" s="2"/>
      <c r="E221" s="42">
        <v>30562.46</v>
      </c>
      <c r="F221" s="43">
        <f t="shared" ref="F221:F226" si="16">D221*E221</f>
        <v>0</v>
      </c>
      <c r="G221" s="15"/>
      <c r="H221" s="15"/>
      <c r="I221" s="15"/>
      <c r="J221" s="15"/>
      <c r="L221" s="15"/>
      <c r="N221" s="20"/>
      <c r="O221" s="20"/>
      <c r="P221" s="20"/>
      <c r="Q221" s="20"/>
      <c r="R221" s="20"/>
    </row>
    <row r="222" spans="1:18" hidden="1" x14ac:dyDescent="0.25">
      <c r="A222" s="2">
        <v>16.03</v>
      </c>
      <c r="B222" s="2" t="s">
        <v>132</v>
      </c>
      <c r="C222" s="2" t="s">
        <v>6</v>
      </c>
      <c r="D222" s="2"/>
      <c r="E222" s="42">
        <v>38312.300000000003</v>
      </c>
      <c r="F222" s="43">
        <f t="shared" si="16"/>
        <v>0</v>
      </c>
      <c r="G222" s="15"/>
      <c r="H222" s="15"/>
      <c r="I222" s="15"/>
      <c r="J222" s="15"/>
      <c r="L222" s="15"/>
      <c r="N222" s="20"/>
      <c r="O222" s="20"/>
      <c r="P222" s="20"/>
      <c r="Q222" s="20"/>
      <c r="R222" s="20"/>
    </row>
    <row r="223" spans="1:18" hidden="1" x14ac:dyDescent="0.25">
      <c r="A223" s="2">
        <v>16.04</v>
      </c>
      <c r="B223" s="48" t="s">
        <v>133</v>
      </c>
      <c r="C223" s="48" t="s">
        <v>1</v>
      </c>
      <c r="D223" s="48"/>
      <c r="E223" s="42">
        <v>219222.69</v>
      </c>
      <c r="F223" s="43">
        <f t="shared" si="16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hidden="1" x14ac:dyDescent="0.25">
      <c r="A224" s="2">
        <v>16.05</v>
      </c>
      <c r="B224" s="48" t="s">
        <v>134</v>
      </c>
      <c r="C224" s="48" t="s">
        <v>14</v>
      </c>
      <c r="D224" s="48"/>
      <c r="E224" s="42">
        <v>72601.53</v>
      </c>
      <c r="F224" s="43">
        <f t="shared" si="16"/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idden="1" x14ac:dyDescent="0.25">
      <c r="A225" s="2">
        <v>16.059999999999999</v>
      </c>
      <c r="B225" s="48" t="s">
        <v>135</v>
      </c>
      <c r="C225" s="48" t="s">
        <v>1</v>
      </c>
      <c r="D225" s="48"/>
      <c r="E225" s="42">
        <v>94117.440000000002</v>
      </c>
      <c r="F225" s="43">
        <f t="shared" si="16"/>
        <v>0</v>
      </c>
      <c r="G225" s="19"/>
      <c r="H225" s="19"/>
      <c r="I225" s="19"/>
      <c r="J225" s="19"/>
      <c r="L225" s="19"/>
      <c r="N225" s="20"/>
      <c r="O225" s="20"/>
      <c r="P225" s="20"/>
      <c r="Q225" s="20"/>
      <c r="R225" s="20"/>
    </row>
    <row r="226" spans="1:18" hidden="1" x14ac:dyDescent="0.25">
      <c r="A226" s="2">
        <v>16.07</v>
      </c>
      <c r="B226" s="48" t="s">
        <v>321</v>
      </c>
      <c r="C226" s="48" t="s">
        <v>1</v>
      </c>
      <c r="D226" s="2"/>
      <c r="E226" s="42">
        <v>28830.39</v>
      </c>
      <c r="F226" s="43">
        <f t="shared" si="16"/>
        <v>0</v>
      </c>
      <c r="G226" s="19"/>
      <c r="H226" s="19"/>
      <c r="I226" s="19"/>
      <c r="J226" s="19"/>
      <c r="L226" s="19"/>
      <c r="N226" s="20"/>
      <c r="O226" s="20"/>
      <c r="P226" s="20"/>
      <c r="Q226" s="20"/>
      <c r="R226" s="20"/>
    </row>
    <row r="227" spans="1:18" ht="29.25" hidden="1" customHeight="1" x14ac:dyDescent="0.25">
      <c r="A227" s="51"/>
      <c r="B227" s="60" t="s">
        <v>136</v>
      </c>
      <c r="C227" s="60"/>
      <c r="D227" s="60"/>
      <c r="E227" s="60"/>
      <c r="F227" s="52">
        <f>SUM(F220:F226)</f>
        <v>0</v>
      </c>
    </row>
    <row r="228" spans="1:18" hidden="1" x14ac:dyDescent="0.25">
      <c r="A228" s="47">
        <v>17</v>
      </c>
      <c r="B228" s="47" t="s">
        <v>137</v>
      </c>
      <c r="C228" s="47"/>
      <c r="D228" s="47"/>
      <c r="E228" s="47"/>
      <c r="F228" s="47"/>
    </row>
    <row r="229" spans="1:18" hidden="1" x14ac:dyDescent="0.25">
      <c r="A229" s="2">
        <v>17.010000000000002</v>
      </c>
      <c r="B229" s="48" t="s">
        <v>138</v>
      </c>
      <c r="C229" s="48" t="s">
        <v>14</v>
      </c>
      <c r="D229" s="48"/>
      <c r="E229" s="42">
        <v>76766.179999999993</v>
      </c>
      <c r="F229" s="45">
        <f>D229*E229</f>
        <v>0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hidden="1" x14ac:dyDescent="0.25">
      <c r="A230" s="2">
        <v>17.02</v>
      </c>
      <c r="B230" s="2" t="s">
        <v>139</v>
      </c>
      <c r="C230" s="2" t="s">
        <v>14</v>
      </c>
      <c r="D230" s="2"/>
      <c r="E230" s="42">
        <v>45399.86</v>
      </c>
      <c r="F230" s="45">
        <f t="shared" ref="F230:F232" si="17">D230*E230</f>
        <v>0</v>
      </c>
      <c r="G230" s="15"/>
      <c r="H230" s="15"/>
      <c r="I230" s="15"/>
      <c r="J230" s="15"/>
      <c r="K230" s="15"/>
      <c r="L230" s="15"/>
      <c r="N230" s="20"/>
      <c r="O230" s="20"/>
      <c r="P230" s="20"/>
      <c r="Q230" s="20"/>
      <c r="R230" s="20"/>
    </row>
    <row r="231" spans="1:18" ht="31.5" hidden="1" x14ac:dyDescent="0.25">
      <c r="A231" s="2">
        <v>17.03</v>
      </c>
      <c r="B231" s="48" t="s">
        <v>140</v>
      </c>
      <c r="C231" s="48" t="s">
        <v>14</v>
      </c>
      <c r="D231" s="48"/>
      <c r="E231" s="42">
        <v>903951.15</v>
      </c>
      <c r="F231" s="45">
        <f t="shared" si="17"/>
        <v>0</v>
      </c>
      <c r="G231" s="19"/>
      <c r="H231" s="19"/>
      <c r="I231" s="19"/>
      <c r="J231" s="19"/>
      <c r="K231" s="19"/>
      <c r="L231" s="19"/>
      <c r="N231" s="20"/>
      <c r="O231" s="20"/>
      <c r="P231" s="20"/>
      <c r="Q231" s="20"/>
      <c r="R231" s="20"/>
    </row>
    <row r="232" spans="1:18" hidden="1" x14ac:dyDescent="0.25">
      <c r="A232" s="2">
        <v>17.04</v>
      </c>
      <c r="B232" s="48" t="s">
        <v>346</v>
      </c>
      <c r="C232" s="48" t="s">
        <v>14</v>
      </c>
      <c r="D232" s="2"/>
      <c r="E232" s="42">
        <v>231533.61</v>
      </c>
      <c r="F232" s="45">
        <f t="shared" si="17"/>
        <v>0</v>
      </c>
      <c r="G232" s="19"/>
      <c r="H232" s="19"/>
      <c r="I232" s="19"/>
      <c r="J232" s="19"/>
      <c r="K232" s="19"/>
      <c r="L232" s="19"/>
      <c r="N232" s="20"/>
      <c r="O232" s="20"/>
      <c r="P232" s="20"/>
      <c r="Q232" s="20"/>
      <c r="R232" s="20"/>
    </row>
    <row r="233" spans="1:18" ht="29.25" hidden="1" customHeight="1" x14ac:dyDescent="0.25">
      <c r="A233" s="51"/>
      <c r="B233" s="60" t="s">
        <v>312</v>
      </c>
      <c r="C233" s="60"/>
      <c r="D233" s="60"/>
      <c r="E233" s="60"/>
      <c r="F233" s="52">
        <f>SUM(F229:F232)</f>
        <v>0</v>
      </c>
    </row>
    <row r="234" spans="1:18" hidden="1" x14ac:dyDescent="0.25">
      <c r="A234" s="47">
        <v>18</v>
      </c>
      <c r="B234" s="47" t="s">
        <v>224</v>
      </c>
      <c r="C234" s="47"/>
      <c r="D234" s="47"/>
      <c r="E234" s="47"/>
      <c r="F234" s="47"/>
    </row>
    <row r="235" spans="1:18" hidden="1" x14ac:dyDescent="0.25">
      <c r="A235" s="2">
        <v>18.010000000000002</v>
      </c>
      <c r="B235" s="2" t="s">
        <v>201</v>
      </c>
      <c r="C235" s="2" t="s">
        <v>1</v>
      </c>
      <c r="D235" s="2"/>
      <c r="E235" s="42">
        <v>15350.74</v>
      </c>
      <c r="F235" s="43">
        <f>D235*E235</f>
        <v>0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ht="21" hidden="1" x14ac:dyDescent="0.25">
      <c r="A236" s="2">
        <v>18.02</v>
      </c>
      <c r="B236" s="48" t="s">
        <v>204</v>
      </c>
      <c r="C236" s="48" t="s">
        <v>1</v>
      </c>
      <c r="D236" s="48"/>
      <c r="E236" s="42">
        <v>28017.62</v>
      </c>
      <c r="F236" s="43">
        <f t="shared" ref="F236:F247" si="18">D236*E236</f>
        <v>0</v>
      </c>
      <c r="G236" s="19"/>
      <c r="H236" s="19"/>
      <c r="I236" s="19"/>
      <c r="J236" s="19"/>
      <c r="L236" s="19"/>
      <c r="N236" s="20"/>
      <c r="O236" s="20"/>
      <c r="P236" s="20"/>
      <c r="Q236" s="20"/>
      <c r="R236" s="20"/>
    </row>
    <row r="237" spans="1:18" hidden="1" x14ac:dyDescent="0.25">
      <c r="A237" s="2">
        <v>18.03</v>
      </c>
      <c r="B237" s="2" t="s">
        <v>146</v>
      </c>
      <c r="C237" s="2" t="s">
        <v>6</v>
      </c>
      <c r="D237" s="2"/>
      <c r="E237" s="42">
        <v>4053.68</v>
      </c>
      <c r="F237" s="43">
        <f t="shared" si="18"/>
        <v>0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hidden="1" x14ac:dyDescent="0.25">
      <c r="A238" s="2">
        <v>18.04</v>
      </c>
      <c r="B238" s="2" t="s">
        <v>142</v>
      </c>
      <c r="C238" s="2" t="s">
        <v>1</v>
      </c>
      <c r="D238" s="2"/>
      <c r="E238" s="42">
        <v>54751.75</v>
      </c>
      <c r="F238" s="43">
        <f t="shared" si="18"/>
        <v>0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idden="1" x14ac:dyDescent="0.25">
      <c r="A239" s="2">
        <v>18.05</v>
      </c>
      <c r="B239" s="2" t="s">
        <v>143</v>
      </c>
      <c r="C239" s="2" t="s">
        <v>1</v>
      </c>
      <c r="D239" s="2"/>
      <c r="E239" s="42">
        <v>41311.089999999997</v>
      </c>
      <c r="F239" s="43">
        <f t="shared" si="18"/>
        <v>0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hidden="1" x14ac:dyDescent="0.25">
      <c r="A240" s="2">
        <v>18.059999999999999</v>
      </c>
      <c r="B240" s="2" t="s">
        <v>144</v>
      </c>
      <c r="C240" s="2" t="s">
        <v>1</v>
      </c>
      <c r="D240" s="2"/>
      <c r="E240" s="42">
        <v>61547.05</v>
      </c>
      <c r="F240" s="43">
        <f t="shared" si="18"/>
        <v>0</v>
      </c>
      <c r="G240" s="15"/>
      <c r="H240" s="15"/>
      <c r="I240" s="15"/>
      <c r="J240" s="15"/>
      <c r="L240" s="15"/>
      <c r="N240" s="20"/>
      <c r="O240" s="20"/>
      <c r="P240" s="20"/>
      <c r="Q240" s="20"/>
      <c r="R240" s="20"/>
    </row>
    <row r="241" spans="1:18" ht="21" hidden="1" x14ac:dyDescent="0.25">
      <c r="A241" s="2">
        <v>18.07</v>
      </c>
      <c r="B241" s="2" t="s">
        <v>145</v>
      </c>
      <c r="C241" s="2" t="s">
        <v>1</v>
      </c>
      <c r="D241" s="2"/>
      <c r="E241" s="42">
        <v>53386.86</v>
      </c>
      <c r="F241" s="43">
        <f t="shared" si="18"/>
        <v>0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hidden="1" x14ac:dyDescent="0.25">
      <c r="A242" s="2">
        <v>18.079999999999998</v>
      </c>
      <c r="B242" s="48" t="s">
        <v>148</v>
      </c>
      <c r="C242" s="48" t="s">
        <v>1</v>
      </c>
      <c r="D242" s="48"/>
      <c r="E242" s="42">
        <v>57646.75</v>
      </c>
      <c r="F242" s="43">
        <f t="shared" si="18"/>
        <v>0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hidden="1" x14ac:dyDescent="0.25">
      <c r="A243" s="2">
        <v>18.09</v>
      </c>
      <c r="B243" s="2" t="s">
        <v>198</v>
      </c>
      <c r="C243" s="2" t="s">
        <v>1</v>
      </c>
      <c r="D243" s="2"/>
      <c r="E243" s="42">
        <v>41098.42</v>
      </c>
      <c r="F243" s="43">
        <f t="shared" si="18"/>
        <v>0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hidden="1" x14ac:dyDescent="0.25">
      <c r="A244" s="2">
        <v>18.100000000000001</v>
      </c>
      <c r="B244" s="48" t="s">
        <v>205</v>
      </c>
      <c r="C244" s="48" t="s">
        <v>1</v>
      </c>
      <c r="D244" s="48"/>
      <c r="E244" s="42">
        <v>130959.51</v>
      </c>
      <c r="F244" s="43">
        <f t="shared" si="18"/>
        <v>0</v>
      </c>
      <c r="G244" s="19"/>
      <c r="H244" s="19"/>
      <c r="I244" s="19"/>
      <c r="J244" s="19"/>
      <c r="L244" s="19"/>
      <c r="N244" s="20"/>
      <c r="O244" s="20"/>
      <c r="P244" s="20"/>
      <c r="Q244" s="20"/>
      <c r="R244" s="20"/>
    </row>
    <row r="245" spans="1:18" hidden="1" x14ac:dyDescent="0.25">
      <c r="A245" s="2">
        <v>18.11</v>
      </c>
      <c r="B245" s="2" t="s">
        <v>199</v>
      </c>
      <c r="C245" s="2" t="s">
        <v>1</v>
      </c>
      <c r="D245" s="2"/>
      <c r="E245" s="42">
        <v>65394.65</v>
      </c>
      <c r="F245" s="43">
        <f t="shared" si="18"/>
        <v>0</v>
      </c>
      <c r="G245" s="15"/>
      <c r="H245" s="15"/>
      <c r="I245" s="15"/>
      <c r="J245" s="15"/>
      <c r="L245" s="15"/>
      <c r="N245" s="20"/>
      <c r="O245" s="20"/>
      <c r="P245" s="20"/>
      <c r="Q245" s="20"/>
      <c r="R245" s="20"/>
    </row>
    <row r="246" spans="1:18" hidden="1" x14ac:dyDescent="0.25">
      <c r="A246" s="2">
        <v>18.12</v>
      </c>
      <c r="B246" s="2" t="s">
        <v>200</v>
      </c>
      <c r="C246" s="2" t="s">
        <v>3</v>
      </c>
      <c r="D246" s="2"/>
      <c r="E246" s="42">
        <v>6735.53</v>
      </c>
      <c r="F246" s="43">
        <f>D246*E246</f>
        <v>0</v>
      </c>
      <c r="G246" s="15"/>
      <c r="H246" s="15"/>
      <c r="I246" s="15"/>
      <c r="J246" s="15"/>
      <c r="L246" s="15"/>
      <c r="N246" s="20"/>
      <c r="O246" s="20"/>
      <c r="P246" s="20"/>
      <c r="Q246" s="20"/>
      <c r="R246" s="20"/>
    </row>
    <row r="247" spans="1:18" hidden="1" x14ac:dyDescent="0.25">
      <c r="A247" s="2">
        <v>18.13</v>
      </c>
      <c r="B247" s="48" t="s">
        <v>202</v>
      </c>
      <c r="C247" s="48" t="s">
        <v>6</v>
      </c>
      <c r="D247" s="48"/>
      <c r="E247" s="42">
        <v>43310.23</v>
      </c>
      <c r="F247" s="43">
        <f t="shared" si="18"/>
        <v>0</v>
      </c>
      <c r="G247" s="19"/>
      <c r="H247" s="19"/>
      <c r="I247" s="19"/>
      <c r="J247" s="19"/>
      <c r="L247" s="19"/>
      <c r="N247" s="20"/>
      <c r="O247" s="20"/>
      <c r="P247" s="20"/>
      <c r="Q247" s="20"/>
      <c r="R247" s="20"/>
    </row>
    <row r="248" spans="1:18" ht="21" hidden="1" x14ac:dyDescent="0.25">
      <c r="A248" s="2">
        <v>18.14</v>
      </c>
      <c r="B248" s="48" t="s">
        <v>203</v>
      </c>
      <c r="C248" s="48" t="s">
        <v>6</v>
      </c>
      <c r="D248" s="48"/>
      <c r="E248" s="42">
        <v>28249.8</v>
      </c>
      <c r="F248" s="43">
        <f>D248*E248</f>
        <v>0</v>
      </c>
      <c r="G248" s="19"/>
      <c r="H248" s="19"/>
      <c r="I248" s="19"/>
      <c r="J248" s="19"/>
      <c r="L248" s="19"/>
      <c r="N248" s="20"/>
      <c r="O248" s="20"/>
      <c r="P248" s="20"/>
      <c r="Q248" s="20"/>
      <c r="R248" s="20"/>
    </row>
    <row r="249" spans="1:18" ht="29.25" hidden="1" customHeight="1" x14ac:dyDescent="0.25">
      <c r="A249" s="51"/>
      <c r="B249" s="60" t="s">
        <v>313</v>
      </c>
      <c r="C249" s="60"/>
      <c r="D249" s="60"/>
      <c r="E249" s="60"/>
      <c r="F249" s="52">
        <f>SUM(F235:F248)</f>
        <v>0</v>
      </c>
    </row>
    <row r="250" spans="1:18" hidden="1" x14ac:dyDescent="0.25">
      <c r="A250" s="47">
        <v>19</v>
      </c>
      <c r="B250" s="47" t="s">
        <v>209</v>
      </c>
      <c r="C250" s="47"/>
      <c r="D250" s="47"/>
      <c r="E250" s="47"/>
      <c r="F250" s="47"/>
    </row>
    <row r="251" spans="1:18" hidden="1" x14ac:dyDescent="0.25">
      <c r="A251" s="2">
        <v>19.010000000000002</v>
      </c>
      <c r="B251" s="48" t="s">
        <v>210</v>
      </c>
      <c r="C251" s="48" t="s">
        <v>1</v>
      </c>
      <c r="D251" s="48"/>
      <c r="E251" s="44">
        <v>211942.93</v>
      </c>
      <c r="F251" s="45">
        <f>D251*E251</f>
        <v>0</v>
      </c>
      <c r="G251" s="19"/>
      <c r="H251" s="19"/>
      <c r="I251" s="19"/>
      <c r="J251" s="19"/>
      <c r="L251" s="19"/>
      <c r="N251" s="25"/>
      <c r="O251" s="25"/>
      <c r="P251" s="25"/>
      <c r="Q251" s="25"/>
      <c r="R251" s="25"/>
    </row>
    <row r="252" spans="1:18" ht="15" hidden="1" customHeight="1" x14ac:dyDescent="0.25">
      <c r="A252" s="2">
        <v>19.02</v>
      </c>
      <c r="B252" s="48" t="s">
        <v>54</v>
      </c>
      <c r="C252" s="48" t="s">
        <v>1</v>
      </c>
      <c r="D252" s="48"/>
      <c r="E252" s="44">
        <v>194842.57</v>
      </c>
      <c r="F252" s="45">
        <f>D252*E252</f>
        <v>0</v>
      </c>
      <c r="G252" s="19"/>
      <c r="H252" s="19"/>
      <c r="I252" s="19"/>
      <c r="J252" s="19"/>
      <c r="L252" s="19"/>
      <c r="N252" s="25"/>
      <c r="O252" s="25"/>
      <c r="P252" s="25"/>
      <c r="Q252" s="25"/>
      <c r="R252" s="25"/>
    </row>
    <row r="253" spans="1:18" ht="29.25" hidden="1" customHeight="1" x14ac:dyDescent="0.25">
      <c r="A253" s="51"/>
      <c r="B253" s="60" t="s">
        <v>211</v>
      </c>
      <c r="C253" s="60"/>
      <c r="D253" s="60"/>
      <c r="E253" s="60"/>
      <c r="F253" s="52">
        <f>SUM(F251:F252)</f>
        <v>0</v>
      </c>
    </row>
    <row r="254" spans="1:18" hidden="1" x14ac:dyDescent="0.25">
      <c r="A254" s="47">
        <v>20</v>
      </c>
      <c r="B254" s="47" t="s">
        <v>212</v>
      </c>
      <c r="C254" s="47"/>
      <c r="D254" s="47"/>
      <c r="E254" s="47"/>
      <c r="F254" s="47"/>
    </row>
    <row r="255" spans="1:18" ht="21" hidden="1" x14ac:dyDescent="0.25">
      <c r="A255" s="2">
        <v>20.010000000000002</v>
      </c>
      <c r="B255" s="48" t="s">
        <v>38</v>
      </c>
      <c r="C255" s="48" t="s">
        <v>1</v>
      </c>
      <c r="D255" s="48"/>
      <c r="E255" s="42">
        <v>27128.12</v>
      </c>
      <c r="F255" s="45">
        <f>D255*E255</f>
        <v>0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1" hidden="1" x14ac:dyDescent="0.25">
      <c r="A256" s="2">
        <v>20.02</v>
      </c>
      <c r="B256" s="48" t="s">
        <v>213</v>
      </c>
      <c r="C256" s="48" t="s">
        <v>1</v>
      </c>
      <c r="D256" s="48"/>
      <c r="E256" s="42">
        <v>325620.09000000003</v>
      </c>
      <c r="F256" s="45">
        <f>D256*E256</f>
        <v>0</v>
      </c>
      <c r="G256" s="19"/>
      <c r="H256" s="19"/>
      <c r="I256" s="19"/>
      <c r="J256" s="19"/>
      <c r="L256" s="19"/>
      <c r="N256" s="20"/>
      <c r="O256" s="20"/>
      <c r="P256" s="20"/>
      <c r="Q256" s="20"/>
      <c r="R256" s="20"/>
    </row>
    <row r="257" spans="1:27" ht="21" hidden="1" x14ac:dyDescent="0.25">
      <c r="A257" s="2">
        <v>20.03</v>
      </c>
      <c r="B257" s="48" t="s">
        <v>115</v>
      </c>
      <c r="C257" s="48" t="s">
        <v>1</v>
      </c>
      <c r="D257" s="48"/>
      <c r="E257" s="42">
        <v>23661.72</v>
      </c>
      <c r="F257" s="43">
        <f>D257*E257</f>
        <v>0</v>
      </c>
      <c r="G257" s="19"/>
      <c r="H257" s="19"/>
      <c r="I257" s="19"/>
      <c r="J257" s="19"/>
      <c r="L257" s="19"/>
      <c r="N257" s="20"/>
      <c r="O257" s="20"/>
      <c r="P257" s="20"/>
      <c r="Q257" s="20"/>
      <c r="R257" s="20"/>
    </row>
    <row r="258" spans="1:27" ht="29.25" hidden="1" customHeight="1" x14ac:dyDescent="0.25">
      <c r="A258" s="51"/>
      <c r="B258" s="60" t="s">
        <v>216</v>
      </c>
      <c r="C258" s="60"/>
      <c r="D258" s="60"/>
      <c r="E258" s="60"/>
      <c r="F258" s="52">
        <f>SUM(F255:F257)</f>
        <v>0</v>
      </c>
    </row>
    <row r="259" spans="1:27" x14ac:dyDescent="0.25">
      <c r="A259" s="51"/>
      <c r="B259" s="51"/>
      <c r="C259" s="51"/>
      <c r="D259" s="51"/>
      <c r="E259" s="51"/>
      <c r="F259" s="51"/>
    </row>
    <row r="260" spans="1:27" s="1" customFormat="1" ht="18" customHeight="1" x14ac:dyDescent="0.25">
      <c r="A260" s="53"/>
      <c r="B260" s="8" t="s">
        <v>314</v>
      </c>
      <c r="C260" s="8"/>
      <c r="D260" s="8"/>
      <c r="E260" s="31">
        <f>F20+F26+F32+F40+F85+F136+F147+F152+F156+F172+F179+F189+F198+F213+F227+F233+F249+F253+F258+F218</f>
        <v>0</v>
      </c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9"/>
      <c r="Q260" s="9"/>
      <c r="R260" s="9"/>
      <c r="S260" s="9"/>
      <c r="T260" s="9"/>
      <c r="U260" s="9"/>
      <c r="V260" s="9"/>
    </row>
    <row r="261" spans="1:27" s="1" customFormat="1" ht="11.25" customHeight="1" x14ac:dyDescent="0.25">
      <c r="A261" s="53"/>
      <c r="B261" s="53"/>
      <c r="C261" s="53"/>
      <c r="D261" s="53"/>
      <c r="E261" s="53"/>
      <c r="F261" s="53"/>
      <c r="P261" s="5"/>
      <c r="Q261" s="5"/>
      <c r="R261" s="5"/>
      <c r="S261" s="5"/>
      <c r="T261" s="5"/>
      <c r="U261" s="5"/>
      <c r="V261" s="5"/>
    </row>
    <row r="262" spans="1:27" s="1" customFormat="1" ht="23.25" customHeight="1" x14ac:dyDescent="0.25">
      <c r="A262" s="53"/>
      <c r="B262" s="8" t="s">
        <v>217</v>
      </c>
      <c r="C262" s="8"/>
      <c r="D262" s="8"/>
      <c r="E262" s="58">
        <f>+E260</f>
        <v>0</v>
      </c>
      <c r="F262" s="8"/>
      <c r="G262" s="8"/>
      <c r="H262" s="8"/>
      <c r="L262" s="11"/>
      <c r="M262" s="11"/>
      <c r="N262" s="11"/>
      <c r="O262" s="11"/>
      <c r="P262" s="11"/>
      <c r="Q262" s="11"/>
      <c r="R262" s="5"/>
      <c r="S262" s="5"/>
      <c r="T262" s="5"/>
      <c r="U262" s="5"/>
      <c r="V262" s="5"/>
      <c r="Y262" s="12"/>
      <c r="Z262" s="5">
        <v>1037743606.6113</v>
      </c>
      <c r="AA262" s="12">
        <f>+E262-Z262</f>
        <v>-1037743606.6113</v>
      </c>
    </row>
    <row r="263" spans="1:27" s="1" customFormat="1" ht="24" customHeight="1" x14ac:dyDescent="0.25">
      <c r="A263" s="53"/>
      <c r="B263" s="10" t="s">
        <v>218</v>
      </c>
      <c r="C263" s="13">
        <v>0.1704</v>
      </c>
      <c r="D263" s="10"/>
      <c r="E263" s="59">
        <f>+E262*C263</f>
        <v>0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1:27" s="1" customFormat="1" ht="23.25" customHeight="1" x14ac:dyDescent="0.25">
      <c r="A264" s="53"/>
      <c r="B264" s="10" t="s">
        <v>219</v>
      </c>
      <c r="C264" s="13">
        <v>0.01</v>
      </c>
      <c r="D264" s="10"/>
      <c r="E264" s="59">
        <f>+C264*E262</f>
        <v>0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1:27" s="1" customFormat="1" ht="24" customHeight="1" x14ac:dyDescent="0.25">
      <c r="A265" s="53"/>
      <c r="B265" s="10" t="s">
        <v>220</v>
      </c>
      <c r="C265" s="13">
        <v>0.03</v>
      </c>
      <c r="D265" s="10"/>
      <c r="E265" s="59">
        <f>+C265*E262</f>
        <v>0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Z265" s="5"/>
    </row>
    <row r="266" spans="1:27" s="1" customFormat="1" ht="24" customHeight="1" x14ac:dyDescent="0.25">
      <c r="A266" s="53"/>
      <c r="B266" s="10" t="s">
        <v>221</v>
      </c>
      <c r="C266" s="13">
        <v>0.19</v>
      </c>
      <c r="D266" s="10"/>
      <c r="E266" s="59">
        <f>+C266*E265</f>
        <v>0</v>
      </c>
      <c r="F266" s="10"/>
      <c r="G266" s="10"/>
      <c r="H266" s="10"/>
      <c r="L266" s="14"/>
      <c r="M266" s="14"/>
      <c r="N266" s="14"/>
      <c r="O266" s="14"/>
      <c r="P266" s="14"/>
      <c r="Q266" s="14"/>
      <c r="R266" s="5"/>
      <c r="S266" s="5"/>
      <c r="T266" s="5"/>
      <c r="U266" s="5"/>
      <c r="V266" s="5"/>
      <c r="Z266" s="5"/>
    </row>
    <row r="267" spans="1:27" s="1" customFormat="1" ht="24" customHeight="1" x14ac:dyDescent="0.25">
      <c r="A267" s="53"/>
      <c r="B267" s="10" t="s">
        <v>222</v>
      </c>
      <c r="C267" s="10"/>
      <c r="D267" s="10"/>
      <c r="E267" s="59">
        <f>SUM(E262:E266)</f>
        <v>0</v>
      </c>
      <c r="F267" s="10"/>
      <c r="G267" s="10"/>
      <c r="H267" s="10"/>
      <c r="L267" s="14"/>
      <c r="M267" s="14"/>
      <c r="N267" s="14"/>
      <c r="O267" s="14"/>
      <c r="P267" s="14"/>
      <c r="Q267" s="14"/>
      <c r="R267" s="5"/>
      <c r="S267" s="5"/>
      <c r="T267" s="5"/>
      <c r="U267" s="5"/>
      <c r="V267" s="5"/>
      <c r="Y267" s="12"/>
      <c r="Z267" s="5">
        <v>1262000000</v>
      </c>
      <c r="AA267" s="12">
        <f>+E267-Z267</f>
        <v>-1262000000</v>
      </c>
    </row>
    <row r="270" spans="1:27" x14ac:dyDescent="0.25">
      <c r="E270" s="37">
        <f>+'TALLER ELECTRICOS '!E265+'SERVOS Y PINTURAS '!E265+'LAB INSPECC'!E265+'DEPOT T 53'!E265+E267</f>
        <v>0</v>
      </c>
    </row>
    <row r="271" spans="1:27" x14ac:dyDescent="0.25">
      <c r="B271" s="62" t="s">
        <v>356</v>
      </c>
      <c r="C271" s="62"/>
      <c r="D271" s="62"/>
      <c r="E271" s="62"/>
      <c r="F271" s="62"/>
    </row>
    <row r="272" spans="1:27" x14ac:dyDescent="0.25">
      <c r="B272" s="62"/>
      <c r="C272" s="62"/>
      <c r="D272" s="62"/>
      <c r="E272" s="62"/>
      <c r="F272" s="62"/>
    </row>
    <row r="273" spans="2:6" x14ac:dyDescent="0.25">
      <c r="B273" s="62"/>
      <c r="C273" s="62"/>
      <c r="D273" s="62"/>
      <c r="E273" s="62"/>
      <c r="F273" s="62"/>
    </row>
    <row r="274" spans="2:6" x14ac:dyDescent="0.25">
      <c r="B274" s="62"/>
      <c r="C274" s="62"/>
      <c r="D274" s="62"/>
      <c r="E274" s="62"/>
      <c r="F274" s="62"/>
    </row>
    <row r="275" spans="2:6" x14ac:dyDescent="0.25">
      <c r="B275" s="62"/>
      <c r="C275" s="62"/>
      <c r="D275" s="62"/>
      <c r="E275" s="62"/>
      <c r="F275" s="62"/>
    </row>
    <row r="276" spans="2:6" x14ac:dyDescent="0.25">
      <c r="B276" s="62"/>
      <c r="C276" s="62"/>
      <c r="D276" s="62"/>
      <c r="E276" s="62"/>
      <c r="F276" s="62"/>
    </row>
    <row r="277" spans="2:6" x14ac:dyDescent="0.25">
      <c r="B277" s="62"/>
      <c r="C277" s="62"/>
      <c r="D277" s="62"/>
      <c r="E277" s="62"/>
      <c r="F277" s="62"/>
    </row>
  </sheetData>
  <mergeCells count="22">
    <mergeCell ref="B249:E249"/>
    <mergeCell ref="B198:E198"/>
    <mergeCell ref="B213:E213"/>
    <mergeCell ref="B218:E218"/>
    <mergeCell ref="B227:E227"/>
    <mergeCell ref="B233:E233"/>
    <mergeCell ref="B1:F1"/>
    <mergeCell ref="B271:F277"/>
    <mergeCell ref="B189:E189"/>
    <mergeCell ref="B20:E20"/>
    <mergeCell ref="B26:E26"/>
    <mergeCell ref="B32:E32"/>
    <mergeCell ref="B40:E40"/>
    <mergeCell ref="B85:E85"/>
    <mergeCell ref="B136:E136"/>
    <mergeCell ref="B147:E147"/>
    <mergeCell ref="B152:E152"/>
    <mergeCell ref="B156:E156"/>
    <mergeCell ref="B172:E172"/>
    <mergeCell ref="B179:E179"/>
    <mergeCell ref="B253:E253"/>
    <mergeCell ref="B258:E25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42E59-78B1-4D6C-8777-254C627D0DDA}">
  <dimension ref="A1:AA265"/>
  <sheetViews>
    <sheetView showGridLines="0" topLeftCell="A257" workbookViewId="0">
      <selection activeCell="E233" sqref="E233:E244"/>
    </sheetView>
  </sheetViews>
  <sheetFormatPr baseColWidth="10" defaultRowHeight="15" x14ac:dyDescent="0.25"/>
  <cols>
    <col min="1" max="1" width="9.5703125" customWidth="1"/>
    <col min="2" max="2" width="58.42578125" customWidth="1"/>
    <col min="3" max="4" width="11.42578125" style="16"/>
    <col min="5" max="5" width="16.7109375" customWidth="1"/>
    <col min="6" max="6" width="20.140625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x14ac:dyDescent="0.25">
      <c r="A2" s="18">
        <v>1</v>
      </c>
      <c r="B2" s="18" t="s">
        <v>225</v>
      </c>
      <c r="C2" s="29"/>
      <c r="D2" s="29"/>
      <c r="E2" s="18"/>
      <c r="F2" s="18"/>
    </row>
    <row r="3" spans="1:10" x14ac:dyDescent="0.25">
      <c r="A3" s="15">
        <v>1.01</v>
      </c>
      <c r="B3" s="15" t="s">
        <v>0</v>
      </c>
      <c r="C3" s="3" t="s">
        <v>1</v>
      </c>
      <c r="D3" s="3">
        <v>94.6</v>
      </c>
      <c r="E3" s="20"/>
      <c r="F3" s="20">
        <f>D3*E3</f>
        <v>0</v>
      </c>
      <c r="G3" s="20"/>
      <c r="H3" s="20"/>
      <c r="I3" s="20"/>
      <c r="J3" s="20"/>
    </row>
    <row r="4" spans="1:10" x14ac:dyDescent="0.25">
      <c r="A4" s="15">
        <v>1.02</v>
      </c>
      <c r="B4" s="15" t="s">
        <v>2</v>
      </c>
      <c r="C4" s="3" t="s">
        <v>3</v>
      </c>
      <c r="D4" s="3">
        <v>2.2999999999999998</v>
      </c>
      <c r="E4" s="20"/>
      <c r="F4" s="20">
        <f t="shared" ref="F4:F17" si="0">D4*E4</f>
        <v>0</v>
      </c>
      <c r="G4" s="20"/>
      <c r="H4" s="20"/>
      <c r="I4" s="20"/>
      <c r="J4" s="20"/>
    </row>
    <row r="5" spans="1:10" x14ac:dyDescent="0.25">
      <c r="A5" s="15">
        <v>1.03</v>
      </c>
      <c r="B5" s="15" t="s">
        <v>4</v>
      </c>
      <c r="C5" s="3" t="s">
        <v>1</v>
      </c>
      <c r="D5" s="3">
        <v>0.82</v>
      </c>
      <c r="E5" s="20"/>
      <c r="F5" s="20">
        <f t="shared" si="0"/>
        <v>0</v>
      </c>
      <c r="G5" s="20"/>
      <c r="H5" s="20"/>
      <c r="I5" s="20"/>
      <c r="J5" s="20"/>
    </row>
    <row r="6" spans="1:10" hidden="1" x14ac:dyDescent="0.25">
      <c r="A6" s="15">
        <v>1.04</v>
      </c>
      <c r="B6" s="15" t="s">
        <v>5</v>
      </c>
      <c r="C6" s="3" t="s">
        <v>6</v>
      </c>
      <c r="D6" s="3"/>
      <c r="E6" s="20"/>
      <c r="F6" s="20">
        <f t="shared" si="0"/>
        <v>0</v>
      </c>
      <c r="G6" s="20"/>
      <c r="H6" s="20"/>
      <c r="I6" s="20"/>
      <c r="J6" s="20"/>
    </row>
    <row r="7" spans="1:10" hidden="1" x14ac:dyDescent="0.25">
      <c r="A7" s="15">
        <v>1.05</v>
      </c>
      <c r="B7" s="15" t="s">
        <v>7</v>
      </c>
      <c r="C7" s="3" t="s">
        <v>1</v>
      </c>
      <c r="D7" s="3"/>
      <c r="E7" s="20"/>
      <c r="F7" s="20">
        <f t="shared" si="0"/>
        <v>0</v>
      </c>
      <c r="G7" s="20"/>
      <c r="H7" s="20"/>
      <c r="I7" s="20"/>
      <c r="J7" s="20"/>
    </row>
    <row r="8" spans="1:10" x14ac:dyDescent="0.25">
      <c r="A8" s="15">
        <v>1.06</v>
      </c>
      <c r="B8" s="19" t="s">
        <v>8</v>
      </c>
      <c r="C8" s="7" t="s">
        <v>1</v>
      </c>
      <c r="D8" s="7">
        <v>350</v>
      </c>
      <c r="E8" s="20"/>
      <c r="F8" s="20">
        <f t="shared" si="0"/>
        <v>0</v>
      </c>
      <c r="G8" s="20"/>
      <c r="H8" s="20"/>
      <c r="I8" s="20"/>
      <c r="J8" s="20"/>
    </row>
    <row r="9" spans="1:10" ht="21" hidden="1" x14ac:dyDescent="0.25">
      <c r="A9" s="15">
        <v>1.07</v>
      </c>
      <c r="B9" s="19" t="s">
        <v>9</v>
      </c>
      <c r="C9" s="7" t="s">
        <v>1</v>
      </c>
      <c r="D9" s="7"/>
      <c r="E9" s="20"/>
      <c r="F9" s="20">
        <f t="shared" si="0"/>
        <v>0</v>
      </c>
      <c r="G9" s="20"/>
      <c r="H9" s="20"/>
      <c r="I9" s="20"/>
      <c r="J9" s="20"/>
    </row>
    <row r="10" spans="1:10" x14ac:dyDescent="0.25">
      <c r="A10" s="15">
        <v>1.08</v>
      </c>
      <c r="B10" s="19" t="s">
        <v>10</v>
      </c>
      <c r="C10" s="7" t="s">
        <v>1</v>
      </c>
      <c r="D10" s="7">
        <v>4</v>
      </c>
      <c r="E10" s="20"/>
      <c r="F10" s="20">
        <f t="shared" si="0"/>
        <v>0</v>
      </c>
      <c r="G10" s="20"/>
      <c r="H10" s="20"/>
      <c r="I10" s="20"/>
      <c r="J10" s="20"/>
    </row>
    <row r="11" spans="1:10" hidden="1" x14ac:dyDescent="0.25">
      <c r="A11" s="15">
        <v>1.0900000000000001</v>
      </c>
      <c r="B11" s="19" t="s">
        <v>11</v>
      </c>
      <c r="C11" s="7" t="s">
        <v>1</v>
      </c>
      <c r="D11" s="7"/>
      <c r="E11" s="20"/>
      <c r="F11" s="20">
        <f t="shared" si="0"/>
        <v>0</v>
      </c>
      <c r="G11" s="20"/>
      <c r="H11" s="20"/>
      <c r="I11" s="20"/>
      <c r="J11" s="20"/>
    </row>
    <row r="12" spans="1:10" ht="31.5" hidden="1" x14ac:dyDescent="0.25">
      <c r="A12" s="22">
        <v>1.1000000000000001</v>
      </c>
      <c r="B12" s="19" t="s">
        <v>12</v>
      </c>
      <c r="C12" s="7" t="s">
        <v>1</v>
      </c>
      <c r="D12" s="7"/>
      <c r="E12" s="20"/>
      <c r="F12" s="20">
        <f t="shared" si="0"/>
        <v>0</v>
      </c>
      <c r="G12" s="20"/>
      <c r="H12" s="20"/>
      <c r="I12" s="20"/>
      <c r="J12" s="20"/>
    </row>
    <row r="13" spans="1:10" x14ac:dyDescent="0.25">
      <c r="A13" s="15">
        <v>1.1100000000000001</v>
      </c>
      <c r="B13" s="15" t="s">
        <v>15</v>
      </c>
      <c r="C13" s="3" t="s">
        <v>1</v>
      </c>
      <c r="D13" s="3">
        <v>0.3</v>
      </c>
      <c r="E13" s="20"/>
      <c r="F13" s="20">
        <f t="shared" si="0"/>
        <v>0</v>
      </c>
      <c r="G13" s="20"/>
      <c r="H13" s="20"/>
      <c r="I13" s="20"/>
      <c r="J13" s="20"/>
    </row>
    <row r="14" spans="1:10" x14ac:dyDescent="0.25">
      <c r="A14" s="15">
        <v>1.1200000000000001</v>
      </c>
      <c r="B14" s="15" t="s">
        <v>16</v>
      </c>
      <c r="C14" s="3" t="s">
        <v>1</v>
      </c>
      <c r="D14" s="3">
        <v>8.8000000000000007</v>
      </c>
      <c r="E14" s="20"/>
      <c r="F14" s="20">
        <f t="shared" si="0"/>
        <v>0</v>
      </c>
      <c r="G14" s="20"/>
      <c r="H14" s="20"/>
      <c r="I14" s="20"/>
      <c r="J14" s="20"/>
    </row>
    <row r="15" spans="1:10" x14ac:dyDescent="0.25">
      <c r="A15" s="15">
        <v>1.1299999999999999</v>
      </c>
      <c r="B15" s="19" t="s">
        <v>17</v>
      </c>
      <c r="C15" s="7" t="s">
        <v>14</v>
      </c>
      <c r="D15" s="7">
        <v>7</v>
      </c>
      <c r="E15" s="20"/>
      <c r="F15" s="20">
        <f t="shared" si="0"/>
        <v>0</v>
      </c>
      <c r="G15" s="20"/>
      <c r="H15" s="20"/>
      <c r="I15" s="20"/>
      <c r="J15" s="20"/>
    </row>
    <row r="16" spans="1:10" hidden="1" x14ac:dyDescent="0.25">
      <c r="A16" s="15">
        <v>1.1399999999999999</v>
      </c>
      <c r="B16" s="19" t="s">
        <v>18</v>
      </c>
      <c r="C16" s="7" t="s">
        <v>1</v>
      </c>
      <c r="D16" s="7"/>
      <c r="E16" s="20">
        <v>9095.52</v>
      </c>
      <c r="F16" s="20">
        <f t="shared" si="0"/>
        <v>0</v>
      </c>
      <c r="G16" s="20"/>
      <c r="H16" s="20"/>
      <c r="I16" s="20"/>
      <c r="J16" s="20"/>
    </row>
    <row r="17" spans="1:10" hidden="1" x14ac:dyDescent="0.25">
      <c r="A17" s="15">
        <v>1.1499999999999999</v>
      </c>
      <c r="B17" s="19" t="s">
        <v>329</v>
      </c>
      <c r="C17" s="3" t="s">
        <v>3</v>
      </c>
      <c r="D17" s="3"/>
      <c r="E17" s="20">
        <v>14991.53</v>
      </c>
      <c r="F17" s="20">
        <f t="shared" si="0"/>
        <v>0</v>
      </c>
      <c r="G17" s="20"/>
      <c r="H17" s="20"/>
      <c r="I17" s="20"/>
      <c r="J17" s="20"/>
    </row>
    <row r="18" spans="1:10" ht="29.25" customHeight="1" x14ac:dyDescent="0.25">
      <c r="B18" s="60" t="s">
        <v>19</v>
      </c>
      <c r="C18" s="60"/>
      <c r="D18" s="60"/>
      <c r="E18" s="60"/>
      <c r="F18" s="21">
        <f>SUM(F3:F17)</f>
        <v>0</v>
      </c>
    </row>
    <row r="19" spans="1:10" x14ac:dyDescent="0.25">
      <c r="A19" s="18">
        <v>2</v>
      </c>
      <c r="B19" s="18" t="s">
        <v>20</v>
      </c>
      <c r="C19" s="29"/>
      <c r="D19" s="29"/>
      <c r="E19" s="18"/>
      <c r="F19" s="18"/>
    </row>
    <row r="20" spans="1:10" x14ac:dyDescent="0.25">
      <c r="A20" s="15">
        <v>2.0099999999999998</v>
      </c>
      <c r="B20" s="15" t="s">
        <v>21</v>
      </c>
      <c r="C20" s="3" t="s">
        <v>22</v>
      </c>
      <c r="D20" s="3">
        <v>3.5</v>
      </c>
      <c r="E20" s="20"/>
      <c r="F20" s="23">
        <f>D20*E20</f>
        <v>0</v>
      </c>
      <c r="G20" s="15"/>
      <c r="H20" s="15"/>
      <c r="I20" s="15"/>
      <c r="J20" s="15"/>
    </row>
    <row r="21" spans="1:10" ht="21" x14ac:dyDescent="0.25">
      <c r="A21" s="15">
        <v>2.02</v>
      </c>
      <c r="B21" s="15" t="s">
        <v>23</v>
      </c>
      <c r="C21" s="3" t="s">
        <v>22</v>
      </c>
      <c r="D21" s="3">
        <v>18</v>
      </c>
      <c r="E21" s="20"/>
      <c r="F21" s="23">
        <f t="shared" ref="F21:F23" si="1">D21*E21</f>
        <v>0</v>
      </c>
      <c r="G21" s="15"/>
      <c r="H21" s="15"/>
      <c r="I21" s="15"/>
      <c r="J21" s="15"/>
    </row>
    <row r="22" spans="1:10" ht="21" x14ac:dyDescent="0.25">
      <c r="A22" s="15">
        <v>2.0299999999999998</v>
      </c>
      <c r="B22" s="15" t="s">
        <v>24</v>
      </c>
      <c r="C22" s="3" t="s">
        <v>22</v>
      </c>
      <c r="D22" s="3">
        <v>4.4000000000000004</v>
      </c>
      <c r="E22" s="20"/>
      <c r="F22" s="23">
        <f t="shared" si="1"/>
        <v>0</v>
      </c>
      <c r="G22" s="15"/>
      <c r="H22" s="15"/>
      <c r="I22" s="15"/>
      <c r="J22" s="15"/>
    </row>
    <row r="23" spans="1:10" ht="21" hidden="1" x14ac:dyDescent="0.25">
      <c r="A23" s="15">
        <v>2.04</v>
      </c>
      <c r="B23" s="15" t="s">
        <v>25</v>
      </c>
      <c r="C23" s="3" t="s">
        <v>22</v>
      </c>
      <c r="D23" s="3"/>
      <c r="E23" s="20">
        <v>41556.660000000003</v>
      </c>
      <c r="F23" s="23">
        <f t="shared" si="1"/>
        <v>0</v>
      </c>
      <c r="G23" s="15"/>
      <c r="H23" s="15"/>
      <c r="I23" s="15"/>
      <c r="J23" s="15"/>
    </row>
    <row r="24" spans="1:10" ht="29.25" customHeight="1" x14ac:dyDescent="0.25">
      <c r="B24" s="60" t="s">
        <v>26</v>
      </c>
      <c r="C24" s="60"/>
      <c r="D24" s="60"/>
      <c r="E24" s="60"/>
      <c r="F24" s="21">
        <f>SUM(F20:F23)</f>
        <v>0</v>
      </c>
    </row>
    <row r="25" spans="1:10" x14ac:dyDescent="0.25">
      <c r="A25" s="18">
        <v>3</v>
      </c>
      <c r="B25" s="18" t="s">
        <v>232</v>
      </c>
      <c r="C25" s="29"/>
      <c r="D25" s="29"/>
      <c r="E25" s="18"/>
      <c r="F25" s="18"/>
    </row>
    <row r="26" spans="1:10" ht="31.5" hidden="1" x14ac:dyDescent="0.25">
      <c r="A26" s="15">
        <v>3.01</v>
      </c>
      <c r="B26" s="15" t="s">
        <v>27</v>
      </c>
      <c r="C26" s="3" t="s">
        <v>1</v>
      </c>
      <c r="D26" s="3"/>
      <c r="E26" s="20">
        <v>25198.68</v>
      </c>
      <c r="F26" s="20">
        <f>D26*E26</f>
        <v>0</v>
      </c>
      <c r="G26" s="20"/>
      <c r="H26" s="20"/>
      <c r="I26" s="20"/>
      <c r="J26" s="20"/>
    </row>
    <row r="27" spans="1:10" ht="31.5" hidden="1" x14ac:dyDescent="0.25">
      <c r="A27" s="15">
        <v>3.02</v>
      </c>
      <c r="B27" s="15" t="s">
        <v>29</v>
      </c>
      <c r="C27" s="3" t="s">
        <v>22</v>
      </c>
      <c r="D27" s="3"/>
      <c r="E27" s="20">
        <v>746916.81</v>
      </c>
      <c r="F27" s="20">
        <f t="shared" ref="F27:F29" si="2">D27*E27</f>
        <v>0</v>
      </c>
      <c r="G27" s="20"/>
      <c r="H27" s="20"/>
      <c r="I27" s="20"/>
      <c r="J27" s="20"/>
    </row>
    <row r="28" spans="1:10" ht="31.5" x14ac:dyDescent="0.25">
      <c r="A28" s="15">
        <v>3.03</v>
      </c>
      <c r="B28" s="15" t="s">
        <v>28</v>
      </c>
      <c r="C28" s="3" t="s">
        <v>1</v>
      </c>
      <c r="D28" s="3">
        <v>8.8000000000000007</v>
      </c>
      <c r="E28" s="20"/>
      <c r="F28" s="20">
        <f t="shared" si="2"/>
        <v>0</v>
      </c>
      <c r="G28" s="20"/>
      <c r="H28" s="20"/>
      <c r="I28" s="20"/>
      <c r="J28" s="20"/>
    </row>
    <row r="29" spans="1:10" ht="21" x14ac:dyDescent="0.25">
      <c r="A29" s="15">
        <v>3.04</v>
      </c>
      <c r="B29" s="15" t="s">
        <v>30</v>
      </c>
      <c r="C29" s="3" t="s">
        <v>31</v>
      </c>
      <c r="D29" s="3">
        <v>18.2</v>
      </c>
      <c r="E29" s="20"/>
      <c r="F29" s="20">
        <f t="shared" si="2"/>
        <v>0</v>
      </c>
      <c r="G29" s="20"/>
      <c r="H29" s="20"/>
      <c r="I29" s="20"/>
      <c r="J29" s="20"/>
    </row>
    <row r="30" spans="1:10" ht="29.25" customHeight="1" x14ac:dyDescent="0.25">
      <c r="B30" s="60" t="s">
        <v>233</v>
      </c>
      <c r="C30" s="60"/>
      <c r="D30" s="60"/>
      <c r="E30" s="60"/>
      <c r="F30" s="21">
        <f>SUM(F26:F29)</f>
        <v>0</v>
      </c>
    </row>
    <row r="31" spans="1:10" hidden="1" x14ac:dyDescent="0.25">
      <c r="A31" s="18">
        <v>4</v>
      </c>
      <c r="B31" s="18" t="s">
        <v>32</v>
      </c>
      <c r="C31" s="29"/>
      <c r="D31" s="29"/>
      <c r="E31" s="18"/>
      <c r="F31" s="18"/>
    </row>
    <row r="32" spans="1:10" ht="31.5" hidden="1" x14ac:dyDescent="0.25">
      <c r="A32" s="15">
        <v>4.01</v>
      </c>
      <c r="B32" s="15" t="s">
        <v>214</v>
      </c>
      <c r="C32" s="3" t="s">
        <v>22</v>
      </c>
      <c r="D32" s="3"/>
      <c r="E32" s="20">
        <v>741920.57</v>
      </c>
      <c r="F32" s="20">
        <f>D32*E32</f>
        <v>0</v>
      </c>
      <c r="G32" s="20"/>
      <c r="H32" s="20"/>
      <c r="I32" s="20"/>
      <c r="J32" s="20"/>
    </row>
    <row r="33" spans="1:18" ht="31.5" hidden="1" x14ac:dyDescent="0.25">
      <c r="A33" s="15">
        <v>4.0199999999999996</v>
      </c>
      <c r="B33" s="15" t="s">
        <v>215</v>
      </c>
      <c r="C33" s="3" t="s">
        <v>22</v>
      </c>
      <c r="D33" s="32"/>
      <c r="E33" s="20">
        <v>784064.81</v>
      </c>
      <c r="F33" s="20">
        <f t="shared" ref="F33:F37" si="3">D33*E33</f>
        <v>0</v>
      </c>
      <c r="G33" s="5"/>
      <c r="H33" s="5"/>
      <c r="I33" s="5"/>
      <c r="J33" s="5"/>
    </row>
    <row r="34" spans="1:18" hidden="1" x14ac:dyDescent="0.25">
      <c r="A34" s="15">
        <v>4.03</v>
      </c>
      <c r="B34" s="15" t="s">
        <v>33</v>
      </c>
      <c r="C34" s="3" t="s">
        <v>31</v>
      </c>
      <c r="D34" s="3"/>
      <c r="E34" s="20">
        <v>6549.36</v>
      </c>
      <c r="F34" s="20">
        <f t="shared" si="3"/>
        <v>0</v>
      </c>
      <c r="G34" s="20"/>
      <c r="H34" s="20"/>
      <c r="I34" s="20"/>
      <c r="J34" s="20"/>
    </row>
    <row r="35" spans="1:18" ht="42" hidden="1" x14ac:dyDescent="0.25">
      <c r="A35" s="15">
        <v>4.04</v>
      </c>
      <c r="B35" s="19" t="s">
        <v>34</v>
      </c>
      <c r="C35" s="7" t="s">
        <v>31</v>
      </c>
      <c r="D35" s="32"/>
      <c r="E35" s="20">
        <v>25703.33</v>
      </c>
      <c r="F35" s="20">
        <f t="shared" si="3"/>
        <v>0</v>
      </c>
      <c r="G35" s="5"/>
      <c r="H35" s="5"/>
      <c r="I35" s="5"/>
      <c r="J35" s="5"/>
    </row>
    <row r="36" spans="1:18" ht="42" hidden="1" x14ac:dyDescent="0.25">
      <c r="A36" s="15">
        <v>4.05</v>
      </c>
      <c r="B36" s="19" t="s">
        <v>35</v>
      </c>
      <c r="C36" s="7" t="s">
        <v>31</v>
      </c>
      <c r="D36" s="3"/>
      <c r="E36" s="20">
        <v>23685.69</v>
      </c>
      <c r="F36" s="20">
        <f t="shared" si="3"/>
        <v>0</v>
      </c>
      <c r="G36" s="20"/>
      <c r="H36" s="20"/>
      <c r="I36" s="20"/>
      <c r="J36" s="20"/>
    </row>
    <row r="37" spans="1:18" ht="42" hidden="1" x14ac:dyDescent="0.25">
      <c r="A37" s="15">
        <v>4.0599999999999996</v>
      </c>
      <c r="B37" s="19" t="s">
        <v>322</v>
      </c>
      <c r="C37" s="7" t="s">
        <v>31</v>
      </c>
      <c r="D37" s="3"/>
      <c r="E37" s="20">
        <v>20839.02</v>
      </c>
      <c r="F37" s="20">
        <f t="shared" si="3"/>
        <v>0</v>
      </c>
      <c r="G37" s="20"/>
      <c r="H37" s="20"/>
      <c r="I37" s="20"/>
      <c r="J37" s="20"/>
    </row>
    <row r="38" spans="1:18" ht="29.25" hidden="1" customHeight="1" x14ac:dyDescent="0.25">
      <c r="B38" s="60" t="s">
        <v>36</v>
      </c>
      <c r="C38" s="60"/>
      <c r="D38" s="60"/>
      <c r="E38" s="60"/>
      <c r="F38" s="21">
        <f>SUM(F32:F37)</f>
        <v>0</v>
      </c>
    </row>
    <row r="39" spans="1:18" ht="15" customHeight="1" x14ac:dyDescent="0.25">
      <c r="A39" s="18">
        <v>5</v>
      </c>
      <c r="B39" s="18" t="s">
        <v>39</v>
      </c>
      <c r="C39" s="29"/>
      <c r="D39" s="29"/>
      <c r="E39" s="18"/>
      <c r="F39" s="18"/>
      <c r="G39" s="20"/>
      <c r="H39" s="20"/>
      <c r="I39" s="20"/>
      <c r="J39" s="20"/>
    </row>
    <row r="40" spans="1:18" ht="15" hidden="1" customHeight="1" x14ac:dyDescent="0.25">
      <c r="A40" s="15">
        <v>5.01</v>
      </c>
      <c r="B40" s="15" t="s">
        <v>40</v>
      </c>
      <c r="C40" s="3" t="s">
        <v>22</v>
      </c>
      <c r="D40" s="3"/>
      <c r="E40" s="25">
        <v>78626.05</v>
      </c>
      <c r="F40" s="25">
        <f>D40*E40</f>
        <v>0</v>
      </c>
      <c r="G40" s="25"/>
      <c r="H40" s="25"/>
      <c r="I40" s="25"/>
      <c r="J40" s="25"/>
    </row>
    <row r="41" spans="1:18" x14ac:dyDescent="0.25">
      <c r="A41" s="15">
        <v>5.0199999999999996</v>
      </c>
      <c r="B41" s="15" t="s">
        <v>48</v>
      </c>
      <c r="C41" s="3" t="s">
        <v>6</v>
      </c>
      <c r="D41" s="3">
        <v>14.8</v>
      </c>
      <c r="E41" s="25"/>
      <c r="F41" s="25">
        <f t="shared" ref="F41:F82" si="4">D41*E41</f>
        <v>0</v>
      </c>
      <c r="G41" s="25"/>
      <c r="H41" s="25"/>
      <c r="I41" s="25"/>
      <c r="J41" s="25"/>
    </row>
    <row r="42" spans="1:18" hidden="1" x14ac:dyDescent="0.25">
      <c r="A42" s="15">
        <v>5.03</v>
      </c>
      <c r="B42" s="15" t="s">
        <v>49</v>
      </c>
      <c r="C42" s="3" t="s">
        <v>14</v>
      </c>
      <c r="D42" s="32"/>
      <c r="E42" s="25"/>
      <c r="F42" s="25">
        <f t="shared" si="4"/>
        <v>0</v>
      </c>
      <c r="G42" s="24"/>
      <c r="H42" s="24"/>
      <c r="I42" s="24"/>
      <c r="J42" s="24"/>
    </row>
    <row r="43" spans="1:18" hidden="1" x14ac:dyDescent="0.25">
      <c r="A43" s="15">
        <v>5.04</v>
      </c>
      <c r="B43" s="15" t="s">
        <v>46</v>
      </c>
      <c r="C43" s="3" t="s">
        <v>14</v>
      </c>
      <c r="D43" s="3"/>
      <c r="E43" s="25"/>
      <c r="F43" s="25">
        <f t="shared" si="4"/>
        <v>0</v>
      </c>
      <c r="G43" s="15"/>
      <c r="H43" s="15"/>
      <c r="I43" s="15"/>
      <c r="J43" s="15"/>
      <c r="L43" s="15"/>
      <c r="N43" s="25"/>
      <c r="O43" s="25"/>
      <c r="P43" s="25"/>
      <c r="Q43" s="25"/>
      <c r="R43" s="25"/>
    </row>
    <row r="44" spans="1:18" ht="21" x14ac:dyDescent="0.25">
      <c r="A44" s="15">
        <v>5.05</v>
      </c>
      <c r="B44" s="19" t="s">
        <v>171</v>
      </c>
      <c r="C44" s="7" t="s">
        <v>14</v>
      </c>
      <c r="D44" s="7">
        <v>1</v>
      </c>
      <c r="E44" s="20"/>
      <c r="F44" s="25">
        <f t="shared" si="4"/>
        <v>0</v>
      </c>
      <c r="G44" s="19"/>
      <c r="H44" s="19"/>
      <c r="I44" s="19"/>
      <c r="J44" s="19"/>
      <c r="L44" s="19"/>
      <c r="N44" s="20"/>
      <c r="O44" s="20"/>
      <c r="P44" s="20"/>
      <c r="Q44" s="20"/>
      <c r="R44" s="20"/>
    </row>
    <row r="45" spans="1:18" x14ac:dyDescent="0.25">
      <c r="A45" s="27">
        <v>5.0999999999999996</v>
      </c>
      <c r="B45" s="27" t="s">
        <v>234</v>
      </c>
      <c r="C45" s="28"/>
      <c r="D45" s="28"/>
      <c r="E45" s="26"/>
      <c r="F45" s="26"/>
    </row>
    <row r="46" spans="1:18" ht="21" x14ac:dyDescent="0.25">
      <c r="A46" s="4" t="s">
        <v>238</v>
      </c>
      <c r="B46" s="15" t="s">
        <v>41</v>
      </c>
      <c r="C46" s="3" t="s">
        <v>3</v>
      </c>
      <c r="D46" s="3">
        <v>10.3</v>
      </c>
      <c r="E46" s="25"/>
      <c r="F46" s="25">
        <f t="shared" si="4"/>
        <v>0</v>
      </c>
      <c r="G46" s="25"/>
      <c r="H46" s="25"/>
      <c r="I46" s="25"/>
      <c r="J46" s="25"/>
    </row>
    <row r="47" spans="1:18" ht="21" x14ac:dyDescent="0.25">
      <c r="A47" s="4" t="s">
        <v>240</v>
      </c>
      <c r="B47" s="15" t="s">
        <v>42</v>
      </c>
      <c r="C47" s="3" t="s">
        <v>3</v>
      </c>
      <c r="D47" s="3">
        <v>8</v>
      </c>
      <c r="E47" s="25"/>
      <c r="F47" s="25">
        <f t="shared" si="4"/>
        <v>0</v>
      </c>
      <c r="G47" s="24"/>
      <c r="H47" s="24"/>
      <c r="I47" s="24"/>
      <c r="J47" s="24"/>
    </row>
    <row r="48" spans="1:18" ht="21" hidden="1" x14ac:dyDescent="0.25">
      <c r="A48" s="4" t="s">
        <v>241</v>
      </c>
      <c r="B48" s="15" t="s">
        <v>43</v>
      </c>
      <c r="C48" s="3" t="s">
        <v>3</v>
      </c>
      <c r="D48" s="3"/>
      <c r="E48" s="25"/>
      <c r="F48" s="25">
        <f t="shared" si="4"/>
        <v>0</v>
      </c>
      <c r="G48" s="25"/>
      <c r="H48" s="25"/>
      <c r="I48" s="25"/>
      <c r="J48" s="25"/>
    </row>
    <row r="49" spans="1:18" ht="21" x14ac:dyDescent="0.25">
      <c r="A49" s="4" t="s">
        <v>242</v>
      </c>
      <c r="B49" s="15" t="s">
        <v>44</v>
      </c>
      <c r="C49" s="3" t="s">
        <v>3</v>
      </c>
      <c r="D49" s="3">
        <v>1</v>
      </c>
      <c r="E49" s="25"/>
      <c r="F49" s="25">
        <f t="shared" si="4"/>
        <v>0</v>
      </c>
      <c r="G49" s="24"/>
      <c r="H49" s="24"/>
      <c r="I49" s="24"/>
      <c r="J49" s="24"/>
    </row>
    <row r="50" spans="1:18" ht="15" customHeight="1" x14ac:dyDescent="0.25">
      <c r="A50" s="4" t="s">
        <v>243</v>
      </c>
      <c r="B50" s="15" t="s">
        <v>149</v>
      </c>
      <c r="C50" s="3" t="s">
        <v>14</v>
      </c>
      <c r="D50" s="3">
        <v>5</v>
      </c>
      <c r="E50" s="25"/>
      <c r="F50" s="25">
        <f t="shared" si="4"/>
        <v>0</v>
      </c>
      <c r="G50" s="25"/>
      <c r="H50" s="25"/>
      <c r="I50" s="25"/>
      <c r="J50" s="25"/>
    </row>
    <row r="51" spans="1:18" hidden="1" x14ac:dyDescent="0.25">
      <c r="A51" s="4" t="s">
        <v>244</v>
      </c>
      <c r="B51" s="15" t="s">
        <v>150</v>
      </c>
      <c r="C51" s="3" t="s">
        <v>14</v>
      </c>
      <c r="D51" s="3"/>
      <c r="E51" s="25"/>
      <c r="F51" s="25">
        <f t="shared" si="4"/>
        <v>0</v>
      </c>
      <c r="G51" s="25"/>
      <c r="H51" s="25"/>
      <c r="I51" s="25"/>
      <c r="J51" s="25"/>
    </row>
    <row r="52" spans="1:18" ht="15" customHeight="1" x14ac:dyDescent="0.25">
      <c r="A52" s="4" t="s">
        <v>245</v>
      </c>
      <c r="B52" s="15" t="s">
        <v>151</v>
      </c>
      <c r="C52" s="3" t="s">
        <v>14</v>
      </c>
      <c r="D52" s="3">
        <v>2</v>
      </c>
      <c r="E52" s="25"/>
      <c r="F52" s="25">
        <f t="shared" si="4"/>
        <v>0</v>
      </c>
      <c r="G52" s="25"/>
      <c r="H52" s="25"/>
      <c r="I52" s="25"/>
      <c r="J52" s="25"/>
    </row>
    <row r="53" spans="1:18" hidden="1" x14ac:dyDescent="0.25">
      <c r="A53" s="4" t="s">
        <v>246</v>
      </c>
      <c r="B53" s="15" t="s">
        <v>152</v>
      </c>
      <c r="C53" s="3" t="s">
        <v>3</v>
      </c>
      <c r="D53" s="3"/>
      <c r="E53" s="25"/>
      <c r="F53" s="25">
        <f t="shared" si="4"/>
        <v>0</v>
      </c>
      <c r="G53" s="25"/>
      <c r="H53" s="25"/>
      <c r="I53" s="25"/>
      <c r="J53" s="25"/>
    </row>
    <row r="54" spans="1:18" ht="15" customHeight="1" x14ac:dyDescent="0.25">
      <c r="A54" s="4" t="s">
        <v>247</v>
      </c>
      <c r="B54" s="15" t="s">
        <v>153</v>
      </c>
      <c r="C54" s="3" t="s">
        <v>14</v>
      </c>
      <c r="D54" s="3">
        <v>1</v>
      </c>
      <c r="E54" s="20"/>
      <c r="F54" s="25">
        <f t="shared" si="4"/>
        <v>0</v>
      </c>
      <c r="G54" s="20"/>
      <c r="H54" s="20"/>
      <c r="I54" s="20"/>
      <c r="J54" s="20"/>
    </row>
    <row r="55" spans="1:18" hidden="1" x14ac:dyDescent="0.25">
      <c r="A55" s="4" t="s">
        <v>248</v>
      </c>
      <c r="B55" s="15" t="s">
        <v>154</v>
      </c>
      <c r="C55" s="3" t="s">
        <v>14</v>
      </c>
      <c r="D55" s="3"/>
      <c r="E55" s="20"/>
      <c r="F55" s="25">
        <f t="shared" si="4"/>
        <v>0</v>
      </c>
      <c r="G55" s="20"/>
      <c r="H55" s="20"/>
      <c r="I55" s="20"/>
      <c r="J55" s="20"/>
    </row>
    <row r="56" spans="1:18" hidden="1" x14ac:dyDescent="0.25">
      <c r="A56" s="4" t="s">
        <v>249</v>
      </c>
      <c r="B56" s="15" t="s">
        <v>155</v>
      </c>
      <c r="C56" s="3" t="s">
        <v>14</v>
      </c>
      <c r="D56" s="3"/>
      <c r="E56" s="20"/>
      <c r="F56" s="25">
        <f t="shared" si="4"/>
        <v>0</v>
      </c>
      <c r="G56" s="20"/>
      <c r="H56" s="20"/>
      <c r="I56" s="20"/>
      <c r="J56" s="20"/>
    </row>
    <row r="57" spans="1:18" x14ac:dyDescent="0.25">
      <c r="A57" s="4" t="s">
        <v>250</v>
      </c>
      <c r="B57" s="19" t="s">
        <v>156</v>
      </c>
      <c r="C57" s="7" t="s">
        <v>14</v>
      </c>
      <c r="D57" s="3">
        <v>1</v>
      </c>
      <c r="E57" s="20"/>
      <c r="F57" s="25">
        <f t="shared" si="4"/>
        <v>0</v>
      </c>
      <c r="G57" s="20"/>
      <c r="H57" s="20"/>
      <c r="I57" s="20"/>
      <c r="J57" s="20"/>
    </row>
    <row r="58" spans="1:18" hidden="1" x14ac:dyDescent="0.25">
      <c r="A58" s="4" t="s">
        <v>251</v>
      </c>
      <c r="B58" s="19" t="s">
        <v>47</v>
      </c>
      <c r="C58" s="3" t="s">
        <v>14</v>
      </c>
      <c r="D58" s="3"/>
      <c r="E58" s="25"/>
      <c r="F58" s="25">
        <f t="shared" si="4"/>
        <v>0</v>
      </c>
      <c r="G58" s="25"/>
      <c r="H58" s="25"/>
      <c r="I58" s="25"/>
      <c r="J58" s="25"/>
    </row>
    <row r="59" spans="1:18" x14ac:dyDescent="0.25">
      <c r="A59" s="27">
        <v>5.2</v>
      </c>
      <c r="B59" s="27" t="s">
        <v>235</v>
      </c>
      <c r="C59" s="28"/>
      <c r="D59" s="28"/>
      <c r="E59" s="26"/>
      <c r="F59" s="26"/>
    </row>
    <row r="60" spans="1:18" ht="21" x14ac:dyDescent="0.25">
      <c r="A60" s="4" t="s">
        <v>252</v>
      </c>
      <c r="B60" s="15" t="s">
        <v>50</v>
      </c>
      <c r="C60" s="3" t="s">
        <v>3</v>
      </c>
      <c r="D60" s="3">
        <v>5</v>
      </c>
      <c r="E60" s="25"/>
      <c r="F60" s="25">
        <f t="shared" si="4"/>
        <v>0</v>
      </c>
      <c r="G60" s="15"/>
      <c r="H60" s="15"/>
      <c r="I60" s="15"/>
      <c r="J60" s="15"/>
      <c r="K60" s="15"/>
      <c r="L60" s="15"/>
      <c r="M60" s="25"/>
      <c r="N60" s="25"/>
      <c r="O60" s="25"/>
      <c r="P60" s="25"/>
      <c r="Q60" s="25"/>
      <c r="R60" s="25"/>
    </row>
    <row r="61" spans="1:18" ht="21" x14ac:dyDescent="0.25">
      <c r="A61" s="4" t="s">
        <v>253</v>
      </c>
      <c r="B61" s="19" t="s">
        <v>53</v>
      </c>
      <c r="C61" s="7" t="s">
        <v>3</v>
      </c>
      <c r="D61" s="7">
        <v>14.8</v>
      </c>
      <c r="E61" s="25"/>
      <c r="F61" s="25">
        <f t="shared" si="4"/>
        <v>0</v>
      </c>
      <c r="G61" s="19"/>
      <c r="H61" s="19"/>
      <c r="I61" s="19"/>
      <c r="J61" s="19"/>
      <c r="L61" s="19"/>
      <c r="N61" s="25"/>
      <c r="O61" s="25"/>
      <c r="P61" s="25"/>
      <c r="Q61" s="25"/>
      <c r="R61" s="25"/>
    </row>
    <row r="62" spans="1:18" x14ac:dyDescent="0.25">
      <c r="A62" s="4" t="s">
        <v>254</v>
      </c>
      <c r="B62" s="15" t="s">
        <v>177</v>
      </c>
      <c r="C62" s="3" t="s">
        <v>14</v>
      </c>
      <c r="D62" s="3">
        <v>5</v>
      </c>
      <c r="E62" s="20"/>
      <c r="F62" s="25">
        <f t="shared" si="4"/>
        <v>0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hidden="1" x14ac:dyDescent="0.25">
      <c r="A63" s="4" t="s">
        <v>255</v>
      </c>
      <c r="B63" s="15" t="s">
        <v>178</v>
      </c>
      <c r="C63" s="3" t="s">
        <v>14</v>
      </c>
      <c r="D63" s="3"/>
      <c r="E63" s="20"/>
      <c r="F63" s="25">
        <f t="shared" si="4"/>
        <v>0</v>
      </c>
      <c r="G63" s="15"/>
      <c r="H63" s="15"/>
      <c r="I63" s="15"/>
      <c r="J63" s="15"/>
      <c r="L63" s="15"/>
      <c r="N63" s="20"/>
      <c r="O63" s="20"/>
      <c r="P63" s="20"/>
      <c r="Q63" s="20"/>
      <c r="R63" s="20"/>
    </row>
    <row r="64" spans="1:18" x14ac:dyDescent="0.25">
      <c r="A64" s="4" t="s">
        <v>256</v>
      </c>
      <c r="B64" s="15" t="s">
        <v>179</v>
      </c>
      <c r="C64" s="3" t="s">
        <v>14</v>
      </c>
      <c r="D64" s="3">
        <v>2</v>
      </c>
      <c r="E64" s="20"/>
      <c r="F64" s="25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t="21" hidden="1" x14ac:dyDescent="0.25">
      <c r="A65" s="4" t="s">
        <v>257</v>
      </c>
      <c r="B65" s="15" t="s">
        <v>45</v>
      </c>
      <c r="C65" s="3" t="s">
        <v>14</v>
      </c>
      <c r="D65" s="3"/>
      <c r="E65" s="25"/>
      <c r="F65" s="25">
        <f t="shared" si="4"/>
        <v>0</v>
      </c>
      <c r="G65" s="15"/>
      <c r="H65" s="15"/>
      <c r="I65" s="15"/>
      <c r="J65" s="15"/>
      <c r="L65" s="15"/>
      <c r="N65" s="25"/>
      <c r="O65" s="25"/>
      <c r="P65" s="25"/>
      <c r="Q65" s="25"/>
      <c r="R65" s="25"/>
    </row>
    <row r="66" spans="1:18" hidden="1" x14ac:dyDescent="0.25">
      <c r="A66" s="4" t="s">
        <v>258</v>
      </c>
      <c r="B66" s="15" t="s">
        <v>184</v>
      </c>
      <c r="C66" s="3" t="s">
        <v>14</v>
      </c>
      <c r="D66" s="3"/>
      <c r="E66" s="20"/>
      <c r="F66" s="25">
        <f t="shared" si="4"/>
        <v>0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x14ac:dyDescent="0.25">
      <c r="A67" s="4" t="s">
        <v>259</v>
      </c>
      <c r="B67" s="15" t="s">
        <v>318</v>
      </c>
      <c r="C67" s="3" t="s">
        <v>14</v>
      </c>
      <c r="D67" s="3">
        <v>1</v>
      </c>
      <c r="E67" s="20"/>
      <c r="F67" s="25">
        <f t="shared" ref="F67:F70" si="5">D67*E67</f>
        <v>0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ht="21" hidden="1" x14ac:dyDescent="0.25">
      <c r="A68" s="4" t="s">
        <v>326</v>
      </c>
      <c r="B68" s="19" t="s">
        <v>323</v>
      </c>
      <c r="C68" s="7" t="s">
        <v>3</v>
      </c>
      <c r="D68" s="3"/>
      <c r="E68" s="25"/>
      <c r="F68" s="25">
        <f t="shared" si="5"/>
        <v>0</v>
      </c>
      <c r="G68" s="19"/>
      <c r="H68" s="19"/>
      <c r="I68" s="19"/>
      <c r="J68" s="19"/>
      <c r="L68" s="19"/>
      <c r="N68" s="25"/>
      <c r="O68" s="25"/>
      <c r="P68" s="25"/>
      <c r="Q68" s="25"/>
      <c r="R68" s="25"/>
    </row>
    <row r="69" spans="1:18" hidden="1" x14ac:dyDescent="0.25">
      <c r="A69" s="4" t="s">
        <v>327</v>
      </c>
      <c r="B69" s="15" t="s">
        <v>324</v>
      </c>
      <c r="C69" s="3" t="s">
        <v>14</v>
      </c>
      <c r="D69" s="3"/>
      <c r="E69" s="20"/>
      <c r="F69" s="25">
        <f t="shared" si="5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hidden="1" x14ac:dyDescent="0.25">
      <c r="A70" s="4" t="s">
        <v>328</v>
      </c>
      <c r="B70" s="15" t="s">
        <v>325</v>
      </c>
      <c r="C70" s="3" t="s">
        <v>14</v>
      </c>
      <c r="D70" s="3"/>
      <c r="E70" s="20"/>
      <c r="F70" s="25">
        <f t="shared" si="5"/>
        <v>0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hidden="1" x14ac:dyDescent="0.25">
      <c r="A71" s="27">
        <v>5.3</v>
      </c>
      <c r="B71" s="27" t="s">
        <v>236</v>
      </c>
      <c r="C71" s="28"/>
      <c r="D71" s="28"/>
      <c r="E71" s="26"/>
      <c r="F71" s="26"/>
    </row>
    <row r="72" spans="1:18" hidden="1" x14ac:dyDescent="0.25">
      <c r="A72" s="4" t="s">
        <v>260</v>
      </c>
      <c r="B72" s="15" t="s">
        <v>185</v>
      </c>
      <c r="C72" s="3" t="s">
        <v>6</v>
      </c>
      <c r="D72" s="3"/>
      <c r="E72" s="20"/>
      <c r="F72" s="25">
        <f t="shared" si="4"/>
        <v>0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hidden="1" x14ac:dyDescent="0.25">
      <c r="A73" s="4" t="s">
        <v>264</v>
      </c>
      <c r="B73" s="15" t="s">
        <v>180</v>
      </c>
      <c r="C73" s="3" t="s">
        <v>14</v>
      </c>
      <c r="D73" s="3"/>
      <c r="E73" s="20"/>
      <c r="F73" s="25">
        <f t="shared" si="4"/>
        <v>0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hidden="1" x14ac:dyDescent="0.25">
      <c r="A74" s="4" t="s">
        <v>261</v>
      </c>
      <c r="B74" s="15" t="s">
        <v>181</v>
      </c>
      <c r="C74" s="3" t="s">
        <v>14</v>
      </c>
      <c r="D74" s="3"/>
      <c r="E74" s="20"/>
      <c r="F74" s="25">
        <f t="shared" si="4"/>
        <v>0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hidden="1" x14ac:dyDescent="0.25">
      <c r="A75" s="4" t="s">
        <v>262</v>
      </c>
      <c r="B75" s="15" t="s">
        <v>182</v>
      </c>
      <c r="C75" s="3" t="s">
        <v>14</v>
      </c>
      <c r="D75" s="3"/>
      <c r="E75" s="20"/>
      <c r="F75" s="25">
        <f t="shared" si="4"/>
        <v>0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hidden="1" x14ac:dyDescent="0.25">
      <c r="A76" s="4" t="s">
        <v>263</v>
      </c>
      <c r="B76" s="15" t="s">
        <v>183</v>
      </c>
      <c r="C76" s="3" t="s">
        <v>14</v>
      </c>
      <c r="D76" s="3"/>
      <c r="E76" s="20"/>
      <c r="F76" s="25">
        <f t="shared" si="4"/>
        <v>0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x14ac:dyDescent="0.25">
      <c r="A77" s="27">
        <v>5.4</v>
      </c>
      <c r="B77" s="27" t="s">
        <v>237</v>
      </c>
      <c r="C77" s="28"/>
      <c r="D77" s="28"/>
      <c r="E77" s="26"/>
      <c r="F77" s="26"/>
    </row>
    <row r="78" spans="1:18" hidden="1" x14ac:dyDescent="0.25">
      <c r="A78" s="4" t="s">
        <v>315</v>
      </c>
      <c r="B78" s="15" t="s">
        <v>186</v>
      </c>
      <c r="C78" s="3" t="s">
        <v>14</v>
      </c>
      <c r="D78" s="3"/>
      <c r="E78" s="20"/>
      <c r="F78" s="25">
        <f t="shared" si="4"/>
        <v>0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x14ac:dyDescent="0.25">
      <c r="A79" s="4" t="s">
        <v>265</v>
      </c>
      <c r="B79" s="19" t="s">
        <v>187</v>
      </c>
      <c r="C79" s="7" t="s">
        <v>14</v>
      </c>
      <c r="D79" s="7">
        <v>8</v>
      </c>
      <c r="E79" s="20"/>
      <c r="F79" s="25">
        <f t="shared" si="4"/>
        <v>0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hidden="1" x14ac:dyDescent="0.25">
      <c r="A80" s="4" t="s">
        <v>266</v>
      </c>
      <c r="B80" s="19" t="s">
        <v>188</v>
      </c>
      <c r="C80" s="7" t="s">
        <v>14</v>
      </c>
      <c r="D80" s="7"/>
      <c r="E80" s="20"/>
      <c r="F80" s="25">
        <f t="shared" si="4"/>
        <v>0</v>
      </c>
      <c r="G80" s="19"/>
      <c r="H80" s="19"/>
      <c r="I80" s="19"/>
      <c r="J80" s="19"/>
      <c r="L80" s="19"/>
      <c r="N80" s="20"/>
      <c r="O80" s="20"/>
      <c r="P80" s="20"/>
      <c r="Q80" s="20"/>
      <c r="R80" s="20"/>
    </row>
    <row r="81" spans="1:18" x14ac:dyDescent="0.25">
      <c r="A81" s="4" t="s">
        <v>267</v>
      </c>
      <c r="B81" s="19" t="s">
        <v>52</v>
      </c>
      <c r="C81" s="7" t="s">
        <v>14</v>
      </c>
      <c r="D81" s="7">
        <v>1</v>
      </c>
      <c r="E81" s="25"/>
      <c r="F81" s="25">
        <f t="shared" si="4"/>
        <v>0</v>
      </c>
      <c r="G81" s="19"/>
      <c r="H81" s="19"/>
      <c r="I81" s="19"/>
      <c r="J81" s="19"/>
      <c r="L81" s="19"/>
      <c r="N81" s="25"/>
      <c r="O81" s="25"/>
      <c r="P81" s="25"/>
      <c r="Q81" s="25"/>
      <c r="R81" s="25"/>
    </row>
    <row r="82" spans="1:18" hidden="1" x14ac:dyDescent="0.25">
      <c r="A82" s="4" t="s">
        <v>350</v>
      </c>
      <c r="B82" s="19" t="s">
        <v>349</v>
      </c>
      <c r="C82" s="7" t="s">
        <v>14</v>
      </c>
      <c r="D82" s="3"/>
      <c r="E82" s="25">
        <v>44770.3</v>
      </c>
      <c r="F82" s="25">
        <f t="shared" si="4"/>
        <v>0</v>
      </c>
      <c r="G82" s="19"/>
      <c r="H82" s="19"/>
      <c r="I82" s="19"/>
      <c r="J82" s="19"/>
      <c r="L82" s="19"/>
      <c r="N82" s="25"/>
      <c r="O82" s="25"/>
      <c r="P82" s="25"/>
      <c r="Q82" s="25"/>
      <c r="R82" s="25"/>
    </row>
    <row r="83" spans="1:18" ht="29.25" customHeight="1" x14ac:dyDescent="0.25">
      <c r="B83" s="60" t="s">
        <v>55</v>
      </c>
      <c r="C83" s="60"/>
      <c r="D83" s="60"/>
      <c r="E83" s="60"/>
      <c r="F83" s="21">
        <f>SUM(F40:F82)</f>
        <v>0</v>
      </c>
    </row>
    <row r="84" spans="1:18" ht="15" customHeight="1" x14ac:dyDescent="0.25">
      <c r="A84" s="18">
        <v>6</v>
      </c>
      <c r="B84" s="18" t="s">
        <v>56</v>
      </c>
      <c r="C84" s="29"/>
      <c r="D84" s="29"/>
      <c r="E84" s="18"/>
      <c r="F84" s="18"/>
      <c r="G84" s="20"/>
      <c r="H84" s="20"/>
      <c r="I84" s="20"/>
      <c r="J84" s="20"/>
    </row>
    <row r="85" spans="1:18" x14ac:dyDescent="0.25">
      <c r="A85" s="4">
        <v>6.01</v>
      </c>
      <c r="B85" s="2" t="s">
        <v>170</v>
      </c>
      <c r="C85" s="7" t="s">
        <v>14</v>
      </c>
      <c r="D85" s="7">
        <v>55</v>
      </c>
      <c r="E85" s="20"/>
      <c r="F85" s="30">
        <f>D85*E85</f>
        <v>0</v>
      </c>
      <c r="G85" s="19"/>
      <c r="H85" s="19"/>
      <c r="I85" s="19"/>
      <c r="J85" s="19"/>
      <c r="L85" s="19"/>
      <c r="N85" s="20"/>
      <c r="O85" s="20"/>
      <c r="P85" s="20"/>
      <c r="Q85" s="20"/>
      <c r="R85" s="20"/>
    </row>
    <row r="86" spans="1:18" hidden="1" x14ac:dyDescent="0.25">
      <c r="A86" s="4">
        <v>6.02</v>
      </c>
      <c r="B86" s="2" t="s">
        <v>13</v>
      </c>
      <c r="C86" s="3" t="s">
        <v>14</v>
      </c>
      <c r="D86" s="3"/>
      <c r="E86" s="20"/>
      <c r="F86" s="30">
        <f t="shared" ref="F86:F88" si="6">D86*E86</f>
        <v>0</v>
      </c>
      <c r="G86" s="15"/>
      <c r="H86" s="15"/>
      <c r="I86" s="15"/>
      <c r="J86" s="15"/>
      <c r="L86" s="15"/>
      <c r="N86" s="20"/>
      <c r="O86" s="20"/>
      <c r="P86" s="20"/>
      <c r="Q86" s="20"/>
      <c r="R86" s="20"/>
    </row>
    <row r="87" spans="1:18" hidden="1" x14ac:dyDescent="0.25">
      <c r="A87" s="4">
        <v>6.03</v>
      </c>
      <c r="B87" s="2" t="s">
        <v>161</v>
      </c>
      <c r="C87" s="3" t="s">
        <v>14</v>
      </c>
      <c r="D87" s="3"/>
      <c r="E87" s="20"/>
      <c r="F87" s="30">
        <f t="shared" si="6"/>
        <v>0</v>
      </c>
      <c r="G87" s="15"/>
      <c r="H87" s="15"/>
      <c r="I87" s="15"/>
      <c r="J87" s="15"/>
      <c r="L87" s="15"/>
      <c r="N87" s="20"/>
      <c r="O87" s="20"/>
      <c r="P87" s="20"/>
      <c r="Q87" s="20"/>
      <c r="R87" s="20"/>
    </row>
    <row r="88" spans="1:18" x14ac:dyDescent="0.25">
      <c r="A88" s="4">
        <v>6.04</v>
      </c>
      <c r="B88" s="2" t="s">
        <v>168</v>
      </c>
      <c r="C88" s="3" t="s">
        <v>14</v>
      </c>
      <c r="D88" s="7">
        <v>4</v>
      </c>
      <c r="E88" s="20"/>
      <c r="F88" s="30">
        <f t="shared" si="6"/>
        <v>0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x14ac:dyDescent="0.25">
      <c r="A89" s="27">
        <v>6.1</v>
      </c>
      <c r="B89" s="27" t="s">
        <v>268</v>
      </c>
      <c r="C89" s="28"/>
      <c r="D89" s="28"/>
      <c r="E89" s="26"/>
      <c r="F89" s="26"/>
    </row>
    <row r="90" spans="1:18" ht="42" hidden="1" x14ac:dyDescent="0.25">
      <c r="A90" s="4" t="s">
        <v>239</v>
      </c>
      <c r="B90" s="15" t="s">
        <v>59</v>
      </c>
      <c r="C90" s="3" t="s">
        <v>6</v>
      </c>
      <c r="D90" s="3"/>
      <c r="E90" s="20"/>
      <c r="F90" s="23">
        <f t="shared" ref="F90:F104" si="7">D90*E90</f>
        <v>0</v>
      </c>
      <c r="G90" s="15"/>
      <c r="H90" s="15"/>
      <c r="I90" s="15"/>
      <c r="J90" s="15"/>
      <c r="L90" s="15"/>
      <c r="N90" s="20"/>
      <c r="O90" s="20"/>
      <c r="P90" s="20"/>
      <c r="Q90" s="20"/>
      <c r="R90" s="20"/>
    </row>
    <row r="91" spans="1:18" ht="42" hidden="1" x14ac:dyDescent="0.25">
      <c r="A91" s="4" t="s">
        <v>269</v>
      </c>
      <c r="B91" s="15" t="s">
        <v>60</v>
      </c>
      <c r="C91" s="3" t="s">
        <v>6</v>
      </c>
      <c r="D91" s="3"/>
      <c r="E91" s="20"/>
      <c r="F91" s="23">
        <f>D91*E91</f>
        <v>0</v>
      </c>
      <c r="G91" s="15"/>
      <c r="H91" s="15"/>
      <c r="I91" s="15"/>
      <c r="J91" s="15"/>
      <c r="L91" s="15"/>
      <c r="N91" s="20"/>
      <c r="O91" s="20"/>
      <c r="P91" s="20"/>
      <c r="Q91" s="20"/>
      <c r="R91" s="20"/>
    </row>
    <row r="92" spans="1:18" ht="42" hidden="1" x14ac:dyDescent="0.25">
      <c r="A92" s="4" t="s">
        <v>270</v>
      </c>
      <c r="B92" s="19" t="s">
        <v>67</v>
      </c>
      <c r="C92" s="7" t="s">
        <v>6</v>
      </c>
      <c r="D92" s="7"/>
      <c r="E92" s="20"/>
      <c r="F92" s="23">
        <f t="shared" si="7"/>
        <v>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ht="42" hidden="1" x14ac:dyDescent="0.25">
      <c r="A93" s="4" t="s">
        <v>271</v>
      </c>
      <c r="B93" s="19" t="s">
        <v>68</v>
      </c>
      <c r="C93" s="7" t="s">
        <v>6</v>
      </c>
      <c r="D93" s="7"/>
      <c r="E93" s="20"/>
      <c r="F93" s="23">
        <f t="shared" si="7"/>
        <v>0</v>
      </c>
      <c r="G93" s="19"/>
      <c r="H93" s="19"/>
      <c r="I93" s="19"/>
      <c r="J93" s="19"/>
      <c r="L93" s="19"/>
      <c r="N93" s="20"/>
      <c r="O93" s="20"/>
      <c r="P93" s="20"/>
      <c r="Q93" s="20"/>
      <c r="R93" s="20"/>
    </row>
    <row r="94" spans="1:18" ht="42" hidden="1" x14ac:dyDescent="0.25">
      <c r="A94" s="4" t="s">
        <v>272</v>
      </c>
      <c r="B94" s="19" t="s">
        <v>76</v>
      </c>
      <c r="C94" s="7" t="s">
        <v>6</v>
      </c>
      <c r="D94" s="7"/>
      <c r="E94" s="20"/>
      <c r="F94" s="23">
        <f t="shared" si="7"/>
        <v>0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x14ac:dyDescent="0.25">
      <c r="A95" s="4" t="s">
        <v>273</v>
      </c>
      <c r="B95" s="19" t="s">
        <v>71</v>
      </c>
      <c r="C95" s="7" t="s">
        <v>6</v>
      </c>
      <c r="D95" s="7">
        <v>45</v>
      </c>
      <c r="E95" s="20"/>
      <c r="F95" s="23">
        <f t="shared" si="7"/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52.5" hidden="1" x14ac:dyDescent="0.25">
      <c r="A96" s="4" t="s">
        <v>274</v>
      </c>
      <c r="B96" s="19" t="s">
        <v>69</v>
      </c>
      <c r="C96" s="7" t="s">
        <v>14</v>
      </c>
      <c r="D96" s="7"/>
      <c r="E96" s="20"/>
      <c r="F96" s="23">
        <f t="shared" si="7"/>
        <v>0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31.5" hidden="1" x14ac:dyDescent="0.25">
      <c r="A97" s="4" t="s">
        <v>275</v>
      </c>
      <c r="B97" s="19" t="s">
        <v>79</v>
      </c>
      <c r="C97" s="7" t="s">
        <v>6</v>
      </c>
      <c r="D97" s="7"/>
      <c r="E97" s="20"/>
      <c r="F97" s="23">
        <f t="shared" si="7"/>
        <v>0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31.5" x14ac:dyDescent="0.25">
      <c r="A98" s="4" t="s">
        <v>276</v>
      </c>
      <c r="B98" s="19" t="s">
        <v>169</v>
      </c>
      <c r="C98" s="7" t="s">
        <v>3</v>
      </c>
      <c r="D98" s="7">
        <v>45</v>
      </c>
      <c r="E98" s="20"/>
      <c r="F98" s="23">
        <f t="shared" si="7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hidden="1" x14ac:dyDescent="0.25">
      <c r="A99" s="4" t="s">
        <v>277</v>
      </c>
      <c r="B99" s="15" t="s">
        <v>172</v>
      </c>
      <c r="C99" s="3" t="s">
        <v>6</v>
      </c>
      <c r="D99" s="3"/>
      <c r="E99" s="20">
        <v>5933.28</v>
      </c>
      <c r="F99" s="23">
        <f t="shared" si="7"/>
        <v>0</v>
      </c>
      <c r="G99" s="15"/>
      <c r="H99" s="15"/>
      <c r="I99" s="15"/>
      <c r="J99" s="15"/>
      <c r="L99" s="15"/>
      <c r="N99" s="20"/>
      <c r="O99" s="20"/>
      <c r="P99" s="20"/>
      <c r="Q99" s="20"/>
      <c r="R99" s="20"/>
    </row>
    <row r="100" spans="1:18" ht="31.5" hidden="1" x14ac:dyDescent="0.25">
      <c r="A100" s="4" t="s">
        <v>334</v>
      </c>
      <c r="B100" s="35" t="s">
        <v>330</v>
      </c>
      <c r="C100" s="7" t="s">
        <v>3</v>
      </c>
      <c r="D100" s="3"/>
      <c r="E100" s="20">
        <v>29346.959999999999</v>
      </c>
      <c r="F100" s="23">
        <f t="shared" si="7"/>
        <v>0</v>
      </c>
      <c r="G100" s="35"/>
      <c r="H100" s="35"/>
      <c r="I100" s="35"/>
      <c r="J100" s="35"/>
      <c r="L100" s="19"/>
      <c r="N100" s="20"/>
      <c r="O100" s="20"/>
      <c r="P100" s="20"/>
      <c r="Q100" s="20"/>
      <c r="R100" s="20"/>
    </row>
    <row r="101" spans="1:18" ht="31.5" hidden="1" x14ac:dyDescent="0.25">
      <c r="A101" s="4" t="s">
        <v>335</v>
      </c>
      <c r="B101" s="35" t="s">
        <v>331</v>
      </c>
      <c r="C101" s="7" t="s">
        <v>3</v>
      </c>
      <c r="D101" s="3"/>
      <c r="E101" s="20">
        <v>32788.31</v>
      </c>
      <c r="F101" s="23">
        <f t="shared" si="7"/>
        <v>0</v>
      </c>
      <c r="G101" s="35"/>
      <c r="H101" s="35"/>
      <c r="I101" s="35"/>
      <c r="J101" s="35"/>
      <c r="L101" s="15"/>
      <c r="N101" s="20"/>
      <c r="O101" s="20"/>
      <c r="P101" s="20"/>
      <c r="Q101" s="20"/>
      <c r="R101" s="20"/>
    </row>
    <row r="102" spans="1:18" ht="31.5" hidden="1" x14ac:dyDescent="0.25">
      <c r="A102" s="4" t="s">
        <v>336</v>
      </c>
      <c r="B102" s="35" t="s">
        <v>332</v>
      </c>
      <c r="C102" s="7" t="s">
        <v>3</v>
      </c>
      <c r="D102" s="3"/>
      <c r="E102" s="20">
        <v>60263.38</v>
      </c>
      <c r="F102" s="23">
        <f t="shared" si="7"/>
        <v>0</v>
      </c>
      <c r="G102" s="35"/>
      <c r="H102" s="35"/>
      <c r="I102" s="35"/>
      <c r="J102" s="35"/>
      <c r="L102" s="15"/>
      <c r="N102" s="20"/>
      <c r="O102" s="20"/>
      <c r="P102" s="20"/>
      <c r="Q102" s="20"/>
      <c r="R102" s="20"/>
    </row>
    <row r="103" spans="1:18" ht="52.5" hidden="1" x14ac:dyDescent="0.25">
      <c r="A103" s="4" t="s">
        <v>337</v>
      </c>
      <c r="B103" s="35" t="s">
        <v>333</v>
      </c>
      <c r="C103" s="7" t="s">
        <v>3</v>
      </c>
      <c r="D103" s="3"/>
      <c r="E103" s="20">
        <v>167898.68</v>
      </c>
      <c r="F103" s="23">
        <f t="shared" si="7"/>
        <v>0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84" hidden="1" x14ac:dyDescent="0.25">
      <c r="A104" s="4" t="s">
        <v>338</v>
      </c>
      <c r="B104" s="2" t="s">
        <v>339</v>
      </c>
      <c r="C104" s="3" t="s">
        <v>14</v>
      </c>
      <c r="D104" s="3"/>
      <c r="E104" s="20">
        <v>13577675.300000001</v>
      </c>
      <c r="F104" s="30">
        <f t="shared" si="7"/>
        <v>0</v>
      </c>
      <c r="G104" s="15"/>
      <c r="H104" s="15"/>
      <c r="I104" s="15"/>
      <c r="J104" s="15"/>
      <c r="L104" s="15"/>
      <c r="N104" s="20"/>
      <c r="O104" s="20"/>
      <c r="P104" s="20"/>
      <c r="Q104" s="20"/>
      <c r="R104" s="20"/>
    </row>
    <row r="105" spans="1:18" x14ac:dyDescent="0.25">
      <c r="A105" s="27">
        <v>6.2</v>
      </c>
      <c r="B105" s="27" t="s">
        <v>278</v>
      </c>
      <c r="C105" s="28"/>
      <c r="D105" s="28"/>
      <c r="E105" s="26"/>
      <c r="F105" s="26"/>
    </row>
    <row r="106" spans="1:18" hidden="1" x14ac:dyDescent="0.25">
      <c r="A106" s="4" t="s">
        <v>279</v>
      </c>
      <c r="B106" s="19" t="s">
        <v>162</v>
      </c>
      <c r="C106" s="7" t="s">
        <v>14</v>
      </c>
      <c r="D106" s="7"/>
      <c r="E106" s="20">
        <v>113898.25</v>
      </c>
      <c r="F106" s="30">
        <f>D106*E106</f>
        <v>0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31.5" hidden="1" x14ac:dyDescent="0.25">
      <c r="A107" s="4" t="s">
        <v>280</v>
      </c>
      <c r="B107" s="15" t="s">
        <v>57</v>
      </c>
      <c r="C107" s="3" t="s">
        <v>14</v>
      </c>
      <c r="D107" s="3"/>
      <c r="E107" s="20">
        <v>142742.10999999999</v>
      </c>
      <c r="F107" s="30">
        <f t="shared" ref="F107:F115" si="8">D107*E107</f>
        <v>0</v>
      </c>
      <c r="G107" s="15"/>
      <c r="H107" s="15"/>
      <c r="I107" s="15"/>
      <c r="J107" s="15"/>
      <c r="L107" s="15"/>
      <c r="N107" s="20"/>
      <c r="O107" s="20"/>
      <c r="P107" s="20"/>
      <c r="Q107" s="20"/>
      <c r="R107" s="20"/>
    </row>
    <row r="108" spans="1:18" ht="42" hidden="1" x14ac:dyDescent="0.25">
      <c r="A108" s="4" t="s">
        <v>281</v>
      </c>
      <c r="B108" s="15" t="s">
        <v>58</v>
      </c>
      <c r="C108" s="3" t="s">
        <v>14</v>
      </c>
      <c r="D108" s="3"/>
      <c r="E108" s="20">
        <v>113404.7</v>
      </c>
      <c r="F108" s="30">
        <f t="shared" si="8"/>
        <v>0</v>
      </c>
      <c r="G108" s="15"/>
      <c r="H108" s="15"/>
      <c r="I108" s="15"/>
      <c r="J108" s="15"/>
      <c r="L108" s="15"/>
      <c r="N108" s="20"/>
      <c r="O108" s="20"/>
      <c r="P108" s="20"/>
      <c r="Q108" s="20"/>
      <c r="R108" s="20"/>
    </row>
    <row r="109" spans="1:18" ht="21" hidden="1" x14ac:dyDescent="0.25">
      <c r="A109" s="4" t="s">
        <v>282</v>
      </c>
      <c r="B109" s="19" t="s">
        <v>61</v>
      </c>
      <c r="C109" s="7" t="s">
        <v>14</v>
      </c>
      <c r="D109" s="7"/>
      <c r="E109" s="20">
        <v>491487.96</v>
      </c>
      <c r="F109" s="30">
        <f t="shared" si="8"/>
        <v>0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42" hidden="1" x14ac:dyDescent="0.25">
      <c r="A110" s="4" t="s">
        <v>283</v>
      </c>
      <c r="B110" s="19" t="s">
        <v>63</v>
      </c>
      <c r="C110" s="7" t="s">
        <v>14</v>
      </c>
      <c r="D110" s="7"/>
      <c r="E110" s="20">
        <v>293052.09999999998</v>
      </c>
      <c r="F110" s="30">
        <f t="shared" si="8"/>
        <v>0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21" hidden="1" x14ac:dyDescent="0.25">
      <c r="A111" s="4" t="s">
        <v>284</v>
      </c>
      <c r="B111" s="19" t="s">
        <v>64</v>
      </c>
      <c r="C111" s="7" t="s">
        <v>14</v>
      </c>
      <c r="D111" s="7"/>
      <c r="E111" s="20">
        <v>167360.72</v>
      </c>
      <c r="F111" s="30">
        <f t="shared" si="8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31.5" x14ac:dyDescent="0.25">
      <c r="A112" s="4" t="s">
        <v>285</v>
      </c>
      <c r="B112" s="19" t="s">
        <v>66</v>
      </c>
      <c r="C112" s="7" t="s">
        <v>14</v>
      </c>
      <c r="D112" s="7">
        <v>12</v>
      </c>
      <c r="E112" s="20"/>
      <c r="F112" s="30">
        <f t="shared" si="8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63" hidden="1" x14ac:dyDescent="0.25">
      <c r="A113" s="4" t="s">
        <v>286</v>
      </c>
      <c r="B113" s="19" t="s">
        <v>80</v>
      </c>
      <c r="C113" s="7" t="s">
        <v>14</v>
      </c>
      <c r="D113" s="7"/>
      <c r="E113" s="20"/>
      <c r="F113" s="30">
        <f t="shared" si="8"/>
        <v>0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21" hidden="1" x14ac:dyDescent="0.25">
      <c r="A114" s="4" t="s">
        <v>287</v>
      </c>
      <c r="B114" s="19" t="s">
        <v>75</v>
      </c>
      <c r="C114" s="7" t="s">
        <v>14</v>
      </c>
      <c r="D114" s="7"/>
      <c r="E114" s="20"/>
      <c r="F114" s="30">
        <f t="shared" si="8"/>
        <v>0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21" hidden="1" x14ac:dyDescent="0.25">
      <c r="A115" s="4" t="s">
        <v>288</v>
      </c>
      <c r="B115" s="19" t="s">
        <v>78</v>
      </c>
      <c r="C115" s="7" t="s">
        <v>14</v>
      </c>
      <c r="D115" s="7"/>
      <c r="E115" s="20"/>
      <c r="F115" s="30">
        <f t="shared" si="8"/>
        <v>0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x14ac:dyDescent="0.25">
      <c r="A116" s="27">
        <v>6.3</v>
      </c>
      <c r="B116" s="27" t="s">
        <v>289</v>
      </c>
      <c r="C116" s="28"/>
      <c r="D116" s="28"/>
      <c r="E116" s="26"/>
      <c r="F116" s="26"/>
    </row>
    <row r="117" spans="1:18" ht="21" hidden="1" x14ac:dyDescent="0.25">
      <c r="A117" s="4" t="s">
        <v>290</v>
      </c>
      <c r="B117" s="19" t="s">
        <v>62</v>
      </c>
      <c r="C117" s="7" t="s">
        <v>14</v>
      </c>
      <c r="D117" s="7"/>
      <c r="E117" s="20"/>
      <c r="F117" s="30">
        <f>D117*E117</f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ht="21" hidden="1" x14ac:dyDescent="0.25">
      <c r="A118" s="4" t="s">
        <v>291</v>
      </c>
      <c r="B118" s="19" t="s">
        <v>65</v>
      </c>
      <c r="C118" s="7" t="s">
        <v>14</v>
      </c>
      <c r="D118" s="7"/>
      <c r="E118" s="20"/>
      <c r="F118" s="30">
        <f t="shared" ref="F118:F133" si="9">D118*E118</f>
        <v>0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ht="42" hidden="1" x14ac:dyDescent="0.25">
      <c r="A119" s="4" t="s">
        <v>292</v>
      </c>
      <c r="B119" s="19" t="s">
        <v>70</v>
      </c>
      <c r="C119" s="7" t="s">
        <v>14</v>
      </c>
      <c r="D119" s="7"/>
      <c r="E119" s="20"/>
      <c r="F119" s="30">
        <f t="shared" si="9"/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31.5" x14ac:dyDescent="0.25">
      <c r="A120" s="4" t="s">
        <v>293</v>
      </c>
      <c r="B120" s="19" t="s">
        <v>72</v>
      </c>
      <c r="C120" s="7" t="s">
        <v>14</v>
      </c>
      <c r="D120" s="7">
        <v>1</v>
      </c>
      <c r="E120" s="20"/>
      <c r="F120" s="30">
        <f t="shared" si="9"/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21" x14ac:dyDescent="0.25">
      <c r="A121" s="4" t="s">
        <v>294</v>
      </c>
      <c r="B121" s="19" t="s">
        <v>73</v>
      </c>
      <c r="C121" s="7" t="s">
        <v>14</v>
      </c>
      <c r="D121" s="7">
        <v>6</v>
      </c>
      <c r="E121" s="20"/>
      <c r="F121" s="30">
        <f t="shared" si="9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52.5" hidden="1" x14ac:dyDescent="0.25">
      <c r="A122" s="4" t="s">
        <v>295</v>
      </c>
      <c r="B122" s="19" t="s">
        <v>74</v>
      </c>
      <c r="C122" s="7" t="s">
        <v>14</v>
      </c>
      <c r="D122" s="7"/>
      <c r="E122" s="20"/>
      <c r="F122" s="30">
        <f t="shared" si="9"/>
        <v>0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42" hidden="1" x14ac:dyDescent="0.25">
      <c r="A123" s="4" t="s">
        <v>296</v>
      </c>
      <c r="B123" s="19" t="s">
        <v>77</v>
      </c>
      <c r="C123" s="7" t="s">
        <v>14</v>
      </c>
      <c r="D123" s="7"/>
      <c r="E123" s="20"/>
      <c r="F123" s="30">
        <f t="shared" si="9"/>
        <v>0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x14ac:dyDescent="0.25">
      <c r="A124" s="4" t="s">
        <v>297</v>
      </c>
      <c r="B124" s="15" t="s">
        <v>157</v>
      </c>
      <c r="C124" s="3" t="s">
        <v>14</v>
      </c>
      <c r="D124" s="3">
        <v>5</v>
      </c>
      <c r="E124" s="20"/>
      <c r="F124" s="30">
        <f t="shared" si="9"/>
        <v>0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hidden="1" x14ac:dyDescent="0.25">
      <c r="A125" s="4" t="s">
        <v>298</v>
      </c>
      <c r="B125" s="15" t="s">
        <v>158</v>
      </c>
      <c r="C125" s="3" t="s">
        <v>14</v>
      </c>
      <c r="D125" s="3"/>
      <c r="E125" s="20"/>
      <c r="F125" s="30">
        <f t="shared" si="9"/>
        <v>0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hidden="1" x14ac:dyDescent="0.25">
      <c r="A126" s="4" t="s">
        <v>299</v>
      </c>
      <c r="B126" s="15" t="s">
        <v>159</v>
      </c>
      <c r="C126" s="3" t="s">
        <v>14</v>
      </c>
      <c r="D126" s="3"/>
      <c r="E126" s="20"/>
      <c r="F126" s="30">
        <f t="shared" si="9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hidden="1" x14ac:dyDescent="0.25">
      <c r="A127" s="4" t="s">
        <v>300</v>
      </c>
      <c r="B127" s="15" t="s">
        <v>160</v>
      </c>
      <c r="C127" s="3" t="s">
        <v>14</v>
      </c>
      <c r="D127" s="3"/>
      <c r="E127" s="20"/>
      <c r="F127" s="30">
        <f t="shared" si="9"/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hidden="1" x14ac:dyDescent="0.25">
      <c r="A128" s="4" t="s">
        <v>301</v>
      </c>
      <c r="B128" s="19" t="s">
        <v>163</v>
      </c>
      <c r="C128" s="7" t="s">
        <v>14</v>
      </c>
      <c r="D128" s="7"/>
      <c r="E128" s="20"/>
      <c r="F128" s="30">
        <f t="shared" si="9"/>
        <v>0</v>
      </c>
      <c r="G128" s="19"/>
      <c r="H128" s="19"/>
      <c r="I128" s="19"/>
      <c r="J128" s="19"/>
      <c r="L128" s="19"/>
      <c r="N128" s="20"/>
      <c r="O128" s="20"/>
      <c r="P128" s="20"/>
      <c r="Q128" s="20"/>
      <c r="R128" s="20"/>
    </row>
    <row r="129" spans="1:18" hidden="1" x14ac:dyDescent="0.25">
      <c r="A129" s="4" t="s">
        <v>302</v>
      </c>
      <c r="B129" s="19" t="s">
        <v>164</v>
      </c>
      <c r="C129" s="7" t="s">
        <v>14</v>
      </c>
      <c r="D129" s="7"/>
      <c r="E129" s="20"/>
      <c r="F129" s="30">
        <f t="shared" si="9"/>
        <v>0</v>
      </c>
      <c r="G129" s="19"/>
      <c r="H129" s="19"/>
      <c r="I129" s="19"/>
      <c r="J129" s="19"/>
      <c r="L129" s="19"/>
      <c r="N129" s="20"/>
      <c r="O129" s="20"/>
      <c r="P129" s="20"/>
      <c r="Q129" s="20"/>
      <c r="R129" s="20"/>
    </row>
    <row r="130" spans="1:18" hidden="1" x14ac:dyDescent="0.25">
      <c r="A130" s="4" t="s">
        <v>303</v>
      </c>
      <c r="B130" s="19" t="s">
        <v>165</v>
      </c>
      <c r="C130" s="7" t="s">
        <v>14</v>
      </c>
      <c r="D130" s="7"/>
      <c r="E130" s="20"/>
      <c r="F130" s="30">
        <f t="shared" si="9"/>
        <v>0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x14ac:dyDescent="0.25">
      <c r="A131" s="4" t="s">
        <v>304</v>
      </c>
      <c r="B131" s="19" t="s">
        <v>166</v>
      </c>
      <c r="C131" s="7" t="s">
        <v>14</v>
      </c>
      <c r="D131" s="7">
        <v>3</v>
      </c>
      <c r="E131" s="20"/>
      <c r="F131" s="30">
        <f t="shared" si="9"/>
        <v>0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x14ac:dyDescent="0.25">
      <c r="A132" s="4" t="s">
        <v>305</v>
      </c>
      <c r="B132" s="19" t="s">
        <v>167</v>
      </c>
      <c r="C132" s="7" t="s">
        <v>14</v>
      </c>
      <c r="D132" s="7">
        <v>1</v>
      </c>
      <c r="E132" s="20"/>
      <c r="F132" s="30">
        <f t="shared" si="9"/>
        <v>0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t="21" hidden="1" x14ac:dyDescent="0.25">
      <c r="A133" s="4" t="s">
        <v>341</v>
      </c>
      <c r="B133" s="19" t="s">
        <v>340</v>
      </c>
      <c r="C133" s="7" t="s">
        <v>14</v>
      </c>
      <c r="D133" s="3"/>
      <c r="E133" s="20">
        <v>1673459.4</v>
      </c>
      <c r="F133" s="30">
        <f t="shared" si="9"/>
        <v>0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t="29.25" customHeight="1" x14ac:dyDescent="0.25">
      <c r="B134" s="60" t="s">
        <v>81</v>
      </c>
      <c r="C134" s="60"/>
      <c r="D134" s="60"/>
      <c r="E134" s="60"/>
      <c r="F134" s="21">
        <f>SUM(F85:F133)</f>
        <v>0</v>
      </c>
    </row>
    <row r="135" spans="1:18" ht="15" hidden="1" customHeight="1" x14ac:dyDescent="0.25">
      <c r="A135" s="18">
        <v>7</v>
      </c>
      <c r="B135" s="18" t="s">
        <v>82</v>
      </c>
      <c r="C135" s="29"/>
      <c r="D135" s="29"/>
      <c r="E135" s="18"/>
      <c r="F135" s="18"/>
      <c r="G135" s="20"/>
      <c r="H135" s="20"/>
      <c r="I135" s="20"/>
      <c r="J135" s="20"/>
    </row>
    <row r="136" spans="1:18" ht="15" hidden="1" customHeight="1" x14ac:dyDescent="0.25">
      <c r="A136" s="4">
        <v>7.01</v>
      </c>
      <c r="B136" s="15" t="s">
        <v>306</v>
      </c>
      <c r="C136" s="3" t="s">
        <v>6</v>
      </c>
      <c r="D136" s="3"/>
      <c r="E136" s="20">
        <v>62122.21</v>
      </c>
      <c r="F136" s="23">
        <f>E136*D136</f>
        <v>0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hidden="1" x14ac:dyDescent="0.25">
      <c r="A137" s="4">
        <v>7.02</v>
      </c>
      <c r="B137" s="15" t="s">
        <v>83</v>
      </c>
      <c r="C137" s="3" t="s">
        <v>14</v>
      </c>
      <c r="D137" s="3"/>
      <c r="E137" s="20">
        <v>45122.1</v>
      </c>
      <c r="F137" s="23">
        <f t="shared" ref="F137:F144" si="10">E137*D137</f>
        <v>0</v>
      </c>
      <c r="G137" s="15"/>
      <c r="H137" s="15"/>
      <c r="I137" s="15"/>
      <c r="J137" s="15"/>
      <c r="L137" s="15"/>
      <c r="N137" s="20"/>
      <c r="O137" s="20"/>
      <c r="P137" s="20"/>
      <c r="Q137" s="20"/>
      <c r="R137" s="20"/>
    </row>
    <row r="138" spans="1:18" hidden="1" x14ac:dyDescent="0.25">
      <c r="A138" s="4">
        <v>7.03</v>
      </c>
      <c r="B138" s="15" t="s">
        <v>84</v>
      </c>
      <c r="C138" s="3" t="s">
        <v>14</v>
      </c>
      <c r="D138" s="3"/>
      <c r="E138" s="20">
        <v>73556.7</v>
      </c>
      <c r="F138" s="23">
        <f t="shared" si="10"/>
        <v>0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hidden="1" x14ac:dyDescent="0.25">
      <c r="A139" s="4">
        <v>7.04</v>
      </c>
      <c r="B139" s="15" t="s">
        <v>176</v>
      </c>
      <c r="C139" s="3" t="s">
        <v>14</v>
      </c>
      <c r="D139" s="3"/>
      <c r="E139" s="20">
        <v>37512.9</v>
      </c>
      <c r="F139" s="23">
        <f>E139*D139</f>
        <v>0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hidden="1" x14ac:dyDescent="0.25">
      <c r="A140" s="4">
        <v>7.05</v>
      </c>
      <c r="B140" s="15" t="s">
        <v>189</v>
      </c>
      <c r="C140" s="3" t="s">
        <v>14</v>
      </c>
      <c r="D140" s="3"/>
      <c r="E140" s="20">
        <v>350149.87</v>
      </c>
      <c r="F140" s="23">
        <f t="shared" si="10"/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hidden="1" x14ac:dyDescent="0.25">
      <c r="A141" s="4">
        <v>7.06</v>
      </c>
      <c r="B141" s="15" t="s">
        <v>191</v>
      </c>
      <c r="C141" s="3" t="s">
        <v>14</v>
      </c>
      <c r="D141" s="3"/>
      <c r="E141" s="20">
        <v>847234.87</v>
      </c>
      <c r="F141" s="23">
        <f t="shared" si="10"/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hidden="1" x14ac:dyDescent="0.25">
      <c r="A142" s="4">
        <v>7.07</v>
      </c>
      <c r="B142" s="15" t="s">
        <v>342</v>
      </c>
      <c r="C142" s="3" t="s">
        <v>343</v>
      </c>
      <c r="D142" s="3"/>
      <c r="E142" s="20">
        <v>34127023.969999999</v>
      </c>
      <c r="F142" s="23">
        <f t="shared" si="10"/>
        <v>0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t="21" hidden="1" x14ac:dyDescent="0.25">
      <c r="A143" s="4">
        <v>7.08</v>
      </c>
      <c r="B143" s="15" t="s">
        <v>344</v>
      </c>
      <c r="C143" s="3" t="s">
        <v>14</v>
      </c>
      <c r="D143" s="3"/>
      <c r="E143" s="20">
        <v>8775049.4700000007</v>
      </c>
      <c r="F143" s="23">
        <f t="shared" si="10"/>
        <v>0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21" hidden="1" x14ac:dyDescent="0.25">
      <c r="A144" s="4">
        <v>7.09</v>
      </c>
      <c r="B144" s="15" t="s">
        <v>345</v>
      </c>
      <c r="C144" s="3" t="s">
        <v>14</v>
      </c>
      <c r="D144" s="3"/>
      <c r="E144" s="20">
        <v>13095930.880000001</v>
      </c>
      <c r="F144" s="23">
        <f t="shared" si="10"/>
        <v>0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9.25" hidden="1" customHeight="1" x14ac:dyDescent="0.25">
      <c r="B145" s="60" t="s">
        <v>85</v>
      </c>
      <c r="C145" s="60"/>
      <c r="D145" s="60"/>
      <c r="E145" s="60"/>
      <c r="F145" s="21">
        <f>SUM(F136:F144)</f>
        <v>0</v>
      </c>
    </row>
    <row r="146" spans="1:18" ht="15" customHeight="1" x14ac:dyDescent="0.25">
      <c r="A146" s="18">
        <v>8</v>
      </c>
      <c r="B146" s="18" t="s">
        <v>307</v>
      </c>
      <c r="C146" s="29"/>
      <c r="D146" s="29"/>
      <c r="E146" s="18"/>
      <c r="F146" s="18"/>
      <c r="G146" s="20"/>
      <c r="H146" s="20"/>
      <c r="I146" s="20"/>
      <c r="J146" s="20"/>
    </row>
    <row r="147" spans="1:18" ht="21" x14ac:dyDescent="0.25">
      <c r="A147" s="4">
        <v>8.01</v>
      </c>
      <c r="B147" s="15" t="s">
        <v>86</v>
      </c>
      <c r="C147" s="3" t="s">
        <v>3</v>
      </c>
      <c r="D147" s="3">
        <v>2.2000000000000002</v>
      </c>
      <c r="E147" s="20"/>
      <c r="F147" s="23">
        <f>+D147*E147</f>
        <v>0</v>
      </c>
      <c r="G147" s="15"/>
      <c r="H147" s="15"/>
      <c r="I147" s="15"/>
      <c r="J147" s="15"/>
      <c r="L147" s="15"/>
      <c r="N147" s="20"/>
      <c r="O147" s="20"/>
      <c r="P147" s="20"/>
      <c r="Q147" s="20"/>
      <c r="R147" s="20"/>
    </row>
    <row r="148" spans="1:18" x14ac:dyDescent="0.25">
      <c r="A148" s="4">
        <v>8.02</v>
      </c>
      <c r="B148" s="15" t="s">
        <v>87</v>
      </c>
      <c r="C148" s="3" t="s">
        <v>1</v>
      </c>
      <c r="D148" s="3">
        <v>4</v>
      </c>
      <c r="E148" s="20"/>
      <c r="F148" s="23">
        <f>+D148*E148</f>
        <v>0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ht="29.25" customHeight="1" x14ac:dyDescent="0.25">
      <c r="B149" s="60" t="s">
        <v>308</v>
      </c>
      <c r="C149" s="60"/>
      <c r="D149" s="60"/>
      <c r="E149" s="60"/>
      <c r="F149" s="21">
        <f>SUM(F147:F148)</f>
        <v>0</v>
      </c>
    </row>
    <row r="150" spans="1:18" ht="15" customHeight="1" x14ac:dyDescent="0.25">
      <c r="A150" s="18">
        <v>9</v>
      </c>
      <c r="B150" s="18" t="s">
        <v>309</v>
      </c>
      <c r="C150" s="29"/>
      <c r="D150" s="29"/>
      <c r="E150" s="18"/>
      <c r="F150" s="18"/>
      <c r="G150" s="20"/>
      <c r="H150" s="20"/>
      <c r="I150" s="20"/>
      <c r="J150" s="20"/>
    </row>
    <row r="151" spans="1:18" ht="21" x14ac:dyDescent="0.25">
      <c r="A151" s="4">
        <v>9.01</v>
      </c>
      <c r="B151" s="15" t="s">
        <v>88</v>
      </c>
      <c r="C151" s="3" t="s">
        <v>1</v>
      </c>
      <c r="D151" s="3">
        <v>350</v>
      </c>
      <c r="E151" s="20"/>
      <c r="F151" s="23">
        <f>+D151*E151</f>
        <v>0</v>
      </c>
      <c r="G151" s="15"/>
      <c r="H151" s="15"/>
      <c r="I151" s="15"/>
      <c r="J151" s="15"/>
      <c r="L151" s="15"/>
      <c r="N151" s="20"/>
      <c r="O151" s="20"/>
      <c r="P151" s="20"/>
      <c r="Q151" s="20"/>
      <c r="R151" s="20"/>
    </row>
    <row r="152" spans="1:18" hidden="1" x14ac:dyDescent="0.25">
      <c r="A152" s="4">
        <v>9.02</v>
      </c>
      <c r="B152" s="19" t="s">
        <v>89</v>
      </c>
      <c r="C152" s="7" t="s">
        <v>1</v>
      </c>
      <c r="D152" s="7"/>
      <c r="E152" s="20">
        <v>75376.31</v>
      </c>
      <c r="F152" s="23">
        <f>+D152*E152</f>
        <v>0</v>
      </c>
      <c r="G152" s="19"/>
      <c r="H152" s="19"/>
      <c r="I152" s="19"/>
      <c r="J152" s="19"/>
      <c r="L152" s="19"/>
      <c r="N152" s="20"/>
      <c r="O152" s="20"/>
      <c r="P152" s="20"/>
      <c r="Q152" s="20"/>
      <c r="R152" s="20"/>
    </row>
    <row r="153" spans="1:18" ht="21" hidden="1" x14ac:dyDescent="0.25">
      <c r="A153" s="4">
        <v>8.0299999999999994</v>
      </c>
      <c r="B153" s="15" t="s">
        <v>319</v>
      </c>
      <c r="C153" s="3" t="s">
        <v>3</v>
      </c>
      <c r="D153" s="3"/>
      <c r="E153" s="20">
        <v>25041.759999999998</v>
      </c>
      <c r="F153" s="23">
        <f>+D153*E153</f>
        <v>0</v>
      </c>
      <c r="G153" s="15"/>
      <c r="H153" s="15"/>
      <c r="I153" s="15"/>
      <c r="J153" s="15"/>
      <c r="L153" s="15"/>
      <c r="N153" s="20"/>
      <c r="O153" s="20"/>
      <c r="P153" s="20"/>
      <c r="Q153" s="20"/>
      <c r="R153" s="20"/>
    </row>
    <row r="154" spans="1:18" ht="29.25" customHeight="1" x14ac:dyDescent="0.25">
      <c r="B154" s="60" t="s">
        <v>310</v>
      </c>
      <c r="C154" s="60"/>
      <c r="D154" s="60"/>
      <c r="E154" s="60"/>
      <c r="F154" s="21">
        <f>SUM(F151:F153)</f>
        <v>0</v>
      </c>
    </row>
    <row r="155" spans="1:18" ht="15" customHeight="1" x14ac:dyDescent="0.25">
      <c r="A155" s="18">
        <v>10</v>
      </c>
      <c r="B155" s="18" t="s">
        <v>223</v>
      </c>
      <c r="C155" s="29"/>
      <c r="D155" s="29"/>
      <c r="E155" s="18"/>
      <c r="F155" s="18"/>
      <c r="G155" s="20"/>
      <c r="H155" s="20"/>
      <c r="I155" s="20"/>
      <c r="J155" s="20"/>
    </row>
    <row r="156" spans="1:18" ht="21" x14ac:dyDescent="0.25">
      <c r="A156" s="4">
        <v>10.01</v>
      </c>
      <c r="B156" s="15" t="s">
        <v>90</v>
      </c>
      <c r="C156" s="3" t="s">
        <v>1</v>
      </c>
      <c r="D156" s="39">
        <v>45.74435815271633</v>
      </c>
      <c r="E156" s="20"/>
      <c r="F156" s="23">
        <f>E156*D156</f>
        <v>0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21" x14ac:dyDescent="0.25">
      <c r="A157" s="4">
        <v>10.02</v>
      </c>
      <c r="B157" s="15" t="s">
        <v>91</v>
      </c>
      <c r="C157" s="3" t="s">
        <v>6</v>
      </c>
      <c r="D157" s="3">
        <v>2.2000000000000002</v>
      </c>
      <c r="E157" s="20"/>
      <c r="F157" s="23">
        <f t="shared" ref="F157:F169" si="11">E157*D157</f>
        <v>0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ht="42" x14ac:dyDescent="0.25">
      <c r="A158" s="4">
        <v>10.029999999999999</v>
      </c>
      <c r="B158" s="19" t="s">
        <v>92</v>
      </c>
      <c r="C158" s="7" t="s">
        <v>1</v>
      </c>
      <c r="D158" s="7">
        <v>162</v>
      </c>
      <c r="E158" s="20"/>
      <c r="F158" s="23">
        <f t="shared" si="11"/>
        <v>0</v>
      </c>
      <c r="G158" s="19"/>
      <c r="H158" s="19"/>
      <c r="I158" s="19"/>
      <c r="J158" s="19"/>
      <c r="L158" s="19"/>
      <c r="N158" s="20"/>
      <c r="O158" s="20"/>
      <c r="P158" s="20"/>
      <c r="Q158" s="20"/>
      <c r="R158" s="20"/>
    </row>
    <row r="159" spans="1:18" hidden="1" x14ac:dyDescent="0.25">
      <c r="A159" s="4">
        <v>10.039999999999999</v>
      </c>
      <c r="B159" s="19" t="s">
        <v>93</v>
      </c>
      <c r="C159" s="7" t="s">
        <v>1</v>
      </c>
      <c r="D159" s="7"/>
      <c r="E159" s="20"/>
      <c r="F159" s="23">
        <f t="shared" si="11"/>
        <v>0</v>
      </c>
      <c r="G159" s="19"/>
      <c r="H159" s="19"/>
      <c r="I159" s="19"/>
      <c r="J159" s="19"/>
      <c r="L159" s="19"/>
      <c r="N159" s="20"/>
      <c r="O159" s="20"/>
      <c r="P159" s="20"/>
      <c r="Q159" s="20"/>
      <c r="R159" s="20"/>
    </row>
    <row r="160" spans="1:18" x14ac:dyDescent="0.25">
      <c r="A160" s="4">
        <v>10.050000000000001</v>
      </c>
      <c r="B160" s="19" t="s">
        <v>94</v>
      </c>
      <c r="C160" s="7" t="s">
        <v>6</v>
      </c>
      <c r="D160" s="7">
        <v>52</v>
      </c>
      <c r="E160" s="20"/>
      <c r="F160" s="23">
        <f t="shared" si="11"/>
        <v>0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ht="21" hidden="1" x14ac:dyDescent="0.25">
      <c r="A161" s="4">
        <v>10.06</v>
      </c>
      <c r="B161" s="19" t="s">
        <v>95</v>
      </c>
      <c r="C161" s="7" t="s">
        <v>1</v>
      </c>
      <c r="D161" s="7"/>
      <c r="E161" s="20"/>
      <c r="F161" s="23">
        <f t="shared" si="11"/>
        <v>0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hidden="1" x14ac:dyDescent="0.25">
      <c r="A162" s="4">
        <v>10.07</v>
      </c>
      <c r="B162" s="19" t="s">
        <v>96</v>
      </c>
      <c r="C162" s="7" t="s">
        <v>3</v>
      </c>
      <c r="D162" s="7"/>
      <c r="E162" s="20"/>
      <c r="F162" s="23">
        <f t="shared" si="11"/>
        <v>0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hidden="1" x14ac:dyDescent="0.25">
      <c r="A163" s="4">
        <v>10.08</v>
      </c>
      <c r="B163" s="19" t="s">
        <v>96</v>
      </c>
      <c r="C163" s="7" t="s">
        <v>1</v>
      </c>
      <c r="D163" s="7"/>
      <c r="E163" s="20"/>
      <c r="F163" s="23">
        <f t="shared" si="11"/>
        <v>0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x14ac:dyDescent="0.25">
      <c r="A164" s="4">
        <v>10.09</v>
      </c>
      <c r="B164" s="15" t="s">
        <v>174</v>
      </c>
      <c r="C164" s="3" t="s">
        <v>1</v>
      </c>
      <c r="D164" s="3">
        <v>27</v>
      </c>
      <c r="E164" s="20"/>
      <c r="F164" s="23">
        <f t="shared" si="11"/>
        <v>0</v>
      </c>
      <c r="G164" s="15"/>
      <c r="H164" s="15"/>
      <c r="I164" s="15"/>
      <c r="J164" s="15"/>
      <c r="L164" s="15"/>
      <c r="N164" s="20"/>
      <c r="O164" s="20"/>
      <c r="P164" s="20"/>
      <c r="Q164" s="20"/>
      <c r="R164" s="20"/>
    </row>
    <row r="165" spans="1:18" x14ac:dyDescent="0.25">
      <c r="A165" s="4">
        <v>10.1</v>
      </c>
      <c r="B165" s="15" t="s">
        <v>175</v>
      </c>
      <c r="C165" s="3" t="s">
        <v>1</v>
      </c>
      <c r="D165" s="3">
        <v>16</v>
      </c>
      <c r="E165" s="20"/>
      <c r="F165" s="23">
        <f t="shared" si="11"/>
        <v>0</v>
      </c>
      <c r="G165" s="15"/>
      <c r="H165" s="15"/>
      <c r="I165" s="15"/>
      <c r="J165" s="15"/>
      <c r="L165" s="15"/>
      <c r="N165" s="20"/>
      <c r="O165" s="20"/>
      <c r="P165" s="20"/>
      <c r="Q165" s="20"/>
      <c r="R165" s="20"/>
    </row>
    <row r="166" spans="1:18" ht="31.5" hidden="1" x14ac:dyDescent="0.25">
      <c r="A166" s="4">
        <v>10.11</v>
      </c>
      <c r="B166" s="15" t="s">
        <v>37</v>
      </c>
      <c r="C166" s="3" t="s">
        <v>3</v>
      </c>
      <c r="D166" s="3"/>
      <c r="E166" s="20">
        <v>766226.64</v>
      </c>
      <c r="F166" s="23">
        <f t="shared" si="11"/>
        <v>0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hidden="1" x14ac:dyDescent="0.25">
      <c r="A167" s="4">
        <v>10.119999999999999</v>
      </c>
      <c r="B167" s="19" t="s">
        <v>97</v>
      </c>
      <c r="C167" s="7" t="s">
        <v>6</v>
      </c>
      <c r="D167" s="7"/>
      <c r="E167" s="20">
        <v>10516.02</v>
      </c>
      <c r="F167" s="23">
        <f t="shared" si="11"/>
        <v>0</v>
      </c>
      <c r="G167" s="19"/>
      <c r="H167" s="19"/>
      <c r="I167" s="19"/>
      <c r="J167" s="19"/>
      <c r="L167" s="19"/>
      <c r="N167" s="20"/>
      <c r="O167" s="20"/>
      <c r="P167" s="20"/>
      <c r="Q167" s="20"/>
      <c r="R167" s="20"/>
    </row>
    <row r="168" spans="1:18" hidden="1" x14ac:dyDescent="0.25">
      <c r="A168" s="4">
        <v>10.130000000000001</v>
      </c>
      <c r="B168" s="15" t="s">
        <v>320</v>
      </c>
      <c r="C168" s="3" t="s">
        <v>1</v>
      </c>
      <c r="D168" s="3"/>
      <c r="E168" s="20">
        <v>16029.83</v>
      </c>
      <c r="F168" s="23">
        <f t="shared" si="11"/>
        <v>0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hidden="1" x14ac:dyDescent="0.25">
      <c r="A169" s="4">
        <v>10.14</v>
      </c>
      <c r="B169" s="15" t="s">
        <v>348</v>
      </c>
      <c r="C169" s="3" t="s">
        <v>1</v>
      </c>
      <c r="D169" s="3"/>
      <c r="E169" s="20">
        <v>15108.4</v>
      </c>
      <c r="F169" s="23">
        <f t="shared" si="11"/>
        <v>0</v>
      </c>
      <c r="G169" s="15"/>
      <c r="H169" s="15"/>
      <c r="I169" s="15"/>
      <c r="J169" s="15"/>
      <c r="L169" s="15"/>
      <c r="N169" s="20"/>
      <c r="O169" s="20"/>
      <c r="P169" s="20"/>
      <c r="Q169" s="20"/>
      <c r="R169" s="20"/>
    </row>
    <row r="170" spans="1:18" ht="29.25" customHeight="1" x14ac:dyDescent="0.25">
      <c r="B170" s="60" t="s">
        <v>311</v>
      </c>
      <c r="C170" s="60"/>
      <c r="D170" s="60"/>
      <c r="E170" s="60"/>
      <c r="F170" s="21">
        <f>SUM(F156:F169)</f>
        <v>0</v>
      </c>
    </row>
    <row r="171" spans="1:18" ht="15" hidden="1" customHeight="1" x14ac:dyDescent="0.25">
      <c r="A171" s="18">
        <v>11</v>
      </c>
      <c r="B171" s="18" t="s">
        <v>98</v>
      </c>
      <c r="C171" s="29"/>
      <c r="D171" s="29"/>
      <c r="E171" s="18"/>
      <c r="F171" s="18"/>
      <c r="G171" s="20"/>
      <c r="H171" s="20"/>
      <c r="I171" s="20"/>
      <c r="J171" s="20"/>
    </row>
    <row r="172" spans="1:18" ht="31.5" hidden="1" x14ac:dyDescent="0.25">
      <c r="A172" s="4">
        <v>11.01</v>
      </c>
      <c r="B172" s="15" t="s">
        <v>99</v>
      </c>
      <c r="C172" s="3" t="s">
        <v>1</v>
      </c>
      <c r="D172" s="3"/>
      <c r="E172" s="20">
        <v>485568.57</v>
      </c>
      <c r="F172" s="23">
        <f>E172*D172</f>
        <v>0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ht="31.5" hidden="1" x14ac:dyDescent="0.25">
      <c r="A173" s="4">
        <v>11.02</v>
      </c>
      <c r="B173" s="15" t="s">
        <v>100</v>
      </c>
      <c r="C173" s="3" t="s">
        <v>1</v>
      </c>
      <c r="D173" s="3"/>
      <c r="E173" s="20">
        <v>492379</v>
      </c>
      <c r="F173" s="23">
        <f t="shared" ref="F173:F175" si="12">E173*D173</f>
        <v>0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31.5" hidden="1" x14ac:dyDescent="0.25">
      <c r="A174" s="4">
        <v>11.03</v>
      </c>
      <c r="B174" s="15" t="s">
        <v>101</v>
      </c>
      <c r="C174" s="3" t="s">
        <v>1</v>
      </c>
      <c r="D174" s="3"/>
      <c r="E174" s="20">
        <v>260200.5</v>
      </c>
      <c r="F174" s="23">
        <f t="shared" si="12"/>
        <v>0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hidden="1" x14ac:dyDescent="0.25">
      <c r="A175" s="4">
        <v>11.04</v>
      </c>
      <c r="B175" s="15" t="s">
        <v>102</v>
      </c>
      <c r="C175" s="3" t="s">
        <v>6</v>
      </c>
      <c r="D175" s="3"/>
      <c r="E175" s="20">
        <v>593110.19999999995</v>
      </c>
      <c r="F175" s="23">
        <f t="shared" si="12"/>
        <v>0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hidden="1" x14ac:dyDescent="0.25">
      <c r="A176" s="4">
        <v>11.05</v>
      </c>
      <c r="B176" s="15" t="s">
        <v>173</v>
      </c>
      <c r="C176" s="3" t="s">
        <v>14</v>
      </c>
      <c r="D176" s="3"/>
      <c r="E176" s="20">
        <v>416013.43</v>
      </c>
      <c r="F176" s="23">
        <f>E176*D176</f>
        <v>0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29.25" hidden="1" customHeight="1" x14ac:dyDescent="0.25">
      <c r="B177" s="60" t="s">
        <v>103</v>
      </c>
      <c r="C177" s="60"/>
      <c r="D177" s="60"/>
      <c r="E177" s="60"/>
      <c r="F177" s="21">
        <f>SUM(F172:F176)</f>
        <v>0</v>
      </c>
    </row>
    <row r="178" spans="1:18" x14ac:dyDescent="0.25">
      <c r="A178" s="18">
        <v>12</v>
      </c>
      <c r="B178" s="18" t="s">
        <v>104</v>
      </c>
      <c r="C178" s="29"/>
      <c r="D178" s="29"/>
      <c r="E178" s="18"/>
      <c r="F178" s="18"/>
    </row>
    <row r="179" spans="1:18" ht="21" hidden="1" x14ac:dyDescent="0.25">
      <c r="A179" s="4">
        <v>12.01</v>
      </c>
      <c r="B179" s="15" t="s">
        <v>105</v>
      </c>
      <c r="C179" s="3" t="s">
        <v>1</v>
      </c>
      <c r="D179" s="3"/>
      <c r="E179" s="25">
        <v>373719.29</v>
      </c>
      <c r="F179" s="23">
        <f>D179*E179</f>
        <v>0</v>
      </c>
      <c r="G179" s="15"/>
      <c r="H179" s="15"/>
      <c r="I179" s="15"/>
      <c r="J179" s="15"/>
      <c r="L179" s="15"/>
      <c r="N179" s="25"/>
      <c r="O179" s="25"/>
      <c r="P179" s="25"/>
      <c r="Q179" s="25"/>
      <c r="R179" s="25"/>
    </row>
    <row r="180" spans="1:18" hidden="1" x14ac:dyDescent="0.25">
      <c r="A180" s="4">
        <v>12.02</v>
      </c>
      <c r="B180" s="15" t="s">
        <v>51</v>
      </c>
      <c r="C180" s="3" t="s">
        <v>1</v>
      </c>
      <c r="D180" s="3"/>
      <c r="E180" s="25">
        <v>276141.81</v>
      </c>
      <c r="F180" s="23">
        <f t="shared" ref="F180:F186" si="13">D180*E180</f>
        <v>0</v>
      </c>
      <c r="G180" s="15"/>
      <c r="H180" s="15"/>
      <c r="I180" s="15"/>
      <c r="J180" s="15"/>
      <c r="L180" s="15"/>
      <c r="N180" s="25"/>
      <c r="O180" s="25"/>
      <c r="P180" s="25"/>
      <c r="Q180" s="25"/>
      <c r="R180" s="25"/>
    </row>
    <row r="181" spans="1:18" hidden="1" x14ac:dyDescent="0.25">
      <c r="A181" s="4">
        <v>12.03</v>
      </c>
      <c r="B181" s="19" t="s">
        <v>206</v>
      </c>
      <c r="C181" s="7" t="s">
        <v>1</v>
      </c>
      <c r="D181" s="7"/>
      <c r="E181" s="25">
        <v>209554.55</v>
      </c>
      <c r="F181" s="23">
        <f t="shared" si="13"/>
        <v>0</v>
      </c>
      <c r="G181" s="19"/>
      <c r="H181" s="19"/>
      <c r="I181" s="19"/>
      <c r="J181" s="19"/>
      <c r="L181" s="19"/>
      <c r="N181" s="25"/>
      <c r="O181" s="25"/>
      <c r="P181" s="25"/>
      <c r="Q181" s="25"/>
      <c r="R181" s="25"/>
    </row>
    <row r="182" spans="1:18" hidden="1" x14ac:dyDescent="0.25">
      <c r="A182" s="4">
        <v>12.04</v>
      </c>
      <c r="B182" s="19" t="s">
        <v>207</v>
      </c>
      <c r="C182" s="7" t="s">
        <v>1</v>
      </c>
      <c r="D182" s="7"/>
      <c r="E182" s="25">
        <v>221264.55</v>
      </c>
      <c r="F182" s="23">
        <f t="shared" si="13"/>
        <v>0</v>
      </c>
      <c r="G182" s="19"/>
      <c r="H182" s="19"/>
      <c r="I182" s="19"/>
      <c r="J182" s="19"/>
      <c r="L182" s="19"/>
      <c r="N182" s="25"/>
      <c r="O182" s="25"/>
      <c r="P182" s="25"/>
      <c r="Q182" s="25"/>
      <c r="R182" s="25"/>
    </row>
    <row r="183" spans="1:18" hidden="1" x14ac:dyDescent="0.25">
      <c r="A183" s="4">
        <v>12.05</v>
      </c>
      <c r="B183" s="19" t="s">
        <v>208</v>
      </c>
      <c r="C183" s="7" t="s">
        <v>6</v>
      </c>
      <c r="D183" s="7"/>
      <c r="E183" s="25">
        <v>81007.839999999997</v>
      </c>
      <c r="F183" s="23">
        <f t="shared" si="13"/>
        <v>0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t="31.5" hidden="1" x14ac:dyDescent="0.25">
      <c r="A184" s="4">
        <v>12.06</v>
      </c>
      <c r="B184" s="19" t="s">
        <v>106</v>
      </c>
      <c r="C184" s="7" t="s">
        <v>1</v>
      </c>
      <c r="D184" s="7"/>
      <c r="E184" s="25">
        <v>87792.6</v>
      </c>
      <c r="F184" s="23">
        <f t="shared" si="13"/>
        <v>0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t="21" hidden="1" x14ac:dyDescent="0.25">
      <c r="A185" s="4">
        <v>12.07</v>
      </c>
      <c r="B185" s="19" t="s">
        <v>107</v>
      </c>
      <c r="C185" s="7" t="s">
        <v>1</v>
      </c>
      <c r="D185" s="7"/>
      <c r="E185" s="25">
        <v>44296.36</v>
      </c>
      <c r="F185" s="23">
        <f t="shared" si="13"/>
        <v>0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x14ac:dyDescent="0.25">
      <c r="A186" s="4">
        <v>12.08</v>
      </c>
      <c r="B186" s="15" t="s">
        <v>127</v>
      </c>
      <c r="C186" s="3" t="s">
        <v>1</v>
      </c>
      <c r="D186" s="3">
        <v>1.1200000000000001</v>
      </c>
      <c r="E186" s="25"/>
      <c r="F186" s="23">
        <f t="shared" si="13"/>
        <v>0</v>
      </c>
      <c r="G186" s="15"/>
      <c r="H186" s="15"/>
      <c r="I186" s="15"/>
      <c r="J186" s="15"/>
      <c r="L186" s="15"/>
      <c r="N186" s="25"/>
      <c r="O186" s="25"/>
      <c r="P186" s="25"/>
      <c r="Q186" s="25"/>
      <c r="R186" s="25"/>
    </row>
    <row r="187" spans="1:18" ht="29.25" customHeight="1" x14ac:dyDescent="0.25">
      <c r="B187" s="60" t="s">
        <v>108</v>
      </c>
      <c r="C187" s="60"/>
      <c r="D187" s="60"/>
      <c r="E187" s="60"/>
      <c r="F187" s="21">
        <f>SUM(F179:F186)</f>
        <v>0</v>
      </c>
    </row>
    <row r="188" spans="1:18" hidden="1" x14ac:dyDescent="0.25">
      <c r="A188" s="18">
        <v>13</v>
      </c>
      <c r="B188" s="18" t="s">
        <v>109</v>
      </c>
      <c r="C188" s="18"/>
      <c r="D188" s="29"/>
      <c r="E188" s="18"/>
      <c r="F188" s="18"/>
    </row>
    <row r="189" spans="1:18" ht="21" hidden="1" x14ac:dyDescent="0.25">
      <c r="A189" s="4">
        <v>13.01</v>
      </c>
      <c r="B189" s="15" t="s">
        <v>110</v>
      </c>
      <c r="C189" s="3" t="s">
        <v>6</v>
      </c>
      <c r="D189" s="3"/>
      <c r="E189" s="20">
        <v>28220.71</v>
      </c>
      <c r="F189" s="23">
        <f>D189*E189</f>
        <v>0</v>
      </c>
      <c r="G189" s="15"/>
      <c r="H189" s="15"/>
      <c r="I189" s="15"/>
      <c r="J189" s="15"/>
      <c r="L189" s="15"/>
      <c r="N189" s="20"/>
      <c r="O189" s="20"/>
      <c r="P189" s="20"/>
      <c r="Q189" s="20"/>
      <c r="R189" s="20"/>
    </row>
    <row r="190" spans="1:18" ht="21" hidden="1" x14ac:dyDescent="0.25">
      <c r="A190" s="4">
        <v>13.02</v>
      </c>
      <c r="B190" s="15" t="s">
        <v>111</v>
      </c>
      <c r="C190" s="3" t="s">
        <v>1</v>
      </c>
      <c r="D190" s="3"/>
      <c r="E190" s="20">
        <v>43230.7</v>
      </c>
      <c r="F190" s="23">
        <f t="shared" ref="F190:F195" si="14">D190*E190</f>
        <v>0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hidden="1" x14ac:dyDescent="0.25">
      <c r="A191" s="4">
        <v>13.03</v>
      </c>
      <c r="B191" s="15" t="s">
        <v>112</v>
      </c>
      <c r="C191" s="3" t="s">
        <v>1</v>
      </c>
      <c r="D191" s="3"/>
      <c r="E191" s="20">
        <v>37947.71</v>
      </c>
      <c r="F191" s="23">
        <f t="shared" si="14"/>
        <v>0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52.5" hidden="1" x14ac:dyDescent="0.25">
      <c r="A192" s="4">
        <v>13.04</v>
      </c>
      <c r="B192" s="19" t="s">
        <v>113</v>
      </c>
      <c r="C192" s="7" t="s">
        <v>1</v>
      </c>
      <c r="D192" s="7"/>
      <c r="E192" s="20">
        <v>120206</v>
      </c>
      <c r="F192" s="23">
        <f t="shared" si="14"/>
        <v>0</v>
      </c>
      <c r="G192" s="19"/>
      <c r="H192" s="19"/>
      <c r="I192" s="19"/>
      <c r="J192" s="19"/>
      <c r="L192" s="19"/>
      <c r="N192" s="20"/>
      <c r="O192" s="20"/>
      <c r="P192" s="20"/>
      <c r="Q192" s="20"/>
      <c r="R192" s="20"/>
    </row>
    <row r="193" spans="1:18" ht="42" hidden="1" x14ac:dyDescent="0.25">
      <c r="A193" s="4">
        <v>13.05</v>
      </c>
      <c r="B193" s="19" t="s">
        <v>114</v>
      </c>
      <c r="C193" s="7" t="s">
        <v>1</v>
      </c>
      <c r="D193" s="7"/>
      <c r="E193" s="20">
        <v>117094.46</v>
      </c>
      <c r="F193" s="23">
        <f t="shared" si="14"/>
        <v>0</v>
      </c>
      <c r="G193" s="19"/>
      <c r="H193" s="19"/>
      <c r="I193" s="19"/>
      <c r="J193" s="19"/>
      <c r="L193" s="19"/>
      <c r="N193" s="20"/>
      <c r="O193" s="20"/>
      <c r="P193" s="20"/>
      <c r="Q193" s="20"/>
      <c r="R193" s="20"/>
    </row>
    <row r="194" spans="1:18" ht="21" hidden="1" x14ac:dyDescent="0.25">
      <c r="A194" s="4">
        <v>13.06</v>
      </c>
      <c r="B194" s="19" t="s">
        <v>347</v>
      </c>
      <c r="C194" s="7" t="s">
        <v>1</v>
      </c>
      <c r="D194" s="3"/>
      <c r="E194" s="20">
        <v>283678.21999999997</v>
      </c>
      <c r="F194" s="23">
        <f t="shared" si="14"/>
        <v>0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hidden="1" x14ac:dyDescent="0.25">
      <c r="A195" s="4">
        <v>13.07</v>
      </c>
      <c r="B195" s="19" t="s">
        <v>351</v>
      </c>
      <c r="C195" s="7" t="s">
        <v>1</v>
      </c>
      <c r="D195" s="3"/>
      <c r="E195" s="20">
        <v>85287.7</v>
      </c>
      <c r="F195" s="23">
        <f t="shared" si="14"/>
        <v>0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9.25" hidden="1" customHeight="1" x14ac:dyDescent="0.25">
      <c r="B196" s="60" t="s">
        <v>116</v>
      </c>
      <c r="C196" s="60"/>
      <c r="D196" s="60"/>
      <c r="E196" s="60"/>
      <c r="F196" s="21">
        <f>SUM(F189:F195)</f>
        <v>0</v>
      </c>
    </row>
    <row r="197" spans="1:18" x14ac:dyDescent="0.25">
      <c r="A197" s="18">
        <v>14</v>
      </c>
      <c r="B197" s="18" t="s">
        <v>117</v>
      </c>
      <c r="C197" s="18"/>
      <c r="D197" s="29"/>
      <c r="E197" s="18"/>
      <c r="F197" s="18"/>
    </row>
    <row r="198" spans="1:18" x14ac:dyDescent="0.25">
      <c r="A198" s="4">
        <v>14.01</v>
      </c>
      <c r="B198" s="15" t="s">
        <v>118</v>
      </c>
      <c r="C198" s="3" t="s">
        <v>14</v>
      </c>
      <c r="D198" s="3">
        <v>2</v>
      </c>
      <c r="E198" s="20"/>
      <c r="F198" s="23">
        <f>D198*E198</f>
        <v>0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ht="21" hidden="1" x14ac:dyDescent="0.25">
      <c r="A199" s="4">
        <v>14.02</v>
      </c>
      <c r="B199" s="19" t="s">
        <v>119</v>
      </c>
      <c r="C199" s="7" t="s">
        <v>14</v>
      </c>
      <c r="D199" s="7"/>
      <c r="E199" s="20"/>
      <c r="F199" s="23">
        <f t="shared" ref="F199:F210" si="15">D199*E199</f>
        <v>0</v>
      </c>
      <c r="G199" s="19"/>
      <c r="H199" s="19"/>
      <c r="I199" s="19"/>
      <c r="J199" s="19"/>
      <c r="L199" s="19"/>
      <c r="N199" s="20"/>
      <c r="O199" s="20"/>
      <c r="P199" s="20"/>
      <c r="Q199" s="20"/>
      <c r="R199" s="20"/>
    </row>
    <row r="200" spans="1:18" x14ac:dyDescent="0.25">
      <c r="A200" s="4">
        <v>14.03</v>
      </c>
      <c r="B200" s="19" t="s">
        <v>120</v>
      </c>
      <c r="C200" s="7" t="s">
        <v>14</v>
      </c>
      <c r="D200" s="7">
        <v>3</v>
      </c>
      <c r="E200" s="20"/>
      <c r="F200" s="23">
        <f t="shared" si="15"/>
        <v>0</v>
      </c>
      <c r="G200" s="19"/>
      <c r="H200" s="19"/>
      <c r="I200" s="19"/>
      <c r="J200" s="19"/>
      <c r="L200" s="19"/>
      <c r="N200" s="20"/>
      <c r="O200" s="20"/>
      <c r="P200" s="20"/>
      <c r="Q200" s="20"/>
      <c r="R200" s="20"/>
    </row>
    <row r="201" spans="1:18" ht="31.5" hidden="1" x14ac:dyDescent="0.25">
      <c r="A201" s="4">
        <v>14.04</v>
      </c>
      <c r="B201" s="19" t="s">
        <v>121</v>
      </c>
      <c r="C201" s="7" t="s">
        <v>14</v>
      </c>
      <c r="D201" s="7"/>
      <c r="E201" s="20"/>
      <c r="F201" s="23">
        <f t="shared" si="15"/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hidden="1" x14ac:dyDescent="0.25">
      <c r="A202" s="4">
        <v>14.05</v>
      </c>
      <c r="B202" s="15" t="s">
        <v>147</v>
      </c>
      <c r="C202" s="3" t="s">
        <v>14</v>
      </c>
      <c r="D202" s="3"/>
      <c r="E202" s="20"/>
      <c r="F202" s="23">
        <f t="shared" si="15"/>
        <v>0</v>
      </c>
      <c r="G202" s="15"/>
      <c r="H202" s="15"/>
      <c r="I202" s="15"/>
      <c r="J202" s="15"/>
      <c r="L202" s="15"/>
      <c r="N202" s="20"/>
      <c r="O202" s="20"/>
      <c r="P202" s="20"/>
      <c r="Q202" s="20"/>
      <c r="R202" s="20"/>
    </row>
    <row r="203" spans="1:18" ht="21" hidden="1" x14ac:dyDescent="0.25">
      <c r="A203" s="4">
        <v>14.06</v>
      </c>
      <c r="B203" s="19" t="s">
        <v>122</v>
      </c>
      <c r="C203" s="7" t="s">
        <v>14</v>
      </c>
      <c r="D203" s="7"/>
      <c r="E203" s="20"/>
      <c r="F203" s="23">
        <f t="shared" si="15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hidden="1" x14ac:dyDescent="0.25">
      <c r="A204" s="4">
        <v>14.07</v>
      </c>
      <c r="B204" s="15" t="s">
        <v>192</v>
      </c>
      <c r="C204" s="3" t="s">
        <v>14</v>
      </c>
      <c r="D204" s="3"/>
      <c r="E204" s="20"/>
      <c r="F204" s="23">
        <f t="shared" si="15"/>
        <v>0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hidden="1" x14ac:dyDescent="0.25">
      <c r="A205" s="4">
        <v>14.08</v>
      </c>
      <c r="B205" s="15" t="s">
        <v>193</v>
      </c>
      <c r="C205" s="3" t="s">
        <v>14</v>
      </c>
      <c r="D205" s="3"/>
      <c r="E205" s="20"/>
      <c r="F205" s="23">
        <f t="shared" si="15"/>
        <v>0</v>
      </c>
      <c r="G205" s="15"/>
      <c r="H205" s="15"/>
      <c r="I205" s="15"/>
      <c r="J205" s="15"/>
      <c r="L205" s="15"/>
      <c r="N205" s="20"/>
      <c r="O205" s="20"/>
      <c r="P205" s="20"/>
      <c r="Q205" s="20"/>
      <c r="R205" s="20"/>
    </row>
    <row r="206" spans="1:18" hidden="1" x14ac:dyDescent="0.25">
      <c r="A206" s="4">
        <v>14.09</v>
      </c>
      <c r="B206" s="15" t="s">
        <v>194</v>
      </c>
      <c r="C206" s="3" t="s">
        <v>14</v>
      </c>
      <c r="D206" s="3"/>
      <c r="E206" s="20"/>
      <c r="F206" s="23">
        <f t="shared" si="15"/>
        <v>0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hidden="1" x14ac:dyDescent="0.25">
      <c r="A207" s="4">
        <v>14.1</v>
      </c>
      <c r="B207" s="15" t="s">
        <v>195</v>
      </c>
      <c r="C207" s="3" t="s">
        <v>14</v>
      </c>
      <c r="D207" s="3"/>
      <c r="E207" s="20"/>
      <c r="F207" s="23">
        <f t="shared" si="15"/>
        <v>0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x14ac:dyDescent="0.25">
      <c r="A208" s="4">
        <v>14.11</v>
      </c>
      <c r="B208" s="19" t="s">
        <v>196</v>
      </c>
      <c r="C208" s="7" t="s">
        <v>14</v>
      </c>
      <c r="D208" s="7">
        <v>2</v>
      </c>
      <c r="E208" s="20"/>
      <c r="F208" s="23">
        <f t="shared" si="15"/>
        <v>0</v>
      </c>
      <c r="G208" s="19"/>
      <c r="H208" s="19"/>
      <c r="I208" s="19"/>
      <c r="J208" s="19"/>
      <c r="L208" s="19"/>
      <c r="N208" s="20"/>
      <c r="O208" s="20"/>
      <c r="P208" s="20"/>
      <c r="Q208" s="20"/>
      <c r="R208" s="20"/>
    </row>
    <row r="209" spans="1:18" hidden="1" x14ac:dyDescent="0.25">
      <c r="A209" s="4">
        <v>14.12</v>
      </c>
      <c r="B209" s="19" t="s">
        <v>197</v>
      </c>
      <c r="C209" s="7" t="s">
        <v>14</v>
      </c>
      <c r="D209" s="7"/>
      <c r="E209" s="20">
        <v>51993.77</v>
      </c>
      <c r="F209" s="23">
        <f t="shared" si="15"/>
        <v>0</v>
      </c>
      <c r="G209" s="19"/>
      <c r="H209" s="19"/>
      <c r="I209" s="19"/>
      <c r="J209" s="19"/>
      <c r="L209" s="19"/>
      <c r="N209" s="20"/>
      <c r="O209" s="20"/>
      <c r="P209" s="20"/>
      <c r="Q209" s="20"/>
      <c r="R209" s="20"/>
    </row>
    <row r="210" spans="1:18" hidden="1" x14ac:dyDescent="0.25">
      <c r="A210" s="4">
        <v>14.13</v>
      </c>
      <c r="B210" s="15" t="s">
        <v>190</v>
      </c>
      <c r="C210" s="3" t="s">
        <v>14</v>
      </c>
      <c r="D210" s="3"/>
      <c r="E210" s="20">
        <v>167324.74</v>
      </c>
      <c r="F210" s="23">
        <f t="shared" si="15"/>
        <v>0</v>
      </c>
      <c r="G210" s="15"/>
      <c r="H210" s="15"/>
      <c r="I210" s="15"/>
      <c r="J210" s="15"/>
      <c r="L210" s="15"/>
      <c r="N210" s="20"/>
      <c r="O210" s="20"/>
      <c r="P210" s="20"/>
      <c r="Q210" s="20"/>
      <c r="R210" s="20"/>
    </row>
    <row r="211" spans="1:18" ht="29.25" customHeight="1" x14ac:dyDescent="0.25">
      <c r="B211" s="60" t="s">
        <v>123</v>
      </c>
      <c r="C211" s="60"/>
      <c r="D211" s="60"/>
      <c r="E211" s="60"/>
      <c r="F211" s="21">
        <f>SUM(F198:F210)</f>
        <v>0</v>
      </c>
    </row>
    <row r="212" spans="1:18" x14ac:dyDescent="0.25">
      <c r="A212" s="18">
        <v>15</v>
      </c>
      <c r="B212" s="18" t="s">
        <v>124</v>
      </c>
      <c r="C212" s="18"/>
      <c r="D212" s="29"/>
      <c r="E212" s="18"/>
      <c r="F212" s="18"/>
    </row>
    <row r="213" spans="1:18" x14ac:dyDescent="0.25">
      <c r="A213" s="4">
        <v>15.01</v>
      </c>
      <c r="B213" s="15" t="s">
        <v>125</v>
      </c>
      <c r="C213" s="3" t="s">
        <v>1</v>
      </c>
      <c r="D213" s="3">
        <v>1.7</v>
      </c>
      <c r="E213" s="20"/>
      <c r="F213" s="23">
        <f>D213*E213</f>
        <v>0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x14ac:dyDescent="0.25">
      <c r="A214" s="4">
        <v>15.02</v>
      </c>
      <c r="B214" s="19" t="s">
        <v>126</v>
      </c>
      <c r="C214" s="3" t="s">
        <v>1</v>
      </c>
      <c r="D214" s="7">
        <v>5.6</v>
      </c>
      <c r="E214" s="20"/>
      <c r="F214" s="23">
        <f t="shared" ref="F214:F215" si="16">D214*E214</f>
        <v>0</v>
      </c>
      <c r="G214" s="19"/>
      <c r="H214" s="19"/>
      <c r="I214" s="19"/>
      <c r="J214" s="19"/>
      <c r="L214" s="15"/>
      <c r="N214" s="20"/>
      <c r="O214" s="20"/>
      <c r="P214" s="20"/>
      <c r="Q214" s="20"/>
      <c r="R214" s="20"/>
    </row>
    <row r="215" spans="1:18" hidden="1" x14ac:dyDescent="0.25">
      <c r="A215" s="4">
        <v>15.03</v>
      </c>
      <c r="B215" s="15" t="s">
        <v>141</v>
      </c>
      <c r="C215" s="3" t="s">
        <v>1</v>
      </c>
      <c r="D215" s="3"/>
      <c r="E215" s="20">
        <v>566155.81999999995</v>
      </c>
      <c r="F215" s="23">
        <f t="shared" si="16"/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t="29.25" customHeight="1" x14ac:dyDescent="0.25">
      <c r="B216" s="60" t="s">
        <v>128</v>
      </c>
      <c r="C216" s="60"/>
      <c r="D216" s="60"/>
      <c r="E216" s="60"/>
      <c r="F216" s="21">
        <f>SUM(F213:F215)</f>
        <v>0</v>
      </c>
    </row>
    <row r="217" spans="1:18" x14ac:dyDescent="0.25">
      <c r="A217" s="18">
        <v>16</v>
      </c>
      <c r="B217" s="18" t="s">
        <v>129</v>
      </c>
      <c r="C217" s="18"/>
      <c r="D217" s="29"/>
      <c r="E217" s="18"/>
      <c r="F217" s="18"/>
    </row>
    <row r="218" spans="1:18" hidden="1" x14ac:dyDescent="0.25">
      <c r="A218" s="4">
        <v>16.010000000000002</v>
      </c>
      <c r="B218" s="15" t="s">
        <v>130</v>
      </c>
      <c r="C218" s="3" t="s">
        <v>1</v>
      </c>
      <c r="D218" s="3"/>
      <c r="E218" s="20">
        <v>97075.94</v>
      </c>
      <c r="F218" s="23">
        <f>D218*E218</f>
        <v>0</v>
      </c>
      <c r="G218" s="15"/>
      <c r="H218" s="15"/>
      <c r="I218" s="15"/>
      <c r="J218" s="15"/>
      <c r="L218" s="15"/>
      <c r="N218" s="20"/>
      <c r="O218" s="20"/>
      <c r="P218" s="20"/>
      <c r="Q218" s="20"/>
      <c r="R218" s="20"/>
    </row>
    <row r="219" spans="1:18" x14ac:dyDescent="0.25">
      <c r="A219" s="4">
        <v>16.02</v>
      </c>
      <c r="B219" s="15" t="s">
        <v>131</v>
      </c>
      <c r="C219" s="3" t="s">
        <v>6</v>
      </c>
      <c r="D219" s="3">
        <v>2</v>
      </c>
      <c r="E219" s="20"/>
      <c r="F219" s="23">
        <f t="shared" ref="F219:F224" si="17">D219*E219</f>
        <v>0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x14ac:dyDescent="0.25">
      <c r="A220" s="4">
        <v>16.03</v>
      </c>
      <c r="B220" s="15" t="s">
        <v>132</v>
      </c>
      <c r="C220" s="3" t="s">
        <v>6</v>
      </c>
      <c r="D220" s="3">
        <v>0.6</v>
      </c>
      <c r="E220" s="20"/>
      <c r="F220" s="23">
        <f t="shared" si="17"/>
        <v>0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x14ac:dyDescent="0.25">
      <c r="A221" s="4">
        <v>16.04</v>
      </c>
      <c r="B221" s="19" t="s">
        <v>133</v>
      </c>
      <c r="C221" s="7" t="s">
        <v>1</v>
      </c>
      <c r="D221" s="7">
        <v>1.2</v>
      </c>
      <c r="E221" s="20"/>
      <c r="F221" s="23">
        <f t="shared" si="17"/>
        <v>0</v>
      </c>
      <c r="G221" s="19"/>
      <c r="H221" s="19"/>
      <c r="I221" s="19"/>
      <c r="J221" s="19"/>
      <c r="L221" s="19"/>
      <c r="N221" s="20"/>
      <c r="O221" s="20"/>
      <c r="P221" s="20"/>
      <c r="Q221" s="20"/>
      <c r="R221" s="20"/>
    </row>
    <row r="222" spans="1:18" x14ac:dyDescent="0.25">
      <c r="A222" s="4">
        <v>16.05</v>
      </c>
      <c r="B222" s="19" t="s">
        <v>134</v>
      </c>
      <c r="C222" s="7" t="s">
        <v>14</v>
      </c>
      <c r="D222" s="7">
        <v>2</v>
      </c>
      <c r="E222" s="20"/>
      <c r="F222" s="23">
        <f t="shared" si="17"/>
        <v>0</v>
      </c>
      <c r="G222" s="19"/>
      <c r="H222" s="19"/>
      <c r="I222" s="19"/>
      <c r="J222" s="19"/>
      <c r="L222" s="19"/>
      <c r="N222" s="20"/>
      <c r="O222" s="20"/>
      <c r="P222" s="20"/>
      <c r="Q222" s="20"/>
      <c r="R222" s="20"/>
    </row>
    <row r="223" spans="1:18" ht="13.5" hidden="1" customHeight="1" x14ac:dyDescent="0.25">
      <c r="A223" s="4">
        <v>16.059999999999999</v>
      </c>
      <c r="B223" s="19" t="s">
        <v>135</v>
      </c>
      <c r="C223" s="7" t="s">
        <v>1</v>
      </c>
      <c r="D223" s="7"/>
      <c r="E223" s="20">
        <v>94117.440000000002</v>
      </c>
      <c r="F223" s="23">
        <f t="shared" si="17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hidden="1" x14ac:dyDescent="0.25">
      <c r="A224" s="4">
        <v>16.07</v>
      </c>
      <c r="B224" s="19" t="s">
        <v>321</v>
      </c>
      <c r="C224" s="7" t="s">
        <v>1</v>
      </c>
      <c r="D224" s="3"/>
      <c r="E224" s="20">
        <v>28830.39</v>
      </c>
      <c r="F224" s="23">
        <f t="shared" si="17"/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t="29.25" customHeight="1" x14ac:dyDescent="0.25">
      <c r="B225" s="60" t="s">
        <v>136</v>
      </c>
      <c r="C225" s="60"/>
      <c r="D225" s="60"/>
      <c r="E225" s="60"/>
      <c r="F225" s="21">
        <f>SUM(F218:F224)</f>
        <v>0</v>
      </c>
    </row>
    <row r="226" spans="1:18" x14ac:dyDescent="0.25">
      <c r="A226" s="18">
        <v>17</v>
      </c>
      <c r="B226" s="18" t="s">
        <v>137</v>
      </c>
      <c r="C226" s="18"/>
      <c r="D226" s="29"/>
      <c r="E226" s="18"/>
      <c r="F226" s="18"/>
    </row>
    <row r="227" spans="1:18" hidden="1" x14ac:dyDescent="0.25">
      <c r="A227" s="4">
        <v>17.010000000000002</v>
      </c>
      <c r="B227" s="19" t="s">
        <v>138</v>
      </c>
      <c r="C227" s="7" t="s">
        <v>14</v>
      </c>
      <c r="D227" s="7"/>
      <c r="E227" s="20">
        <v>76766.179999999993</v>
      </c>
      <c r="F227" s="30">
        <f>D227*E227</f>
        <v>0</v>
      </c>
      <c r="G227" s="19"/>
      <c r="H227" s="19"/>
      <c r="I227" s="19"/>
      <c r="J227" s="19"/>
      <c r="K227" s="19"/>
      <c r="L227" s="19"/>
      <c r="N227" s="20"/>
      <c r="O227" s="20"/>
      <c r="P227" s="20"/>
      <c r="Q227" s="20"/>
      <c r="R227" s="20"/>
    </row>
    <row r="228" spans="1:18" x14ac:dyDescent="0.25">
      <c r="A228" s="4">
        <v>17.02</v>
      </c>
      <c r="B228" s="15" t="s">
        <v>139</v>
      </c>
      <c r="C228" s="3" t="s">
        <v>14</v>
      </c>
      <c r="D228" s="3">
        <v>1</v>
      </c>
      <c r="E228" s="20"/>
      <c r="F228" s="30">
        <f t="shared" ref="F228:F230" si="18">D228*E228</f>
        <v>0</v>
      </c>
      <c r="G228" s="15"/>
      <c r="H228" s="15"/>
      <c r="I228" s="15"/>
      <c r="J228" s="15"/>
      <c r="K228" s="15"/>
      <c r="L228" s="15"/>
      <c r="N228" s="20"/>
      <c r="O228" s="20"/>
      <c r="P228" s="20"/>
      <c r="Q228" s="20"/>
      <c r="R228" s="20"/>
    </row>
    <row r="229" spans="1:18" ht="31.5" hidden="1" x14ac:dyDescent="0.25">
      <c r="A229" s="4">
        <v>17.03</v>
      </c>
      <c r="B229" s="19" t="s">
        <v>140</v>
      </c>
      <c r="C229" s="7" t="s">
        <v>14</v>
      </c>
      <c r="D229" s="7"/>
      <c r="E229" s="20">
        <v>903951.15</v>
      </c>
      <c r="F229" s="30">
        <f t="shared" si="18"/>
        <v>0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hidden="1" x14ac:dyDescent="0.25">
      <c r="A230" s="4">
        <v>17.04</v>
      </c>
      <c r="B230" s="19" t="s">
        <v>346</v>
      </c>
      <c r="C230" s="7" t="s">
        <v>14</v>
      </c>
      <c r="D230" s="3"/>
      <c r="E230" s="20">
        <v>231533.61</v>
      </c>
      <c r="F230" s="30">
        <f t="shared" si="18"/>
        <v>0</v>
      </c>
      <c r="G230" s="19"/>
      <c r="H230" s="19"/>
      <c r="I230" s="19"/>
      <c r="J230" s="19"/>
      <c r="K230" s="19"/>
      <c r="L230" s="19"/>
      <c r="N230" s="20"/>
      <c r="O230" s="20"/>
      <c r="P230" s="20"/>
      <c r="Q230" s="20"/>
      <c r="R230" s="20"/>
    </row>
    <row r="231" spans="1:18" ht="29.25" customHeight="1" x14ac:dyDescent="0.25">
      <c r="B231" s="60" t="s">
        <v>312</v>
      </c>
      <c r="C231" s="60"/>
      <c r="D231" s="60"/>
      <c r="E231" s="60"/>
      <c r="F231" s="21">
        <f>SUM(F227:F230)</f>
        <v>0</v>
      </c>
    </row>
    <row r="232" spans="1:18" x14ac:dyDescent="0.25">
      <c r="A232" s="18">
        <v>18</v>
      </c>
      <c r="B232" s="18" t="s">
        <v>224</v>
      </c>
      <c r="C232" s="18"/>
      <c r="D232" s="29"/>
      <c r="E232" s="18"/>
      <c r="F232" s="18"/>
    </row>
    <row r="233" spans="1:18" x14ac:dyDescent="0.25">
      <c r="A233" s="4">
        <v>18.010000000000002</v>
      </c>
      <c r="B233" s="15" t="s">
        <v>201</v>
      </c>
      <c r="C233" s="3" t="s">
        <v>1</v>
      </c>
      <c r="D233" s="3">
        <v>29.3</v>
      </c>
      <c r="E233" s="20"/>
      <c r="F233" s="23">
        <f>D233*E233</f>
        <v>0</v>
      </c>
      <c r="G233" s="15"/>
      <c r="H233" s="15"/>
      <c r="I233" s="15"/>
      <c r="J233" s="15"/>
      <c r="L233" s="15"/>
      <c r="N233" s="20"/>
      <c r="O233" s="20"/>
      <c r="P233" s="20"/>
      <c r="Q233" s="20"/>
      <c r="R233" s="20"/>
    </row>
    <row r="234" spans="1:18" ht="21" hidden="1" x14ac:dyDescent="0.25">
      <c r="A234" s="4">
        <v>18.02</v>
      </c>
      <c r="B234" s="19" t="s">
        <v>204</v>
      </c>
      <c r="C234" s="7" t="s">
        <v>1</v>
      </c>
      <c r="D234" s="7"/>
      <c r="E234" s="20"/>
      <c r="F234" s="23">
        <f t="shared" ref="F234:F245" si="19">D234*E234</f>
        <v>0</v>
      </c>
      <c r="G234" s="19"/>
      <c r="H234" s="19"/>
      <c r="I234" s="19"/>
      <c r="J234" s="19"/>
      <c r="L234" s="19"/>
      <c r="N234" s="20"/>
      <c r="O234" s="20"/>
      <c r="P234" s="20"/>
      <c r="Q234" s="20"/>
      <c r="R234" s="20"/>
    </row>
    <row r="235" spans="1:18" x14ac:dyDescent="0.25">
      <c r="A235" s="4">
        <v>18.03</v>
      </c>
      <c r="B235" s="15" t="s">
        <v>146</v>
      </c>
      <c r="C235" s="3" t="s">
        <v>6</v>
      </c>
      <c r="D235" s="3">
        <v>260</v>
      </c>
      <c r="E235" s="20"/>
      <c r="F235" s="23">
        <f t="shared" si="19"/>
        <v>0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hidden="1" x14ac:dyDescent="0.25">
      <c r="A236" s="4">
        <v>18.04</v>
      </c>
      <c r="B236" s="15" t="s">
        <v>142</v>
      </c>
      <c r="C236" s="3" t="s">
        <v>1</v>
      </c>
      <c r="D236" s="3"/>
      <c r="E236" s="20"/>
      <c r="F236" s="23">
        <f t="shared" si="19"/>
        <v>0</v>
      </c>
      <c r="G236" s="15"/>
      <c r="H236" s="15"/>
      <c r="I236" s="15"/>
      <c r="J236" s="15"/>
      <c r="L236" s="15"/>
      <c r="N236" s="20"/>
      <c r="O236" s="20"/>
      <c r="P236" s="20"/>
      <c r="Q236" s="20"/>
      <c r="R236" s="20"/>
    </row>
    <row r="237" spans="1:18" x14ac:dyDescent="0.25">
      <c r="A237" s="4">
        <v>18.05</v>
      </c>
      <c r="B237" s="15" t="s">
        <v>143</v>
      </c>
      <c r="C237" s="3" t="s">
        <v>1</v>
      </c>
      <c r="D237" s="3">
        <v>7.15</v>
      </c>
      <c r="E237" s="20"/>
      <c r="F237" s="23">
        <f t="shared" si="19"/>
        <v>0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hidden="1" x14ac:dyDescent="0.25">
      <c r="A238" s="4">
        <v>18.059999999999999</v>
      </c>
      <c r="B238" s="15" t="s">
        <v>144</v>
      </c>
      <c r="C238" s="3" t="s">
        <v>1</v>
      </c>
      <c r="D238" s="3"/>
      <c r="E238" s="20"/>
      <c r="F238" s="23">
        <f t="shared" si="19"/>
        <v>0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t="21" hidden="1" x14ac:dyDescent="0.25">
      <c r="A239" s="4">
        <v>18.07</v>
      </c>
      <c r="B239" s="15" t="s">
        <v>145</v>
      </c>
      <c r="C239" s="3" t="s">
        <v>1</v>
      </c>
      <c r="D239" s="3"/>
      <c r="E239" s="20"/>
      <c r="F239" s="23">
        <f t="shared" si="19"/>
        <v>0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x14ac:dyDescent="0.25">
      <c r="A240" s="4">
        <v>18.079999999999998</v>
      </c>
      <c r="B240" s="19" t="s">
        <v>148</v>
      </c>
      <c r="C240" s="7" t="s">
        <v>1</v>
      </c>
      <c r="D240" s="7">
        <v>28.82</v>
      </c>
      <c r="E240" s="20"/>
      <c r="F240" s="23">
        <f t="shared" si="19"/>
        <v>0</v>
      </c>
      <c r="G240" s="19"/>
      <c r="H240" s="19"/>
      <c r="I240" s="19"/>
      <c r="J240" s="19"/>
      <c r="L240" s="19"/>
      <c r="N240" s="20"/>
      <c r="O240" s="20"/>
      <c r="P240" s="20"/>
      <c r="Q240" s="20"/>
      <c r="R240" s="20"/>
    </row>
    <row r="241" spans="1:18" x14ac:dyDescent="0.25">
      <c r="A241" s="4">
        <v>18.09</v>
      </c>
      <c r="B241" s="15" t="s">
        <v>198</v>
      </c>
      <c r="C241" s="3" t="s">
        <v>1</v>
      </c>
      <c r="D241" s="3">
        <v>29.3</v>
      </c>
      <c r="E241" s="20"/>
      <c r="F241" s="23">
        <f t="shared" si="19"/>
        <v>0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hidden="1" x14ac:dyDescent="0.25">
      <c r="A242" s="4">
        <v>18.100000000000001</v>
      </c>
      <c r="B242" s="19" t="s">
        <v>205</v>
      </c>
      <c r="C242" s="7" t="s">
        <v>1</v>
      </c>
      <c r="D242" s="7"/>
      <c r="E242" s="20"/>
      <c r="F242" s="23">
        <f t="shared" si="19"/>
        <v>0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hidden="1" x14ac:dyDescent="0.25">
      <c r="A243" s="4">
        <v>18.11</v>
      </c>
      <c r="B243" s="15" t="s">
        <v>199</v>
      </c>
      <c r="C243" s="3" t="s">
        <v>1</v>
      </c>
      <c r="D243" s="3"/>
      <c r="E243" s="20"/>
      <c r="F243" s="23">
        <f t="shared" si="19"/>
        <v>0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x14ac:dyDescent="0.25">
      <c r="A244" s="4">
        <v>18.12</v>
      </c>
      <c r="B244" s="15" t="s">
        <v>200</v>
      </c>
      <c r="C244" s="3" t="s">
        <v>3</v>
      </c>
      <c r="D244" s="3">
        <v>14.24</v>
      </c>
      <c r="E244" s="20"/>
      <c r="F244" s="23">
        <f>D244*E244</f>
        <v>0</v>
      </c>
      <c r="G244" s="15"/>
      <c r="H244" s="15"/>
      <c r="I244" s="15"/>
      <c r="J244" s="15"/>
      <c r="L244" s="15"/>
      <c r="N244" s="20"/>
      <c r="O244" s="20"/>
      <c r="P244" s="20"/>
      <c r="Q244" s="20"/>
      <c r="R244" s="20"/>
    </row>
    <row r="245" spans="1:18" hidden="1" x14ac:dyDescent="0.25">
      <c r="A245" s="4">
        <v>18.13</v>
      </c>
      <c r="B245" s="19" t="s">
        <v>202</v>
      </c>
      <c r="C245" s="7" t="s">
        <v>6</v>
      </c>
      <c r="D245" s="7"/>
      <c r="E245" s="20">
        <v>43310.23</v>
      </c>
      <c r="F245" s="23">
        <f t="shared" si="19"/>
        <v>0</v>
      </c>
      <c r="G245" s="19"/>
      <c r="H245" s="19"/>
      <c r="I245" s="19"/>
      <c r="J245" s="19"/>
      <c r="L245" s="19"/>
      <c r="N245" s="20"/>
      <c r="O245" s="20"/>
      <c r="P245" s="20"/>
      <c r="Q245" s="20"/>
      <c r="R245" s="20"/>
    </row>
    <row r="246" spans="1:18" ht="21" hidden="1" x14ac:dyDescent="0.25">
      <c r="A246" s="4">
        <v>18.14</v>
      </c>
      <c r="B246" s="19" t="s">
        <v>203</v>
      </c>
      <c r="C246" s="7" t="s">
        <v>6</v>
      </c>
      <c r="D246" s="7"/>
      <c r="E246" s="20">
        <v>28249.8</v>
      </c>
      <c r="F246" s="23">
        <f>D246*E246</f>
        <v>0</v>
      </c>
      <c r="G246" s="19"/>
      <c r="H246" s="19"/>
      <c r="I246" s="19"/>
      <c r="J246" s="19"/>
      <c r="L246" s="19"/>
      <c r="N246" s="20"/>
      <c r="O246" s="20"/>
      <c r="P246" s="20"/>
      <c r="Q246" s="20"/>
      <c r="R246" s="20"/>
    </row>
    <row r="247" spans="1:18" ht="29.25" customHeight="1" x14ac:dyDescent="0.25">
      <c r="B247" s="60" t="s">
        <v>313</v>
      </c>
      <c r="C247" s="60"/>
      <c r="D247" s="60"/>
      <c r="E247" s="60"/>
      <c r="F247" s="21">
        <f>SUM(F233:F246)</f>
        <v>0</v>
      </c>
    </row>
    <row r="248" spans="1:18" hidden="1" x14ac:dyDescent="0.25">
      <c r="A248" s="18">
        <v>19</v>
      </c>
      <c r="B248" s="18" t="s">
        <v>209</v>
      </c>
      <c r="C248" s="18"/>
      <c r="D248" s="29"/>
      <c r="E248" s="18"/>
      <c r="F248" s="18"/>
    </row>
    <row r="249" spans="1:18" hidden="1" x14ac:dyDescent="0.25">
      <c r="A249" s="4">
        <v>19.010000000000002</v>
      </c>
      <c r="B249" s="19" t="s">
        <v>210</v>
      </c>
      <c r="C249" s="7" t="s">
        <v>1</v>
      </c>
      <c r="D249" s="7"/>
      <c r="E249" s="25">
        <v>211942.93</v>
      </c>
      <c r="F249" s="30">
        <f>D249*E249</f>
        <v>0</v>
      </c>
      <c r="G249" s="19"/>
      <c r="H249" s="19"/>
      <c r="I249" s="19"/>
      <c r="J249" s="19"/>
      <c r="L249" s="19"/>
      <c r="N249" s="25"/>
      <c r="O249" s="25"/>
      <c r="P249" s="25"/>
      <c r="Q249" s="25"/>
      <c r="R249" s="25"/>
    </row>
    <row r="250" spans="1:18" ht="15" hidden="1" customHeight="1" x14ac:dyDescent="0.25">
      <c r="A250" s="4">
        <v>19.02</v>
      </c>
      <c r="B250" s="19" t="s">
        <v>54</v>
      </c>
      <c r="C250" s="7" t="s">
        <v>1</v>
      </c>
      <c r="D250" s="7"/>
      <c r="E250" s="25">
        <v>194842.57</v>
      </c>
      <c r="F250" s="30">
        <f>D250*E250</f>
        <v>0</v>
      </c>
      <c r="G250" s="19"/>
      <c r="H250" s="19"/>
      <c r="I250" s="19"/>
      <c r="J250" s="19"/>
      <c r="L250" s="19"/>
      <c r="N250" s="25"/>
      <c r="O250" s="25"/>
      <c r="P250" s="25"/>
      <c r="Q250" s="25"/>
      <c r="R250" s="25"/>
    </row>
    <row r="251" spans="1:18" ht="29.25" hidden="1" customHeight="1" x14ac:dyDescent="0.25">
      <c r="B251" s="60" t="s">
        <v>211</v>
      </c>
      <c r="C251" s="60"/>
      <c r="D251" s="60"/>
      <c r="E251" s="60"/>
      <c r="F251" s="21">
        <f>SUM(F249:F250)</f>
        <v>0</v>
      </c>
    </row>
    <row r="252" spans="1:18" hidden="1" x14ac:dyDescent="0.25">
      <c r="A252" s="18">
        <v>20</v>
      </c>
      <c r="B252" s="18" t="s">
        <v>212</v>
      </c>
      <c r="C252" s="18"/>
      <c r="D252" s="29"/>
      <c r="E252" s="18"/>
      <c r="F252" s="18"/>
    </row>
    <row r="253" spans="1:18" ht="21" hidden="1" x14ac:dyDescent="0.25">
      <c r="A253" s="4">
        <v>20.010000000000002</v>
      </c>
      <c r="B253" s="19" t="s">
        <v>38</v>
      </c>
      <c r="C253" s="7" t="s">
        <v>1</v>
      </c>
      <c r="D253" s="7"/>
      <c r="E253" s="20">
        <v>27128.12</v>
      </c>
      <c r="F253" s="30">
        <f>D253*E253</f>
        <v>0</v>
      </c>
      <c r="G253" s="19"/>
      <c r="H253" s="19"/>
      <c r="I253" s="19"/>
      <c r="J253" s="19"/>
      <c r="L253" s="19"/>
      <c r="N253" s="20"/>
      <c r="O253" s="20"/>
      <c r="P253" s="20"/>
      <c r="Q253" s="20"/>
      <c r="R253" s="20"/>
    </row>
    <row r="254" spans="1:18" ht="21" hidden="1" x14ac:dyDescent="0.25">
      <c r="A254" s="4">
        <v>20.02</v>
      </c>
      <c r="B254" s="19" t="s">
        <v>213</v>
      </c>
      <c r="C254" s="7" t="s">
        <v>1</v>
      </c>
      <c r="D254" s="7"/>
      <c r="E254" s="20">
        <v>325620.09000000003</v>
      </c>
      <c r="F254" s="30">
        <f>D254*E254</f>
        <v>0</v>
      </c>
      <c r="G254" s="19"/>
      <c r="H254" s="19"/>
      <c r="I254" s="19"/>
      <c r="J254" s="19"/>
      <c r="L254" s="19"/>
      <c r="N254" s="20"/>
      <c r="O254" s="20"/>
      <c r="P254" s="20"/>
      <c r="Q254" s="20"/>
      <c r="R254" s="20"/>
    </row>
    <row r="255" spans="1:18" ht="21" hidden="1" x14ac:dyDescent="0.25">
      <c r="A255" s="4">
        <v>20.03</v>
      </c>
      <c r="B255" s="19" t="s">
        <v>115</v>
      </c>
      <c r="C255" s="7" t="s">
        <v>1</v>
      </c>
      <c r="D255" s="7"/>
      <c r="E255" s="20">
        <v>23661.72</v>
      </c>
      <c r="F255" s="23">
        <f>D255*E255</f>
        <v>0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9.25" hidden="1" customHeight="1" x14ac:dyDescent="0.25">
      <c r="B256" s="60" t="s">
        <v>216</v>
      </c>
      <c r="C256" s="60"/>
      <c r="D256" s="60"/>
      <c r="E256" s="60"/>
      <c r="F256" s="21">
        <f>SUM(F253:F255)</f>
        <v>0</v>
      </c>
    </row>
    <row r="258" spans="2:27" s="1" customFormat="1" ht="18" customHeight="1" x14ac:dyDescent="0.25">
      <c r="B258" s="8" t="s">
        <v>314</v>
      </c>
      <c r="C258" s="8"/>
      <c r="D258" s="6"/>
      <c r="E258" s="31">
        <f>F18+F24+F30+F38+F83+F134+F145+F149+F154+F170+F177+F187+F196+F211+F225+F231+F247+F251+F256+F216</f>
        <v>0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9"/>
      <c r="Q258" s="9"/>
      <c r="R258" s="9"/>
      <c r="S258" s="9"/>
      <c r="T258" s="9"/>
      <c r="U258" s="9"/>
      <c r="V258" s="9"/>
    </row>
    <row r="259" spans="2:27" s="1" customFormat="1" ht="11.25" customHeight="1" x14ac:dyDescent="0.25">
      <c r="D259" s="32"/>
      <c r="P259" s="5"/>
      <c r="Q259" s="5"/>
      <c r="R259" s="5"/>
      <c r="S259" s="5"/>
      <c r="T259" s="5"/>
      <c r="U259" s="5"/>
      <c r="V259" s="5"/>
    </row>
    <row r="260" spans="2:27" s="1" customFormat="1" ht="23.25" customHeight="1" x14ac:dyDescent="0.25">
      <c r="B260" s="8" t="s">
        <v>217</v>
      </c>
      <c r="C260" s="8"/>
      <c r="D260" s="6"/>
      <c r="E260" s="11">
        <f>+E258</f>
        <v>0</v>
      </c>
      <c r="F260" s="8"/>
      <c r="G260" s="8"/>
      <c r="H260" s="8"/>
      <c r="L260" s="11"/>
      <c r="M260" s="11"/>
      <c r="N260" s="11"/>
      <c r="O260" s="11"/>
      <c r="P260" s="11"/>
      <c r="Q260" s="11"/>
      <c r="R260" s="5"/>
      <c r="S260" s="5"/>
      <c r="T260" s="5"/>
      <c r="U260" s="5"/>
      <c r="V260" s="5"/>
      <c r="Y260" s="12"/>
      <c r="Z260" s="5">
        <v>1037743606.6113</v>
      </c>
      <c r="AA260" s="12">
        <f>+E260-Z260</f>
        <v>-1037743606.6113</v>
      </c>
    </row>
    <row r="261" spans="2:27" s="1" customFormat="1" ht="24" customHeight="1" x14ac:dyDescent="0.25">
      <c r="B261" s="10" t="s">
        <v>218</v>
      </c>
      <c r="C261" s="13">
        <v>0.1704</v>
      </c>
      <c r="D261" s="33"/>
      <c r="E261" s="14">
        <f>+E260*C261</f>
        <v>0</v>
      </c>
      <c r="F261" s="10"/>
      <c r="G261" s="10"/>
      <c r="H261" s="10"/>
      <c r="L261" s="14"/>
      <c r="M261" s="14"/>
      <c r="N261" s="14"/>
      <c r="O261" s="14"/>
      <c r="P261" s="14"/>
      <c r="Q261" s="14"/>
      <c r="R261" s="5"/>
      <c r="S261" s="5"/>
      <c r="T261" s="5"/>
      <c r="U261" s="5"/>
      <c r="V261" s="5"/>
      <c r="Z261" s="5"/>
    </row>
    <row r="262" spans="2:27" s="1" customFormat="1" ht="23.25" customHeight="1" x14ac:dyDescent="0.25">
      <c r="B262" s="10" t="s">
        <v>219</v>
      </c>
      <c r="C262" s="13">
        <v>0.01</v>
      </c>
      <c r="D262" s="33"/>
      <c r="E262" s="14">
        <f>+C262*E260</f>
        <v>0</v>
      </c>
      <c r="F262" s="10"/>
      <c r="G262" s="10"/>
      <c r="H262" s="10"/>
      <c r="L262" s="14"/>
      <c r="M262" s="14"/>
      <c r="N262" s="14"/>
      <c r="O262" s="14"/>
      <c r="P262" s="14"/>
      <c r="Q262" s="14"/>
      <c r="R262" s="5"/>
      <c r="S262" s="5"/>
      <c r="T262" s="5"/>
      <c r="U262" s="5"/>
      <c r="V262" s="5"/>
      <c r="Z262" s="5"/>
    </row>
    <row r="263" spans="2:27" s="1" customFormat="1" ht="24" customHeight="1" x14ac:dyDescent="0.25">
      <c r="B263" s="10" t="s">
        <v>220</v>
      </c>
      <c r="C263" s="13">
        <v>0.03</v>
      </c>
      <c r="D263" s="33"/>
      <c r="E263" s="14">
        <f>+C263*E260</f>
        <v>0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2:27" s="1" customFormat="1" ht="24" customHeight="1" x14ac:dyDescent="0.25">
      <c r="B264" s="10" t="s">
        <v>221</v>
      </c>
      <c r="C264" s="13">
        <v>0.19</v>
      </c>
      <c r="D264" s="33"/>
      <c r="E264" s="14">
        <f>+C264*E263</f>
        <v>0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2:27" s="1" customFormat="1" ht="24" customHeight="1" x14ac:dyDescent="0.25">
      <c r="B265" s="10" t="s">
        <v>222</v>
      </c>
      <c r="C265" s="10"/>
      <c r="D265" s="33"/>
      <c r="E265" s="14">
        <f>SUM(E260:E264)</f>
        <v>0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Y265" s="12"/>
      <c r="Z265" s="5">
        <v>1262000000</v>
      </c>
      <c r="AA265" s="12">
        <f>+E265-Z265</f>
        <v>-1262000000</v>
      </c>
    </row>
  </sheetData>
  <mergeCells count="20">
    <mergeCell ref="B251:E251"/>
    <mergeCell ref="B256:E256"/>
    <mergeCell ref="B196:E196"/>
    <mergeCell ref="B211:E211"/>
    <mergeCell ref="B216:E216"/>
    <mergeCell ref="B225:E225"/>
    <mergeCell ref="B231:E231"/>
    <mergeCell ref="B247:E247"/>
    <mergeCell ref="B187:E187"/>
    <mergeCell ref="B18:E18"/>
    <mergeCell ref="B24:E24"/>
    <mergeCell ref="B30:E30"/>
    <mergeCell ref="B38:E38"/>
    <mergeCell ref="B83:E83"/>
    <mergeCell ref="B134:E134"/>
    <mergeCell ref="B145:E145"/>
    <mergeCell ref="B149:E149"/>
    <mergeCell ref="B154:E154"/>
    <mergeCell ref="B170:E170"/>
    <mergeCell ref="B177:E17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43F50-57CC-46C8-A625-A3B1A80B364B}">
  <dimension ref="A1:AA265"/>
  <sheetViews>
    <sheetView showGridLines="0" topLeftCell="A260" workbookViewId="0">
      <selection activeCell="D272" sqref="D272"/>
    </sheetView>
  </sheetViews>
  <sheetFormatPr baseColWidth="10" defaultRowHeight="15" x14ac:dyDescent="0.25"/>
  <cols>
    <col min="1" max="1" width="9.5703125" customWidth="1"/>
    <col min="2" max="2" width="58.42578125" customWidth="1"/>
    <col min="3" max="4" width="11.42578125" style="16"/>
    <col min="5" max="5" width="16.7109375" customWidth="1"/>
    <col min="6" max="6" width="20.140625" customWidth="1"/>
    <col min="8" max="8" width="0" hidden="1" customWidth="1"/>
    <col min="9" max="9" width="12.5703125" hidden="1" customWidth="1"/>
    <col min="10" max="12" width="0" hidden="1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x14ac:dyDescent="0.25">
      <c r="A2" s="18">
        <v>1</v>
      </c>
      <c r="B2" s="18" t="s">
        <v>225</v>
      </c>
      <c r="C2" s="29"/>
      <c r="D2" s="29"/>
      <c r="E2" s="18"/>
      <c r="F2" s="18"/>
    </row>
    <row r="3" spans="1:10" hidden="1" x14ac:dyDescent="0.25">
      <c r="A3" s="15">
        <v>1.01</v>
      </c>
      <c r="B3" s="15" t="s">
        <v>0</v>
      </c>
      <c r="C3" s="3" t="s">
        <v>1</v>
      </c>
      <c r="D3" s="3"/>
      <c r="E3" s="20">
        <v>43704.15</v>
      </c>
      <c r="F3" s="20">
        <f>D3*E3</f>
        <v>0</v>
      </c>
      <c r="G3" s="20"/>
      <c r="H3" s="20"/>
      <c r="I3" s="20"/>
      <c r="J3" s="20"/>
    </row>
    <row r="4" spans="1:10" hidden="1" x14ac:dyDescent="0.25">
      <c r="A4" s="15">
        <v>1.02</v>
      </c>
      <c r="B4" s="15" t="s">
        <v>2</v>
      </c>
      <c r="C4" s="3" t="s">
        <v>3</v>
      </c>
      <c r="D4" s="3"/>
      <c r="E4" s="20">
        <v>12300.17</v>
      </c>
      <c r="F4" s="20">
        <f t="shared" ref="F4:F17" si="0">D4*E4</f>
        <v>0</v>
      </c>
      <c r="G4" s="20"/>
      <c r="H4" s="20"/>
      <c r="I4" s="20"/>
      <c r="J4" s="20"/>
    </row>
    <row r="5" spans="1:10" hidden="1" x14ac:dyDescent="0.25">
      <c r="A5" s="15">
        <v>1.03</v>
      </c>
      <c r="B5" s="15" t="s">
        <v>4</v>
      </c>
      <c r="C5" s="3" t="s">
        <v>1</v>
      </c>
      <c r="D5" s="3"/>
      <c r="E5" s="20">
        <v>5770.56</v>
      </c>
      <c r="F5" s="20">
        <f t="shared" si="0"/>
        <v>0</v>
      </c>
      <c r="G5" s="20"/>
      <c r="H5" s="20"/>
      <c r="I5" s="20"/>
      <c r="J5" s="20"/>
    </row>
    <row r="6" spans="1:10" hidden="1" x14ac:dyDescent="0.25">
      <c r="A6" s="15">
        <v>1.04</v>
      </c>
      <c r="B6" s="15" t="s">
        <v>5</v>
      </c>
      <c r="C6" s="3" t="s">
        <v>6</v>
      </c>
      <c r="D6" s="3"/>
      <c r="E6" s="20">
        <v>3274.08</v>
      </c>
      <c r="F6" s="20">
        <f t="shared" si="0"/>
        <v>0</v>
      </c>
      <c r="G6" s="20"/>
      <c r="H6" s="20"/>
      <c r="I6" s="20"/>
      <c r="J6" s="20"/>
    </row>
    <row r="7" spans="1:10" x14ac:dyDescent="0.25">
      <c r="A7" s="15">
        <v>1.05</v>
      </c>
      <c r="B7" s="15" t="s">
        <v>7</v>
      </c>
      <c r="C7" s="3" t="s">
        <v>1</v>
      </c>
      <c r="D7" s="3">
        <v>6</v>
      </c>
      <c r="E7" s="20"/>
      <c r="F7" s="20">
        <f t="shared" si="0"/>
        <v>0</v>
      </c>
      <c r="G7" s="20"/>
      <c r="H7" s="20"/>
      <c r="I7" s="20"/>
      <c r="J7" s="20"/>
    </row>
    <row r="8" spans="1:10" x14ac:dyDescent="0.25">
      <c r="A8" s="15">
        <v>1.06</v>
      </c>
      <c r="B8" s="19" t="s">
        <v>8</v>
      </c>
      <c r="C8" s="7" t="s">
        <v>1</v>
      </c>
      <c r="D8" s="7">
        <v>16.57</v>
      </c>
      <c r="E8" s="20"/>
      <c r="F8" s="20">
        <f t="shared" si="0"/>
        <v>0</v>
      </c>
      <c r="G8" s="20"/>
      <c r="H8" s="20"/>
      <c r="I8" s="20"/>
      <c r="J8" s="20"/>
    </row>
    <row r="9" spans="1:10" ht="21" x14ac:dyDescent="0.25">
      <c r="A9" s="15">
        <v>1.07</v>
      </c>
      <c r="B9" s="19" t="s">
        <v>9</v>
      </c>
      <c r="C9" s="7" t="s">
        <v>1</v>
      </c>
      <c r="D9" s="7">
        <v>11.41</v>
      </c>
      <c r="E9" s="20"/>
      <c r="F9" s="20">
        <f t="shared" si="0"/>
        <v>0</v>
      </c>
      <c r="G9" s="20"/>
      <c r="H9" s="20"/>
      <c r="I9" s="20"/>
      <c r="J9" s="20"/>
    </row>
    <row r="10" spans="1:10" hidden="1" x14ac:dyDescent="0.25">
      <c r="A10" s="15">
        <v>1.08</v>
      </c>
      <c r="B10" s="19" t="s">
        <v>10</v>
      </c>
      <c r="C10" s="7" t="s">
        <v>1</v>
      </c>
      <c r="D10" s="7"/>
      <c r="E10" s="20"/>
      <c r="F10" s="20">
        <f t="shared" si="0"/>
        <v>0</v>
      </c>
      <c r="G10" s="20"/>
      <c r="H10" s="20"/>
      <c r="I10" s="20"/>
      <c r="J10" s="20"/>
    </row>
    <row r="11" spans="1:10" hidden="1" x14ac:dyDescent="0.25">
      <c r="A11" s="15">
        <v>1.0900000000000001</v>
      </c>
      <c r="B11" s="19" t="s">
        <v>11</v>
      </c>
      <c r="C11" s="7" t="s">
        <v>1</v>
      </c>
      <c r="D11" s="7"/>
      <c r="E11" s="20"/>
      <c r="F11" s="20">
        <f t="shared" si="0"/>
        <v>0</v>
      </c>
      <c r="G11" s="20"/>
      <c r="H11" s="20"/>
      <c r="I11" s="20"/>
      <c r="J11" s="20"/>
    </row>
    <row r="12" spans="1:10" ht="31.5" hidden="1" x14ac:dyDescent="0.25">
      <c r="A12" s="22">
        <v>1.1000000000000001</v>
      </c>
      <c r="B12" s="19" t="s">
        <v>12</v>
      </c>
      <c r="C12" s="7" t="s">
        <v>1</v>
      </c>
      <c r="D12" s="7"/>
      <c r="E12" s="20"/>
      <c r="F12" s="20">
        <f t="shared" si="0"/>
        <v>0</v>
      </c>
      <c r="G12" s="20"/>
      <c r="H12" s="20"/>
      <c r="I12" s="20"/>
      <c r="J12" s="20"/>
    </row>
    <row r="13" spans="1:10" hidden="1" x14ac:dyDescent="0.25">
      <c r="A13" s="15">
        <v>1.1100000000000001</v>
      </c>
      <c r="B13" s="15" t="s">
        <v>15</v>
      </c>
      <c r="C13" s="3" t="s">
        <v>1</v>
      </c>
      <c r="D13" s="3"/>
      <c r="E13" s="20"/>
      <c r="F13" s="20">
        <f t="shared" si="0"/>
        <v>0</v>
      </c>
      <c r="G13" s="20"/>
      <c r="H13" s="20"/>
      <c r="I13" s="20"/>
      <c r="J13" s="20"/>
    </row>
    <row r="14" spans="1:10" hidden="1" x14ac:dyDescent="0.25">
      <c r="A14" s="15">
        <v>1.1200000000000001</v>
      </c>
      <c r="B14" s="15" t="s">
        <v>16</v>
      </c>
      <c r="C14" s="3" t="s">
        <v>1</v>
      </c>
      <c r="D14" s="3"/>
      <c r="E14" s="20"/>
      <c r="F14" s="20">
        <f t="shared" si="0"/>
        <v>0</v>
      </c>
      <c r="G14" s="20"/>
      <c r="H14" s="20"/>
      <c r="I14" s="20"/>
      <c r="J14" s="20"/>
    </row>
    <row r="15" spans="1:10" hidden="1" x14ac:dyDescent="0.25">
      <c r="A15" s="15">
        <v>1.1299999999999999</v>
      </c>
      <c r="B15" s="19" t="s">
        <v>17</v>
      </c>
      <c r="C15" s="7" t="s">
        <v>14</v>
      </c>
      <c r="D15" s="7"/>
      <c r="E15" s="20"/>
      <c r="F15" s="20">
        <f t="shared" si="0"/>
        <v>0</v>
      </c>
      <c r="G15" s="20"/>
      <c r="H15" s="20"/>
      <c r="I15" s="20"/>
      <c r="J15" s="20"/>
    </row>
    <row r="16" spans="1:10" x14ac:dyDescent="0.25">
      <c r="A16" s="15">
        <v>1.1399999999999999</v>
      </c>
      <c r="B16" s="19" t="s">
        <v>18</v>
      </c>
      <c r="C16" s="7" t="s">
        <v>1</v>
      </c>
      <c r="D16" s="7">
        <v>321.83999999999997</v>
      </c>
      <c r="E16" s="20"/>
      <c r="F16" s="20">
        <f t="shared" si="0"/>
        <v>0</v>
      </c>
      <c r="G16" s="20"/>
      <c r="H16" s="20">
        <v>8494.86</v>
      </c>
      <c r="I16" s="20">
        <f>+D16*H16</f>
        <v>2733985.7423999999</v>
      </c>
      <c r="J16" s="20">
        <f>+F16-I16</f>
        <v>-2733985.7423999999</v>
      </c>
    </row>
    <row r="17" spans="1:10" hidden="1" x14ac:dyDescent="0.25">
      <c r="A17" s="15">
        <v>1.1499999999999999</v>
      </c>
      <c r="B17" s="19" t="s">
        <v>329</v>
      </c>
      <c r="C17" s="3" t="s">
        <v>3</v>
      </c>
      <c r="D17" s="3"/>
      <c r="E17" s="20">
        <v>14991.53</v>
      </c>
      <c r="F17" s="20">
        <f t="shared" si="0"/>
        <v>0</v>
      </c>
      <c r="G17" s="20"/>
      <c r="H17" s="20"/>
      <c r="I17" s="20"/>
      <c r="J17" s="20"/>
    </row>
    <row r="18" spans="1:10" ht="29.25" customHeight="1" x14ac:dyDescent="0.25">
      <c r="B18" s="60" t="s">
        <v>19</v>
      </c>
      <c r="C18" s="60"/>
      <c r="D18" s="60"/>
      <c r="E18" s="60"/>
      <c r="F18" s="21">
        <f>SUM(F3:F17)</f>
        <v>0</v>
      </c>
    </row>
    <row r="19" spans="1:10" x14ac:dyDescent="0.25">
      <c r="A19" s="18">
        <v>2</v>
      </c>
      <c r="B19" s="18" t="s">
        <v>20</v>
      </c>
      <c r="C19" s="29"/>
      <c r="D19" s="29"/>
      <c r="E19" s="18"/>
      <c r="F19" s="18"/>
    </row>
    <row r="20" spans="1:10" hidden="1" x14ac:dyDescent="0.25">
      <c r="A20" s="15">
        <v>2.0099999999999998</v>
      </c>
      <c r="B20" s="15" t="s">
        <v>21</v>
      </c>
      <c r="C20" s="3" t="s">
        <v>22</v>
      </c>
      <c r="D20" s="3"/>
      <c r="E20" s="20">
        <v>18941.080000000002</v>
      </c>
      <c r="F20" s="23">
        <f>D20*E20</f>
        <v>0</v>
      </c>
      <c r="G20" s="15"/>
      <c r="H20" s="15"/>
      <c r="I20" s="15"/>
      <c r="J20" s="15"/>
    </row>
    <row r="21" spans="1:10" ht="21" x14ac:dyDescent="0.25">
      <c r="A21" s="15">
        <v>2.02</v>
      </c>
      <c r="B21" s="15" t="s">
        <v>23</v>
      </c>
      <c r="C21" s="3" t="s">
        <v>22</v>
      </c>
      <c r="D21" s="3">
        <v>18</v>
      </c>
      <c r="E21" s="20"/>
      <c r="F21" s="23">
        <f t="shared" ref="F21:F23" si="1">D21*E21</f>
        <v>0</v>
      </c>
      <c r="G21" s="15"/>
      <c r="H21" s="15"/>
      <c r="I21" s="15"/>
      <c r="J21" s="15"/>
    </row>
    <row r="22" spans="1:10" ht="21" hidden="1" x14ac:dyDescent="0.25">
      <c r="A22" s="15">
        <v>2.0299999999999998</v>
      </c>
      <c r="B22" s="15" t="s">
        <v>24</v>
      </c>
      <c r="C22" s="3" t="s">
        <v>22</v>
      </c>
      <c r="D22" s="3"/>
      <c r="E22" s="20">
        <v>19478.87</v>
      </c>
      <c r="F22" s="23">
        <f t="shared" si="1"/>
        <v>0</v>
      </c>
      <c r="G22" s="15"/>
      <c r="H22" s="15"/>
      <c r="I22" s="15"/>
      <c r="J22" s="15"/>
    </row>
    <row r="23" spans="1:10" ht="21" hidden="1" x14ac:dyDescent="0.25">
      <c r="A23" s="15">
        <v>2.04</v>
      </c>
      <c r="B23" s="15" t="s">
        <v>25</v>
      </c>
      <c r="C23" s="3" t="s">
        <v>22</v>
      </c>
      <c r="D23" s="3"/>
      <c r="E23" s="20">
        <v>41556.660000000003</v>
      </c>
      <c r="F23" s="23">
        <f t="shared" si="1"/>
        <v>0</v>
      </c>
      <c r="G23" s="15"/>
      <c r="H23" s="15"/>
      <c r="I23" s="15"/>
      <c r="J23" s="15"/>
    </row>
    <row r="24" spans="1:10" ht="29.25" customHeight="1" x14ac:dyDescent="0.25">
      <c r="B24" s="60" t="s">
        <v>26</v>
      </c>
      <c r="C24" s="60"/>
      <c r="D24" s="60"/>
      <c r="E24" s="60"/>
      <c r="F24" s="21">
        <f>SUM(F20:F23)</f>
        <v>0</v>
      </c>
    </row>
    <row r="25" spans="1:10" hidden="1" x14ac:dyDescent="0.25">
      <c r="A25" s="18">
        <v>3</v>
      </c>
      <c r="B25" s="18" t="s">
        <v>232</v>
      </c>
      <c r="C25" s="29"/>
      <c r="D25" s="29"/>
      <c r="E25" s="18"/>
      <c r="F25" s="18"/>
    </row>
    <row r="26" spans="1:10" ht="31.5" hidden="1" x14ac:dyDescent="0.25">
      <c r="A26" s="15">
        <v>3.01</v>
      </c>
      <c r="B26" s="15" t="s">
        <v>27</v>
      </c>
      <c r="C26" s="3" t="s">
        <v>1</v>
      </c>
      <c r="D26" s="3"/>
      <c r="E26" s="20">
        <v>25198.68</v>
      </c>
      <c r="F26" s="20">
        <f>D26*E26</f>
        <v>0</v>
      </c>
      <c r="G26" s="20"/>
      <c r="H26" s="20"/>
      <c r="I26" s="20"/>
      <c r="J26" s="20"/>
    </row>
    <row r="27" spans="1:10" ht="31.5" hidden="1" x14ac:dyDescent="0.25">
      <c r="A27" s="15">
        <v>3.02</v>
      </c>
      <c r="B27" s="15" t="s">
        <v>29</v>
      </c>
      <c r="C27" s="3" t="s">
        <v>22</v>
      </c>
      <c r="D27" s="3"/>
      <c r="E27" s="20">
        <v>746916.81</v>
      </c>
      <c r="F27" s="20">
        <f t="shared" ref="F27:F29" si="2">D27*E27</f>
        <v>0</v>
      </c>
      <c r="G27" s="20"/>
      <c r="H27" s="20"/>
      <c r="I27" s="20"/>
      <c r="J27" s="20"/>
    </row>
    <row r="28" spans="1:10" ht="31.5" hidden="1" x14ac:dyDescent="0.25">
      <c r="A28" s="15">
        <v>3.03</v>
      </c>
      <c r="B28" s="15" t="s">
        <v>28</v>
      </c>
      <c r="C28" s="3" t="s">
        <v>1</v>
      </c>
      <c r="D28" s="3"/>
      <c r="E28" s="20">
        <v>158491.85</v>
      </c>
      <c r="F28" s="20">
        <f t="shared" si="2"/>
        <v>0</v>
      </c>
      <c r="G28" s="20"/>
      <c r="H28" s="20"/>
      <c r="I28" s="20"/>
      <c r="J28" s="20"/>
    </row>
    <row r="29" spans="1:10" ht="21" hidden="1" x14ac:dyDescent="0.25">
      <c r="A29" s="15">
        <v>3.04</v>
      </c>
      <c r="B29" s="15" t="s">
        <v>30</v>
      </c>
      <c r="C29" s="3" t="s">
        <v>31</v>
      </c>
      <c r="D29" s="3"/>
      <c r="E29" s="20">
        <v>4821.4799999999996</v>
      </c>
      <c r="F29" s="20">
        <f t="shared" si="2"/>
        <v>0</v>
      </c>
      <c r="G29" s="20"/>
      <c r="H29" s="20"/>
      <c r="I29" s="20"/>
      <c r="J29" s="20"/>
    </row>
    <row r="30" spans="1:10" ht="29.25" hidden="1" customHeight="1" x14ac:dyDescent="0.25">
      <c r="B30" s="60" t="s">
        <v>233</v>
      </c>
      <c r="C30" s="60"/>
      <c r="D30" s="60"/>
      <c r="E30" s="60"/>
      <c r="F30" s="21">
        <f>SUM(F26:F29)</f>
        <v>0</v>
      </c>
    </row>
    <row r="31" spans="1:10" x14ac:dyDescent="0.25">
      <c r="A31" s="18">
        <v>4</v>
      </c>
      <c r="B31" s="18" t="s">
        <v>32</v>
      </c>
      <c r="C31" s="29"/>
      <c r="D31" s="29"/>
      <c r="E31" s="18"/>
      <c r="F31" s="18"/>
    </row>
    <row r="32" spans="1:10" ht="31.5" hidden="1" x14ac:dyDescent="0.25">
      <c r="A32" s="15">
        <v>4.01</v>
      </c>
      <c r="B32" s="15" t="s">
        <v>214</v>
      </c>
      <c r="C32" s="3" t="s">
        <v>22</v>
      </c>
      <c r="D32" s="3"/>
      <c r="E32" s="20">
        <v>741920.57</v>
      </c>
      <c r="F32" s="20">
        <f>D32*E32</f>
        <v>0</v>
      </c>
      <c r="G32" s="20"/>
      <c r="H32" s="20"/>
      <c r="I32" s="20"/>
      <c r="J32" s="20"/>
    </row>
    <row r="33" spans="1:18" ht="31.5" hidden="1" x14ac:dyDescent="0.25">
      <c r="A33" s="15">
        <v>4.0199999999999996</v>
      </c>
      <c r="B33" s="15" t="s">
        <v>215</v>
      </c>
      <c r="C33" s="3" t="s">
        <v>22</v>
      </c>
      <c r="D33" s="32"/>
      <c r="E33" s="20">
        <v>784064.81</v>
      </c>
      <c r="F33" s="20">
        <f t="shared" ref="F33:F37" si="3">D33*E33</f>
        <v>0</v>
      </c>
      <c r="G33" s="5"/>
      <c r="H33" s="5"/>
      <c r="I33" s="5"/>
      <c r="J33" s="5"/>
    </row>
    <row r="34" spans="1:18" hidden="1" x14ac:dyDescent="0.25">
      <c r="A34" s="15">
        <v>4.03</v>
      </c>
      <c r="B34" s="15" t="s">
        <v>33</v>
      </c>
      <c r="C34" s="3" t="s">
        <v>31</v>
      </c>
      <c r="D34" s="3"/>
      <c r="E34" s="20">
        <v>6549.36</v>
      </c>
      <c r="F34" s="20">
        <f t="shared" si="3"/>
        <v>0</v>
      </c>
      <c r="G34" s="20"/>
      <c r="H34" s="20"/>
      <c r="I34" s="20"/>
      <c r="J34" s="20"/>
    </row>
    <row r="35" spans="1:18" ht="42" hidden="1" x14ac:dyDescent="0.25">
      <c r="A35" s="15">
        <v>4.04</v>
      </c>
      <c r="B35" s="19" t="s">
        <v>34</v>
      </c>
      <c r="C35" s="7" t="s">
        <v>31</v>
      </c>
      <c r="D35" s="32"/>
      <c r="E35" s="20">
        <v>25703.33</v>
      </c>
      <c r="F35" s="20">
        <f t="shared" si="3"/>
        <v>0</v>
      </c>
      <c r="G35" s="5"/>
      <c r="H35" s="5"/>
      <c r="I35" s="5"/>
      <c r="J35" s="5"/>
    </row>
    <row r="36" spans="1:18" ht="42" x14ac:dyDescent="0.25">
      <c r="A36" s="15">
        <v>4.05</v>
      </c>
      <c r="B36" s="19" t="s">
        <v>35</v>
      </c>
      <c r="C36" s="7" t="s">
        <v>31</v>
      </c>
      <c r="D36" s="3">
        <v>700</v>
      </c>
      <c r="E36" s="20"/>
      <c r="F36" s="20">
        <f t="shared" si="3"/>
        <v>0</v>
      </c>
      <c r="G36" s="20"/>
      <c r="H36" s="20"/>
      <c r="I36" s="20"/>
      <c r="J36" s="20"/>
    </row>
    <row r="37" spans="1:18" ht="42" hidden="1" x14ac:dyDescent="0.25">
      <c r="A37" s="15">
        <v>4.0599999999999996</v>
      </c>
      <c r="B37" s="19" t="s">
        <v>322</v>
      </c>
      <c r="C37" s="7" t="s">
        <v>31</v>
      </c>
      <c r="D37" s="3"/>
      <c r="E37" s="20">
        <v>20839.02</v>
      </c>
      <c r="F37" s="20">
        <f t="shared" si="3"/>
        <v>0</v>
      </c>
      <c r="G37" s="20"/>
      <c r="H37" s="20"/>
      <c r="I37" s="20"/>
      <c r="J37" s="20"/>
    </row>
    <row r="38" spans="1:18" ht="29.25" customHeight="1" x14ac:dyDescent="0.25">
      <c r="B38" s="60" t="s">
        <v>36</v>
      </c>
      <c r="C38" s="60"/>
      <c r="D38" s="60"/>
      <c r="E38" s="60"/>
      <c r="F38" s="21">
        <f>SUM(F32:F37)</f>
        <v>0</v>
      </c>
    </row>
    <row r="39" spans="1:18" ht="15" hidden="1" customHeight="1" x14ac:dyDescent="0.25">
      <c r="A39" s="18">
        <v>5</v>
      </c>
      <c r="B39" s="18" t="s">
        <v>39</v>
      </c>
      <c r="C39" s="29"/>
      <c r="D39" s="29"/>
      <c r="E39" s="18"/>
      <c r="F39" s="18"/>
      <c r="G39" s="20"/>
      <c r="H39" s="20"/>
      <c r="I39" s="20"/>
      <c r="J39" s="20"/>
    </row>
    <row r="40" spans="1:18" ht="15" hidden="1" customHeight="1" x14ac:dyDescent="0.25">
      <c r="A40" s="15">
        <v>5.01</v>
      </c>
      <c r="B40" s="15" t="s">
        <v>40</v>
      </c>
      <c r="C40" s="3" t="s">
        <v>22</v>
      </c>
      <c r="D40" s="3"/>
      <c r="E40" s="25">
        <v>78626.05</v>
      </c>
      <c r="F40" s="25">
        <f>D40*E40</f>
        <v>0</v>
      </c>
      <c r="G40" s="25"/>
      <c r="H40" s="25"/>
      <c r="I40" s="25"/>
      <c r="J40" s="25"/>
    </row>
    <row r="41" spans="1:18" hidden="1" x14ac:dyDescent="0.25">
      <c r="A41" s="15">
        <v>5.0199999999999996</v>
      </c>
      <c r="B41" s="15" t="s">
        <v>48</v>
      </c>
      <c r="C41" s="3" t="s">
        <v>6</v>
      </c>
      <c r="D41" s="3"/>
      <c r="E41" s="25">
        <v>5836.55</v>
      </c>
      <c r="F41" s="25">
        <f t="shared" ref="F41:F82" si="4">D41*E41</f>
        <v>0</v>
      </c>
      <c r="G41" s="25"/>
      <c r="H41" s="25"/>
      <c r="I41" s="25"/>
      <c r="J41" s="25"/>
    </row>
    <row r="42" spans="1:18" hidden="1" x14ac:dyDescent="0.25">
      <c r="A42" s="15">
        <v>5.03</v>
      </c>
      <c r="B42" s="15" t="s">
        <v>49</v>
      </c>
      <c r="C42" s="3" t="s">
        <v>14</v>
      </c>
      <c r="D42" s="32"/>
      <c r="E42" s="25">
        <v>17241.7</v>
      </c>
      <c r="F42" s="25">
        <f t="shared" si="4"/>
        <v>0</v>
      </c>
      <c r="G42" s="24"/>
      <c r="H42" s="24"/>
      <c r="I42" s="24"/>
      <c r="J42" s="24"/>
    </row>
    <row r="43" spans="1:18" hidden="1" x14ac:dyDescent="0.25">
      <c r="A43" s="15">
        <v>5.04</v>
      </c>
      <c r="B43" s="15" t="s">
        <v>46</v>
      </c>
      <c r="C43" s="3" t="s">
        <v>14</v>
      </c>
      <c r="D43" s="3"/>
      <c r="E43" s="25">
        <v>316401.65999999997</v>
      </c>
      <c r="F43" s="25">
        <f t="shared" si="4"/>
        <v>0</v>
      </c>
      <c r="G43" s="15"/>
      <c r="H43" s="15"/>
      <c r="I43" s="15"/>
      <c r="J43" s="15"/>
      <c r="L43" s="15"/>
      <c r="N43" s="25"/>
      <c r="O43" s="25"/>
      <c r="P43" s="25"/>
      <c r="Q43" s="25"/>
      <c r="R43" s="25"/>
    </row>
    <row r="44" spans="1:18" ht="21" hidden="1" x14ac:dyDescent="0.25">
      <c r="A44" s="15">
        <v>5.05</v>
      </c>
      <c r="B44" s="19" t="s">
        <v>171</v>
      </c>
      <c r="C44" s="7" t="s">
        <v>14</v>
      </c>
      <c r="D44" s="7"/>
      <c r="E44" s="20">
        <v>237314.2</v>
      </c>
      <c r="F44" s="25">
        <f t="shared" si="4"/>
        <v>0</v>
      </c>
      <c r="G44" s="19"/>
      <c r="H44" s="19"/>
      <c r="I44" s="19"/>
      <c r="J44" s="19"/>
      <c r="L44" s="19"/>
      <c r="N44" s="20"/>
      <c r="O44" s="20"/>
      <c r="P44" s="20"/>
      <c r="Q44" s="20"/>
      <c r="R44" s="20"/>
    </row>
    <row r="45" spans="1:18" hidden="1" x14ac:dyDescent="0.25">
      <c r="A45" s="27">
        <v>5.0999999999999996</v>
      </c>
      <c r="B45" s="27" t="s">
        <v>234</v>
      </c>
      <c r="C45" s="28"/>
      <c r="D45" s="28"/>
      <c r="E45" s="26"/>
      <c r="F45" s="26"/>
    </row>
    <row r="46" spans="1:18" ht="21" hidden="1" x14ac:dyDescent="0.25">
      <c r="A46" s="4" t="s">
        <v>238</v>
      </c>
      <c r="B46" s="15" t="s">
        <v>41</v>
      </c>
      <c r="C46" s="3" t="s">
        <v>3</v>
      </c>
      <c r="D46" s="3"/>
      <c r="E46" s="25">
        <v>33885.72</v>
      </c>
      <c r="F46" s="25">
        <f t="shared" si="4"/>
        <v>0</v>
      </c>
      <c r="G46" s="25"/>
      <c r="H46" s="25"/>
      <c r="I46" s="25"/>
      <c r="J46" s="25"/>
    </row>
    <row r="47" spans="1:18" ht="21" hidden="1" x14ac:dyDescent="0.25">
      <c r="A47" s="4" t="s">
        <v>240</v>
      </c>
      <c r="B47" s="15" t="s">
        <v>42</v>
      </c>
      <c r="C47" s="3" t="s">
        <v>3</v>
      </c>
      <c r="D47" s="3"/>
      <c r="E47" s="25">
        <v>55298.86</v>
      </c>
      <c r="F47" s="25">
        <f t="shared" si="4"/>
        <v>0</v>
      </c>
      <c r="G47" s="24"/>
      <c r="H47" s="24"/>
      <c r="I47" s="24"/>
      <c r="J47" s="24"/>
    </row>
    <row r="48" spans="1:18" ht="21" hidden="1" x14ac:dyDescent="0.25">
      <c r="A48" s="4" t="s">
        <v>241</v>
      </c>
      <c r="B48" s="15" t="s">
        <v>43</v>
      </c>
      <c r="C48" s="3" t="s">
        <v>3</v>
      </c>
      <c r="D48" s="3"/>
      <c r="E48" s="25">
        <v>23764.13</v>
      </c>
      <c r="F48" s="25">
        <f t="shared" si="4"/>
        <v>0</v>
      </c>
      <c r="G48" s="25"/>
      <c r="H48" s="25"/>
      <c r="I48" s="25"/>
      <c r="J48" s="25"/>
    </row>
    <row r="49" spans="1:18" ht="21" hidden="1" x14ac:dyDescent="0.25">
      <c r="A49" s="4" t="s">
        <v>242</v>
      </c>
      <c r="B49" s="15" t="s">
        <v>44</v>
      </c>
      <c r="C49" s="3" t="s">
        <v>3</v>
      </c>
      <c r="D49" s="3"/>
      <c r="E49" s="25">
        <v>30586.12</v>
      </c>
      <c r="F49" s="25">
        <f t="shared" si="4"/>
        <v>0</v>
      </c>
      <c r="G49" s="24"/>
      <c r="H49" s="24"/>
      <c r="I49" s="24"/>
      <c r="J49" s="24"/>
    </row>
    <row r="50" spans="1:18" ht="15" hidden="1" customHeight="1" x14ac:dyDescent="0.25">
      <c r="A50" s="4" t="s">
        <v>243</v>
      </c>
      <c r="B50" s="15" t="s">
        <v>149</v>
      </c>
      <c r="C50" s="3" t="s">
        <v>14</v>
      </c>
      <c r="D50" s="3"/>
      <c r="E50" s="25">
        <v>79307.14</v>
      </c>
      <c r="F50" s="25">
        <f t="shared" si="4"/>
        <v>0</v>
      </c>
      <c r="G50" s="25"/>
      <c r="H50" s="25"/>
      <c r="I50" s="25"/>
      <c r="J50" s="25"/>
    </row>
    <row r="51" spans="1:18" hidden="1" x14ac:dyDescent="0.25">
      <c r="A51" s="4" t="s">
        <v>244</v>
      </c>
      <c r="B51" s="15" t="s">
        <v>150</v>
      </c>
      <c r="C51" s="3" t="s">
        <v>14</v>
      </c>
      <c r="D51" s="3"/>
      <c r="E51" s="25">
        <v>53995.14</v>
      </c>
      <c r="F51" s="25">
        <f t="shared" si="4"/>
        <v>0</v>
      </c>
      <c r="G51" s="25"/>
      <c r="H51" s="25"/>
      <c r="I51" s="25"/>
      <c r="J51" s="25"/>
    </row>
    <row r="52" spans="1:18" ht="15" hidden="1" customHeight="1" x14ac:dyDescent="0.25">
      <c r="A52" s="4" t="s">
        <v>245</v>
      </c>
      <c r="B52" s="15" t="s">
        <v>151</v>
      </c>
      <c r="C52" s="3" t="s">
        <v>14</v>
      </c>
      <c r="D52" s="3"/>
      <c r="E52" s="25">
        <v>107600.48</v>
      </c>
      <c r="F52" s="25">
        <f t="shared" si="4"/>
        <v>0</v>
      </c>
      <c r="G52" s="25"/>
      <c r="H52" s="25"/>
      <c r="I52" s="25"/>
      <c r="J52" s="25"/>
    </row>
    <row r="53" spans="1:18" hidden="1" x14ac:dyDescent="0.25">
      <c r="A53" s="4" t="s">
        <v>246</v>
      </c>
      <c r="B53" s="15" t="s">
        <v>152</v>
      </c>
      <c r="C53" s="3" t="s">
        <v>3</v>
      </c>
      <c r="D53" s="3"/>
      <c r="E53" s="25">
        <v>52255.73</v>
      </c>
      <c r="F53" s="25">
        <f t="shared" si="4"/>
        <v>0</v>
      </c>
      <c r="G53" s="25"/>
      <c r="H53" s="25"/>
      <c r="I53" s="25"/>
      <c r="J53" s="25"/>
    </row>
    <row r="54" spans="1:18" ht="15" hidden="1" customHeight="1" x14ac:dyDescent="0.25">
      <c r="A54" s="4" t="s">
        <v>247</v>
      </c>
      <c r="B54" s="15" t="s">
        <v>153</v>
      </c>
      <c r="C54" s="3" t="s">
        <v>14</v>
      </c>
      <c r="D54" s="3"/>
      <c r="E54" s="20">
        <v>72419.19</v>
      </c>
      <c r="F54" s="25">
        <f t="shared" si="4"/>
        <v>0</v>
      </c>
      <c r="G54" s="20"/>
      <c r="H54" s="20"/>
      <c r="I54" s="20"/>
      <c r="J54" s="20"/>
    </row>
    <row r="55" spans="1:18" hidden="1" x14ac:dyDescent="0.25">
      <c r="A55" s="4" t="s">
        <v>248</v>
      </c>
      <c r="B55" s="15" t="s">
        <v>154</v>
      </c>
      <c r="C55" s="3" t="s">
        <v>14</v>
      </c>
      <c r="D55" s="3"/>
      <c r="E55" s="20">
        <v>107431.98</v>
      </c>
      <c r="F55" s="25">
        <f t="shared" si="4"/>
        <v>0</v>
      </c>
      <c r="G55" s="20"/>
      <c r="H55" s="20"/>
      <c r="I55" s="20"/>
      <c r="J55" s="20"/>
    </row>
    <row r="56" spans="1:18" hidden="1" x14ac:dyDescent="0.25">
      <c r="A56" s="4" t="s">
        <v>249</v>
      </c>
      <c r="B56" s="15" t="s">
        <v>155</v>
      </c>
      <c r="C56" s="3" t="s">
        <v>14</v>
      </c>
      <c r="D56" s="3"/>
      <c r="E56" s="20">
        <v>90110.84</v>
      </c>
      <c r="F56" s="25">
        <f t="shared" si="4"/>
        <v>0</v>
      </c>
      <c r="G56" s="20"/>
      <c r="H56" s="20"/>
      <c r="I56" s="20"/>
      <c r="J56" s="20"/>
    </row>
    <row r="57" spans="1:18" hidden="1" x14ac:dyDescent="0.25">
      <c r="A57" s="4" t="s">
        <v>250</v>
      </c>
      <c r="B57" s="19" t="s">
        <v>156</v>
      </c>
      <c r="C57" s="7" t="s">
        <v>14</v>
      </c>
      <c r="D57" s="3"/>
      <c r="E57" s="20">
        <v>93038.19</v>
      </c>
      <c r="F57" s="25">
        <f t="shared" si="4"/>
        <v>0</v>
      </c>
      <c r="G57" s="20"/>
      <c r="H57" s="20"/>
      <c r="I57" s="20"/>
      <c r="J57" s="20"/>
    </row>
    <row r="58" spans="1:18" hidden="1" x14ac:dyDescent="0.25">
      <c r="A58" s="4" t="s">
        <v>251</v>
      </c>
      <c r="B58" s="19" t="s">
        <v>47</v>
      </c>
      <c r="C58" s="3" t="s">
        <v>14</v>
      </c>
      <c r="D58" s="3"/>
      <c r="E58" s="25">
        <v>47133.59</v>
      </c>
      <c r="F58" s="25">
        <f t="shared" si="4"/>
        <v>0</v>
      </c>
      <c r="G58" s="25"/>
      <c r="H58" s="25"/>
      <c r="I58" s="25"/>
      <c r="J58" s="25"/>
    </row>
    <row r="59" spans="1:18" hidden="1" x14ac:dyDescent="0.25">
      <c r="A59" s="27">
        <v>5.2</v>
      </c>
      <c r="B59" s="27" t="s">
        <v>235</v>
      </c>
      <c r="C59" s="28"/>
      <c r="D59" s="28"/>
      <c r="E59" s="26"/>
      <c r="F59" s="26"/>
    </row>
    <row r="60" spans="1:18" ht="21" hidden="1" x14ac:dyDescent="0.25">
      <c r="A60" s="4" t="s">
        <v>252</v>
      </c>
      <c r="B60" s="15" t="s">
        <v>50</v>
      </c>
      <c r="C60" s="3" t="s">
        <v>3</v>
      </c>
      <c r="D60" s="3"/>
      <c r="E60" s="25">
        <v>23538.44</v>
      </c>
      <c r="F60" s="25">
        <f t="shared" si="4"/>
        <v>0</v>
      </c>
      <c r="G60" s="15"/>
      <c r="H60" s="15"/>
      <c r="I60" s="15"/>
      <c r="J60" s="15"/>
      <c r="K60" s="15"/>
      <c r="L60" s="15"/>
      <c r="M60" s="25"/>
      <c r="N60" s="25"/>
      <c r="O60" s="25"/>
      <c r="P60" s="25"/>
      <c r="Q60" s="25"/>
      <c r="R60" s="25"/>
    </row>
    <row r="61" spans="1:18" ht="21" hidden="1" x14ac:dyDescent="0.25">
      <c r="A61" s="4" t="s">
        <v>253</v>
      </c>
      <c r="B61" s="19" t="s">
        <v>53</v>
      </c>
      <c r="C61" s="7" t="s">
        <v>3</v>
      </c>
      <c r="D61" s="7"/>
      <c r="E61" s="25">
        <v>36671.61</v>
      </c>
      <c r="F61" s="25">
        <f t="shared" si="4"/>
        <v>0</v>
      </c>
      <c r="G61" s="19"/>
      <c r="H61" s="19"/>
      <c r="I61" s="19"/>
      <c r="J61" s="19"/>
      <c r="L61" s="19"/>
      <c r="N61" s="25"/>
      <c r="O61" s="25"/>
      <c r="P61" s="25"/>
      <c r="Q61" s="25"/>
      <c r="R61" s="25"/>
    </row>
    <row r="62" spans="1:18" hidden="1" x14ac:dyDescent="0.25">
      <c r="A62" s="4" t="s">
        <v>254</v>
      </c>
      <c r="B62" s="15" t="s">
        <v>177</v>
      </c>
      <c r="C62" s="3" t="s">
        <v>14</v>
      </c>
      <c r="D62" s="3"/>
      <c r="E62" s="20">
        <v>23847.31</v>
      </c>
      <c r="F62" s="25">
        <f t="shared" si="4"/>
        <v>0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hidden="1" x14ac:dyDescent="0.25">
      <c r="A63" s="4" t="s">
        <v>255</v>
      </c>
      <c r="B63" s="15" t="s">
        <v>178</v>
      </c>
      <c r="C63" s="3" t="s">
        <v>14</v>
      </c>
      <c r="D63" s="3"/>
      <c r="E63" s="20">
        <v>24111.48</v>
      </c>
      <c r="F63" s="25">
        <f t="shared" si="4"/>
        <v>0</v>
      </c>
      <c r="G63" s="15"/>
      <c r="H63" s="15"/>
      <c r="I63" s="15"/>
      <c r="J63" s="15"/>
      <c r="L63" s="15"/>
      <c r="N63" s="20"/>
      <c r="O63" s="20"/>
      <c r="P63" s="20"/>
      <c r="Q63" s="20"/>
      <c r="R63" s="20"/>
    </row>
    <row r="64" spans="1:18" hidden="1" x14ac:dyDescent="0.25">
      <c r="A64" s="4" t="s">
        <v>256</v>
      </c>
      <c r="B64" s="15" t="s">
        <v>179</v>
      </c>
      <c r="C64" s="3" t="s">
        <v>14</v>
      </c>
      <c r="D64" s="3"/>
      <c r="E64" s="20">
        <v>23066.48</v>
      </c>
      <c r="F64" s="25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t="21" hidden="1" x14ac:dyDescent="0.25">
      <c r="A65" s="4" t="s">
        <v>257</v>
      </c>
      <c r="B65" s="15" t="s">
        <v>45</v>
      </c>
      <c r="C65" s="3" t="s">
        <v>14</v>
      </c>
      <c r="D65" s="3"/>
      <c r="E65" s="25">
        <v>48315.47</v>
      </c>
      <c r="F65" s="25">
        <f t="shared" si="4"/>
        <v>0</v>
      </c>
      <c r="G65" s="15"/>
      <c r="H65" s="15"/>
      <c r="I65" s="15"/>
      <c r="J65" s="15"/>
      <c r="L65" s="15"/>
      <c r="N65" s="25"/>
      <c r="O65" s="25"/>
      <c r="P65" s="25"/>
      <c r="Q65" s="25"/>
      <c r="R65" s="25"/>
    </row>
    <row r="66" spans="1:18" hidden="1" x14ac:dyDescent="0.25">
      <c r="A66" s="4" t="s">
        <v>258</v>
      </c>
      <c r="B66" s="15" t="s">
        <v>184</v>
      </c>
      <c r="C66" s="3" t="s">
        <v>14</v>
      </c>
      <c r="D66" s="3"/>
      <c r="E66" s="20">
        <v>18037.490000000002</v>
      </c>
      <c r="F66" s="25">
        <f t="shared" si="4"/>
        <v>0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hidden="1" x14ac:dyDescent="0.25">
      <c r="A67" s="4" t="s">
        <v>259</v>
      </c>
      <c r="B67" s="15" t="s">
        <v>318</v>
      </c>
      <c r="C67" s="3" t="s">
        <v>14</v>
      </c>
      <c r="D67" s="3"/>
      <c r="E67" s="20">
        <v>275428.96000000002</v>
      </c>
      <c r="F67" s="25">
        <f t="shared" si="4"/>
        <v>0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ht="21" hidden="1" x14ac:dyDescent="0.25">
      <c r="A68" s="4" t="s">
        <v>326</v>
      </c>
      <c r="B68" s="19" t="s">
        <v>323</v>
      </c>
      <c r="C68" s="7" t="s">
        <v>3</v>
      </c>
      <c r="D68" s="3"/>
      <c r="E68" s="25">
        <v>19264.509999999998</v>
      </c>
      <c r="F68" s="25">
        <f t="shared" si="4"/>
        <v>0</v>
      </c>
      <c r="G68" s="19"/>
      <c r="H68" s="19"/>
      <c r="I68" s="19"/>
      <c r="J68" s="19"/>
      <c r="L68" s="19"/>
      <c r="N68" s="25"/>
      <c r="O68" s="25"/>
      <c r="P68" s="25"/>
      <c r="Q68" s="25"/>
      <c r="R68" s="25"/>
    </row>
    <row r="69" spans="1:18" hidden="1" x14ac:dyDescent="0.25">
      <c r="A69" s="4" t="s">
        <v>327</v>
      </c>
      <c r="B69" s="15" t="s">
        <v>324</v>
      </c>
      <c r="C69" s="3" t="s">
        <v>14</v>
      </c>
      <c r="D69" s="3"/>
      <c r="E69" s="20">
        <v>60188.91</v>
      </c>
      <c r="F69" s="25">
        <f t="shared" si="4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hidden="1" x14ac:dyDescent="0.25">
      <c r="A70" s="4" t="s">
        <v>328</v>
      </c>
      <c r="B70" s="15" t="s">
        <v>325</v>
      </c>
      <c r="C70" s="3" t="s">
        <v>14</v>
      </c>
      <c r="D70" s="3"/>
      <c r="E70" s="20">
        <v>75485.22</v>
      </c>
      <c r="F70" s="25">
        <f t="shared" si="4"/>
        <v>0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hidden="1" x14ac:dyDescent="0.25">
      <c r="A71" s="27">
        <v>5.3</v>
      </c>
      <c r="B71" s="27" t="s">
        <v>236</v>
      </c>
      <c r="C71" s="28"/>
      <c r="D71" s="28"/>
      <c r="E71" s="26"/>
      <c r="F71" s="26"/>
    </row>
    <row r="72" spans="1:18" hidden="1" x14ac:dyDescent="0.25">
      <c r="A72" s="4" t="s">
        <v>260</v>
      </c>
      <c r="B72" s="15" t="s">
        <v>185</v>
      </c>
      <c r="C72" s="3" t="s">
        <v>6</v>
      </c>
      <c r="D72" s="3"/>
      <c r="E72" s="20">
        <v>15091.74</v>
      </c>
      <c r="F72" s="25">
        <f t="shared" si="4"/>
        <v>0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hidden="1" x14ac:dyDescent="0.25">
      <c r="A73" s="4" t="s">
        <v>264</v>
      </c>
      <c r="B73" s="15" t="s">
        <v>180</v>
      </c>
      <c r="C73" s="3" t="s">
        <v>14</v>
      </c>
      <c r="D73" s="3"/>
      <c r="E73" s="20">
        <v>19404.349999999999</v>
      </c>
      <c r="F73" s="25">
        <f t="shared" si="4"/>
        <v>0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hidden="1" x14ac:dyDescent="0.25">
      <c r="A74" s="4" t="s">
        <v>261</v>
      </c>
      <c r="B74" s="15" t="s">
        <v>181</v>
      </c>
      <c r="C74" s="3" t="s">
        <v>14</v>
      </c>
      <c r="D74" s="3"/>
      <c r="E74" s="20">
        <v>36894.949999999997</v>
      </c>
      <c r="F74" s="25">
        <f t="shared" si="4"/>
        <v>0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hidden="1" x14ac:dyDescent="0.25">
      <c r="A75" s="4" t="s">
        <v>262</v>
      </c>
      <c r="B75" s="15" t="s">
        <v>182</v>
      </c>
      <c r="C75" s="3" t="s">
        <v>14</v>
      </c>
      <c r="D75" s="3"/>
      <c r="E75" s="20">
        <v>46228.160000000003</v>
      </c>
      <c r="F75" s="25">
        <f t="shared" si="4"/>
        <v>0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hidden="1" x14ac:dyDescent="0.25">
      <c r="A76" s="4" t="s">
        <v>263</v>
      </c>
      <c r="B76" s="15" t="s">
        <v>183</v>
      </c>
      <c r="C76" s="3" t="s">
        <v>14</v>
      </c>
      <c r="D76" s="3"/>
      <c r="E76" s="20">
        <v>66451.95</v>
      </c>
      <c r="F76" s="25">
        <f t="shared" si="4"/>
        <v>0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hidden="1" x14ac:dyDescent="0.25">
      <c r="A77" s="27">
        <v>5.4</v>
      </c>
      <c r="B77" s="27" t="s">
        <v>237</v>
      </c>
      <c r="C77" s="28"/>
      <c r="D77" s="28"/>
      <c r="E77" s="26"/>
      <c r="F77" s="26"/>
    </row>
    <row r="78" spans="1:18" hidden="1" x14ac:dyDescent="0.25">
      <c r="A78" s="4" t="s">
        <v>315</v>
      </c>
      <c r="B78" s="15" t="s">
        <v>186</v>
      </c>
      <c r="C78" s="3" t="s">
        <v>14</v>
      </c>
      <c r="D78" s="3"/>
      <c r="E78" s="20">
        <v>81782.740000000005</v>
      </c>
      <c r="F78" s="25">
        <f t="shared" si="4"/>
        <v>0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hidden="1" x14ac:dyDescent="0.25">
      <c r="A79" s="4" t="s">
        <v>265</v>
      </c>
      <c r="B79" s="19" t="s">
        <v>187</v>
      </c>
      <c r="C79" s="7" t="s">
        <v>14</v>
      </c>
      <c r="D79" s="7"/>
      <c r="E79" s="20">
        <v>5055.28</v>
      </c>
      <c r="F79" s="25">
        <f t="shared" si="4"/>
        <v>0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hidden="1" x14ac:dyDescent="0.25">
      <c r="A80" s="4" t="s">
        <v>266</v>
      </c>
      <c r="B80" s="19" t="s">
        <v>188</v>
      </c>
      <c r="C80" s="7" t="s">
        <v>14</v>
      </c>
      <c r="D80" s="7"/>
      <c r="E80" s="20">
        <v>119732.74</v>
      </c>
      <c r="F80" s="25">
        <f t="shared" si="4"/>
        <v>0</v>
      </c>
      <c r="G80" s="19"/>
      <c r="H80" s="19"/>
      <c r="I80" s="19"/>
      <c r="J80" s="19"/>
      <c r="L80" s="19"/>
      <c r="N80" s="20"/>
      <c r="O80" s="20"/>
      <c r="P80" s="20"/>
      <c r="Q80" s="20"/>
      <c r="R80" s="20"/>
    </row>
    <row r="81" spans="1:18" hidden="1" x14ac:dyDescent="0.25">
      <c r="A81" s="4" t="s">
        <v>267</v>
      </c>
      <c r="B81" s="19" t="s">
        <v>52</v>
      </c>
      <c r="C81" s="7" t="s">
        <v>14</v>
      </c>
      <c r="D81" s="7"/>
      <c r="E81" s="25">
        <v>88103.15</v>
      </c>
      <c r="F81" s="25">
        <f t="shared" si="4"/>
        <v>0</v>
      </c>
      <c r="G81" s="19"/>
      <c r="H81" s="19"/>
      <c r="I81" s="19"/>
      <c r="J81" s="19"/>
      <c r="L81" s="19"/>
      <c r="N81" s="25"/>
      <c r="O81" s="25"/>
      <c r="P81" s="25"/>
      <c r="Q81" s="25"/>
      <c r="R81" s="25"/>
    </row>
    <row r="82" spans="1:18" hidden="1" x14ac:dyDescent="0.25">
      <c r="A82" s="4" t="s">
        <v>350</v>
      </c>
      <c r="B82" s="19" t="s">
        <v>349</v>
      </c>
      <c r="C82" s="7" t="s">
        <v>14</v>
      </c>
      <c r="D82" s="3"/>
      <c r="E82" s="25">
        <v>44770.3</v>
      </c>
      <c r="F82" s="25">
        <f t="shared" si="4"/>
        <v>0</v>
      </c>
      <c r="G82" s="19"/>
      <c r="H82" s="19"/>
      <c r="I82" s="19"/>
      <c r="J82" s="19"/>
      <c r="L82" s="19"/>
      <c r="N82" s="25"/>
      <c r="O82" s="25"/>
      <c r="P82" s="25"/>
      <c r="Q82" s="25"/>
      <c r="R82" s="25"/>
    </row>
    <row r="83" spans="1:18" ht="29.25" hidden="1" customHeight="1" x14ac:dyDescent="0.25">
      <c r="B83" s="60" t="s">
        <v>55</v>
      </c>
      <c r="C83" s="60"/>
      <c r="D83" s="60"/>
      <c r="E83" s="60"/>
      <c r="F83" s="21">
        <f>SUM(F40:F82)</f>
        <v>0</v>
      </c>
    </row>
    <row r="84" spans="1:18" ht="15" hidden="1" customHeight="1" x14ac:dyDescent="0.25">
      <c r="A84" s="18">
        <v>6</v>
      </c>
      <c r="B84" s="18" t="s">
        <v>56</v>
      </c>
      <c r="C84" s="29"/>
      <c r="D84" s="29"/>
      <c r="E84" s="18"/>
      <c r="F84" s="18"/>
      <c r="G84" s="20"/>
      <c r="H84" s="20"/>
      <c r="I84" s="20"/>
      <c r="J84" s="20"/>
    </row>
    <row r="85" spans="1:18" hidden="1" x14ac:dyDescent="0.25">
      <c r="A85" s="4">
        <v>6.01</v>
      </c>
      <c r="B85" s="2" t="s">
        <v>170</v>
      </c>
      <c r="C85" s="7" t="s">
        <v>14</v>
      </c>
      <c r="D85" s="7"/>
      <c r="E85" s="20">
        <v>11151.84</v>
      </c>
      <c r="F85" s="30">
        <f>D85*E85</f>
        <v>0</v>
      </c>
      <c r="G85" s="19"/>
      <c r="H85" s="19"/>
      <c r="I85" s="19"/>
      <c r="J85" s="19"/>
      <c r="L85" s="19"/>
      <c r="N85" s="20"/>
      <c r="O85" s="20"/>
      <c r="P85" s="20"/>
      <c r="Q85" s="20"/>
      <c r="R85" s="20"/>
    </row>
    <row r="86" spans="1:18" hidden="1" x14ac:dyDescent="0.25">
      <c r="A86" s="4">
        <v>6.02</v>
      </c>
      <c r="B86" s="2" t="s">
        <v>13</v>
      </c>
      <c r="C86" s="3" t="s">
        <v>14</v>
      </c>
      <c r="D86" s="3"/>
      <c r="E86" s="20">
        <v>25347.599999999999</v>
      </c>
      <c r="F86" s="30">
        <f t="shared" ref="F86:F88" si="5">D86*E86</f>
        <v>0</v>
      </c>
      <c r="G86" s="15"/>
      <c r="H86" s="15"/>
      <c r="I86" s="15"/>
      <c r="J86" s="15"/>
      <c r="L86" s="15"/>
      <c r="N86" s="20"/>
      <c r="O86" s="20"/>
      <c r="P86" s="20"/>
      <c r="Q86" s="20"/>
      <c r="R86" s="20"/>
    </row>
    <row r="87" spans="1:18" hidden="1" x14ac:dyDescent="0.25">
      <c r="A87" s="4">
        <v>6.03</v>
      </c>
      <c r="B87" s="2" t="s">
        <v>161</v>
      </c>
      <c r="C87" s="3" t="s">
        <v>14</v>
      </c>
      <c r="D87" s="3"/>
      <c r="E87" s="20">
        <v>302497.32</v>
      </c>
      <c r="F87" s="30">
        <f t="shared" si="5"/>
        <v>0</v>
      </c>
      <c r="G87" s="15"/>
      <c r="H87" s="15"/>
      <c r="I87" s="15"/>
      <c r="J87" s="15"/>
      <c r="L87" s="15"/>
      <c r="N87" s="20"/>
      <c r="O87" s="20"/>
      <c r="P87" s="20"/>
      <c r="Q87" s="20"/>
      <c r="R87" s="20"/>
    </row>
    <row r="88" spans="1:18" hidden="1" x14ac:dyDescent="0.25">
      <c r="A88" s="4">
        <v>6.04</v>
      </c>
      <c r="B88" s="2" t="s">
        <v>168</v>
      </c>
      <c r="C88" s="3" t="s">
        <v>14</v>
      </c>
      <c r="D88" s="7"/>
      <c r="E88" s="20">
        <v>21228.92</v>
      </c>
      <c r="F88" s="30">
        <f t="shared" si="5"/>
        <v>0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hidden="1" x14ac:dyDescent="0.25">
      <c r="A89" s="27">
        <v>6.1</v>
      </c>
      <c r="B89" s="27" t="s">
        <v>268</v>
      </c>
      <c r="C89" s="28"/>
      <c r="D89" s="28"/>
      <c r="E89" s="26"/>
      <c r="F89" s="26"/>
    </row>
    <row r="90" spans="1:18" ht="42" hidden="1" x14ac:dyDescent="0.25">
      <c r="A90" s="4" t="s">
        <v>239</v>
      </c>
      <c r="B90" s="15" t="s">
        <v>59</v>
      </c>
      <c r="C90" s="3" t="s">
        <v>6</v>
      </c>
      <c r="D90" s="3"/>
      <c r="E90" s="20">
        <v>22845.17</v>
      </c>
      <c r="F90" s="23">
        <f t="shared" ref="F90:F104" si="6">D90*E90</f>
        <v>0</v>
      </c>
      <c r="G90" s="15"/>
      <c r="H90" s="15"/>
      <c r="I90" s="15"/>
      <c r="J90" s="15"/>
      <c r="L90" s="15"/>
      <c r="N90" s="20"/>
      <c r="O90" s="20"/>
      <c r="P90" s="20"/>
      <c r="Q90" s="20"/>
      <c r="R90" s="20"/>
    </row>
    <row r="91" spans="1:18" ht="42" hidden="1" x14ac:dyDescent="0.25">
      <c r="A91" s="4" t="s">
        <v>269</v>
      </c>
      <c r="B91" s="15" t="s">
        <v>60</v>
      </c>
      <c r="C91" s="3" t="s">
        <v>6</v>
      </c>
      <c r="D91" s="3"/>
      <c r="E91" s="20">
        <v>47253.3</v>
      </c>
      <c r="F91" s="23">
        <f>D91*E91</f>
        <v>0</v>
      </c>
      <c r="G91" s="15"/>
      <c r="H91" s="15"/>
      <c r="I91" s="15"/>
      <c r="J91" s="15"/>
      <c r="L91" s="15"/>
      <c r="N91" s="20"/>
      <c r="O91" s="20"/>
      <c r="P91" s="20"/>
      <c r="Q91" s="20"/>
      <c r="R91" s="20"/>
    </row>
    <row r="92" spans="1:18" ht="42" hidden="1" x14ac:dyDescent="0.25">
      <c r="A92" s="4" t="s">
        <v>270</v>
      </c>
      <c r="B92" s="19" t="s">
        <v>67</v>
      </c>
      <c r="C92" s="7" t="s">
        <v>6</v>
      </c>
      <c r="D92" s="7"/>
      <c r="E92" s="20">
        <v>34420</v>
      </c>
      <c r="F92" s="23">
        <f t="shared" si="6"/>
        <v>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ht="42" hidden="1" x14ac:dyDescent="0.25">
      <c r="A93" s="4" t="s">
        <v>271</v>
      </c>
      <c r="B93" s="19" t="s">
        <v>68</v>
      </c>
      <c r="C93" s="7" t="s">
        <v>6</v>
      </c>
      <c r="D93" s="7"/>
      <c r="E93" s="20">
        <v>19065.39</v>
      </c>
      <c r="F93" s="23">
        <f t="shared" si="6"/>
        <v>0</v>
      </c>
      <c r="G93" s="19"/>
      <c r="H93" s="19"/>
      <c r="I93" s="19"/>
      <c r="J93" s="19"/>
      <c r="L93" s="19"/>
      <c r="N93" s="20"/>
      <c r="O93" s="20"/>
      <c r="P93" s="20"/>
      <c r="Q93" s="20"/>
      <c r="R93" s="20"/>
    </row>
    <row r="94" spans="1:18" ht="42" hidden="1" x14ac:dyDescent="0.25">
      <c r="A94" s="4" t="s">
        <v>272</v>
      </c>
      <c r="B94" s="19" t="s">
        <v>76</v>
      </c>
      <c r="C94" s="7" t="s">
        <v>6</v>
      </c>
      <c r="D94" s="7"/>
      <c r="E94" s="20">
        <v>418620.34</v>
      </c>
      <c r="F94" s="23">
        <f t="shared" si="6"/>
        <v>0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hidden="1" x14ac:dyDescent="0.25">
      <c r="A95" s="4" t="s">
        <v>273</v>
      </c>
      <c r="B95" s="19" t="s">
        <v>71</v>
      </c>
      <c r="C95" s="7" t="s">
        <v>6</v>
      </c>
      <c r="D95" s="7"/>
      <c r="E95" s="20">
        <v>26015.62</v>
      </c>
      <c r="F95" s="23">
        <f t="shared" si="6"/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52.5" hidden="1" x14ac:dyDescent="0.25">
      <c r="A96" s="4" t="s">
        <v>274</v>
      </c>
      <c r="B96" s="19" t="s">
        <v>69</v>
      </c>
      <c r="C96" s="7" t="s">
        <v>14</v>
      </c>
      <c r="D96" s="7"/>
      <c r="E96" s="20">
        <v>549748</v>
      </c>
      <c r="F96" s="23">
        <f t="shared" si="6"/>
        <v>0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31.5" hidden="1" x14ac:dyDescent="0.25">
      <c r="A97" s="4" t="s">
        <v>275</v>
      </c>
      <c r="B97" s="19" t="s">
        <v>79</v>
      </c>
      <c r="C97" s="7" t="s">
        <v>6</v>
      </c>
      <c r="D97" s="7"/>
      <c r="E97" s="20">
        <v>17120.95</v>
      </c>
      <c r="F97" s="23">
        <f t="shared" si="6"/>
        <v>0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31.5" hidden="1" x14ac:dyDescent="0.25">
      <c r="A98" s="4" t="s">
        <v>276</v>
      </c>
      <c r="B98" s="19" t="s">
        <v>169</v>
      </c>
      <c r="C98" s="7" t="s">
        <v>3</v>
      </c>
      <c r="D98" s="7"/>
      <c r="E98" s="20">
        <v>50106.59</v>
      </c>
      <c r="F98" s="23">
        <f t="shared" si="6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hidden="1" x14ac:dyDescent="0.25">
      <c r="A99" s="4" t="s">
        <v>277</v>
      </c>
      <c r="B99" s="15" t="s">
        <v>172</v>
      </c>
      <c r="C99" s="3" t="s">
        <v>6</v>
      </c>
      <c r="D99" s="3"/>
      <c r="E99" s="20">
        <v>5933.28</v>
      </c>
      <c r="F99" s="23">
        <f t="shared" si="6"/>
        <v>0</v>
      </c>
      <c r="G99" s="15"/>
      <c r="H99" s="15"/>
      <c r="I99" s="15"/>
      <c r="J99" s="15"/>
      <c r="L99" s="15"/>
      <c r="N99" s="20"/>
      <c r="O99" s="20"/>
      <c r="P99" s="20"/>
      <c r="Q99" s="20"/>
      <c r="R99" s="20"/>
    </row>
    <row r="100" spans="1:18" ht="31.5" hidden="1" x14ac:dyDescent="0.25">
      <c r="A100" s="4" t="s">
        <v>334</v>
      </c>
      <c r="B100" s="35" t="s">
        <v>330</v>
      </c>
      <c r="C100" s="7" t="s">
        <v>3</v>
      </c>
      <c r="D100" s="3"/>
      <c r="E100" s="20">
        <v>29346.959999999999</v>
      </c>
      <c r="F100" s="23">
        <f t="shared" si="6"/>
        <v>0</v>
      </c>
      <c r="G100" s="35"/>
      <c r="H100" s="35"/>
      <c r="I100" s="35"/>
      <c r="J100" s="35"/>
      <c r="L100" s="19"/>
      <c r="N100" s="20"/>
      <c r="O100" s="20"/>
      <c r="P100" s="20"/>
      <c r="Q100" s="20"/>
      <c r="R100" s="20"/>
    </row>
    <row r="101" spans="1:18" ht="31.5" hidden="1" x14ac:dyDescent="0.25">
      <c r="A101" s="4" t="s">
        <v>335</v>
      </c>
      <c r="B101" s="35" t="s">
        <v>331</v>
      </c>
      <c r="C101" s="7" t="s">
        <v>3</v>
      </c>
      <c r="D101" s="3"/>
      <c r="E101" s="20">
        <v>32788.31</v>
      </c>
      <c r="F101" s="23">
        <f t="shared" si="6"/>
        <v>0</v>
      </c>
      <c r="G101" s="35"/>
      <c r="H101" s="35"/>
      <c r="I101" s="35"/>
      <c r="J101" s="35"/>
      <c r="L101" s="15"/>
      <c r="N101" s="20"/>
      <c r="O101" s="20"/>
      <c r="P101" s="20"/>
      <c r="Q101" s="20"/>
      <c r="R101" s="20"/>
    </row>
    <row r="102" spans="1:18" ht="31.5" hidden="1" x14ac:dyDescent="0.25">
      <c r="A102" s="4" t="s">
        <v>336</v>
      </c>
      <c r="B102" s="35" t="s">
        <v>332</v>
      </c>
      <c r="C102" s="7" t="s">
        <v>3</v>
      </c>
      <c r="D102" s="3"/>
      <c r="E102" s="20">
        <v>60263.38</v>
      </c>
      <c r="F102" s="23">
        <f t="shared" si="6"/>
        <v>0</v>
      </c>
      <c r="G102" s="35"/>
      <c r="H102" s="35"/>
      <c r="I102" s="35"/>
      <c r="J102" s="35"/>
      <c r="L102" s="15"/>
      <c r="N102" s="20"/>
      <c r="O102" s="20"/>
      <c r="P102" s="20"/>
      <c r="Q102" s="20"/>
      <c r="R102" s="20"/>
    </row>
    <row r="103" spans="1:18" ht="52.5" hidden="1" x14ac:dyDescent="0.25">
      <c r="A103" s="4" t="s">
        <v>337</v>
      </c>
      <c r="B103" s="35" t="s">
        <v>333</v>
      </c>
      <c r="C103" s="7" t="s">
        <v>3</v>
      </c>
      <c r="D103" s="3"/>
      <c r="E103" s="20">
        <v>167898.68</v>
      </c>
      <c r="F103" s="23">
        <f t="shared" si="6"/>
        <v>0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84" hidden="1" x14ac:dyDescent="0.25">
      <c r="A104" s="4" t="s">
        <v>338</v>
      </c>
      <c r="B104" s="2" t="s">
        <v>339</v>
      </c>
      <c r="C104" s="3" t="s">
        <v>14</v>
      </c>
      <c r="D104" s="3"/>
      <c r="E104" s="20">
        <v>13577675.300000001</v>
      </c>
      <c r="F104" s="30">
        <f t="shared" si="6"/>
        <v>0</v>
      </c>
      <c r="G104" s="15"/>
      <c r="H104" s="15"/>
      <c r="I104" s="15"/>
      <c r="J104" s="15"/>
      <c r="L104" s="15"/>
      <c r="N104" s="20"/>
      <c r="O104" s="20"/>
      <c r="P104" s="20"/>
      <c r="Q104" s="20"/>
      <c r="R104" s="20"/>
    </row>
    <row r="105" spans="1:18" x14ac:dyDescent="0.25">
      <c r="A105" s="27">
        <v>6.2</v>
      </c>
      <c r="B105" s="27" t="s">
        <v>278</v>
      </c>
      <c r="C105" s="28"/>
      <c r="D105" s="28"/>
      <c r="E105" s="26"/>
      <c r="F105" s="26"/>
    </row>
    <row r="106" spans="1:18" x14ac:dyDescent="0.25">
      <c r="A106" s="4" t="s">
        <v>279</v>
      </c>
      <c r="B106" s="19" t="s">
        <v>162</v>
      </c>
      <c r="C106" s="7" t="s">
        <v>14</v>
      </c>
      <c r="D106" s="7">
        <v>11</v>
      </c>
      <c r="E106" s="20"/>
      <c r="F106" s="30">
        <f>D106*E106</f>
        <v>0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31.5" hidden="1" x14ac:dyDescent="0.25">
      <c r="A107" s="4" t="s">
        <v>280</v>
      </c>
      <c r="B107" s="15" t="s">
        <v>57</v>
      </c>
      <c r="C107" s="3" t="s">
        <v>14</v>
      </c>
      <c r="D107" s="3"/>
      <c r="E107" s="20"/>
      <c r="F107" s="30">
        <f t="shared" ref="F107:F115" si="7">D107*E107</f>
        <v>0</v>
      </c>
      <c r="G107" s="15"/>
      <c r="H107" s="15"/>
      <c r="I107" s="15"/>
      <c r="J107" s="15"/>
      <c r="L107" s="15"/>
      <c r="N107" s="20"/>
      <c r="O107" s="20"/>
      <c r="P107" s="20"/>
      <c r="Q107" s="20"/>
      <c r="R107" s="20"/>
    </row>
    <row r="108" spans="1:18" ht="42" hidden="1" x14ac:dyDescent="0.25">
      <c r="A108" s="4" t="s">
        <v>281</v>
      </c>
      <c r="B108" s="15" t="s">
        <v>58</v>
      </c>
      <c r="C108" s="3" t="s">
        <v>14</v>
      </c>
      <c r="D108" s="3"/>
      <c r="E108" s="20"/>
      <c r="F108" s="30">
        <f t="shared" si="7"/>
        <v>0</v>
      </c>
      <c r="G108" s="15"/>
      <c r="H108" s="15"/>
      <c r="I108" s="15"/>
      <c r="J108" s="15"/>
      <c r="L108" s="15"/>
      <c r="N108" s="20"/>
      <c r="O108" s="20"/>
      <c r="P108" s="20"/>
      <c r="Q108" s="20"/>
      <c r="R108" s="20"/>
    </row>
    <row r="109" spans="1:18" ht="21" hidden="1" x14ac:dyDescent="0.25">
      <c r="A109" s="4" t="s">
        <v>282</v>
      </c>
      <c r="B109" s="19" t="s">
        <v>61</v>
      </c>
      <c r="C109" s="7" t="s">
        <v>14</v>
      </c>
      <c r="D109" s="7"/>
      <c r="E109" s="20"/>
      <c r="F109" s="30">
        <f t="shared" si="7"/>
        <v>0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42" hidden="1" x14ac:dyDescent="0.25">
      <c r="A110" s="4" t="s">
        <v>283</v>
      </c>
      <c r="B110" s="19" t="s">
        <v>63</v>
      </c>
      <c r="C110" s="7" t="s">
        <v>14</v>
      </c>
      <c r="D110" s="7"/>
      <c r="E110" s="20"/>
      <c r="F110" s="30">
        <f t="shared" si="7"/>
        <v>0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21" hidden="1" x14ac:dyDescent="0.25">
      <c r="A111" s="4" t="s">
        <v>284</v>
      </c>
      <c r="B111" s="19" t="s">
        <v>64</v>
      </c>
      <c r="C111" s="7" t="s">
        <v>14</v>
      </c>
      <c r="D111" s="7"/>
      <c r="E111" s="20"/>
      <c r="F111" s="30">
        <f t="shared" si="7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31.5" x14ac:dyDescent="0.25">
      <c r="A112" s="4" t="s">
        <v>285</v>
      </c>
      <c r="B112" s="19" t="s">
        <v>66</v>
      </c>
      <c r="C112" s="7" t="s">
        <v>14</v>
      </c>
      <c r="D112" s="7">
        <v>34</v>
      </c>
      <c r="E112" s="20"/>
      <c r="F112" s="30">
        <f t="shared" si="7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63" hidden="1" x14ac:dyDescent="0.25">
      <c r="A113" s="4" t="s">
        <v>286</v>
      </c>
      <c r="B113" s="19" t="s">
        <v>80</v>
      </c>
      <c r="C113" s="7" t="s">
        <v>14</v>
      </c>
      <c r="D113" s="7"/>
      <c r="E113" s="20">
        <v>329335.34000000003</v>
      </c>
      <c r="F113" s="30">
        <f t="shared" si="7"/>
        <v>0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21" hidden="1" x14ac:dyDescent="0.25">
      <c r="A114" s="4" t="s">
        <v>287</v>
      </c>
      <c r="B114" s="19" t="s">
        <v>75</v>
      </c>
      <c r="C114" s="7" t="s">
        <v>14</v>
      </c>
      <c r="D114" s="7"/>
      <c r="E114" s="20">
        <v>56530.2</v>
      </c>
      <c r="F114" s="30">
        <f t="shared" si="7"/>
        <v>0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21" hidden="1" x14ac:dyDescent="0.25">
      <c r="A115" s="4" t="s">
        <v>288</v>
      </c>
      <c r="B115" s="19" t="s">
        <v>78</v>
      </c>
      <c r="C115" s="7" t="s">
        <v>14</v>
      </c>
      <c r="D115" s="7"/>
      <c r="E115" s="20">
        <v>182681.88</v>
      </c>
      <c r="F115" s="30">
        <f t="shared" si="7"/>
        <v>0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x14ac:dyDescent="0.25">
      <c r="A116" s="27">
        <v>6.3</v>
      </c>
      <c r="B116" s="27" t="s">
        <v>289</v>
      </c>
      <c r="C116" s="28"/>
      <c r="D116" s="28"/>
      <c r="E116" s="26"/>
      <c r="F116" s="26"/>
    </row>
    <row r="117" spans="1:18" ht="21" hidden="1" x14ac:dyDescent="0.25">
      <c r="A117" s="4" t="s">
        <v>290</v>
      </c>
      <c r="B117" s="19" t="s">
        <v>62</v>
      </c>
      <c r="C117" s="7" t="s">
        <v>14</v>
      </c>
      <c r="D117" s="7"/>
      <c r="E117" s="20">
        <v>32702.959999999999</v>
      </c>
      <c r="F117" s="30">
        <f>D117*E117</f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ht="21" hidden="1" x14ac:dyDescent="0.25">
      <c r="A118" s="4" t="s">
        <v>291</v>
      </c>
      <c r="B118" s="19" t="s">
        <v>65</v>
      </c>
      <c r="C118" s="7" t="s">
        <v>14</v>
      </c>
      <c r="D118" s="7"/>
      <c r="E118" s="20">
        <v>24526.42</v>
      </c>
      <c r="F118" s="30">
        <f t="shared" ref="F118:F133" si="8">D118*E118</f>
        <v>0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ht="42" hidden="1" x14ac:dyDescent="0.25">
      <c r="A119" s="4" t="s">
        <v>292</v>
      </c>
      <c r="B119" s="19" t="s">
        <v>70</v>
      </c>
      <c r="C119" s="7" t="s">
        <v>14</v>
      </c>
      <c r="D119" s="7"/>
      <c r="E119" s="20">
        <v>123032.06</v>
      </c>
      <c r="F119" s="30">
        <f t="shared" si="8"/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31.5" hidden="1" x14ac:dyDescent="0.25">
      <c r="A120" s="4" t="s">
        <v>293</v>
      </c>
      <c r="B120" s="19" t="s">
        <v>72</v>
      </c>
      <c r="C120" s="7" t="s">
        <v>14</v>
      </c>
      <c r="D120" s="7"/>
      <c r="E120" s="20">
        <v>71320.22</v>
      </c>
      <c r="F120" s="30">
        <f t="shared" si="8"/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21" hidden="1" x14ac:dyDescent="0.25">
      <c r="A121" s="4" t="s">
        <v>294</v>
      </c>
      <c r="B121" s="19" t="s">
        <v>73</v>
      </c>
      <c r="C121" s="7" t="s">
        <v>14</v>
      </c>
      <c r="D121" s="7"/>
      <c r="E121" s="20">
        <v>61281.25</v>
      </c>
      <c r="F121" s="30">
        <f t="shared" si="8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52.5" x14ac:dyDescent="0.25">
      <c r="A122" s="4" t="s">
        <v>295</v>
      </c>
      <c r="B122" s="19" t="s">
        <v>74</v>
      </c>
      <c r="C122" s="7" t="s">
        <v>14</v>
      </c>
      <c r="D122" s="7">
        <v>3</v>
      </c>
      <c r="E122" s="20"/>
      <c r="F122" s="30">
        <f t="shared" si="8"/>
        <v>0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42" hidden="1" x14ac:dyDescent="0.25">
      <c r="A123" s="4" t="s">
        <v>296</v>
      </c>
      <c r="B123" s="19" t="s">
        <v>77</v>
      </c>
      <c r="C123" s="7" t="s">
        <v>14</v>
      </c>
      <c r="D123" s="7"/>
      <c r="E123" s="20">
        <v>101204.71</v>
      </c>
      <c r="F123" s="30">
        <f t="shared" si="8"/>
        <v>0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hidden="1" x14ac:dyDescent="0.25">
      <c r="A124" s="4" t="s">
        <v>297</v>
      </c>
      <c r="B124" s="15" t="s">
        <v>157</v>
      </c>
      <c r="C124" s="3" t="s">
        <v>14</v>
      </c>
      <c r="D124" s="3"/>
      <c r="E124" s="20">
        <v>105786.53</v>
      </c>
      <c r="F124" s="30">
        <f t="shared" si="8"/>
        <v>0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hidden="1" x14ac:dyDescent="0.25">
      <c r="A125" s="4" t="s">
        <v>298</v>
      </c>
      <c r="B125" s="15" t="s">
        <v>158</v>
      </c>
      <c r="C125" s="3" t="s">
        <v>14</v>
      </c>
      <c r="D125" s="3"/>
      <c r="E125" s="20">
        <v>146393.51</v>
      </c>
      <c r="F125" s="30">
        <f t="shared" si="8"/>
        <v>0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hidden="1" x14ac:dyDescent="0.25">
      <c r="A126" s="4" t="s">
        <v>299</v>
      </c>
      <c r="B126" s="15" t="s">
        <v>159</v>
      </c>
      <c r="C126" s="3" t="s">
        <v>14</v>
      </c>
      <c r="D126" s="3"/>
      <c r="E126" s="20">
        <v>77038.210000000006</v>
      </c>
      <c r="F126" s="30">
        <f t="shared" si="8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hidden="1" x14ac:dyDescent="0.25">
      <c r="A127" s="4" t="s">
        <v>300</v>
      </c>
      <c r="B127" s="15" t="s">
        <v>160</v>
      </c>
      <c r="C127" s="3" t="s">
        <v>14</v>
      </c>
      <c r="D127" s="3"/>
      <c r="E127" s="20">
        <v>199755.93</v>
      </c>
      <c r="F127" s="30">
        <f t="shared" si="8"/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hidden="1" x14ac:dyDescent="0.25">
      <c r="A128" s="4" t="s">
        <v>301</v>
      </c>
      <c r="B128" s="19" t="s">
        <v>163</v>
      </c>
      <c r="C128" s="7" t="s">
        <v>14</v>
      </c>
      <c r="D128" s="7"/>
      <c r="E128" s="20">
        <v>51933.35</v>
      </c>
      <c r="F128" s="30">
        <f t="shared" si="8"/>
        <v>0</v>
      </c>
      <c r="G128" s="19"/>
      <c r="H128" s="19"/>
      <c r="I128" s="19"/>
      <c r="J128" s="19"/>
      <c r="L128" s="19"/>
      <c r="N128" s="20"/>
      <c r="O128" s="20"/>
      <c r="P128" s="20"/>
      <c r="Q128" s="20"/>
      <c r="R128" s="20"/>
    </row>
    <row r="129" spans="1:18" hidden="1" x14ac:dyDescent="0.25">
      <c r="A129" s="4" t="s">
        <v>302</v>
      </c>
      <c r="B129" s="19" t="s">
        <v>164</v>
      </c>
      <c r="C129" s="7" t="s">
        <v>14</v>
      </c>
      <c r="D129" s="7"/>
      <c r="E129" s="20">
        <v>12662.8</v>
      </c>
      <c r="F129" s="30">
        <f t="shared" si="8"/>
        <v>0</v>
      </c>
      <c r="G129" s="19"/>
      <c r="H129" s="19"/>
      <c r="I129" s="19"/>
      <c r="J129" s="19"/>
      <c r="L129" s="19"/>
      <c r="N129" s="20"/>
      <c r="O129" s="20"/>
      <c r="P129" s="20"/>
      <c r="Q129" s="20"/>
      <c r="R129" s="20"/>
    </row>
    <row r="130" spans="1:18" hidden="1" x14ac:dyDescent="0.25">
      <c r="A130" s="4" t="s">
        <v>303</v>
      </c>
      <c r="B130" s="19" t="s">
        <v>165</v>
      </c>
      <c r="C130" s="7" t="s">
        <v>14</v>
      </c>
      <c r="D130" s="7"/>
      <c r="E130" s="20">
        <v>24034.1</v>
      </c>
      <c r="F130" s="30">
        <f t="shared" si="8"/>
        <v>0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hidden="1" x14ac:dyDescent="0.25">
      <c r="A131" s="4" t="s">
        <v>304</v>
      </c>
      <c r="B131" s="19" t="s">
        <v>166</v>
      </c>
      <c r="C131" s="7" t="s">
        <v>14</v>
      </c>
      <c r="D131" s="7"/>
      <c r="E131" s="20">
        <v>14633.92</v>
      </c>
      <c r="F131" s="30">
        <f t="shared" si="8"/>
        <v>0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hidden="1" x14ac:dyDescent="0.25">
      <c r="A132" s="4" t="s">
        <v>305</v>
      </c>
      <c r="B132" s="19" t="s">
        <v>167</v>
      </c>
      <c r="C132" s="7" t="s">
        <v>14</v>
      </c>
      <c r="D132" s="7"/>
      <c r="E132" s="20">
        <v>53020.21</v>
      </c>
      <c r="F132" s="30">
        <f t="shared" si="8"/>
        <v>0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t="21" hidden="1" x14ac:dyDescent="0.25">
      <c r="A133" s="4" t="s">
        <v>341</v>
      </c>
      <c r="B133" s="19" t="s">
        <v>340</v>
      </c>
      <c r="C133" s="7" t="s">
        <v>14</v>
      </c>
      <c r="D133" s="3"/>
      <c r="E133" s="20">
        <v>1673459.4</v>
      </c>
      <c r="F133" s="30">
        <f t="shared" si="8"/>
        <v>0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t="29.25" customHeight="1" x14ac:dyDescent="0.25">
      <c r="B134" s="60" t="s">
        <v>81</v>
      </c>
      <c r="C134" s="60"/>
      <c r="D134" s="60"/>
      <c r="E134" s="60"/>
      <c r="F134" s="21">
        <f>SUM(F85:F133)</f>
        <v>0</v>
      </c>
    </row>
    <row r="135" spans="1:18" ht="15" hidden="1" customHeight="1" x14ac:dyDescent="0.25">
      <c r="A135" s="18">
        <v>7</v>
      </c>
      <c r="B135" s="18" t="s">
        <v>82</v>
      </c>
      <c r="C135" s="29"/>
      <c r="D135" s="29"/>
      <c r="E135" s="18"/>
      <c r="F135" s="18"/>
      <c r="G135" s="20"/>
      <c r="H135" s="20"/>
      <c r="I135" s="20"/>
      <c r="J135" s="20"/>
    </row>
    <row r="136" spans="1:18" ht="15" hidden="1" customHeight="1" x14ac:dyDescent="0.25">
      <c r="A136" s="4">
        <v>7.01</v>
      </c>
      <c r="B136" s="15" t="s">
        <v>306</v>
      </c>
      <c r="C136" s="3" t="s">
        <v>6</v>
      </c>
      <c r="D136" s="3"/>
      <c r="E136" s="20">
        <v>62122.21</v>
      </c>
      <c r="F136" s="23">
        <f>E136*D136</f>
        <v>0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hidden="1" x14ac:dyDescent="0.25">
      <c r="A137" s="4">
        <v>7.02</v>
      </c>
      <c r="B137" s="15" t="s">
        <v>83</v>
      </c>
      <c r="C137" s="3" t="s">
        <v>14</v>
      </c>
      <c r="D137" s="3"/>
      <c r="E137" s="20">
        <v>45122.1</v>
      </c>
      <c r="F137" s="23">
        <f t="shared" ref="F137:F144" si="9">E137*D137</f>
        <v>0</v>
      </c>
      <c r="G137" s="15"/>
      <c r="H137" s="15"/>
      <c r="I137" s="15"/>
      <c r="J137" s="15"/>
      <c r="L137" s="15"/>
      <c r="N137" s="20"/>
      <c r="O137" s="20"/>
      <c r="P137" s="20"/>
      <c r="Q137" s="20"/>
      <c r="R137" s="20"/>
    </row>
    <row r="138" spans="1:18" hidden="1" x14ac:dyDescent="0.25">
      <c r="A138" s="4">
        <v>7.03</v>
      </c>
      <c r="B138" s="15" t="s">
        <v>84</v>
      </c>
      <c r="C138" s="3" t="s">
        <v>14</v>
      </c>
      <c r="D138" s="3"/>
      <c r="E138" s="20">
        <v>73556.7</v>
      </c>
      <c r="F138" s="23">
        <f t="shared" si="9"/>
        <v>0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hidden="1" x14ac:dyDescent="0.25">
      <c r="A139" s="4">
        <v>7.04</v>
      </c>
      <c r="B139" s="15" t="s">
        <v>176</v>
      </c>
      <c r="C139" s="3" t="s">
        <v>14</v>
      </c>
      <c r="D139" s="3"/>
      <c r="E139" s="20">
        <v>37512.9</v>
      </c>
      <c r="F139" s="23">
        <f>E139*D139</f>
        <v>0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hidden="1" x14ac:dyDescent="0.25">
      <c r="A140" s="4">
        <v>7.05</v>
      </c>
      <c r="B140" s="15" t="s">
        <v>189</v>
      </c>
      <c r="C140" s="3" t="s">
        <v>14</v>
      </c>
      <c r="D140" s="3"/>
      <c r="E140" s="20">
        <v>350149.87</v>
      </c>
      <c r="F140" s="23">
        <f t="shared" si="9"/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hidden="1" x14ac:dyDescent="0.25">
      <c r="A141" s="4">
        <v>7.06</v>
      </c>
      <c r="B141" s="15" t="s">
        <v>191</v>
      </c>
      <c r="C141" s="3" t="s">
        <v>14</v>
      </c>
      <c r="D141" s="3"/>
      <c r="E141" s="20">
        <v>847234.87</v>
      </c>
      <c r="F141" s="23">
        <f t="shared" si="9"/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hidden="1" x14ac:dyDescent="0.25">
      <c r="A142" s="4">
        <v>7.07</v>
      </c>
      <c r="B142" s="15" t="s">
        <v>342</v>
      </c>
      <c r="C142" s="3" t="s">
        <v>343</v>
      </c>
      <c r="D142" s="3"/>
      <c r="E142" s="20">
        <v>34127023.969999999</v>
      </c>
      <c r="F142" s="23">
        <f t="shared" si="9"/>
        <v>0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t="21" hidden="1" x14ac:dyDescent="0.25">
      <c r="A143" s="4">
        <v>7.08</v>
      </c>
      <c r="B143" s="15" t="s">
        <v>344</v>
      </c>
      <c r="C143" s="3" t="s">
        <v>14</v>
      </c>
      <c r="D143" s="3"/>
      <c r="E143" s="20">
        <v>8775049.4700000007</v>
      </c>
      <c r="F143" s="23">
        <f t="shared" si="9"/>
        <v>0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21" hidden="1" x14ac:dyDescent="0.25">
      <c r="A144" s="4">
        <v>7.09</v>
      </c>
      <c r="B144" s="15" t="s">
        <v>345</v>
      </c>
      <c r="C144" s="3" t="s">
        <v>14</v>
      </c>
      <c r="D144" s="3"/>
      <c r="E144" s="20">
        <v>13095930.880000001</v>
      </c>
      <c r="F144" s="23">
        <f t="shared" si="9"/>
        <v>0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9.25" hidden="1" customHeight="1" x14ac:dyDescent="0.25">
      <c r="B145" s="60" t="s">
        <v>85</v>
      </c>
      <c r="C145" s="60"/>
      <c r="D145" s="60"/>
      <c r="E145" s="60"/>
      <c r="F145" s="21">
        <f>SUM(F136:F144)</f>
        <v>0</v>
      </c>
    </row>
    <row r="146" spans="1:18" ht="15" customHeight="1" x14ac:dyDescent="0.25">
      <c r="A146" s="18">
        <v>8</v>
      </c>
      <c r="B146" s="18" t="s">
        <v>307</v>
      </c>
      <c r="C146" s="29"/>
      <c r="D146" s="29"/>
      <c r="E146" s="18"/>
      <c r="F146" s="18"/>
      <c r="G146" s="20"/>
      <c r="H146" s="20"/>
      <c r="I146" s="20"/>
      <c r="J146" s="20"/>
    </row>
    <row r="147" spans="1:18" ht="21" x14ac:dyDescent="0.25">
      <c r="A147" s="4">
        <v>8.01</v>
      </c>
      <c r="B147" s="15" t="s">
        <v>86</v>
      </c>
      <c r="C147" s="3" t="s">
        <v>3</v>
      </c>
      <c r="D147" s="3">
        <v>40</v>
      </c>
      <c r="E147" s="20"/>
      <c r="F147" s="23">
        <f>+D147*E147</f>
        <v>0</v>
      </c>
      <c r="G147" s="15"/>
      <c r="H147" s="15"/>
      <c r="I147" s="15"/>
      <c r="J147" s="15"/>
      <c r="L147" s="15"/>
      <c r="N147" s="20"/>
      <c r="O147" s="20"/>
      <c r="P147" s="20"/>
      <c r="Q147" s="20"/>
      <c r="R147" s="20"/>
    </row>
    <row r="148" spans="1:18" hidden="1" x14ac:dyDescent="0.25">
      <c r="A148" s="4">
        <v>8.02</v>
      </c>
      <c r="B148" s="15" t="s">
        <v>87</v>
      </c>
      <c r="C148" s="3" t="s">
        <v>1</v>
      </c>
      <c r="D148" s="3"/>
      <c r="E148" s="20">
        <v>32200.7</v>
      </c>
      <c r="F148" s="23">
        <f>+D148*E148</f>
        <v>0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ht="21" hidden="1" x14ac:dyDescent="0.25">
      <c r="A149" s="4">
        <v>8.0299999999999994</v>
      </c>
      <c r="B149" s="15" t="s">
        <v>319</v>
      </c>
      <c r="C149" s="3" t="s">
        <v>3</v>
      </c>
      <c r="D149" s="3"/>
      <c r="E149" s="20">
        <v>25041.759999999998</v>
      </c>
      <c r="F149" s="23">
        <f>+D149*E149</f>
        <v>0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t="29.25" customHeight="1" x14ac:dyDescent="0.25">
      <c r="B150" s="60" t="s">
        <v>308</v>
      </c>
      <c r="C150" s="60"/>
      <c r="D150" s="60"/>
      <c r="E150" s="60"/>
      <c r="F150" s="21">
        <f>SUM(F147:F149)</f>
        <v>0</v>
      </c>
    </row>
    <row r="151" spans="1:18" ht="15" customHeight="1" x14ac:dyDescent="0.25">
      <c r="A151" s="18">
        <v>9</v>
      </c>
      <c r="B151" s="18" t="s">
        <v>309</v>
      </c>
      <c r="C151" s="29"/>
      <c r="D151" s="29"/>
      <c r="E151" s="18"/>
      <c r="F151" s="18"/>
      <c r="G151" s="20"/>
      <c r="H151" s="20"/>
      <c r="I151" s="20"/>
      <c r="J151" s="20"/>
    </row>
    <row r="152" spans="1:18" ht="21" x14ac:dyDescent="0.25">
      <c r="A152" s="4">
        <v>9.01</v>
      </c>
      <c r="B152" s="15" t="s">
        <v>88</v>
      </c>
      <c r="C152" s="3" t="s">
        <v>1</v>
      </c>
      <c r="D152" s="3">
        <v>16.57</v>
      </c>
      <c r="E152" s="20"/>
      <c r="F152" s="23">
        <f>+D152*E152</f>
        <v>0</v>
      </c>
      <c r="G152" s="15"/>
      <c r="H152" s="15"/>
      <c r="I152" s="15"/>
      <c r="J152" s="15"/>
      <c r="L152" s="15"/>
      <c r="N152" s="20"/>
      <c r="O152" s="20"/>
      <c r="P152" s="20"/>
      <c r="Q152" s="20"/>
      <c r="R152" s="20"/>
    </row>
    <row r="153" spans="1:18" hidden="1" x14ac:dyDescent="0.25">
      <c r="A153" s="4">
        <v>9.02</v>
      </c>
      <c r="B153" s="19" t="s">
        <v>89</v>
      </c>
      <c r="C153" s="7" t="s">
        <v>1</v>
      </c>
      <c r="D153" s="7"/>
      <c r="E153" s="20">
        <v>75376.31</v>
      </c>
      <c r="F153" s="23">
        <f>+D153*E153</f>
        <v>0</v>
      </c>
      <c r="G153" s="19"/>
      <c r="H153" s="19"/>
      <c r="I153" s="19"/>
      <c r="J153" s="19"/>
      <c r="L153" s="19"/>
      <c r="N153" s="20"/>
      <c r="O153" s="20"/>
      <c r="P153" s="20"/>
      <c r="Q153" s="20"/>
      <c r="R153" s="20"/>
    </row>
    <row r="154" spans="1:18" ht="29.25" customHeight="1" x14ac:dyDescent="0.25">
      <c r="B154" s="60" t="s">
        <v>310</v>
      </c>
      <c r="C154" s="60"/>
      <c r="D154" s="60"/>
      <c r="E154" s="60"/>
      <c r="F154" s="21">
        <f>SUM(F152:F153)</f>
        <v>0</v>
      </c>
    </row>
    <row r="155" spans="1:18" ht="15" customHeight="1" x14ac:dyDescent="0.25">
      <c r="A155" s="18">
        <v>10</v>
      </c>
      <c r="B155" s="18" t="s">
        <v>223</v>
      </c>
      <c r="C155" s="29"/>
      <c r="D155" s="29"/>
      <c r="E155" s="18"/>
      <c r="F155" s="18"/>
      <c r="G155" s="20"/>
      <c r="H155" s="20"/>
      <c r="I155" s="20"/>
      <c r="J155" s="20"/>
    </row>
    <row r="156" spans="1:18" ht="21" hidden="1" x14ac:dyDescent="0.25">
      <c r="A156" s="4">
        <v>10.01</v>
      </c>
      <c r="B156" s="15" t="s">
        <v>90</v>
      </c>
      <c r="C156" s="3" t="s">
        <v>1</v>
      </c>
      <c r="D156" s="3"/>
      <c r="E156" s="20">
        <v>26432.13</v>
      </c>
      <c r="F156" s="23">
        <f>E156*D156</f>
        <v>0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21" hidden="1" x14ac:dyDescent="0.25">
      <c r="A157" s="4">
        <v>10.02</v>
      </c>
      <c r="B157" s="15" t="s">
        <v>91</v>
      </c>
      <c r="C157" s="3" t="s">
        <v>6</v>
      </c>
      <c r="D157" s="3"/>
      <c r="E157" s="20">
        <v>9107.1200000000008</v>
      </c>
      <c r="F157" s="23">
        <f t="shared" ref="F157:F169" si="10">E157*D157</f>
        <v>0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ht="42" hidden="1" x14ac:dyDescent="0.25">
      <c r="A158" s="4">
        <v>10.029999999999999</v>
      </c>
      <c r="B158" s="19" t="s">
        <v>92</v>
      </c>
      <c r="C158" s="7" t="s">
        <v>1</v>
      </c>
      <c r="D158" s="7"/>
      <c r="E158" s="20">
        <v>59305.38</v>
      </c>
      <c r="F158" s="23">
        <f t="shared" si="10"/>
        <v>0</v>
      </c>
      <c r="G158" s="19"/>
      <c r="H158" s="19"/>
      <c r="I158" s="19"/>
      <c r="J158" s="19"/>
      <c r="L158" s="19"/>
      <c r="N158" s="20"/>
      <c r="O158" s="20"/>
      <c r="P158" s="20"/>
      <c r="Q158" s="20"/>
      <c r="R158" s="20"/>
    </row>
    <row r="159" spans="1:18" x14ac:dyDescent="0.25">
      <c r="A159" s="4">
        <v>10.039999999999999</v>
      </c>
      <c r="B159" s="19" t="s">
        <v>93</v>
      </c>
      <c r="C159" s="7" t="s">
        <v>1</v>
      </c>
      <c r="D159" s="7">
        <v>106.5</v>
      </c>
      <c r="E159" s="20"/>
      <c r="F159" s="23">
        <f t="shared" si="10"/>
        <v>0</v>
      </c>
      <c r="G159" s="19"/>
      <c r="H159" s="19"/>
      <c r="I159" s="19"/>
      <c r="J159" s="19"/>
      <c r="L159" s="19"/>
      <c r="N159" s="20"/>
      <c r="O159" s="20"/>
      <c r="P159" s="20"/>
      <c r="Q159" s="20"/>
      <c r="R159" s="20"/>
    </row>
    <row r="160" spans="1:18" x14ac:dyDescent="0.25">
      <c r="A160" s="4">
        <v>10.050000000000001</v>
      </c>
      <c r="B160" s="19" t="s">
        <v>94</v>
      </c>
      <c r="C160" s="7" t="s">
        <v>6</v>
      </c>
      <c r="D160" s="7">
        <v>70</v>
      </c>
      <c r="E160" s="20"/>
      <c r="F160" s="23">
        <f t="shared" si="10"/>
        <v>0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ht="21" x14ac:dyDescent="0.25">
      <c r="A161" s="4">
        <v>10.06</v>
      </c>
      <c r="B161" s="19" t="s">
        <v>95</v>
      </c>
      <c r="C161" s="7" t="s">
        <v>1</v>
      </c>
      <c r="D161" s="7">
        <v>90</v>
      </c>
      <c r="E161" s="20"/>
      <c r="F161" s="23">
        <f t="shared" si="10"/>
        <v>0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x14ac:dyDescent="0.25">
      <c r="A162" s="4">
        <v>10.07</v>
      </c>
      <c r="B162" s="19" t="s">
        <v>96</v>
      </c>
      <c r="C162" s="7" t="s">
        <v>3</v>
      </c>
      <c r="D162" s="7">
        <v>234</v>
      </c>
      <c r="E162" s="20"/>
      <c r="F162" s="23">
        <f t="shared" si="10"/>
        <v>0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hidden="1" x14ac:dyDescent="0.25">
      <c r="A163" s="4">
        <v>10.08</v>
      </c>
      <c r="B163" s="19" t="s">
        <v>96</v>
      </c>
      <c r="C163" s="7" t="s">
        <v>1</v>
      </c>
      <c r="D163" s="7"/>
      <c r="E163" s="20"/>
      <c r="F163" s="23">
        <f t="shared" si="10"/>
        <v>0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x14ac:dyDescent="0.25">
      <c r="A164" s="4">
        <v>10.09</v>
      </c>
      <c r="B164" s="15" t="s">
        <v>174</v>
      </c>
      <c r="C164" s="3" t="s">
        <v>1</v>
      </c>
      <c r="D164" s="38">
        <v>983.27398820011456</v>
      </c>
      <c r="E164" s="20"/>
      <c r="F164" s="23">
        <f t="shared" si="10"/>
        <v>0</v>
      </c>
      <c r="G164" s="15"/>
      <c r="H164" s="15"/>
      <c r="I164" s="15"/>
      <c r="J164" s="15"/>
      <c r="L164" s="15"/>
      <c r="N164" s="20"/>
      <c r="O164" s="20"/>
      <c r="P164" s="20"/>
      <c r="Q164" s="20"/>
      <c r="R164" s="20"/>
    </row>
    <row r="165" spans="1:18" hidden="1" x14ac:dyDescent="0.25">
      <c r="A165" s="4">
        <v>10.1</v>
      </c>
      <c r="B165" s="15" t="s">
        <v>175</v>
      </c>
      <c r="C165" s="3" t="s">
        <v>1</v>
      </c>
      <c r="D165" s="3"/>
      <c r="E165" s="20">
        <v>18576.14</v>
      </c>
      <c r="F165" s="23">
        <f t="shared" si="10"/>
        <v>0</v>
      </c>
      <c r="G165" s="15"/>
      <c r="H165" s="15"/>
      <c r="I165" s="15"/>
      <c r="J165" s="15"/>
      <c r="L165" s="15"/>
      <c r="N165" s="20"/>
      <c r="O165" s="20"/>
      <c r="P165" s="20"/>
      <c r="Q165" s="20"/>
      <c r="R165" s="20"/>
    </row>
    <row r="166" spans="1:18" ht="31.5" hidden="1" x14ac:dyDescent="0.25">
      <c r="A166" s="4">
        <v>10.11</v>
      </c>
      <c r="B166" s="15" t="s">
        <v>37</v>
      </c>
      <c r="C166" s="3" t="s">
        <v>3</v>
      </c>
      <c r="D166" s="3"/>
      <c r="E166" s="20">
        <v>766226.64</v>
      </c>
      <c r="F166" s="23">
        <f t="shared" si="10"/>
        <v>0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hidden="1" x14ac:dyDescent="0.25">
      <c r="A167" s="4">
        <v>10.119999999999999</v>
      </c>
      <c r="B167" s="19" t="s">
        <v>97</v>
      </c>
      <c r="C167" s="7" t="s">
        <v>6</v>
      </c>
      <c r="D167" s="7"/>
      <c r="E167" s="20">
        <v>10516.02</v>
      </c>
      <c r="F167" s="23">
        <f t="shared" si="10"/>
        <v>0</v>
      </c>
      <c r="G167" s="19"/>
      <c r="H167" s="19"/>
      <c r="I167" s="19"/>
      <c r="J167" s="19"/>
      <c r="L167" s="19"/>
      <c r="N167" s="20"/>
      <c r="O167" s="20"/>
      <c r="P167" s="20"/>
      <c r="Q167" s="20"/>
      <c r="R167" s="20"/>
    </row>
    <row r="168" spans="1:18" hidden="1" x14ac:dyDescent="0.25">
      <c r="A168" s="4">
        <v>10.130000000000001</v>
      </c>
      <c r="B168" s="15" t="s">
        <v>320</v>
      </c>
      <c r="C168" s="3" t="s">
        <v>1</v>
      </c>
      <c r="D168" s="3"/>
      <c r="E168" s="20">
        <v>16029.83</v>
      </c>
      <c r="F168" s="23">
        <f t="shared" si="10"/>
        <v>0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hidden="1" x14ac:dyDescent="0.25">
      <c r="A169" s="4">
        <v>10.14</v>
      </c>
      <c r="B169" s="15" t="s">
        <v>348</v>
      </c>
      <c r="C169" s="3" t="s">
        <v>1</v>
      </c>
      <c r="D169" s="3"/>
      <c r="E169" s="20">
        <v>15108.4</v>
      </c>
      <c r="F169" s="23">
        <f t="shared" si="10"/>
        <v>0</v>
      </c>
      <c r="G169" s="15"/>
      <c r="H169" s="15"/>
      <c r="I169" s="15"/>
      <c r="J169" s="15"/>
      <c r="L169" s="15"/>
      <c r="N169" s="20"/>
      <c r="O169" s="20"/>
      <c r="P169" s="20"/>
      <c r="Q169" s="20"/>
      <c r="R169" s="20"/>
    </row>
    <row r="170" spans="1:18" ht="29.25" customHeight="1" x14ac:dyDescent="0.25">
      <c r="B170" s="60" t="s">
        <v>311</v>
      </c>
      <c r="C170" s="60"/>
      <c r="D170" s="60"/>
      <c r="E170" s="60"/>
      <c r="F170" s="21">
        <f>SUM(F156:F169)</f>
        <v>0</v>
      </c>
    </row>
    <row r="171" spans="1:18" ht="15" hidden="1" customHeight="1" x14ac:dyDescent="0.25">
      <c r="A171" s="18">
        <v>11</v>
      </c>
      <c r="B171" s="18" t="s">
        <v>98</v>
      </c>
      <c r="C171" s="29"/>
      <c r="D171" s="29"/>
      <c r="E171" s="18"/>
      <c r="F171" s="18"/>
      <c r="G171" s="20"/>
      <c r="H171" s="20"/>
      <c r="I171" s="20"/>
      <c r="J171" s="20"/>
    </row>
    <row r="172" spans="1:18" ht="31.5" hidden="1" x14ac:dyDescent="0.25">
      <c r="A172" s="4">
        <v>11.01</v>
      </c>
      <c r="B172" s="15" t="s">
        <v>99</v>
      </c>
      <c r="C172" s="3" t="s">
        <v>1</v>
      </c>
      <c r="D172" s="3"/>
      <c r="E172" s="20">
        <v>485568.57</v>
      </c>
      <c r="F172" s="23">
        <f>E172*D172</f>
        <v>0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ht="31.5" hidden="1" x14ac:dyDescent="0.25">
      <c r="A173" s="4">
        <v>11.02</v>
      </c>
      <c r="B173" s="15" t="s">
        <v>100</v>
      </c>
      <c r="C173" s="3" t="s">
        <v>1</v>
      </c>
      <c r="D173" s="3"/>
      <c r="E173" s="20">
        <v>492379</v>
      </c>
      <c r="F173" s="23">
        <f t="shared" ref="F173:F175" si="11">E173*D173</f>
        <v>0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31.5" hidden="1" x14ac:dyDescent="0.25">
      <c r="A174" s="4">
        <v>11.03</v>
      </c>
      <c r="B174" s="15" t="s">
        <v>101</v>
      </c>
      <c r="C174" s="3" t="s">
        <v>1</v>
      </c>
      <c r="D174" s="3"/>
      <c r="E174" s="20">
        <v>260200.5</v>
      </c>
      <c r="F174" s="23">
        <f t="shared" si="11"/>
        <v>0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hidden="1" x14ac:dyDescent="0.25">
      <c r="A175" s="4">
        <v>11.04</v>
      </c>
      <c r="B175" s="15" t="s">
        <v>102</v>
      </c>
      <c r="C175" s="3" t="s">
        <v>6</v>
      </c>
      <c r="D175" s="3"/>
      <c r="E175" s="20">
        <v>593110.19999999995</v>
      </c>
      <c r="F175" s="23">
        <f t="shared" si="11"/>
        <v>0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hidden="1" x14ac:dyDescent="0.25">
      <c r="A176" s="4">
        <v>11.05</v>
      </c>
      <c r="B176" s="15" t="s">
        <v>173</v>
      </c>
      <c r="C176" s="3" t="s">
        <v>14</v>
      </c>
      <c r="D176" s="3"/>
      <c r="E176" s="20">
        <v>416013.43</v>
      </c>
      <c r="F176" s="23">
        <f>E176*D176</f>
        <v>0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29.25" hidden="1" customHeight="1" x14ac:dyDescent="0.25">
      <c r="B177" s="60" t="s">
        <v>103</v>
      </c>
      <c r="C177" s="60"/>
      <c r="D177" s="60"/>
      <c r="E177" s="60"/>
      <c r="F177" s="21">
        <f>SUM(F172:F176)</f>
        <v>0</v>
      </c>
    </row>
    <row r="178" spans="1:18" x14ac:dyDescent="0.25">
      <c r="A178" s="18">
        <v>12</v>
      </c>
      <c r="B178" s="18" t="s">
        <v>104</v>
      </c>
      <c r="C178" s="29"/>
      <c r="D178" s="29"/>
      <c r="E178" s="18"/>
      <c r="F178" s="18"/>
    </row>
    <row r="179" spans="1:18" ht="21" hidden="1" x14ac:dyDescent="0.25">
      <c r="A179" s="4">
        <v>12.01</v>
      </c>
      <c r="B179" s="15" t="s">
        <v>105</v>
      </c>
      <c r="C179" s="3" t="s">
        <v>1</v>
      </c>
      <c r="D179" s="3"/>
      <c r="E179" s="25">
        <v>373719.29</v>
      </c>
      <c r="F179" s="23">
        <f>D179*E179</f>
        <v>0</v>
      </c>
      <c r="G179" s="15"/>
      <c r="H179" s="15"/>
      <c r="I179" s="15"/>
      <c r="J179" s="15"/>
      <c r="L179" s="15"/>
      <c r="N179" s="25"/>
      <c r="O179" s="25"/>
      <c r="P179" s="25"/>
      <c r="Q179" s="25"/>
      <c r="R179" s="25"/>
    </row>
    <row r="180" spans="1:18" hidden="1" x14ac:dyDescent="0.25">
      <c r="A180" s="4">
        <v>12.02</v>
      </c>
      <c r="B180" s="15" t="s">
        <v>51</v>
      </c>
      <c r="C180" s="3" t="s">
        <v>1</v>
      </c>
      <c r="D180" s="3"/>
      <c r="E180" s="25">
        <v>276141.81</v>
      </c>
      <c r="F180" s="23">
        <f t="shared" ref="F180:F186" si="12">D180*E180</f>
        <v>0</v>
      </c>
      <c r="G180" s="15"/>
      <c r="H180" s="15"/>
      <c r="I180" s="15"/>
      <c r="J180" s="15"/>
      <c r="L180" s="15"/>
      <c r="N180" s="25"/>
      <c r="O180" s="25"/>
      <c r="P180" s="25"/>
      <c r="Q180" s="25"/>
      <c r="R180" s="25"/>
    </row>
    <row r="181" spans="1:18" x14ac:dyDescent="0.25">
      <c r="A181" s="4">
        <v>12.03</v>
      </c>
      <c r="B181" s="19" t="s">
        <v>206</v>
      </c>
      <c r="C181" s="7" t="s">
        <v>1</v>
      </c>
      <c r="D181" s="7">
        <v>11.41</v>
      </c>
      <c r="E181" s="25"/>
      <c r="F181" s="23">
        <f t="shared" si="12"/>
        <v>0</v>
      </c>
      <c r="G181" s="19"/>
      <c r="H181" s="19"/>
      <c r="I181" s="19"/>
      <c r="J181" s="19"/>
      <c r="L181" s="19"/>
      <c r="N181" s="25"/>
      <c r="O181" s="25"/>
      <c r="P181" s="25"/>
      <c r="Q181" s="25"/>
      <c r="R181" s="25"/>
    </row>
    <row r="182" spans="1:18" hidden="1" x14ac:dyDescent="0.25">
      <c r="A182" s="4">
        <v>12.04</v>
      </c>
      <c r="B182" s="19" t="s">
        <v>207</v>
      </c>
      <c r="C182" s="7" t="s">
        <v>1</v>
      </c>
      <c r="D182" s="7"/>
      <c r="E182" s="25">
        <v>221264.55</v>
      </c>
      <c r="F182" s="23">
        <f t="shared" si="12"/>
        <v>0</v>
      </c>
      <c r="G182" s="19"/>
      <c r="H182" s="19"/>
      <c r="I182" s="19"/>
      <c r="J182" s="19"/>
      <c r="L182" s="19"/>
      <c r="N182" s="25"/>
      <c r="O182" s="25"/>
      <c r="P182" s="25"/>
      <c r="Q182" s="25"/>
      <c r="R182" s="25"/>
    </row>
    <row r="183" spans="1:18" hidden="1" x14ac:dyDescent="0.25">
      <c r="A183" s="4">
        <v>12.05</v>
      </c>
      <c r="B183" s="19" t="s">
        <v>208</v>
      </c>
      <c r="C183" s="7" t="s">
        <v>6</v>
      </c>
      <c r="D183" s="7"/>
      <c r="E183" s="25">
        <v>81007.839999999997</v>
      </c>
      <c r="F183" s="23">
        <f t="shared" si="12"/>
        <v>0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t="31.5" hidden="1" x14ac:dyDescent="0.25">
      <c r="A184" s="4">
        <v>12.06</v>
      </c>
      <c r="B184" s="19" t="s">
        <v>106</v>
      </c>
      <c r="C184" s="7" t="s">
        <v>1</v>
      </c>
      <c r="D184" s="7"/>
      <c r="E184" s="25">
        <v>87792.6</v>
      </c>
      <c r="F184" s="23">
        <f t="shared" si="12"/>
        <v>0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t="21" hidden="1" x14ac:dyDescent="0.25">
      <c r="A185" s="4">
        <v>12.07</v>
      </c>
      <c r="B185" s="19" t="s">
        <v>107</v>
      </c>
      <c r="C185" s="7" t="s">
        <v>1</v>
      </c>
      <c r="D185" s="7"/>
      <c r="E185" s="25">
        <v>44296.36</v>
      </c>
      <c r="F185" s="23">
        <f t="shared" si="12"/>
        <v>0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hidden="1" x14ac:dyDescent="0.25">
      <c r="A186" s="4">
        <v>12.08</v>
      </c>
      <c r="B186" s="15" t="s">
        <v>127</v>
      </c>
      <c r="C186" s="3" t="s">
        <v>1</v>
      </c>
      <c r="D186" s="3"/>
      <c r="E186" s="25">
        <v>347016</v>
      </c>
      <c r="F186" s="23">
        <f t="shared" si="12"/>
        <v>0</v>
      </c>
      <c r="G186" s="15"/>
      <c r="H186" s="15"/>
      <c r="I186" s="15"/>
      <c r="J186" s="15"/>
      <c r="L186" s="15"/>
      <c r="N186" s="25"/>
      <c r="O186" s="25"/>
      <c r="P186" s="25"/>
      <c r="Q186" s="25"/>
      <c r="R186" s="25"/>
    </row>
    <row r="187" spans="1:18" ht="29.25" customHeight="1" x14ac:dyDescent="0.25">
      <c r="B187" s="60" t="s">
        <v>108</v>
      </c>
      <c r="C187" s="60"/>
      <c r="D187" s="60"/>
      <c r="E187" s="60"/>
      <c r="F187" s="21">
        <f>SUM(F179:F186)</f>
        <v>0</v>
      </c>
    </row>
    <row r="188" spans="1:18" x14ac:dyDescent="0.25">
      <c r="A188" s="18">
        <v>13</v>
      </c>
      <c r="B188" s="18" t="s">
        <v>109</v>
      </c>
      <c r="C188" s="18"/>
      <c r="D188" s="29"/>
      <c r="E188" s="18"/>
      <c r="F188" s="18"/>
    </row>
    <row r="189" spans="1:18" ht="21" x14ac:dyDescent="0.25">
      <c r="A189" s="4">
        <v>13.01</v>
      </c>
      <c r="B189" s="15" t="s">
        <v>110</v>
      </c>
      <c r="C189" s="3" t="s">
        <v>6</v>
      </c>
      <c r="D189" s="3">
        <v>12</v>
      </c>
      <c r="E189" s="20"/>
      <c r="F189" s="23">
        <f>D189*E189</f>
        <v>0</v>
      </c>
      <c r="G189" s="15"/>
      <c r="H189" s="15"/>
      <c r="I189" s="15"/>
      <c r="J189" s="15"/>
      <c r="L189" s="15"/>
      <c r="N189" s="20"/>
      <c r="O189" s="20"/>
      <c r="P189" s="20"/>
      <c r="Q189" s="20"/>
      <c r="R189" s="20"/>
    </row>
    <row r="190" spans="1:18" ht="21" hidden="1" x14ac:dyDescent="0.25">
      <c r="A190" s="4">
        <v>13.02</v>
      </c>
      <c r="B190" s="15" t="s">
        <v>111</v>
      </c>
      <c r="C190" s="3" t="s">
        <v>1</v>
      </c>
      <c r="D190" s="3"/>
      <c r="E190" s="20"/>
      <c r="F190" s="23">
        <f t="shared" ref="F190:F194" si="13">D190*E190</f>
        <v>0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hidden="1" x14ac:dyDescent="0.25">
      <c r="A191" s="4">
        <v>13.03</v>
      </c>
      <c r="B191" s="15" t="s">
        <v>112</v>
      </c>
      <c r="C191" s="3" t="s">
        <v>1</v>
      </c>
      <c r="D191" s="3"/>
      <c r="E191" s="20"/>
      <c r="F191" s="23">
        <f t="shared" si="13"/>
        <v>0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52.5" x14ac:dyDescent="0.25">
      <c r="A192" s="4">
        <v>13.04</v>
      </c>
      <c r="B192" s="19" t="s">
        <v>113</v>
      </c>
      <c r="C192" s="7" t="s">
        <v>1</v>
      </c>
      <c r="D192" s="7">
        <v>321.83999999999997</v>
      </c>
      <c r="E192" s="20"/>
      <c r="F192" s="23">
        <f t="shared" si="13"/>
        <v>0</v>
      </c>
      <c r="G192" s="19"/>
      <c r="H192" s="19"/>
      <c r="I192" s="19"/>
      <c r="J192" s="19"/>
      <c r="L192" s="19"/>
      <c r="N192" s="20"/>
      <c r="O192" s="20"/>
      <c r="P192" s="20"/>
      <c r="Q192" s="20"/>
      <c r="R192" s="20"/>
    </row>
    <row r="193" spans="1:18" ht="42" x14ac:dyDescent="0.25">
      <c r="A193" s="4">
        <v>13.05</v>
      </c>
      <c r="B193" s="19" t="s">
        <v>114</v>
      </c>
      <c r="C193" s="7" t="s">
        <v>1</v>
      </c>
      <c r="D193" s="7">
        <v>177.6</v>
      </c>
      <c r="E193" s="20"/>
      <c r="F193" s="23">
        <f t="shared" si="13"/>
        <v>0</v>
      </c>
      <c r="G193" s="19"/>
      <c r="H193" s="19"/>
      <c r="I193" s="19"/>
      <c r="J193" s="19"/>
      <c r="L193" s="19"/>
      <c r="N193" s="20"/>
      <c r="O193" s="20"/>
      <c r="P193" s="20"/>
      <c r="Q193" s="20"/>
      <c r="R193" s="20"/>
    </row>
    <row r="194" spans="1:18" ht="21" hidden="1" x14ac:dyDescent="0.25">
      <c r="A194" s="4">
        <v>13.06</v>
      </c>
      <c r="B194" s="19" t="s">
        <v>347</v>
      </c>
      <c r="C194" s="7" t="s">
        <v>1</v>
      </c>
      <c r="D194" s="3"/>
      <c r="E194" s="20">
        <v>283678.21999999997</v>
      </c>
      <c r="F194" s="23">
        <f t="shared" si="13"/>
        <v>0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hidden="1" x14ac:dyDescent="0.25">
      <c r="A195" s="4">
        <v>13.07</v>
      </c>
      <c r="B195" s="19" t="s">
        <v>351</v>
      </c>
      <c r="C195" s="7" t="s">
        <v>1</v>
      </c>
      <c r="D195" s="3"/>
      <c r="E195" s="20">
        <v>85287.7</v>
      </c>
      <c r="F195" s="23">
        <f>D195*E195</f>
        <v>0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9.25" customHeight="1" x14ac:dyDescent="0.25">
      <c r="B196" s="60" t="s">
        <v>116</v>
      </c>
      <c r="C196" s="60"/>
      <c r="D196" s="60"/>
      <c r="E196" s="60"/>
      <c r="F196" s="21">
        <f>SUM(F189:F195)</f>
        <v>0</v>
      </c>
    </row>
    <row r="197" spans="1:18" x14ac:dyDescent="0.25">
      <c r="A197" s="18">
        <v>14</v>
      </c>
      <c r="B197" s="18" t="s">
        <v>117</v>
      </c>
      <c r="C197" s="18"/>
      <c r="D197" s="29"/>
      <c r="E197" s="18"/>
      <c r="F197" s="18"/>
    </row>
    <row r="198" spans="1:18" hidden="1" x14ac:dyDescent="0.25">
      <c r="A198" s="4">
        <v>14.01</v>
      </c>
      <c r="B198" s="15" t="s">
        <v>118</v>
      </c>
      <c r="C198" s="3" t="s">
        <v>14</v>
      </c>
      <c r="D198" s="3"/>
      <c r="E198" s="20">
        <v>372352.95</v>
      </c>
      <c r="F198" s="23">
        <f>D198*E198</f>
        <v>0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ht="21" hidden="1" x14ac:dyDescent="0.25">
      <c r="A199" s="4">
        <v>14.02</v>
      </c>
      <c r="B199" s="19" t="s">
        <v>119</v>
      </c>
      <c r="C199" s="7" t="s">
        <v>14</v>
      </c>
      <c r="D199" s="7"/>
      <c r="E199" s="20">
        <v>156119.76999999999</v>
      </c>
      <c r="F199" s="23">
        <f t="shared" ref="F199:F210" si="14">D199*E199</f>
        <v>0</v>
      </c>
      <c r="G199" s="19"/>
      <c r="H199" s="19"/>
      <c r="I199" s="19"/>
      <c r="J199" s="19"/>
      <c r="L199" s="19"/>
      <c r="N199" s="20"/>
      <c r="O199" s="20"/>
      <c r="P199" s="20"/>
      <c r="Q199" s="20"/>
      <c r="R199" s="20"/>
    </row>
    <row r="200" spans="1:18" hidden="1" x14ac:dyDescent="0.25">
      <c r="A200" s="4">
        <v>14.03</v>
      </c>
      <c r="B200" s="19" t="s">
        <v>120</v>
      </c>
      <c r="C200" s="7" t="s">
        <v>14</v>
      </c>
      <c r="D200" s="7"/>
      <c r="E200" s="20">
        <v>356095.03</v>
      </c>
      <c r="F200" s="23">
        <f t="shared" si="14"/>
        <v>0</v>
      </c>
      <c r="G200" s="19"/>
      <c r="H200" s="19"/>
      <c r="I200" s="19"/>
      <c r="J200" s="19"/>
      <c r="L200" s="19"/>
      <c r="N200" s="20"/>
      <c r="O200" s="20"/>
      <c r="P200" s="20"/>
      <c r="Q200" s="20"/>
      <c r="R200" s="20"/>
    </row>
    <row r="201" spans="1:18" ht="31.5" x14ac:dyDescent="0.25">
      <c r="A201" s="4">
        <v>14.04</v>
      </c>
      <c r="B201" s="19" t="s">
        <v>121</v>
      </c>
      <c r="C201" s="7" t="s">
        <v>14</v>
      </c>
      <c r="D201" s="7">
        <v>2</v>
      </c>
      <c r="E201" s="20"/>
      <c r="F201" s="23">
        <f t="shared" si="14"/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hidden="1" x14ac:dyDescent="0.25">
      <c r="A202" s="4">
        <v>14.05</v>
      </c>
      <c r="B202" s="15" t="s">
        <v>147</v>
      </c>
      <c r="C202" s="3" t="s">
        <v>14</v>
      </c>
      <c r="D202" s="3"/>
      <c r="E202" s="20"/>
      <c r="F202" s="23">
        <f t="shared" si="14"/>
        <v>0</v>
      </c>
      <c r="G202" s="15"/>
      <c r="H202" s="15"/>
      <c r="I202" s="15"/>
      <c r="J202" s="15"/>
      <c r="L202" s="15"/>
      <c r="N202" s="20"/>
      <c r="O202" s="20"/>
      <c r="P202" s="20"/>
      <c r="Q202" s="20"/>
      <c r="R202" s="20"/>
    </row>
    <row r="203" spans="1:18" ht="21" x14ac:dyDescent="0.25">
      <c r="A203" s="4">
        <v>14.06</v>
      </c>
      <c r="B203" s="19" t="s">
        <v>122</v>
      </c>
      <c r="C203" s="7" t="s">
        <v>14</v>
      </c>
      <c r="D203" s="7">
        <v>2</v>
      </c>
      <c r="E203" s="20"/>
      <c r="F203" s="23">
        <f t="shared" si="14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hidden="1" x14ac:dyDescent="0.25">
      <c r="A204" s="4">
        <v>14.07</v>
      </c>
      <c r="B204" s="15" t="s">
        <v>192</v>
      </c>
      <c r="C204" s="3" t="s">
        <v>14</v>
      </c>
      <c r="D204" s="3"/>
      <c r="E204" s="20">
        <v>309716.27</v>
      </c>
      <c r="F204" s="23">
        <f t="shared" si="14"/>
        <v>0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hidden="1" x14ac:dyDescent="0.25">
      <c r="A205" s="4">
        <v>14.08</v>
      </c>
      <c r="B205" s="15" t="s">
        <v>193</v>
      </c>
      <c r="C205" s="3" t="s">
        <v>14</v>
      </c>
      <c r="D205" s="3"/>
      <c r="E205" s="20">
        <v>234141.74</v>
      </c>
      <c r="F205" s="23">
        <f t="shared" si="14"/>
        <v>0</v>
      </c>
      <c r="G205" s="15"/>
      <c r="H205" s="15"/>
      <c r="I205" s="15"/>
      <c r="J205" s="15"/>
      <c r="L205" s="15"/>
      <c r="N205" s="20"/>
      <c r="O205" s="20"/>
      <c r="P205" s="20"/>
      <c r="Q205" s="20"/>
      <c r="R205" s="20"/>
    </row>
    <row r="206" spans="1:18" hidden="1" x14ac:dyDescent="0.25">
      <c r="A206" s="4">
        <v>14.09</v>
      </c>
      <c r="B206" s="15" t="s">
        <v>194</v>
      </c>
      <c r="C206" s="3" t="s">
        <v>14</v>
      </c>
      <c r="D206" s="3"/>
      <c r="E206" s="20">
        <v>378167.87</v>
      </c>
      <c r="F206" s="23">
        <f t="shared" si="14"/>
        <v>0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hidden="1" x14ac:dyDescent="0.25">
      <c r="A207" s="4">
        <v>14.1</v>
      </c>
      <c r="B207" s="15" t="s">
        <v>195</v>
      </c>
      <c r="C207" s="3" t="s">
        <v>14</v>
      </c>
      <c r="D207" s="3"/>
      <c r="E207" s="20">
        <v>62702.54</v>
      </c>
      <c r="F207" s="23">
        <f t="shared" si="14"/>
        <v>0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hidden="1" x14ac:dyDescent="0.25">
      <c r="A208" s="4">
        <v>14.11</v>
      </c>
      <c r="B208" s="19" t="s">
        <v>196</v>
      </c>
      <c r="C208" s="7" t="s">
        <v>14</v>
      </c>
      <c r="D208" s="7"/>
      <c r="E208" s="20">
        <v>1513512.92</v>
      </c>
      <c r="F208" s="23">
        <f t="shared" si="14"/>
        <v>0</v>
      </c>
      <c r="G208" s="19"/>
      <c r="H208" s="19"/>
      <c r="I208" s="19"/>
      <c r="J208" s="19"/>
      <c r="L208" s="19"/>
      <c r="N208" s="20"/>
      <c r="O208" s="20"/>
      <c r="P208" s="20"/>
      <c r="Q208" s="20"/>
      <c r="R208" s="20"/>
    </row>
    <row r="209" spans="1:18" hidden="1" x14ac:dyDescent="0.25">
      <c r="A209" s="4">
        <v>14.12</v>
      </c>
      <c r="B209" s="19" t="s">
        <v>197</v>
      </c>
      <c r="C209" s="7" t="s">
        <v>14</v>
      </c>
      <c r="D209" s="7"/>
      <c r="E209" s="20">
        <v>51993.77</v>
      </c>
      <c r="F209" s="23">
        <f t="shared" si="14"/>
        <v>0</v>
      </c>
      <c r="G209" s="19"/>
      <c r="H209" s="19"/>
      <c r="I209" s="19"/>
      <c r="J209" s="19"/>
      <c r="L209" s="19"/>
      <c r="N209" s="20"/>
      <c r="O209" s="20"/>
      <c r="P209" s="20"/>
      <c r="Q209" s="20"/>
      <c r="R209" s="20"/>
    </row>
    <row r="210" spans="1:18" hidden="1" x14ac:dyDescent="0.25">
      <c r="A210" s="4">
        <v>14.13</v>
      </c>
      <c r="B210" s="15" t="s">
        <v>190</v>
      </c>
      <c r="C210" s="3" t="s">
        <v>14</v>
      </c>
      <c r="D210" s="3"/>
      <c r="E210" s="20">
        <v>167324.74</v>
      </c>
      <c r="F210" s="23">
        <f t="shared" si="14"/>
        <v>0</v>
      </c>
      <c r="G210" s="15"/>
      <c r="H210" s="15"/>
      <c r="I210" s="15"/>
      <c r="J210" s="15"/>
      <c r="L210" s="15"/>
      <c r="N210" s="20"/>
      <c r="O210" s="20"/>
      <c r="P210" s="20"/>
      <c r="Q210" s="20"/>
      <c r="R210" s="20"/>
    </row>
    <row r="211" spans="1:18" ht="29.25" customHeight="1" x14ac:dyDescent="0.25">
      <c r="B211" s="60" t="s">
        <v>123</v>
      </c>
      <c r="C211" s="60"/>
      <c r="D211" s="60"/>
      <c r="E211" s="60"/>
      <c r="F211" s="21">
        <f>SUM(F198:F210)</f>
        <v>0</v>
      </c>
    </row>
    <row r="212" spans="1:18" x14ac:dyDescent="0.25">
      <c r="A212" s="18">
        <v>15</v>
      </c>
      <c r="B212" s="18" t="s">
        <v>124</v>
      </c>
      <c r="C212" s="18"/>
      <c r="D212" s="29"/>
      <c r="E212" s="18"/>
      <c r="F212" s="18"/>
    </row>
    <row r="213" spans="1:18" hidden="1" x14ac:dyDescent="0.25">
      <c r="A213" s="4">
        <v>15.01</v>
      </c>
      <c r="B213" s="15" t="s">
        <v>125</v>
      </c>
      <c r="C213" s="3" t="s">
        <v>1</v>
      </c>
      <c r="D213" s="3"/>
      <c r="E213" s="20">
        <v>176025.07</v>
      </c>
      <c r="F213" s="23">
        <f>D213*E213</f>
        <v>0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x14ac:dyDescent="0.25">
      <c r="A214" s="4">
        <v>15.02</v>
      </c>
      <c r="B214" s="19" t="s">
        <v>126</v>
      </c>
      <c r="C214" s="3" t="s">
        <v>1</v>
      </c>
      <c r="D214" s="7">
        <v>2</v>
      </c>
      <c r="E214" s="20"/>
      <c r="F214" s="23">
        <f t="shared" ref="F214:F215" si="15">D214*E214</f>
        <v>0</v>
      </c>
      <c r="G214" s="19"/>
      <c r="H214" s="19"/>
      <c r="I214" s="19"/>
      <c r="J214" s="19"/>
      <c r="L214" s="15"/>
      <c r="N214" s="20"/>
      <c r="O214" s="20"/>
      <c r="P214" s="20"/>
      <c r="Q214" s="20"/>
      <c r="R214" s="20"/>
    </row>
    <row r="215" spans="1:18" hidden="1" x14ac:dyDescent="0.25">
      <c r="A215" s="4">
        <v>15.03</v>
      </c>
      <c r="B215" s="15" t="s">
        <v>141</v>
      </c>
      <c r="C215" s="3" t="s">
        <v>1</v>
      </c>
      <c r="D215" s="3"/>
      <c r="E215" s="20">
        <v>566155.81999999995</v>
      </c>
      <c r="F215" s="23">
        <f t="shared" si="15"/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t="29.25" customHeight="1" x14ac:dyDescent="0.25">
      <c r="B216" s="60" t="s">
        <v>128</v>
      </c>
      <c r="C216" s="60"/>
      <c r="D216" s="60"/>
      <c r="E216" s="60"/>
      <c r="F216" s="21">
        <f>SUM(F213:F215)</f>
        <v>0</v>
      </c>
    </row>
    <row r="217" spans="1:18" hidden="1" x14ac:dyDescent="0.25">
      <c r="A217" s="18">
        <v>16</v>
      </c>
      <c r="B217" s="18" t="s">
        <v>129</v>
      </c>
      <c r="C217" s="18"/>
      <c r="D217" s="29"/>
      <c r="E217" s="18"/>
      <c r="F217" s="18"/>
    </row>
    <row r="218" spans="1:18" hidden="1" x14ac:dyDescent="0.25">
      <c r="A218" s="4">
        <v>16.010000000000002</v>
      </c>
      <c r="B218" s="15" t="s">
        <v>130</v>
      </c>
      <c r="C218" s="3" t="s">
        <v>1</v>
      </c>
      <c r="D218" s="3"/>
      <c r="E218" s="20">
        <v>97075.94</v>
      </c>
      <c r="F218" s="23">
        <f>D218*E218</f>
        <v>0</v>
      </c>
      <c r="G218" s="15"/>
      <c r="H218" s="15"/>
      <c r="I218" s="15"/>
      <c r="J218" s="15"/>
      <c r="L218" s="15"/>
      <c r="N218" s="20"/>
      <c r="O218" s="20"/>
      <c r="P218" s="20"/>
      <c r="Q218" s="20"/>
      <c r="R218" s="20"/>
    </row>
    <row r="219" spans="1:18" hidden="1" x14ac:dyDescent="0.25">
      <c r="A219" s="4">
        <v>16.02</v>
      </c>
      <c r="B219" s="15" t="s">
        <v>131</v>
      </c>
      <c r="C219" s="3" t="s">
        <v>6</v>
      </c>
      <c r="D219" s="3"/>
      <c r="E219" s="20">
        <v>30562.46</v>
      </c>
      <c r="F219" s="23">
        <f t="shared" ref="F219:F224" si="16">D219*E219</f>
        <v>0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hidden="1" x14ac:dyDescent="0.25">
      <c r="A220" s="4">
        <v>16.03</v>
      </c>
      <c r="B220" s="15" t="s">
        <v>132</v>
      </c>
      <c r="C220" s="3" t="s">
        <v>6</v>
      </c>
      <c r="D220" s="3"/>
      <c r="E220" s="20">
        <v>38312.300000000003</v>
      </c>
      <c r="F220" s="23">
        <f t="shared" si="16"/>
        <v>0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hidden="1" x14ac:dyDescent="0.25">
      <c r="A221" s="4">
        <v>16.04</v>
      </c>
      <c r="B221" s="19" t="s">
        <v>133</v>
      </c>
      <c r="C221" s="7" t="s">
        <v>1</v>
      </c>
      <c r="D221" s="7"/>
      <c r="E221" s="20">
        <v>219222.69</v>
      </c>
      <c r="F221" s="23">
        <f t="shared" si="16"/>
        <v>0</v>
      </c>
      <c r="G221" s="19"/>
      <c r="H221" s="19"/>
      <c r="I221" s="19"/>
      <c r="J221" s="19"/>
      <c r="L221" s="19"/>
      <c r="N221" s="20"/>
      <c r="O221" s="20"/>
      <c r="P221" s="20"/>
      <c r="Q221" s="20"/>
      <c r="R221" s="20"/>
    </row>
    <row r="222" spans="1:18" hidden="1" x14ac:dyDescent="0.25">
      <c r="A222" s="4">
        <v>16.05</v>
      </c>
      <c r="B222" s="19" t="s">
        <v>134</v>
      </c>
      <c r="C222" s="7" t="s">
        <v>14</v>
      </c>
      <c r="D222" s="7"/>
      <c r="E222" s="20">
        <v>72601.53</v>
      </c>
      <c r="F222" s="23">
        <f t="shared" si="16"/>
        <v>0</v>
      </c>
      <c r="G222" s="19"/>
      <c r="H222" s="19"/>
      <c r="I222" s="19"/>
      <c r="J222" s="19"/>
      <c r="L222" s="19"/>
      <c r="N222" s="20"/>
      <c r="O222" s="20"/>
      <c r="P222" s="20"/>
      <c r="Q222" s="20"/>
      <c r="R222" s="20"/>
    </row>
    <row r="223" spans="1:18" hidden="1" x14ac:dyDescent="0.25">
      <c r="A223" s="4">
        <v>16.059999999999999</v>
      </c>
      <c r="B223" s="19" t="s">
        <v>135</v>
      </c>
      <c r="C223" s="7" t="s">
        <v>1</v>
      </c>
      <c r="D223" s="7"/>
      <c r="E223" s="20">
        <v>94117.440000000002</v>
      </c>
      <c r="F223" s="23">
        <f t="shared" si="16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hidden="1" x14ac:dyDescent="0.25">
      <c r="A224" s="4">
        <v>16.07</v>
      </c>
      <c r="B224" s="19" t="s">
        <v>321</v>
      </c>
      <c r="C224" s="7" t="s">
        <v>1</v>
      </c>
      <c r="D224" s="3"/>
      <c r="E224" s="20">
        <v>28830.39</v>
      </c>
      <c r="F224" s="23">
        <f t="shared" si="16"/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t="29.25" hidden="1" customHeight="1" x14ac:dyDescent="0.25">
      <c r="B225" s="60" t="s">
        <v>136</v>
      </c>
      <c r="C225" s="60"/>
      <c r="D225" s="60"/>
      <c r="E225" s="60"/>
      <c r="F225" s="21">
        <f>SUM(F218:F224)</f>
        <v>0</v>
      </c>
    </row>
    <row r="226" spans="1:18" hidden="1" x14ac:dyDescent="0.25">
      <c r="A226" s="18">
        <v>17</v>
      </c>
      <c r="B226" s="18" t="s">
        <v>137</v>
      </c>
      <c r="C226" s="18"/>
      <c r="D226" s="29"/>
      <c r="E226" s="18"/>
      <c r="F226" s="18"/>
    </row>
    <row r="227" spans="1:18" hidden="1" x14ac:dyDescent="0.25">
      <c r="A227" s="4">
        <v>17.010000000000002</v>
      </c>
      <c r="B227" s="19" t="s">
        <v>138</v>
      </c>
      <c r="C227" s="7" t="s">
        <v>14</v>
      </c>
      <c r="D227" s="7"/>
      <c r="E227" s="20">
        <v>76766.179999999993</v>
      </c>
      <c r="F227" s="30">
        <f>D227*E227</f>
        <v>0</v>
      </c>
      <c r="G227" s="19"/>
      <c r="H227" s="19"/>
      <c r="I227" s="19"/>
      <c r="J227" s="19"/>
      <c r="K227" s="19"/>
      <c r="L227" s="19"/>
      <c r="N227" s="20"/>
      <c r="O227" s="20"/>
      <c r="P227" s="20"/>
      <c r="Q227" s="20"/>
      <c r="R227" s="20"/>
    </row>
    <row r="228" spans="1:18" hidden="1" x14ac:dyDescent="0.25">
      <c r="A228" s="4">
        <v>17.02</v>
      </c>
      <c r="B228" s="15" t="s">
        <v>139</v>
      </c>
      <c r="C228" s="3" t="s">
        <v>14</v>
      </c>
      <c r="D228" s="3"/>
      <c r="E228" s="20">
        <v>45399.86</v>
      </c>
      <c r="F228" s="30">
        <f t="shared" ref="F228:F230" si="17">D228*E228</f>
        <v>0</v>
      </c>
      <c r="G228" s="15"/>
      <c r="H228" s="15"/>
      <c r="I228" s="15"/>
      <c r="J228" s="15"/>
      <c r="K228" s="15"/>
      <c r="L228" s="15"/>
      <c r="N228" s="20"/>
      <c r="O228" s="20"/>
      <c r="P228" s="20"/>
      <c r="Q228" s="20"/>
      <c r="R228" s="20"/>
    </row>
    <row r="229" spans="1:18" ht="31.5" hidden="1" x14ac:dyDescent="0.25">
      <c r="A229" s="4">
        <v>17.03</v>
      </c>
      <c r="B229" s="19" t="s">
        <v>140</v>
      </c>
      <c r="C229" s="7" t="s">
        <v>14</v>
      </c>
      <c r="D229" s="7"/>
      <c r="E229" s="20">
        <v>903951.15</v>
      </c>
      <c r="F229" s="30">
        <f t="shared" si="17"/>
        <v>0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hidden="1" x14ac:dyDescent="0.25">
      <c r="A230" s="4">
        <v>17.04</v>
      </c>
      <c r="B230" s="19" t="s">
        <v>346</v>
      </c>
      <c r="C230" s="7" t="s">
        <v>14</v>
      </c>
      <c r="D230" s="3"/>
      <c r="E230" s="20">
        <v>231533.61</v>
      </c>
      <c r="F230" s="30">
        <f t="shared" si="17"/>
        <v>0</v>
      </c>
      <c r="G230" s="19"/>
      <c r="H230" s="19"/>
      <c r="I230" s="19"/>
      <c r="J230" s="19"/>
      <c r="K230" s="19"/>
      <c r="L230" s="19"/>
      <c r="N230" s="20"/>
      <c r="O230" s="20"/>
      <c r="P230" s="20"/>
      <c r="Q230" s="20"/>
      <c r="R230" s="20"/>
    </row>
    <row r="231" spans="1:18" ht="29.25" hidden="1" customHeight="1" x14ac:dyDescent="0.25">
      <c r="B231" s="60" t="s">
        <v>312</v>
      </c>
      <c r="C231" s="60"/>
      <c r="D231" s="60"/>
      <c r="E231" s="60"/>
      <c r="F231" s="21">
        <f>SUM(F227:F230)</f>
        <v>0</v>
      </c>
    </row>
    <row r="232" spans="1:18" hidden="1" x14ac:dyDescent="0.25">
      <c r="A232" s="18">
        <v>18</v>
      </c>
      <c r="B232" s="18" t="s">
        <v>224</v>
      </c>
      <c r="C232" s="18"/>
      <c r="D232" s="29"/>
      <c r="E232" s="18"/>
      <c r="F232" s="18"/>
    </row>
    <row r="233" spans="1:18" hidden="1" x14ac:dyDescent="0.25">
      <c r="A233" s="4">
        <v>18.010000000000002</v>
      </c>
      <c r="B233" s="15" t="s">
        <v>201</v>
      </c>
      <c r="C233" s="3" t="s">
        <v>1</v>
      </c>
      <c r="D233" s="3"/>
      <c r="E233" s="20">
        <v>15350.74</v>
      </c>
      <c r="F233" s="23">
        <f>D233*E233</f>
        <v>0</v>
      </c>
      <c r="G233" s="15"/>
      <c r="H233" s="15"/>
      <c r="I233" s="15"/>
      <c r="J233" s="15"/>
      <c r="L233" s="15"/>
      <c r="N233" s="20"/>
      <c r="O233" s="20"/>
      <c r="P233" s="20"/>
      <c r="Q233" s="20"/>
      <c r="R233" s="20"/>
    </row>
    <row r="234" spans="1:18" ht="21" hidden="1" x14ac:dyDescent="0.25">
      <c r="A234" s="4">
        <v>18.02</v>
      </c>
      <c r="B234" s="19" t="s">
        <v>204</v>
      </c>
      <c r="C234" s="7" t="s">
        <v>1</v>
      </c>
      <c r="D234" s="7"/>
      <c r="E234" s="20">
        <v>28017.62</v>
      </c>
      <c r="F234" s="23">
        <f t="shared" ref="F234:F245" si="18">D234*E234</f>
        <v>0</v>
      </c>
      <c r="G234" s="19"/>
      <c r="H234" s="19"/>
      <c r="I234" s="19"/>
      <c r="J234" s="19"/>
      <c r="L234" s="19"/>
      <c r="N234" s="20"/>
      <c r="O234" s="20"/>
      <c r="P234" s="20"/>
      <c r="Q234" s="20"/>
      <c r="R234" s="20"/>
    </row>
    <row r="235" spans="1:18" hidden="1" x14ac:dyDescent="0.25">
      <c r="A235" s="4">
        <v>18.03</v>
      </c>
      <c r="B235" s="15" t="s">
        <v>146</v>
      </c>
      <c r="C235" s="3" t="s">
        <v>6</v>
      </c>
      <c r="D235" s="3"/>
      <c r="E235" s="20">
        <v>4053.68</v>
      </c>
      <c r="F235" s="23">
        <f t="shared" si="18"/>
        <v>0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hidden="1" x14ac:dyDescent="0.25">
      <c r="A236" s="4">
        <v>18.04</v>
      </c>
      <c r="B236" s="15" t="s">
        <v>142</v>
      </c>
      <c r="C236" s="3" t="s">
        <v>1</v>
      </c>
      <c r="D236" s="3"/>
      <c r="E236" s="20">
        <v>54751.75</v>
      </c>
      <c r="F236" s="23">
        <f t="shared" si="18"/>
        <v>0</v>
      </c>
      <c r="G236" s="15"/>
      <c r="H236" s="15"/>
      <c r="I236" s="15"/>
      <c r="J236" s="15"/>
      <c r="L236" s="15"/>
      <c r="N236" s="20"/>
      <c r="O236" s="20"/>
      <c r="P236" s="20"/>
      <c r="Q236" s="20"/>
      <c r="R236" s="20"/>
    </row>
    <row r="237" spans="1:18" hidden="1" x14ac:dyDescent="0.25">
      <c r="A237" s="4">
        <v>18.05</v>
      </c>
      <c r="B237" s="15" t="s">
        <v>143</v>
      </c>
      <c r="C237" s="3" t="s">
        <v>1</v>
      </c>
      <c r="D237" s="3"/>
      <c r="E237" s="20">
        <v>41311.089999999997</v>
      </c>
      <c r="F237" s="23">
        <f t="shared" si="18"/>
        <v>0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hidden="1" x14ac:dyDescent="0.25">
      <c r="A238" s="4">
        <v>18.059999999999999</v>
      </c>
      <c r="B238" s="15" t="s">
        <v>144</v>
      </c>
      <c r="C238" s="3" t="s">
        <v>1</v>
      </c>
      <c r="D238" s="3"/>
      <c r="E238" s="20">
        <v>61547.05</v>
      </c>
      <c r="F238" s="23">
        <f t="shared" si="18"/>
        <v>0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t="21" hidden="1" x14ac:dyDescent="0.25">
      <c r="A239" s="4">
        <v>18.07</v>
      </c>
      <c r="B239" s="15" t="s">
        <v>145</v>
      </c>
      <c r="C239" s="3" t="s">
        <v>1</v>
      </c>
      <c r="D239" s="3"/>
      <c r="E239" s="20">
        <v>53386.86</v>
      </c>
      <c r="F239" s="23">
        <f t="shared" si="18"/>
        <v>0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hidden="1" x14ac:dyDescent="0.25">
      <c r="A240" s="4">
        <v>18.079999999999998</v>
      </c>
      <c r="B240" s="19" t="s">
        <v>148</v>
      </c>
      <c r="C240" s="7" t="s">
        <v>1</v>
      </c>
      <c r="D240" s="7"/>
      <c r="E240" s="20">
        <v>57646.75</v>
      </c>
      <c r="F240" s="23">
        <f t="shared" si="18"/>
        <v>0</v>
      </c>
      <c r="G240" s="19"/>
      <c r="H240" s="19"/>
      <c r="I240" s="19"/>
      <c r="J240" s="19"/>
      <c r="L240" s="19"/>
      <c r="N240" s="20"/>
      <c r="O240" s="20"/>
      <c r="P240" s="20"/>
      <c r="Q240" s="20"/>
      <c r="R240" s="20"/>
    </row>
    <row r="241" spans="1:18" hidden="1" x14ac:dyDescent="0.25">
      <c r="A241" s="4">
        <v>18.09</v>
      </c>
      <c r="B241" s="15" t="s">
        <v>198</v>
      </c>
      <c r="C241" s="3" t="s">
        <v>1</v>
      </c>
      <c r="D241" s="3"/>
      <c r="E241" s="20">
        <v>41098.42</v>
      </c>
      <c r="F241" s="23">
        <f t="shared" si="18"/>
        <v>0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hidden="1" x14ac:dyDescent="0.25">
      <c r="A242" s="4">
        <v>18.100000000000001</v>
      </c>
      <c r="B242" s="19" t="s">
        <v>205</v>
      </c>
      <c r="C242" s="7" t="s">
        <v>1</v>
      </c>
      <c r="D242" s="7"/>
      <c r="E242" s="20">
        <v>130959.51</v>
      </c>
      <c r="F242" s="23">
        <f t="shared" si="18"/>
        <v>0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hidden="1" x14ac:dyDescent="0.25">
      <c r="A243" s="4">
        <v>18.11</v>
      </c>
      <c r="B243" s="15" t="s">
        <v>199</v>
      </c>
      <c r="C243" s="3" t="s">
        <v>1</v>
      </c>
      <c r="D243" s="3"/>
      <c r="E243" s="20">
        <v>65394.65</v>
      </c>
      <c r="F243" s="23">
        <f t="shared" si="18"/>
        <v>0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hidden="1" x14ac:dyDescent="0.25">
      <c r="A244" s="4">
        <v>18.12</v>
      </c>
      <c r="B244" s="15" t="s">
        <v>200</v>
      </c>
      <c r="C244" s="3" t="s">
        <v>3</v>
      </c>
      <c r="D244" s="3"/>
      <c r="E244" s="20">
        <v>6735.53</v>
      </c>
      <c r="F244" s="23">
        <f>D244*E244</f>
        <v>0</v>
      </c>
      <c r="G244" s="15"/>
      <c r="H244" s="15"/>
      <c r="I244" s="15"/>
      <c r="J244" s="15"/>
      <c r="L244" s="15"/>
      <c r="N244" s="20"/>
      <c r="O244" s="20"/>
      <c r="P244" s="20"/>
      <c r="Q244" s="20"/>
      <c r="R244" s="20"/>
    </row>
    <row r="245" spans="1:18" hidden="1" x14ac:dyDescent="0.25">
      <c r="A245" s="4">
        <v>18.13</v>
      </c>
      <c r="B245" s="19" t="s">
        <v>202</v>
      </c>
      <c r="C245" s="7" t="s">
        <v>6</v>
      </c>
      <c r="D245" s="7"/>
      <c r="E245" s="20">
        <v>43310.23</v>
      </c>
      <c r="F245" s="23">
        <f t="shared" si="18"/>
        <v>0</v>
      </c>
      <c r="G245" s="19"/>
      <c r="H245" s="19"/>
      <c r="I245" s="19"/>
      <c r="J245" s="19"/>
      <c r="L245" s="19"/>
      <c r="N245" s="20"/>
      <c r="O245" s="20"/>
      <c r="P245" s="20"/>
      <c r="Q245" s="20"/>
      <c r="R245" s="20"/>
    </row>
    <row r="246" spans="1:18" ht="21" hidden="1" x14ac:dyDescent="0.25">
      <c r="A246" s="4">
        <v>18.14</v>
      </c>
      <c r="B246" s="19" t="s">
        <v>203</v>
      </c>
      <c r="C246" s="7" t="s">
        <v>6</v>
      </c>
      <c r="D246" s="7"/>
      <c r="E246" s="20">
        <v>28249.8</v>
      </c>
      <c r="F246" s="23">
        <f>D246*E246</f>
        <v>0</v>
      </c>
      <c r="G246" s="19"/>
      <c r="H246" s="19"/>
      <c r="I246" s="19"/>
      <c r="J246" s="19"/>
      <c r="L246" s="19"/>
      <c r="N246" s="20"/>
      <c r="O246" s="20"/>
      <c r="P246" s="20"/>
      <c r="Q246" s="20"/>
      <c r="R246" s="20"/>
    </row>
    <row r="247" spans="1:18" ht="29.25" hidden="1" customHeight="1" x14ac:dyDescent="0.25">
      <c r="B247" s="60" t="s">
        <v>313</v>
      </c>
      <c r="C247" s="60"/>
      <c r="D247" s="60"/>
      <c r="E247" s="60"/>
      <c r="F247" s="21">
        <f>SUM(F233:F246)</f>
        <v>0</v>
      </c>
    </row>
    <row r="248" spans="1:18" x14ac:dyDescent="0.25">
      <c r="A248" s="18">
        <v>19</v>
      </c>
      <c r="B248" s="18" t="s">
        <v>209</v>
      </c>
      <c r="C248" s="18"/>
      <c r="D248" s="29"/>
      <c r="E248" s="18"/>
      <c r="F248" s="18"/>
    </row>
    <row r="249" spans="1:18" x14ac:dyDescent="0.25">
      <c r="A249" s="4">
        <v>19.010000000000002</v>
      </c>
      <c r="B249" s="19" t="s">
        <v>210</v>
      </c>
      <c r="C249" s="7" t="s">
        <v>1</v>
      </c>
      <c r="D249" s="7">
        <v>80</v>
      </c>
      <c r="E249" s="25"/>
      <c r="F249" s="30">
        <f>D249*E249</f>
        <v>0</v>
      </c>
      <c r="G249" s="19"/>
      <c r="H249" s="19"/>
      <c r="I249" s="19"/>
      <c r="J249" s="19"/>
      <c r="L249" s="19"/>
      <c r="N249" s="25"/>
      <c r="O249" s="25"/>
      <c r="P249" s="25"/>
      <c r="Q249" s="25"/>
      <c r="R249" s="25"/>
    </row>
    <row r="250" spans="1:18" ht="15" hidden="1" customHeight="1" x14ac:dyDescent="0.25">
      <c r="A250" s="4">
        <v>19.02</v>
      </c>
      <c r="B250" s="19" t="s">
        <v>54</v>
      </c>
      <c r="C250" s="7" t="s">
        <v>1</v>
      </c>
      <c r="D250" s="7"/>
      <c r="E250" s="25">
        <v>194842.57</v>
      </c>
      <c r="F250" s="30">
        <f>D250*E250</f>
        <v>0</v>
      </c>
      <c r="G250" s="19"/>
      <c r="H250" s="19"/>
      <c r="I250" s="19"/>
      <c r="J250" s="19"/>
      <c r="L250" s="19"/>
      <c r="N250" s="25"/>
      <c r="O250" s="25"/>
      <c r="P250" s="25"/>
      <c r="Q250" s="25"/>
      <c r="R250" s="25"/>
    </row>
    <row r="251" spans="1:18" ht="29.25" customHeight="1" x14ac:dyDescent="0.25">
      <c r="B251" s="60" t="s">
        <v>211</v>
      </c>
      <c r="C251" s="60"/>
      <c r="D251" s="60"/>
      <c r="E251" s="60"/>
      <c r="F251" s="21">
        <f>SUM(F249:F250)</f>
        <v>0</v>
      </c>
    </row>
    <row r="252" spans="1:18" x14ac:dyDescent="0.25">
      <c r="A252" s="18">
        <v>20</v>
      </c>
      <c r="B252" s="18" t="s">
        <v>212</v>
      </c>
      <c r="C252" s="18"/>
      <c r="D252" s="29"/>
      <c r="E252" s="18"/>
      <c r="F252" s="18"/>
    </row>
    <row r="253" spans="1:18" ht="21" x14ac:dyDescent="0.25">
      <c r="A253" s="4">
        <v>20.010000000000002</v>
      </c>
      <c r="B253" s="19" t="s">
        <v>38</v>
      </c>
      <c r="C253" s="7" t="s">
        <v>1</v>
      </c>
      <c r="D253" s="7">
        <v>180</v>
      </c>
      <c r="E253" s="20"/>
      <c r="F253" s="30">
        <f>D253*E253</f>
        <v>0</v>
      </c>
      <c r="G253" s="19"/>
      <c r="H253" s="19"/>
      <c r="I253" s="19"/>
      <c r="J253" s="19"/>
      <c r="L253" s="19"/>
      <c r="N253" s="20"/>
      <c r="O253" s="20"/>
      <c r="P253" s="20"/>
      <c r="Q253" s="20"/>
      <c r="R253" s="20"/>
    </row>
    <row r="254" spans="1:18" ht="21" hidden="1" x14ac:dyDescent="0.25">
      <c r="A254" s="4">
        <v>20.02</v>
      </c>
      <c r="B254" s="19" t="s">
        <v>213</v>
      </c>
      <c r="C254" s="7" t="s">
        <v>1</v>
      </c>
      <c r="D254" s="7"/>
      <c r="E254" s="20">
        <v>325620.09000000003</v>
      </c>
      <c r="F254" s="30">
        <f>D254*E254</f>
        <v>0</v>
      </c>
      <c r="G254" s="19"/>
      <c r="H254" s="19"/>
      <c r="I254" s="19"/>
      <c r="J254" s="19"/>
      <c r="L254" s="19"/>
      <c r="N254" s="20"/>
      <c r="O254" s="20"/>
      <c r="P254" s="20"/>
      <c r="Q254" s="20"/>
      <c r="R254" s="20"/>
    </row>
    <row r="255" spans="1:18" ht="21" hidden="1" x14ac:dyDescent="0.25">
      <c r="A255" s="4">
        <v>20.03</v>
      </c>
      <c r="B255" s="19" t="s">
        <v>115</v>
      </c>
      <c r="C255" s="7" t="s">
        <v>1</v>
      </c>
      <c r="D255" s="7"/>
      <c r="E255" s="20">
        <v>23661.72</v>
      </c>
      <c r="F255" s="23">
        <f>D255*E255</f>
        <v>0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9.25" customHeight="1" x14ac:dyDescent="0.25">
      <c r="B256" s="60" t="s">
        <v>216</v>
      </c>
      <c r="C256" s="60"/>
      <c r="D256" s="60"/>
      <c r="E256" s="60"/>
      <c r="F256" s="21">
        <f>SUM(F253:F255)</f>
        <v>0</v>
      </c>
    </row>
    <row r="258" spans="2:27" s="1" customFormat="1" ht="18" customHeight="1" x14ac:dyDescent="0.25">
      <c r="B258" s="8" t="s">
        <v>314</v>
      </c>
      <c r="C258" s="8"/>
      <c r="D258" s="6"/>
      <c r="E258" s="31">
        <f>F18+F24+F30+F38+F83+F134+F145+F150+F154+F170+F177+F187+F196+F211+F225+F231+F247+F251+F256+F216</f>
        <v>0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9"/>
      <c r="Q258" s="9"/>
      <c r="R258" s="9"/>
      <c r="S258" s="9"/>
      <c r="T258" s="9"/>
      <c r="U258" s="9"/>
      <c r="V258" s="9"/>
    </row>
    <row r="259" spans="2:27" s="1" customFormat="1" ht="11.25" customHeight="1" x14ac:dyDescent="0.25">
      <c r="D259" s="32"/>
      <c r="P259" s="5"/>
      <c r="Q259" s="5"/>
      <c r="R259" s="5"/>
      <c r="S259" s="5"/>
      <c r="T259" s="5"/>
      <c r="U259" s="5"/>
      <c r="V259" s="5"/>
    </row>
    <row r="260" spans="2:27" s="1" customFormat="1" ht="23.25" customHeight="1" x14ac:dyDescent="0.25">
      <c r="B260" s="8" t="s">
        <v>217</v>
      </c>
      <c r="C260" s="8"/>
      <c r="D260" s="6"/>
      <c r="E260" s="11">
        <f>+E258</f>
        <v>0</v>
      </c>
      <c r="F260" s="8"/>
      <c r="G260" s="8"/>
      <c r="H260" s="8"/>
      <c r="L260" s="11"/>
      <c r="M260" s="11"/>
      <c r="N260" s="11"/>
      <c r="O260" s="11"/>
      <c r="P260" s="11"/>
      <c r="Q260" s="11"/>
      <c r="R260" s="5"/>
      <c r="S260" s="5"/>
      <c r="T260" s="5"/>
      <c r="U260" s="5"/>
      <c r="V260" s="5"/>
      <c r="Y260" s="12"/>
      <c r="Z260" s="5">
        <v>1037743606.6113</v>
      </c>
      <c r="AA260" s="12">
        <f>+E260-Z260</f>
        <v>-1037743606.6113</v>
      </c>
    </row>
    <row r="261" spans="2:27" s="1" customFormat="1" ht="24" customHeight="1" x14ac:dyDescent="0.25">
      <c r="B261" s="10" t="s">
        <v>218</v>
      </c>
      <c r="C261" s="13">
        <v>0.1704</v>
      </c>
      <c r="D261" s="33"/>
      <c r="E261" s="14">
        <f>+E260*C261</f>
        <v>0</v>
      </c>
      <c r="F261" s="10"/>
      <c r="G261" s="10"/>
      <c r="H261" s="10"/>
      <c r="L261" s="14"/>
      <c r="M261" s="14"/>
      <c r="N261" s="14"/>
      <c r="O261" s="14"/>
      <c r="P261" s="14"/>
      <c r="Q261" s="14"/>
      <c r="R261" s="5"/>
      <c r="S261" s="5"/>
      <c r="T261" s="5"/>
      <c r="U261" s="5"/>
      <c r="V261" s="5"/>
      <c r="Z261" s="5"/>
    </row>
    <row r="262" spans="2:27" s="1" customFormat="1" ht="23.25" customHeight="1" x14ac:dyDescent="0.25">
      <c r="B262" s="10" t="s">
        <v>219</v>
      </c>
      <c r="C262" s="13">
        <v>0.01</v>
      </c>
      <c r="D262" s="33"/>
      <c r="E262" s="14">
        <f>+C262*E260</f>
        <v>0</v>
      </c>
      <c r="F262" s="10"/>
      <c r="G262" s="10"/>
      <c r="H262" s="10"/>
      <c r="L262" s="14"/>
      <c r="M262" s="14"/>
      <c r="N262" s="14"/>
      <c r="O262" s="14"/>
      <c r="P262" s="14"/>
      <c r="Q262" s="14"/>
      <c r="R262" s="5"/>
      <c r="S262" s="5"/>
      <c r="T262" s="5"/>
      <c r="U262" s="5"/>
      <c r="V262" s="5"/>
      <c r="Z262" s="5"/>
    </row>
    <row r="263" spans="2:27" s="1" customFormat="1" ht="24" customHeight="1" x14ac:dyDescent="0.25">
      <c r="B263" s="10" t="s">
        <v>220</v>
      </c>
      <c r="C263" s="13">
        <v>0.03</v>
      </c>
      <c r="D263" s="33"/>
      <c r="E263" s="14">
        <f>+C263*E260</f>
        <v>0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2:27" s="1" customFormat="1" ht="24" customHeight="1" x14ac:dyDescent="0.25">
      <c r="B264" s="10" t="s">
        <v>221</v>
      </c>
      <c r="C264" s="13">
        <v>0.19</v>
      </c>
      <c r="D264" s="33"/>
      <c r="E264" s="14">
        <f>+C264*E263</f>
        <v>0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2:27" s="1" customFormat="1" ht="24" customHeight="1" x14ac:dyDescent="0.25">
      <c r="B265" s="10" t="s">
        <v>222</v>
      </c>
      <c r="C265" s="10"/>
      <c r="D265" s="33"/>
      <c r="E265" s="14">
        <f>SUM(E260:E264)</f>
        <v>0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Y265" s="12"/>
      <c r="Z265" s="5">
        <v>1262000000</v>
      </c>
      <c r="AA265" s="12">
        <f>+E265-Z265</f>
        <v>-1262000000</v>
      </c>
    </row>
  </sheetData>
  <mergeCells count="20">
    <mergeCell ref="B251:E251"/>
    <mergeCell ref="B256:E256"/>
    <mergeCell ref="B196:E196"/>
    <mergeCell ref="B211:E211"/>
    <mergeCell ref="B216:E216"/>
    <mergeCell ref="B225:E225"/>
    <mergeCell ref="B231:E231"/>
    <mergeCell ref="B247:E247"/>
    <mergeCell ref="B187:E187"/>
    <mergeCell ref="B18:E18"/>
    <mergeCell ref="B24:E24"/>
    <mergeCell ref="B30:E30"/>
    <mergeCell ref="B38:E38"/>
    <mergeCell ref="B83:E83"/>
    <mergeCell ref="B134:E134"/>
    <mergeCell ref="B145:E145"/>
    <mergeCell ref="B150:E150"/>
    <mergeCell ref="B154:E154"/>
    <mergeCell ref="B170:E170"/>
    <mergeCell ref="B177:E17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26123-B6B9-46FE-A13F-DEA389431B61}">
  <dimension ref="A1:AA265"/>
  <sheetViews>
    <sheetView showGridLines="0" topLeftCell="A260" workbookViewId="0">
      <selection activeCell="E233" sqref="E233:E244"/>
    </sheetView>
  </sheetViews>
  <sheetFormatPr baseColWidth="10" defaultRowHeight="15" x14ac:dyDescent="0.25"/>
  <cols>
    <col min="1" max="1" width="9.5703125" customWidth="1"/>
    <col min="2" max="2" width="58.42578125" customWidth="1"/>
    <col min="3" max="4" width="11.42578125" style="16"/>
    <col min="5" max="5" width="16.7109375" customWidth="1"/>
    <col min="6" max="6" width="20.140625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x14ac:dyDescent="0.25">
      <c r="A2" s="18">
        <v>1</v>
      </c>
      <c r="B2" s="18" t="s">
        <v>225</v>
      </c>
      <c r="C2" s="29"/>
      <c r="D2" s="29"/>
      <c r="E2" s="18"/>
      <c r="F2" s="18"/>
    </row>
    <row r="3" spans="1:10" x14ac:dyDescent="0.25">
      <c r="A3" s="15">
        <v>1.01</v>
      </c>
      <c r="B3" s="15" t="s">
        <v>0</v>
      </c>
      <c r="C3" s="3" t="s">
        <v>1</v>
      </c>
      <c r="D3" s="3">
        <v>91.2</v>
      </c>
      <c r="E3" s="20"/>
      <c r="F3" s="20">
        <f>D3*E3</f>
        <v>0</v>
      </c>
      <c r="G3" s="20"/>
      <c r="H3" s="20"/>
      <c r="I3" s="20"/>
      <c r="J3" s="20"/>
    </row>
    <row r="4" spans="1:10" hidden="1" x14ac:dyDescent="0.25">
      <c r="A4" s="15">
        <v>1.02</v>
      </c>
      <c r="B4" s="15" t="s">
        <v>2</v>
      </c>
      <c r="C4" s="3" t="s">
        <v>3</v>
      </c>
      <c r="D4" s="3"/>
      <c r="E4" s="20"/>
      <c r="F4" s="20">
        <f t="shared" ref="F4:F17" si="0">D4*E4</f>
        <v>0</v>
      </c>
      <c r="G4" s="20"/>
      <c r="H4" s="20"/>
      <c r="I4" s="20"/>
      <c r="J4" s="20"/>
    </row>
    <row r="5" spans="1:10" hidden="1" x14ac:dyDescent="0.25">
      <c r="A5" s="15">
        <v>1.03</v>
      </c>
      <c r="B5" s="15" t="s">
        <v>4</v>
      </c>
      <c r="C5" s="3" t="s">
        <v>1</v>
      </c>
      <c r="D5" s="3"/>
      <c r="E5" s="20"/>
      <c r="F5" s="20">
        <f t="shared" si="0"/>
        <v>0</v>
      </c>
      <c r="G5" s="20"/>
      <c r="H5" s="20"/>
      <c r="I5" s="20"/>
      <c r="J5" s="20"/>
    </row>
    <row r="6" spans="1:10" x14ac:dyDescent="0.25">
      <c r="A6" s="15">
        <v>1.04</v>
      </c>
      <c r="B6" s="15" t="s">
        <v>5</v>
      </c>
      <c r="C6" s="3" t="s">
        <v>6</v>
      </c>
      <c r="D6" s="3">
        <v>134.91</v>
      </c>
      <c r="E6" s="20"/>
      <c r="F6" s="20">
        <f t="shared" si="0"/>
        <v>0</v>
      </c>
      <c r="G6" s="20"/>
      <c r="H6" s="20"/>
      <c r="I6" s="20"/>
      <c r="J6" s="20"/>
    </row>
    <row r="7" spans="1:10" hidden="1" x14ac:dyDescent="0.25">
      <c r="A7" s="15">
        <v>1.05</v>
      </c>
      <c r="B7" s="15" t="s">
        <v>7</v>
      </c>
      <c r="C7" s="3" t="s">
        <v>1</v>
      </c>
      <c r="D7" s="3"/>
      <c r="E7" s="20"/>
      <c r="F7" s="20">
        <f t="shared" si="0"/>
        <v>0</v>
      </c>
      <c r="G7" s="20"/>
      <c r="H7" s="20"/>
      <c r="I7" s="20"/>
      <c r="J7" s="20"/>
    </row>
    <row r="8" spans="1:10" hidden="1" x14ac:dyDescent="0.25">
      <c r="A8" s="15">
        <v>1.06</v>
      </c>
      <c r="B8" s="19" t="s">
        <v>8</v>
      </c>
      <c r="C8" s="7" t="s">
        <v>1</v>
      </c>
      <c r="D8" s="7"/>
      <c r="E8" s="20"/>
      <c r="F8" s="20">
        <f t="shared" si="0"/>
        <v>0</v>
      </c>
      <c r="G8" s="20"/>
      <c r="H8" s="20"/>
      <c r="I8" s="20"/>
      <c r="J8" s="20"/>
    </row>
    <row r="9" spans="1:10" ht="21" hidden="1" x14ac:dyDescent="0.25">
      <c r="A9" s="15">
        <v>1.07</v>
      </c>
      <c r="B9" s="19" t="s">
        <v>9</v>
      </c>
      <c r="C9" s="7" t="s">
        <v>1</v>
      </c>
      <c r="D9" s="7"/>
      <c r="E9" s="20"/>
      <c r="F9" s="20">
        <f t="shared" si="0"/>
        <v>0</v>
      </c>
      <c r="G9" s="20"/>
      <c r="H9" s="20"/>
      <c r="I9" s="20"/>
      <c r="J9" s="20"/>
    </row>
    <row r="10" spans="1:10" x14ac:dyDescent="0.25">
      <c r="A10" s="15">
        <v>1.08</v>
      </c>
      <c r="B10" s="19" t="s">
        <v>10</v>
      </c>
      <c r="C10" s="7" t="s">
        <v>1</v>
      </c>
      <c r="D10" s="7">
        <v>5.48</v>
      </c>
      <c r="E10" s="20"/>
      <c r="F10" s="20">
        <f t="shared" si="0"/>
        <v>0</v>
      </c>
      <c r="G10" s="20"/>
      <c r="H10" s="20"/>
      <c r="I10" s="20"/>
      <c r="J10" s="20"/>
    </row>
    <row r="11" spans="1:10" hidden="1" x14ac:dyDescent="0.25">
      <c r="A11" s="15">
        <v>1.0900000000000001</v>
      </c>
      <c r="B11" s="19" t="s">
        <v>11</v>
      </c>
      <c r="C11" s="7" t="s">
        <v>1</v>
      </c>
      <c r="D11" s="7"/>
      <c r="E11" s="20">
        <v>16984.009999999998</v>
      </c>
      <c r="F11" s="20">
        <f t="shared" si="0"/>
        <v>0</v>
      </c>
      <c r="G11" s="20"/>
      <c r="H11" s="20"/>
      <c r="I11" s="20"/>
      <c r="J11" s="20"/>
    </row>
    <row r="12" spans="1:10" ht="31.5" hidden="1" x14ac:dyDescent="0.25">
      <c r="A12" s="22">
        <v>1.1000000000000001</v>
      </c>
      <c r="B12" s="19" t="s">
        <v>12</v>
      </c>
      <c r="C12" s="7" t="s">
        <v>1</v>
      </c>
      <c r="D12" s="7"/>
      <c r="E12" s="20">
        <v>30132.38</v>
      </c>
      <c r="F12" s="20">
        <f t="shared" si="0"/>
        <v>0</v>
      </c>
      <c r="G12" s="20"/>
      <c r="H12" s="20"/>
      <c r="I12" s="20"/>
      <c r="J12" s="20"/>
    </row>
    <row r="13" spans="1:10" hidden="1" x14ac:dyDescent="0.25">
      <c r="A13" s="15">
        <v>1.1100000000000001</v>
      </c>
      <c r="B13" s="15" t="s">
        <v>15</v>
      </c>
      <c r="C13" s="3" t="s">
        <v>1</v>
      </c>
      <c r="D13" s="3"/>
      <c r="E13" s="20">
        <v>7079.05</v>
      </c>
      <c r="F13" s="20">
        <f t="shared" si="0"/>
        <v>0</v>
      </c>
      <c r="G13" s="20"/>
      <c r="H13" s="20"/>
      <c r="I13" s="20"/>
      <c r="J13" s="20"/>
    </row>
    <row r="14" spans="1:10" hidden="1" x14ac:dyDescent="0.25">
      <c r="A14" s="15">
        <v>1.1200000000000001</v>
      </c>
      <c r="B14" s="15" t="s">
        <v>16</v>
      </c>
      <c r="C14" s="3" t="s">
        <v>1</v>
      </c>
      <c r="D14" s="3"/>
      <c r="E14" s="20">
        <v>59816.37</v>
      </c>
      <c r="F14" s="20">
        <f t="shared" si="0"/>
        <v>0</v>
      </c>
      <c r="G14" s="20"/>
      <c r="H14" s="20"/>
      <c r="I14" s="20"/>
      <c r="J14" s="20"/>
    </row>
    <row r="15" spans="1:10" hidden="1" x14ac:dyDescent="0.25">
      <c r="A15" s="15">
        <v>1.1299999999999999</v>
      </c>
      <c r="B15" s="19" t="s">
        <v>17</v>
      </c>
      <c r="C15" s="7" t="s">
        <v>14</v>
      </c>
      <c r="D15" s="7"/>
      <c r="E15" s="20">
        <v>5663.24</v>
      </c>
      <c r="F15" s="20">
        <f t="shared" si="0"/>
        <v>0</v>
      </c>
      <c r="G15" s="20"/>
      <c r="H15" s="20"/>
      <c r="I15" s="20"/>
      <c r="J15" s="20"/>
    </row>
    <row r="16" spans="1:10" hidden="1" x14ac:dyDescent="0.25">
      <c r="A16" s="15">
        <v>1.1399999999999999</v>
      </c>
      <c r="B16" s="19" t="s">
        <v>18</v>
      </c>
      <c r="C16" s="7" t="s">
        <v>1</v>
      </c>
      <c r="D16" s="7"/>
      <c r="E16" s="20">
        <v>9095.52</v>
      </c>
      <c r="F16" s="20">
        <f t="shared" si="0"/>
        <v>0</v>
      </c>
      <c r="G16" s="20"/>
      <c r="H16" s="20"/>
      <c r="I16" s="20"/>
      <c r="J16" s="20"/>
    </row>
    <row r="17" spans="1:10" hidden="1" x14ac:dyDescent="0.25">
      <c r="A17" s="15">
        <v>1.1499999999999999</v>
      </c>
      <c r="B17" s="19" t="s">
        <v>329</v>
      </c>
      <c r="C17" s="3" t="s">
        <v>3</v>
      </c>
      <c r="D17" s="3"/>
      <c r="E17" s="20">
        <v>14991.53</v>
      </c>
      <c r="F17" s="20">
        <f t="shared" si="0"/>
        <v>0</v>
      </c>
      <c r="G17" s="20"/>
      <c r="H17" s="20"/>
      <c r="I17" s="20"/>
      <c r="J17" s="20"/>
    </row>
    <row r="18" spans="1:10" ht="29.25" customHeight="1" x14ac:dyDescent="0.25">
      <c r="B18" s="60" t="s">
        <v>19</v>
      </c>
      <c r="C18" s="60"/>
      <c r="D18" s="60"/>
      <c r="E18" s="60"/>
      <c r="F18" s="21">
        <f>SUM(F3:F17)</f>
        <v>0</v>
      </c>
    </row>
    <row r="19" spans="1:10" x14ac:dyDescent="0.25">
      <c r="A19" s="18">
        <v>2</v>
      </c>
      <c r="B19" s="18" t="s">
        <v>20</v>
      </c>
      <c r="C19" s="29"/>
      <c r="D19" s="29"/>
      <c r="E19" s="18"/>
      <c r="F19" s="18"/>
    </row>
    <row r="20" spans="1:10" hidden="1" x14ac:dyDescent="0.25">
      <c r="A20" s="15">
        <v>2.0099999999999998</v>
      </c>
      <c r="B20" s="15" t="s">
        <v>21</v>
      </c>
      <c r="C20" s="3" t="s">
        <v>22</v>
      </c>
      <c r="D20" s="3"/>
      <c r="E20" s="20">
        <v>18941.080000000002</v>
      </c>
      <c r="F20" s="23">
        <f>D20*E20</f>
        <v>0</v>
      </c>
      <c r="G20" s="15"/>
      <c r="H20" s="15"/>
      <c r="I20" s="15"/>
      <c r="J20" s="15"/>
    </row>
    <row r="21" spans="1:10" ht="21" x14ac:dyDescent="0.25">
      <c r="A21" s="15">
        <v>2.02</v>
      </c>
      <c r="B21" s="15" t="s">
        <v>23</v>
      </c>
      <c r="C21" s="3" t="s">
        <v>22</v>
      </c>
      <c r="D21" s="3">
        <v>6</v>
      </c>
      <c r="E21" s="20"/>
      <c r="F21" s="23">
        <f t="shared" ref="F21:F23" si="1">D21*E21</f>
        <v>0</v>
      </c>
      <c r="G21" s="15"/>
      <c r="H21" s="15"/>
      <c r="I21" s="15"/>
      <c r="J21" s="15"/>
    </row>
    <row r="22" spans="1:10" ht="21" hidden="1" x14ac:dyDescent="0.25">
      <c r="A22" s="15">
        <v>2.0299999999999998</v>
      </c>
      <c r="B22" s="15" t="s">
        <v>24</v>
      </c>
      <c r="C22" s="3" t="s">
        <v>22</v>
      </c>
      <c r="D22" s="3"/>
      <c r="E22" s="20">
        <v>19478.87</v>
      </c>
      <c r="F22" s="23">
        <f t="shared" si="1"/>
        <v>0</v>
      </c>
      <c r="G22" s="15"/>
      <c r="H22" s="15"/>
      <c r="I22" s="15"/>
      <c r="J22" s="15"/>
    </row>
    <row r="23" spans="1:10" ht="21" hidden="1" x14ac:dyDescent="0.25">
      <c r="A23" s="15">
        <v>2.04</v>
      </c>
      <c r="B23" s="15" t="s">
        <v>25</v>
      </c>
      <c r="C23" s="3" t="s">
        <v>22</v>
      </c>
      <c r="D23" s="3"/>
      <c r="E23" s="20">
        <v>41556.660000000003</v>
      </c>
      <c r="F23" s="23">
        <f t="shared" si="1"/>
        <v>0</v>
      </c>
      <c r="G23" s="15"/>
      <c r="H23" s="15"/>
      <c r="I23" s="15"/>
      <c r="J23" s="15"/>
    </row>
    <row r="24" spans="1:10" ht="29.25" customHeight="1" x14ac:dyDescent="0.25">
      <c r="B24" s="60" t="s">
        <v>26</v>
      </c>
      <c r="C24" s="60"/>
      <c r="D24" s="60"/>
      <c r="E24" s="60"/>
      <c r="F24" s="21">
        <f>SUM(F20:F23)</f>
        <v>0</v>
      </c>
    </row>
    <row r="25" spans="1:10" hidden="1" x14ac:dyDescent="0.25">
      <c r="A25" s="18">
        <v>3</v>
      </c>
      <c r="B25" s="18" t="s">
        <v>232</v>
      </c>
      <c r="C25" s="29"/>
      <c r="D25" s="29"/>
      <c r="E25" s="18"/>
      <c r="F25" s="18"/>
    </row>
    <row r="26" spans="1:10" ht="31.5" hidden="1" x14ac:dyDescent="0.25">
      <c r="A26" s="15">
        <v>3.01</v>
      </c>
      <c r="B26" s="15" t="s">
        <v>27</v>
      </c>
      <c r="C26" s="3" t="s">
        <v>1</v>
      </c>
      <c r="D26" s="3"/>
      <c r="E26" s="20">
        <v>25198.68</v>
      </c>
      <c r="F26" s="20">
        <f>D26*E26</f>
        <v>0</v>
      </c>
      <c r="G26" s="20"/>
      <c r="H26" s="20"/>
      <c r="I26" s="20"/>
      <c r="J26" s="20"/>
    </row>
    <row r="27" spans="1:10" ht="31.5" hidden="1" x14ac:dyDescent="0.25">
      <c r="A27" s="15">
        <v>3.02</v>
      </c>
      <c r="B27" s="15" t="s">
        <v>29</v>
      </c>
      <c r="C27" s="3" t="s">
        <v>22</v>
      </c>
      <c r="D27" s="3"/>
      <c r="E27" s="20">
        <v>746916.81</v>
      </c>
      <c r="F27" s="20">
        <f t="shared" ref="F27:F29" si="2">D27*E27</f>
        <v>0</v>
      </c>
      <c r="G27" s="20"/>
      <c r="H27" s="20"/>
      <c r="I27" s="20"/>
      <c r="J27" s="20"/>
    </row>
    <row r="28" spans="1:10" ht="31.5" hidden="1" x14ac:dyDescent="0.25">
      <c r="A28" s="15">
        <v>3.03</v>
      </c>
      <c r="B28" s="15" t="s">
        <v>28</v>
      </c>
      <c r="C28" s="3" t="s">
        <v>1</v>
      </c>
      <c r="D28" s="3"/>
      <c r="E28" s="20">
        <v>158491.85</v>
      </c>
      <c r="F28" s="20">
        <f t="shared" si="2"/>
        <v>0</v>
      </c>
      <c r="G28" s="20"/>
      <c r="H28" s="20"/>
      <c r="I28" s="20"/>
      <c r="J28" s="20"/>
    </row>
    <row r="29" spans="1:10" ht="21" hidden="1" x14ac:dyDescent="0.25">
      <c r="A29" s="15">
        <v>3.04</v>
      </c>
      <c r="B29" s="15" t="s">
        <v>30</v>
      </c>
      <c r="C29" s="3" t="s">
        <v>31</v>
      </c>
      <c r="D29" s="3"/>
      <c r="E29" s="20">
        <v>4821.4799999999996</v>
      </c>
      <c r="F29" s="20">
        <f t="shared" si="2"/>
        <v>0</v>
      </c>
      <c r="G29" s="20"/>
      <c r="H29" s="20"/>
      <c r="I29" s="20"/>
      <c r="J29" s="20"/>
    </row>
    <row r="30" spans="1:10" ht="29.25" hidden="1" customHeight="1" x14ac:dyDescent="0.25">
      <c r="B30" s="60" t="s">
        <v>233</v>
      </c>
      <c r="C30" s="60"/>
      <c r="D30" s="60"/>
      <c r="E30" s="60"/>
      <c r="F30" s="21">
        <f>SUM(F26:F29)</f>
        <v>0</v>
      </c>
    </row>
    <row r="31" spans="1:10" hidden="1" x14ac:dyDescent="0.25">
      <c r="A31" s="18">
        <v>4</v>
      </c>
      <c r="B31" s="18" t="s">
        <v>32</v>
      </c>
      <c r="C31" s="29"/>
      <c r="D31" s="29"/>
      <c r="E31" s="18"/>
      <c r="F31" s="18"/>
    </row>
    <row r="32" spans="1:10" ht="31.5" hidden="1" x14ac:dyDescent="0.25">
      <c r="A32" s="15">
        <v>4.01</v>
      </c>
      <c r="B32" s="15" t="s">
        <v>214</v>
      </c>
      <c r="C32" s="3" t="s">
        <v>22</v>
      </c>
      <c r="D32" s="3"/>
      <c r="E32" s="20">
        <v>741920.57</v>
      </c>
      <c r="F32" s="20">
        <f>D32*E32</f>
        <v>0</v>
      </c>
      <c r="G32" s="20"/>
      <c r="H32" s="20"/>
      <c r="I32" s="20"/>
      <c r="J32" s="20"/>
    </row>
    <row r="33" spans="1:18" ht="31.5" hidden="1" x14ac:dyDescent="0.25">
      <c r="A33" s="15">
        <v>4.0199999999999996</v>
      </c>
      <c r="B33" s="15" t="s">
        <v>215</v>
      </c>
      <c r="C33" s="3" t="s">
        <v>22</v>
      </c>
      <c r="D33" s="32"/>
      <c r="E33" s="20">
        <v>784064.81</v>
      </c>
      <c r="F33" s="20">
        <f t="shared" ref="F33:F37" si="3">D33*E33</f>
        <v>0</v>
      </c>
      <c r="G33" s="5"/>
      <c r="H33" s="5"/>
      <c r="I33" s="5"/>
      <c r="J33" s="5"/>
    </row>
    <row r="34" spans="1:18" hidden="1" x14ac:dyDescent="0.25">
      <c r="A34" s="15">
        <v>4.03</v>
      </c>
      <c r="B34" s="15" t="s">
        <v>33</v>
      </c>
      <c r="C34" s="3" t="s">
        <v>31</v>
      </c>
      <c r="D34" s="3"/>
      <c r="E34" s="20">
        <v>6549.36</v>
      </c>
      <c r="F34" s="20">
        <f t="shared" si="3"/>
        <v>0</v>
      </c>
      <c r="G34" s="20"/>
      <c r="H34" s="20"/>
      <c r="I34" s="20"/>
      <c r="J34" s="20"/>
    </row>
    <row r="35" spans="1:18" ht="42" hidden="1" x14ac:dyDescent="0.25">
      <c r="A35" s="15">
        <v>4.04</v>
      </c>
      <c r="B35" s="19" t="s">
        <v>34</v>
      </c>
      <c r="C35" s="7" t="s">
        <v>31</v>
      </c>
      <c r="D35" s="32"/>
      <c r="E35" s="20">
        <v>25703.33</v>
      </c>
      <c r="F35" s="20">
        <f t="shared" si="3"/>
        <v>0</v>
      </c>
      <c r="G35" s="5"/>
      <c r="H35" s="5"/>
      <c r="I35" s="5"/>
      <c r="J35" s="5"/>
    </row>
    <row r="36" spans="1:18" ht="42" hidden="1" x14ac:dyDescent="0.25">
      <c r="A36" s="15">
        <v>4.05</v>
      </c>
      <c r="B36" s="19" t="s">
        <v>35</v>
      </c>
      <c r="C36" s="7" t="s">
        <v>31</v>
      </c>
      <c r="D36" s="3"/>
      <c r="E36" s="20">
        <v>23685.69</v>
      </c>
      <c r="F36" s="20">
        <f t="shared" si="3"/>
        <v>0</v>
      </c>
      <c r="G36" s="20"/>
      <c r="H36" s="20"/>
      <c r="I36" s="20"/>
      <c r="J36" s="20"/>
    </row>
    <row r="37" spans="1:18" ht="42" hidden="1" x14ac:dyDescent="0.25">
      <c r="A37" s="15">
        <v>4.0599999999999996</v>
      </c>
      <c r="B37" s="19" t="s">
        <v>322</v>
      </c>
      <c r="C37" s="7" t="s">
        <v>31</v>
      </c>
      <c r="D37" s="3"/>
      <c r="E37" s="20">
        <v>20839.02</v>
      </c>
      <c r="F37" s="20">
        <f t="shared" si="3"/>
        <v>0</v>
      </c>
      <c r="G37" s="20"/>
      <c r="H37" s="20"/>
      <c r="I37" s="20"/>
      <c r="J37" s="20"/>
    </row>
    <row r="38" spans="1:18" ht="29.25" hidden="1" customHeight="1" x14ac:dyDescent="0.25">
      <c r="B38" s="60" t="s">
        <v>36</v>
      </c>
      <c r="C38" s="60"/>
      <c r="D38" s="60"/>
      <c r="E38" s="60"/>
      <c r="F38" s="21">
        <f>SUM(F32:F37)</f>
        <v>0</v>
      </c>
    </row>
    <row r="39" spans="1:18" ht="15" hidden="1" customHeight="1" x14ac:dyDescent="0.25">
      <c r="A39" s="18">
        <v>5</v>
      </c>
      <c r="B39" s="18" t="s">
        <v>39</v>
      </c>
      <c r="C39" s="29"/>
      <c r="D39" s="29"/>
      <c r="E39" s="18"/>
      <c r="F39" s="18"/>
      <c r="G39" s="20"/>
      <c r="H39" s="20"/>
      <c r="I39" s="20"/>
      <c r="J39" s="20"/>
    </row>
    <row r="40" spans="1:18" ht="15" hidden="1" customHeight="1" x14ac:dyDescent="0.25">
      <c r="A40" s="15">
        <v>5.01</v>
      </c>
      <c r="B40" s="15" t="s">
        <v>40</v>
      </c>
      <c r="C40" s="3" t="s">
        <v>22</v>
      </c>
      <c r="D40" s="3"/>
      <c r="E40" s="25">
        <v>78626.05</v>
      </c>
      <c r="F40" s="25">
        <f>D40*E40</f>
        <v>0</v>
      </c>
      <c r="G40" s="25"/>
      <c r="H40" s="25"/>
      <c r="I40" s="25"/>
      <c r="J40" s="25"/>
    </row>
    <row r="41" spans="1:18" hidden="1" x14ac:dyDescent="0.25">
      <c r="A41" s="15">
        <v>5.0199999999999996</v>
      </c>
      <c r="B41" s="15" t="s">
        <v>48</v>
      </c>
      <c r="C41" s="3" t="s">
        <v>6</v>
      </c>
      <c r="D41" s="3"/>
      <c r="E41" s="25">
        <v>5836.55</v>
      </c>
      <c r="F41" s="25">
        <f t="shared" ref="F41:F82" si="4">D41*E41</f>
        <v>0</v>
      </c>
      <c r="G41" s="25"/>
      <c r="H41" s="25"/>
      <c r="I41" s="25"/>
      <c r="J41" s="25"/>
    </row>
    <row r="42" spans="1:18" hidden="1" x14ac:dyDescent="0.25">
      <c r="A42" s="15">
        <v>5.03</v>
      </c>
      <c r="B42" s="15" t="s">
        <v>49</v>
      </c>
      <c r="C42" s="3" t="s">
        <v>14</v>
      </c>
      <c r="D42" s="32"/>
      <c r="E42" s="25">
        <v>17241.7</v>
      </c>
      <c r="F42" s="25">
        <f t="shared" si="4"/>
        <v>0</v>
      </c>
      <c r="G42" s="24"/>
      <c r="H42" s="24"/>
      <c r="I42" s="24"/>
      <c r="J42" s="24"/>
    </row>
    <row r="43" spans="1:18" hidden="1" x14ac:dyDescent="0.25">
      <c r="A43" s="15">
        <v>5.04</v>
      </c>
      <c r="B43" s="15" t="s">
        <v>46</v>
      </c>
      <c r="C43" s="3" t="s">
        <v>14</v>
      </c>
      <c r="D43" s="3"/>
      <c r="E43" s="25">
        <v>316401.65999999997</v>
      </c>
      <c r="F43" s="25">
        <f>D43*E43</f>
        <v>0</v>
      </c>
      <c r="G43" s="15"/>
      <c r="H43" s="15"/>
      <c r="I43" s="15"/>
      <c r="J43" s="15"/>
      <c r="L43" s="15"/>
      <c r="N43" s="25"/>
      <c r="O43" s="25"/>
      <c r="P43" s="25"/>
      <c r="Q43" s="25"/>
      <c r="R43" s="25"/>
    </row>
    <row r="44" spans="1:18" ht="21" hidden="1" x14ac:dyDescent="0.25">
      <c r="A44" s="15">
        <v>5.05</v>
      </c>
      <c r="B44" s="19" t="s">
        <v>171</v>
      </c>
      <c r="C44" s="7" t="s">
        <v>14</v>
      </c>
      <c r="D44" s="7"/>
      <c r="E44" s="20">
        <v>237314.2</v>
      </c>
      <c r="F44" s="25">
        <f t="shared" si="4"/>
        <v>0</v>
      </c>
      <c r="G44" s="19"/>
      <c r="H44" s="19"/>
      <c r="I44" s="19"/>
      <c r="J44" s="19"/>
      <c r="L44" s="19"/>
      <c r="N44" s="20"/>
      <c r="O44" s="20"/>
      <c r="P44" s="20"/>
      <c r="Q44" s="20"/>
      <c r="R44" s="20"/>
    </row>
    <row r="45" spans="1:18" hidden="1" x14ac:dyDescent="0.25">
      <c r="A45" s="27">
        <v>5.0999999999999996</v>
      </c>
      <c r="B45" s="27" t="s">
        <v>234</v>
      </c>
      <c r="C45" s="28"/>
      <c r="D45" s="28"/>
      <c r="E45" s="26"/>
      <c r="F45" s="26"/>
    </row>
    <row r="46" spans="1:18" ht="21" hidden="1" x14ac:dyDescent="0.25">
      <c r="A46" s="4" t="s">
        <v>238</v>
      </c>
      <c r="B46" s="15" t="s">
        <v>41</v>
      </c>
      <c r="C46" s="3" t="s">
        <v>3</v>
      </c>
      <c r="D46" s="3"/>
      <c r="E46" s="25">
        <v>33885.72</v>
      </c>
      <c r="F46" s="25">
        <f t="shared" si="4"/>
        <v>0</v>
      </c>
      <c r="G46" s="25"/>
      <c r="H46" s="25"/>
      <c r="I46" s="25"/>
      <c r="J46" s="25"/>
    </row>
    <row r="47" spans="1:18" ht="21" hidden="1" x14ac:dyDescent="0.25">
      <c r="A47" s="4" t="s">
        <v>240</v>
      </c>
      <c r="B47" s="15" t="s">
        <v>42</v>
      </c>
      <c r="C47" s="3" t="s">
        <v>3</v>
      </c>
      <c r="D47" s="3"/>
      <c r="E47" s="25">
        <v>55298.86</v>
      </c>
      <c r="F47" s="25">
        <f t="shared" si="4"/>
        <v>0</v>
      </c>
      <c r="G47" s="24"/>
      <c r="H47" s="24"/>
      <c r="I47" s="24"/>
      <c r="J47" s="24"/>
    </row>
    <row r="48" spans="1:18" ht="21" hidden="1" x14ac:dyDescent="0.25">
      <c r="A48" s="4" t="s">
        <v>241</v>
      </c>
      <c r="B48" s="15" t="s">
        <v>43</v>
      </c>
      <c r="C48" s="3" t="s">
        <v>3</v>
      </c>
      <c r="D48" s="3"/>
      <c r="E48" s="25">
        <v>23764.13</v>
      </c>
      <c r="F48" s="25">
        <f t="shared" si="4"/>
        <v>0</v>
      </c>
      <c r="G48" s="25"/>
      <c r="H48" s="25"/>
      <c r="I48" s="25"/>
      <c r="J48" s="25"/>
    </row>
    <row r="49" spans="1:18" ht="21" hidden="1" x14ac:dyDescent="0.25">
      <c r="A49" s="4" t="s">
        <v>242</v>
      </c>
      <c r="B49" s="15" t="s">
        <v>44</v>
      </c>
      <c r="C49" s="3" t="s">
        <v>3</v>
      </c>
      <c r="D49" s="3"/>
      <c r="E49" s="25">
        <v>30586.12</v>
      </c>
      <c r="F49" s="25">
        <f t="shared" si="4"/>
        <v>0</v>
      </c>
      <c r="G49" s="24"/>
      <c r="H49" s="24"/>
      <c r="I49" s="24"/>
      <c r="J49" s="24"/>
    </row>
    <row r="50" spans="1:18" ht="15" hidden="1" customHeight="1" x14ac:dyDescent="0.25">
      <c r="A50" s="4" t="s">
        <v>243</v>
      </c>
      <c r="B50" s="15" t="s">
        <v>149</v>
      </c>
      <c r="C50" s="3" t="s">
        <v>14</v>
      </c>
      <c r="D50" s="3"/>
      <c r="E50" s="25">
        <v>79307.14</v>
      </c>
      <c r="F50" s="25">
        <f t="shared" si="4"/>
        <v>0</v>
      </c>
      <c r="G50" s="25"/>
      <c r="H50" s="25"/>
      <c r="I50" s="25"/>
      <c r="J50" s="25"/>
    </row>
    <row r="51" spans="1:18" hidden="1" x14ac:dyDescent="0.25">
      <c r="A51" s="4" t="s">
        <v>244</v>
      </c>
      <c r="B51" s="15" t="s">
        <v>150</v>
      </c>
      <c r="C51" s="3" t="s">
        <v>14</v>
      </c>
      <c r="D51" s="3"/>
      <c r="E51" s="25">
        <v>53995.14</v>
      </c>
      <c r="F51" s="25">
        <f t="shared" si="4"/>
        <v>0</v>
      </c>
      <c r="G51" s="25"/>
      <c r="H51" s="25"/>
      <c r="I51" s="25"/>
      <c r="J51" s="25"/>
    </row>
    <row r="52" spans="1:18" ht="15" hidden="1" customHeight="1" x14ac:dyDescent="0.25">
      <c r="A52" s="4" t="s">
        <v>245</v>
      </c>
      <c r="B52" s="15" t="s">
        <v>151</v>
      </c>
      <c r="C52" s="3" t="s">
        <v>14</v>
      </c>
      <c r="D52" s="3"/>
      <c r="E52" s="25">
        <v>107600.48</v>
      </c>
      <c r="F52" s="25">
        <f t="shared" si="4"/>
        <v>0</v>
      </c>
      <c r="G52" s="25"/>
      <c r="H52" s="25"/>
      <c r="I52" s="25"/>
      <c r="J52" s="25"/>
    </row>
    <row r="53" spans="1:18" hidden="1" x14ac:dyDescent="0.25">
      <c r="A53" s="4" t="s">
        <v>246</v>
      </c>
      <c r="B53" s="15" t="s">
        <v>152</v>
      </c>
      <c r="C53" s="3" t="s">
        <v>3</v>
      </c>
      <c r="D53" s="3"/>
      <c r="E53" s="25">
        <v>52255.73</v>
      </c>
      <c r="F53" s="25">
        <f t="shared" si="4"/>
        <v>0</v>
      </c>
      <c r="G53" s="25"/>
      <c r="H53" s="25"/>
      <c r="I53" s="25"/>
      <c r="J53" s="25"/>
    </row>
    <row r="54" spans="1:18" ht="15" hidden="1" customHeight="1" x14ac:dyDescent="0.25">
      <c r="A54" s="4" t="s">
        <v>247</v>
      </c>
      <c r="B54" s="15" t="s">
        <v>153</v>
      </c>
      <c r="C54" s="3" t="s">
        <v>14</v>
      </c>
      <c r="D54" s="3"/>
      <c r="E54" s="20">
        <v>72419.19</v>
      </c>
      <c r="F54" s="25">
        <f t="shared" si="4"/>
        <v>0</v>
      </c>
      <c r="G54" s="20"/>
      <c r="H54" s="20"/>
      <c r="I54" s="20"/>
      <c r="J54" s="20"/>
    </row>
    <row r="55" spans="1:18" hidden="1" x14ac:dyDescent="0.25">
      <c r="A55" s="4" t="s">
        <v>248</v>
      </c>
      <c r="B55" s="15" t="s">
        <v>154</v>
      </c>
      <c r="C55" s="3" t="s">
        <v>14</v>
      </c>
      <c r="D55" s="3"/>
      <c r="E55" s="20">
        <v>107431.98</v>
      </c>
      <c r="F55" s="25">
        <f t="shared" si="4"/>
        <v>0</v>
      </c>
      <c r="G55" s="20"/>
      <c r="H55" s="20"/>
      <c r="I55" s="20"/>
      <c r="J55" s="20"/>
    </row>
    <row r="56" spans="1:18" hidden="1" x14ac:dyDescent="0.25">
      <c r="A56" s="4" t="s">
        <v>249</v>
      </c>
      <c r="B56" s="15" t="s">
        <v>155</v>
      </c>
      <c r="C56" s="3" t="s">
        <v>14</v>
      </c>
      <c r="D56" s="3"/>
      <c r="E56" s="20">
        <v>90110.84</v>
      </c>
      <c r="F56" s="25">
        <f t="shared" si="4"/>
        <v>0</v>
      </c>
      <c r="G56" s="20"/>
      <c r="H56" s="20"/>
      <c r="I56" s="20"/>
      <c r="J56" s="20"/>
    </row>
    <row r="57" spans="1:18" hidden="1" x14ac:dyDescent="0.25">
      <c r="A57" s="4" t="s">
        <v>250</v>
      </c>
      <c r="B57" s="19" t="s">
        <v>156</v>
      </c>
      <c r="C57" s="7" t="s">
        <v>14</v>
      </c>
      <c r="D57" s="3"/>
      <c r="E57" s="20">
        <v>93038.19</v>
      </c>
      <c r="F57" s="25">
        <f t="shared" si="4"/>
        <v>0</v>
      </c>
      <c r="G57" s="20"/>
      <c r="H57" s="20"/>
      <c r="I57" s="20"/>
      <c r="J57" s="20"/>
    </row>
    <row r="58" spans="1:18" hidden="1" x14ac:dyDescent="0.25">
      <c r="A58" s="4" t="s">
        <v>251</v>
      </c>
      <c r="B58" s="19" t="s">
        <v>47</v>
      </c>
      <c r="C58" s="3" t="s">
        <v>14</v>
      </c>
      <c r="D58" s="3"/>
      <c r="E58" s="25">
        <v>47133.59</v>
      </c>
      <c r="F58" s="25">
        <f t="shared" si="4"/>
        <v>0</v>
      </c>
      <c r="G58" s="25"/>
      <c r="H58" s="25"/>
      <c r="I58" s="25"/>
      <c r="J58" s="25"/>
    </row>
    <row r="59" spans="1:18" hidden="1" x14ac:dyDescent="0.25">
      <c r="A59" s="27">
        <v>5.2</v>
      </c>
      <c r="B59" s="27" t="s">
        <v>235</v>
      </c>
      <c r="C59" s="28"/>
      <c r="D59" s="28"/>
      <c r="E59" s="26"/>
      <c r="F59" s="26"/>
    </row>
    <row r="60" spans="1:18" ht="21" hidden="1" x14ac:dyDescent="0.25">
      <c r="A60" s="4" t="s">
        <v>252</v>
      </c>
      <c r="B60" s="15" t="s">
        <v>50</v>
      </c>
      <c r="C60" s="3" t="s">
        <v>3</v>
      </c>
      <c r="D60" s="3"/>
      <c r="E60" s="25">
        <v>23538.44</v>
      </c>
      <c r="F60" s="25">
        <f t="shared" si="4"/>
        <v>0</v>
      </c>
      <c r="G60" s="15"/>
      <c r="H60" s="15"/>
      <c r="I60" s="15"/>
      <c r="J60" s="15"/>
      <c r="K60" s="15"/>
      <c r="L60" s="15"/>
      <c r="M60" s="25"/>
      <c r="N60" s="25"/>
      <c r="O60" s="25"/>
      <c r="P60" s="25"/>
      <c r="Q60" s="25"/>
      <c r="R60" s="25"/>
    </row>
    <row r="61" spans="1:18" ht="21" hidden="1" x14ac:dyDescent="0.25">
      <c r="A61" s="4" t="s">
        <v>253</v>
      </c>
      <c r="B61" s="19" t="s">
        <v>53</v>
      </c>
      <c r="C61" s="7" t="s">
        <v>3</v>
      </c>
      <c r="D61" s="7"/>
      <c r="E61" s="25">
        <v>36671.61</v>
      </c>
      <c r="F61" s="25">
        <f t="shared" si="4"/>
        <v>0</v>
      </c>
      <c r="G61" s="19"/>
      <c r="H61" s="19"/>
      <c r="I61" s="19"/>
      <c r="J61" s="19"/>
      <c r="L61" s="19"/>
      <c r="N61" s="25"/>
      <c r="O61" s="25"/>
      <c r="P61" s="25"/>
      <c r="Q61" s="25"/>
      <c r="R61" s="25"/>
    </row>
    <row r="62" spans="1:18" hidden="1" x14ac:dyDescent="0.25">
      <c r="A62" s="4" t="s">
        <v>254</v>
      </c>
      <c r="B62" s="15" t="s">
        <v>177</v>
      </c>
      <c r="C62" s="3" t="s">
        <v>14</v>
      </c>
      <c r="D62" s="3"/>
      <c r="E62" s="20">
        <v>23847.31</v>
      </c>
      <c r="F62" s="25">
        <f t="shared" si="4"/>
        <v>0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hidden="1" x14ac:dyDescent="0.25">
      <c r="A63" s="4" t="s">
        <v>255</v>
      </c>
      <c r="B63" s="15" t="s">
        <v>178</v>
      </c>
      <c r="C63" s="3" t="s">
        <v>14</v>
      </c>
      <c r="D63" s="3"/>
      <c r="E63" s="20">
        <v>24111.48</v>
      </c>
      <c r="F63" s="25">
        <f t="shared" si="4"/>
        <v>0</v>
      </c>
      <c r="G63" s="15"/>
      <c r="H63" s="15"/>
      <c r="I63" s="15"/>
      <c r="J63" s="15"/>
      <c r="L63" s="15"/>
      <c r="N63" s="20"/>
      <c r="O63" s="20"/>
      <c r="P63" s="20"/>
      <c r="Q63" s="20"/>
      <c r="R63" s="20"/>
    </row>
    <row r="64" spans="1:18" hidden="1" x14ac:dyDescent="0.25">
      <c r="A64" s="4" t="s">
        <v>256</v>
      </c>
      <c r="B64" s="15" t="s">
        <v>179</v>
      </c>
      <c r="C64" s="3" t="s">
        <v>14</v>
      </c>
      <c r="D64" s="3"/>
      <c r="E64" s="20">
        <v>23066.48</v>
      </c>
      <c r="F64" s="25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t="21" hidden="1" x14ac:dyDescent="0.25">
      <c r="A65" s="4" t="s">
        <v>257</v>
      </c>
      <c r="B65" s="15" t="s">
        <v>45</v>
      </c>
      <c r="C65" s="3" t="s">
        <v>14</v>
      </c>
      <c r="D65" s="3"/>
      <c r="E65" s="25">
        <v>48315.47</v>
      </c>
      <c r="F65" s="25">
        <f t="shared" si="4"/>
        <v>0</v>
      </c>
      <c r="G65" s="15"/>
      <c r="H65" s="15"/>
      <c r="I65" s="15"/>
      <c r="J65" s="15"/>
      <c r="L65" s="15"/>
      <c r="N65" s="25"/>
      <c r="O65" s="25"/>
      <c r="P65" s="25"/>
      <c r="Q65" s="25"/>
      <c r="R65" s="25"/>
    </row>
    <row r="66" spans="1:18" hidden="1" x14ac:dyDescent="0.25">
      <c r="A66" s="4" t="s">
        <v>258</v>
      </c>
      <c r="B66" s="15" t="s">
        <v>184</v>
      </c>
      <c r="C66" s="3" t="s">
        <v>14</v>
      </c>
      <c r="D66" s="3"/>
      <c r="E66" s="20">
        <v>18037.490000000002</v>
      </c>
      <c r="F66" s="25">
        <f t="shared" si="4"/>
        <v>0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hidden="1" x14ac:dyDescent="0.25">
      <c r="A67" s="4" t="s">
        <v>259</v>
      </c>
      <c r="B67" s="15" t="s">
        <v>318</v>
      </c>
      <c r="C67" s="3" t="s">
        <v>14</v>
      </c>
      <c r="D67" s="3"/>
      <c r="E67" s="20">
        <v>275428.96000000002</v>
      </c>
      <c r="F67" s="25">
        <f t="shared" si="4"/>
        <v>0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ht="21" hidden="1" x14ac:dyDescent="0.25">
      <c r="A68" s="4" t="s">
        <v>326</v>
      </c>
      <c r="B68" s="19" t="s">
        <v>323</v>
      </c>
      <c r="C68" s="7" t="s">
        <v>3</v>
      </c>
      <c r="D68" s="3"/>
      <c r="E68" s="25">
        <v>19264.509999999998</v>
      </c>
      <c r="F68" s="25">
        <f t="shared" si="4"/>
        <v>0</v>
      </c>
      <c r="G68" s="19"/>
      <c r="H68" s="19"/>
      <c r="I68" s="19"/>
      <c r="J68" s="19"/>
      <c r="L68" s="19"/>
      <c r="N68" s="25"/>
      <c r="O68" s="25"/>
      <c r="P68" s="25"/>
      <c r="Q68" s="25"/>
      <c r="R68" s="25"/>
    </row>
    <row r="69" spans="1:18" hidden="1" x14ac:dyDescent="0.25">
      <c r="A69" s="4" t="s">
        <v>327</v>
      </c>
      <c r="B69" s="15" t="s">
        <v>324</v>
      </c>
      <c r="C69" s="3" t="s">
        <v>14</v>
      </c>
      <c r="D69" s="3"/>
      <c r="E69" s="20">
        <v>60188.91</v>
      </c>
      <c r="F69" s="25">
        <f t="shared" si="4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hidden="1" x14ac:dyDescent="0.25">
      <c r="A70" s="4" t="s">
        <v>328</v>
      </c>
      <c r="B70" s="15" t="s">
        <v>325</v>
      </c>
      <c r="C70" s="3" t="s">
        <v>14</v>
      </c>
      <c r="D70" s="3"/>
      <c r="E70" s="20">
        <v>75485.22</v>
      </c>
      <c r="F70" s="25">
        <f t="shared" si="4"/>
        <v>0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hidden="1" x14ac:dyDescent="0.25">
      <c r="A71" s="27">
        <v>5.3</v>
      </c>
      <c r="B71" s="27" t="s">
        <v>236</v>
      </c>
      <c r="C71" s="28"/>
      <c r="D71" s="28"/>
      <c r="E71" s="26"/>
      <c r="F71" s="26"/>
    </row>
    <row r="72" spans="1:18" hidden="1" x14ac:dyDescent="0.25">
      <c r="A72" s="4" t="s">
        <v>260</v>
      </c>
      <c r="B72" s="15" t="s">
        <v>185</v>
      </c>
      <c r="C72" s="3" t="s">
        <v>6</v>
      </c>
      <c r="D72" s="3"/>
      <c r="E72" s="20">
        <v>15091.74</v>
      </c>
      <c r="F72" s="25">
        <f t="shared" si="4"/>
        <v>0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hidden="1" x14ac:dyDescent="0.25">
      <c r="A73" s="4" t="s">
        <v>264</v>
      </c>
      <c r="B73" s="15" t="s">
        <v>180</v>
      </c>
      <c r="C73" s="3" t="s">
        <v>14</v>
      </c>
      <c r="D73" s="3"/>
      <c r="E73" s="20">
        <v>19404.349999999999</v>
      </c>
      <c r="F73" s="25">
        <f t="shared" si="4"/>
        <v>0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hidden="1" x14ac:dyDescent="0.25">
      <c r="A74" s="4" t="s">
        <v>261</v>
      </c>
      <c r="B74" s="15" t="s">
        <v>181</v>
      </c>
      <c r="C74" s="3" t="s">
        <v>14</v>
      </c>
      <c r="D74" s="3"/>
      <c r="E74" s="20">
        <v>36894.949999999997</v>
      </c>
      <c r="F74" s="25">
        <f t="shared" si="4"/>
        <v>0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hidden="1" x14ac:dyDescent="0.25">
      <c r="A75" s="4" t="s">
        <v>262</v>
      </c>
      <c r="B75" s="15" t="s">
        <v>182</v>
      </c>
      <c r="C75" s="3" t="s">
        <v>14</v>
      </c>
      <c r="D75" s="3"/>
      <c r="E75" s="20">
        <v>46228.160000000003</v>
      </c>
      <c r="F75" s="25">
        <f t="shared" si="4"/>
        <v>0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hidden="1" x14ac:dyDescent="0.25">
      <c r="A76" s="4" t="s">
        <v>263</v>
      </c>
      <c r="B76" s="15" t="s">
        <v>183</v>
      </c>
      <c r="C76" s="3" t="s">
        <v>14</v>
      </c>
      <c r="D76" s="3"/>
      <c r="E76" s="20">
        <v>66451.95</v>
      </c>
      <c r="F76" s="25">
        <f t="shared" si="4"/>
        <v>0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hidden="1" x14ac:dyDescent="0.25">
      <c r="A77" s="27">
        <v>5.4</v>
      </c>
      <c r="B77" s="27" t="s">
        <v>237</v>
      </c>
      <c r="C77" s="28"/>
      <c r="D77" s="28"/>
      <c r="E77" s="26"/>
      <c r="F77" s="26"/>
    </row>
    <row r="78" spans="1:18" hidden="1" x14ac:dyDescent="0.25">
      <c r="A78" s="4" t="s">
        <v>315</v>
      </c>
      <c r="B78" s="15" t="s">
        <v>186</v>
      </c>
      <c r="C78" s="3" t="s">
        <v>14</v>
      </c>
      <c r="D78" s="3"/>
      <c r="E78" s="20">
        <v>81782.740000000005</v>
      </c>
      <c r="F78" s="25">
        <f t="shared" si="4"/>
        <v>0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hidden="1" x14ac:dyDescent="0.25">
      <c r="A79" s="4" t="s">
        <v>265</v>
      </c>
      <c r="B79" s="19" t="s">
        <v>187</v>
      </c>
      <c r="C79" s="7" t="s">
        <v>14</v>
      </c>
      <c r="D79" s="7"/>
      <c r="E79" s="20">
        <v>5055.28</v>
      </c>
      <c r="F79" s="25">
        <f t="shared" si="4"/>
        <v>0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hidden="1" x14ac:dyDescent="0.25">
      <c r="A80" s="4" t="s">
        <v>266</v>
      </c>
      <c r="B80" s="19" t="s">
        <v>188</v>
      </c>
      <c r="C80" s="7" t="s">
        <v>14</v>
      </c>
      <c r="D80" s="7"/>
      <c r="E80" s="20">
        <v>119732.74</v>
      </c>
      <c r="F80" s="25">
        <f t="shared" si="4"/>
        <v>0</v>
      </c>
      <c r="G80" s="19"/>
      <c r="H80" s="19"/>
      <c r="I80" s="19"/>
      <c r="J80" s="19"/>
      <c r="L80" s="19"/>
      <c r="N80" s="20"/>
      <c r="O80" s="20"/>
      <c r="P80" s="20"/>
      <c r="Q80" s="20"/>
      <c r="R80" s="20"/>
    </row>
    <row r="81" spans="1:18" hidden="1" x14ac:dyDescent="0.25">
      <c r="A81" s="4" t="s">
        <v>267</v>
      </c>
      <c r="B81" s="19" t="s">
        <v>52</v>
      </c>
      <c r="C81" s="7" t="s">
        <v>14</v>
      </c>
      <c r="D81" s="7"/>
      <c r="E81" s="25">
        <v>88103.15</v>
      </c>
      <c r="F81" s="25">
        <f t="shared" si="4"/>
        <v>0</v>
      </c>
      <c r="G81" s="19"/>
      <c r="H81" s="19"/>
      <c r="I81" s="19"/>
      <c r="J81" s="19"/>
      <c r="L81" s="19"/>
      <c r="N81" s="25"/>
      <c r="O81" s="25"/>
      <c r="P81" s="25"/>
      <c r="Q81" s="25"/>
      <c r="R81" s="25"/>
    </row>
    <row r="82" spans="1:18" hidden="1" x14ac:dyDescent="0.25">
      <c r="A82" s="4" t="s">
        <v>350</v>
      </c>
      <c r="B82" s="19" t="s">
        <v>349</v>
      </c>
      <c r="C82" s="7" t="s">
        <v>14</v>
      </c>
      <c r="D82" s="3"/>
      <c r="E82" s="25">
        <v>44770.3</v>
      </c>
      <c r="F82" s="25">
        <f t="shared" si="4"/>
        <v>0</v>
      </c>
      <c r="G82" s="19"/>
      <c r="H82" s="19"/>
      <c r="I82" s="19"/>
      <c r="J82" s="19"/>
      <c r="L82" s="19"/>
      <c r="N82" s="25"/>
      <c r="O82" s="25"/>
      <c r="P82" s="25"/>
      <c r="Q82" s="25"/>
      <c r="R82" s="25"/>
    </row>
    <row r="83" spans="1:18" ht="29.25" hidden="1" customHeight="1" x14ac:dyDescent="0.25">
      <c r="B83" s="60" t="s">
        <v>55</v>
      </c>
      <c r="C83" s="60"/>
      <c r="D83" s="60"/>
      <c r="E83" s="60"/>
      <c r="F83" s="21">
        <f>SUM(F40:F82)</f>
        <v>0</v>
      </c>
    </row>
    <row r="84" spans="1:18" ht="15" customHeight="1" x14ac:dyDescent="0.25">
      <c r="A84" s="18">
        <v>6</v>
      </c>
      <c r="B84" s="18" t="s">
        <v>56</v>
      </c>
      <c r="C84" s="29"/>
      <c r="D84" s="29"/>
      <c r="E84" s="18"/>
      <c r="F84" s="18"/>
      <c r="G84" s="20"/>
      <c r="H84" s="20"/>
      <c r="I84" s="20"/>
      <c r="J84" s="20"/>
    </row>
    <row r="85" spans="1:18" hidden="1" x14ac:dyDescent="0.25">
      <c r="A85" s="4">
        <v>6.01</v>
      </c>
      <c r="B85" s="2" t="s">
        <v>170</v>
      </c>
      <c r="C85" s="7" t="s">
        <v>14</v>
      </c>
      <c r="D85" s="7"/>
      <c r="E85" s="20">
        <v>11151.84</v>
      </c>
      <c r="F85" s="30">
        <f>D85*E85</f>
        <v>0</v>
      </c>
      <c r="G85" s="19"/>
      <c r="H85" s="19"/>
      <c r="I85" s="19"/>
      <c r="J85" s="19"/>
      <c r="L85" s="19"/>
      <c r="N85" s="20"/>
      <c r="O85" s="20"/>
      <c r="P85" s="20"/>
      <c r="Q85" s="20"/>
      <c r="R85" s="20"/>
    </row>
    <row r="86" spans="1:18" hidden="1" x14ac:dyDescent="0.25">
      <c r="A86" s="4">
        <v>6.02</v>
      </c>
      <c r="B86" s="2" t="s">
        <v>13</v>
      </c>
      <c r="C86" s="3" t="s">
        <v>14</v>
      </c>
      <c r="D86" s="3"/>
      <c r="E86" s="20">
        <v>25347.599999999999</v>
      </c>
      <c r="F86" s="30">
        <f t="shared" ref="F86:F87" si="5">D86*E86</f>
        <v>0</v>
      </c>
      <c r="G86" s="15"/>
      <c r="H86" s="15"/>
      <c r="I86" s="15"/>
      <c r="J86" s="15"/>
      <c r="L86" s="15"/>
      <c r="N86" s="20"/>
      <c r="O86" s="20"/>
      <c r="P86" s="20"/>
      <c r="Q86" s="20"/>
      <c r="R86" s="20"/>
    </row>
    <row r="87" spans="1:18" hidden="1" x14ac:dyDescent="0.25">
      <c r="A87" s="4">
        <v>6.03</v>
      </c>
      <c r="B87" s="2" t="s">
        <v>161</v>
      </c>
      <c r="C87" s="3" t="s">
        <v>14</v>
      </c>
      <c r="D87" s="3"/>
      <c r="E87" s="20">
        <v>302497.32</v>
      </c>
      <c r="F87" s="30">
        <f t="shared" si="5"/>
        <v>0</v>
      </c>
      <c r="G87" s="15"/>
      <c r="H87" s="15"/>
      <c r="I87" s="15"/>
      <c r="J87" s="15"/>
      <c r="L87" s="15"/>
      <c r="N87" s="20"/>
      <c r="O87" s="20"/>
      <c r="P87" s="20"/>
      <c r="Q87" s="20"/>
      <c r="R87" s="20"/>
    </row>
    <row r="88" spans="1:18" x14ac:dyDescent="0.25">
      <c r="A88" s="4">
        <v>6.04</v>
      </c>
      <c r="B88" s="2" t="s">
        <v>168</v>
      </c>
      <c r="C88" s="3" t="s">
        <v>14</v>
      </c>
      <c r="D88" s="7">
        <v>1</v>
      </c>
      <c r="E88" s="20"/>
      <c r="F88" s="30">
        <f>D88*E88</f>
        <v>0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x14ac:dyDescent="0.25">
      <c r="A89" s="27">
        <v>6.1</v>
      </c>
      <c r="B89" s="27" t="s">
        <v>268</v>
      </c>
      <c r="C89" s="28"/>
      <c r="D89" s="28"/>
      <c r="E89" s="26"/>
      <c r="F89" s="26"/>
    </row>
    <row r="90" spans="1:18" ht="42" hidden="1" x14ac:dyDescent="0.25">
      <c r="A90" s="4" t="s">
        <v>239</v>
      </c>
      <c r="B90" s="15" t="s">
        <v>59</v>
      </c>
      <c r="C90" s="3" t="s">
        <v>6</v>
      </c>
      <c r="D90" s="3"/>
      <c r="E90" s="20">
        <v>22845.17</v>
      </c>
      <c r="F90" s="23">
        <f t="shared" ref="F90:F104" si="6">D90*E90</f>
        <v>0</v>
      </c>
      <c r="G90" s="15"/>
      <c r="H90" s="15"/>
      <c r="I90" s="15"/>
      <c r="J90" s="15"/>
      <c r="L90" s="15"/>
      <c r="N90" s="20"/>
      <c r="O90" s="20"/>
      <c r="P90" s="20"/>
      <c r="Q90" s="20"/>
      <c r="R90" s="20"/>
    </row>
    <row r="91" spans="1:18" ht="42" hidden="1" x14ac:dyDescent="0.25">
      <c r="A91" s="4" t="s">
        <v>269</v>
      </c>
      <c r="B91" s="15" t="s">
        <v>60</v>
      </c>
      <c r="C91" s="3" t="s">
        <v>6</v>
      </c>
      <c r="D91" s="3"/>
      <c r="E91" s="20">
        <v>47253.3</v>
      </c>
      <c r="F91" s="23">
        <f>D91*E91</f>
        <v>0</v>
      </c>
      <c r="G91" s="15"/>
      <c r="H91" s="15"/>
      <c r="I91" s="15"/>
      <c r="J91" s="15"/>
      <c r="L91" s="15"/>
      <c r="N91" s="20"/>
      <c r="O91" s="20"/>
      <c r="P91" s="20"/>
      <c r="Q91" s="20"/>
      <c r="R91" s="20"/>
    </row>
    <row r="92" spans="1:18" ht="42" x14ac:dyDescent="0.25">
      <c r="A92" s="4" t="s">
        <v>270</v>
      </c>
      <c r="B92" s="19" t="s">
        <v>67</v>
      </c>
      <c r="C92" s="7" t="s">
        <v>6</v>
      </c>
      <c r="D92" s="7">
        <v>8</v>
      </c>
      <c r="E92" s="20"/>
      <c r="F92" s="23">
        <f t="shared" si="6"/>
        <v>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ht="42" x14ac:dyDescent="0.25">
      <c r="A93" s="4" t="s">
        <v>271</v>
      </c>
      <c r="B93" s="19" t="s">
        <v>68</v>
      </c>
      <c r="C93" s="7" t="s">
        <v>6</v>
      </c>
      <c r="D93" s="7">
        <v>55</v>
      </c>
      <c r="E93" s="20"/>
      <c r="F93" s="23">
        <f t="shared" si="6"/>
        <v>0</v>
      </c>
      <c r="G93" s="19"/>
      <c r="H93" s="19"/>
      <c r="I93" s="19"/>
      <c r="J93" s="19"/>
      <c r="L93" s="19"/>
      <c r="N93" s="20"/>
      <c r="O93" s="20"/>
      <c r="P93" s="20"/>
      <c r="Q93" s="20"/>
      <c r="R93" s="20"/>
    </row>
    <row r="94" spans="1:18" ht="42" hidden="1" x14ac:dyDescent="0.25">
      <c r="A94" s="4" t="s">
        <v>272</v>
      </c>
      <c r="B94" s="19" t="s">
        <v>76</v>
      </c>
      <c r="C94" s="7" t="s">
        <v>6</v>
      </c>
      <c r="D94" s="7"/>
      <c r="E94" s="20"/>
      <c r="F94" s="23">
        <f t="shared" si="6"/>
        <v>0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hidden="1" x14ac:dyDescent="0.25">
      <c r="A95" s="4" t="s">
        <v>273</v>
      </c>
      <c r="B95" s="19" t="s">
        <v>71</v>
      </c>
      <c r="C95" s="7" t="s">
        <v>6</v>
      </c>
      <c r="D95" s="7"/>
      <c r="E95" s="20"/>
      <c r="F95" s="23">
        <f t="shared" si="6"/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52.5" x14ac:dyDescent="0.25">
      <c r="A96" s="4" t="s">
        <v>274</v>
      </c>
      <c r="B96" s="19" t="s">
        <v>69</v>
      </c>
      <c r="C96" s="7" t="s">
        <v>14</v>
      </c>
      <c r="D96" s="7">
        <v>1</v>
      </c>
      <c r="E96" s="20"/>
      <c r="F96" s="23">
        <f t="shared" si="6"/>
        <v>0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31.5" hidden="1" x14ac:dyDescent="0.25">
      <c r="A97" s="4" t="s">
        <v>275</v>
      </c>
      <c r="B97" s="19" t="s">
        <v>79</v>
      </c>
      <c r="C97" s="7" t="s">
        <v>6</v>
      </c>
      <c r="D97" s="7"/>
      <c r="E97" s="20"/>
      <c r="F97" s="23">
        <f t="shared" si="6"/>
        <v>0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31.5" x14ac:dyDescent="0.25">
      <c r="A98" s="4" t="s">
        <v>276</v>
      </c>
      <c r="B98" s="19" t="s">
        <v>169</v>
      </c>
      <c r="C98" s="7" t="s">
        <v>3</v>
      </c>
      <c r="D98" s="7">
        <v>45</v>
      </c>
      <c r="E98" s="20"/>
      <c r="F98" s="23">
        <f t="shared" si="6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hidden="1" x14ac:dyDescent="0.25">
      <c r="A99" s="4" t="s">
        <v>277</v>
      </c>
      <c r="B99" s="15" t="s">
        <v>172</v>
      </c>
      <c r="C99" s="3" t="s">
        <v>6</v>
      </c>
      <c r="D99" s="3"/>
      <c r="E99" s="20">
        <v>5933.28</v>
      </c>
      <c r="F99" s="23">
        <f t="shared" si="6"/>
        <v>0</v>
      </c>
      <c r="G99" s="15"/>
      <c r="H99" s="15"/>
      <c r="I99" s="15"/>
      <c r="J99" s="15"/>
      <c r="L99" s="15"/>
      <c r="N99" s="20"/>
      <c r="O99" s="20"/>
      <c r="P99" s="20"/>
      <c r="Q99" s="20"/>
      <c r="R99" s="20"/>
    </row>
    <row r="100" spans="1:18" ht="31.5" hidden="1" x14ac:dyDescent="0.25">
      <c r="A100" s="4" t="s">
        <v>334</v>
      </c>
      <c r="B100" s="35" t="s">
        <v>330</v>
      </c>
      <c r="C100" s="7" t="s">
        <v>3</v>
      </c>
      <c r="D100" s="3"/>
      <c r="E100" s="20">
        <v>29346.959999999999</v>
      </c>
      <c r="F100" s="23">
        <f t="shared" si="6"/>
        <v>0</v>
      </c>
      <c r="G100" s="35"/>
      <c r="H100" s="35"/>
      <c r="I100" s="35"/>
      <c r="J100" s="35"/>
      <c r="L100" s="19"/>
      <c r="N100" s="20"/>
      <c r="O100" s="20"/>
      <c r="P100" s="20"/>
      <c r="Q100" s="20"/>
      <c r="R100" s="20"/>
    </row>
    <row r="101" spans="1:18" ht="31.5" hidden="1" x14ac:dyDescent="0.25">
      <c r="A101" s="4" t="s">
        <v>335</v>
      </c>
      <c r="B101" s="35" t="s">
        <v>331</v>
      </c>
      <c r="C101" s="7" t="s">
        <v>3</v>
      </c>
      <c r="D101" s="3"/>
      <c r="E101" s="20">
        <v>32788.31</v>
      </c>
      <c r="F101" s="23">
        <f t="shared" si="6"/>
        <v>0</v>
      </c>
      <c r="G101" s="35"/>
      <c r="H101" s="35"/>
      <c r="I101" s="35"/>
      <c r="J101" s="35"/>
      <c r="L101" s="15"/>
      <c r="N101" s="20"/>
      <c r="O101" s="20"/>
      <c r="P101" s="20"/>
      <c r="Q101" s="20"/>
      <c r="R101" s="20"/>
    </row>
    <row r="102" spans="1:18" ht="31.5" hidden="1" x14ac:dyDescent="0.25">
      <c r="A102" s="4" t="s">
        <v>336</v>
      </c>
      <c r="B102" s="35" t="s">
        <v>332</v>
      </c>
      <c r="C102" s="7" t="s">
        <v>3</v>
      </c>
      <c r="D102" s="3"/>
      <c r="E102" s="20">
        <v>60263.38</v>
      </c>
      <c r="F102" s="23">
        <f t="shared" si="6"/>
        <v>0</v>
      </c>
      <c r="G102" s="35"/>
      <c r="H102" s="35"/>
      <c r="I102" s="35"/>
      <c r="J102" s="35"/>
      <c r="L102" s="15"/>
      <c r="N102" s="20"/>
      <c r="O102" s="20"/>
      <c r="P102" s="20"/>
      <c r="Q102" s="20"/>
      <c r="R102" s="20"/>
    </row>
    <row r="103" spans="1:18" ht="52.5" hidden="1" x14ac:dyDescent="0.25">
      <c r="A103" s="4" t="s">
        <v>337</v>
      </c>
      <c r="B103" s="35" t="s">
        <v>333</v>
      </c>
      <c r="C103" s="7" t="s">
        <v>3</v>
      </c>
      <c r="D103" s="3"/>
      <c r="E103" s="20">
        <v>167898.68</v>
      </c>
      <c r="F103" s="23">
        <f t="shared" si="6"/>
        <v>0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84" hidden="1" x14ac:dyDescent="0.25">
      <c r="A104" s="4" t="s">
        <v>338</v>
      </c>
      <c r="B104" s="2" t="s">
        <v>339</v>
      </c>
      <c r="C104" s="3" t="s">
        <v>14</v>
      </c>
      <c r="D104" s="3"/>
      <c r="E104" s="20">
        <v>13577675.300000001</v>
      </c>
      <c r="F104" s="30">
        <f t="shared" si="6"/>
        <v>0</v>
      </c>
      <c r="G104" s="15"/>
      <c r="H104" s="15"/>
      <c r="I104" s="15"/>
      <c r="J104" s="15"/>
      <c r="L104" s="15"/>
      <c r="N104" s="20"/>
      <c r="O104" s="20"/>
      <c r="P104" s="20"/>
      <c r="Q104" s="20"/>
      <c r="R104" s="20"/>
    </row>
    <row r="105" spans="1:18" x14ac:dyDescent="0.25">
      <c r="A105" s="27">
        <v>6.2</v>
      </c>
      <c r="B105" s="27" t="s">
        <v>278</v>
      </c>
      <c r="C105" s="28"/>
      <c r="D105" s="28"/>
      <c r="E105" s="26"/>
      <c r="F105" s="26"/>
    </row>
    <row r="106" spans="1:18" hidden="1" x14ac:dyDescent="0.25">
      <c r="A106" s="4" t="s">
        <v>279</v>
      </c>
      <c r="B106" s="19" t="s">
        <v>162</v>
      </c>
      <c r="C106" s="7" t="s">
        <v>14</v>
      </c>
      <c r="D106" s="7"/>
      <c r="E106" s="20">
        <v>113898.25</v>
      </c>
      <c r="F106" s="30">
        <f>D106*E106</f>
        <v>0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31.5" hidden="1" x14ac:dyDescent="0.25">
      <c r="A107" s="4" t="s">
        <v>280</v>
      </c>
      <c r="B107" s="15" t="s">
        <v>57</v>
      </c>
      <c r="C107" s="3" t="s">
        <v>14</v>
      </c>
      <c r="D107" s="3"/>
      <c r="E107" s="20">
        <v>142742.10999999999</v>
      </c>
      <c r="F107" s="30">
        <f t="shared" ref="F107:F115" si="7">D107*E107</f>
        <v>0</v>
      </c>
      <c r="G107" s="15"/>
      <c r="H107" s="15"/>
      <c r="I107" s="15"/>
      <c r="J107" s="15"/>
      <c r="L107" s="15"/>
      <c r="N107" s="20"/>
      <c r="O107" s="20"/>
      <c r="P107" s="20"/>
      <c r="Q107" s="20"/>
      <c r="R107" s="20"/>
    </row>
    <row r="108" spans="1:18" ht="42" hidden="1" x14ac:dyDescent="0.25">
      <c r="A108" s="4" t="s">
        <v>281</v>
      </c>
      <c r="B108" s="15" t="s">
        <v>58</v>
      </c>
      <c r="C108" s="3" t="s">
        <v>14</v>
      </c>
      <c r="D108" s="3"/>
      <c r="E108" s="20">
        <v>113404.7</v>
      </c>
      <c r="F108" s="30">
        <f t="shared" si="7"/>
        <v>0</v>
      </c>
      <c r="G108" s="15"/>
      <c r="H108" s="15"/>
      <c r="I108" s="15"/>
      <c r="J108" s="15"/>
      <c r="L108" s="15"/>
      <c r="N108" s="20"/>
      <c r="O108" s="20"/>
      <c r="P108" s="20"/>
      <c r="Q108" s="20"/>
      <c r="R108" s="20"/>
    </row>
    <row r="109" spans="1:18" ht="21" hidden="1" x14ac:dyDescent="0.25">
      <c r="A109" s="4" t="s">
        <v>282</v>
      </c>
      <c r="B109" s="19" t="s">
        <v>61</v>
      </c>
      <c r="C109" s="7" t="s">
        <v>14</v>
      </c>
      <c r="D109" s="7"/>
      <c r="E109" s="20">
        <v>491487.96</v>
      </c>
      <c r="F109" s="30">
        <f t="shared" si="7"/>
        <v>0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42" hidden="1" x14ac:dyDescent="0.25">
      <c r="A110" s="4" t="s">
        <v>283</v>
      </c>
      <c r="B110" s="19" t="s">
        <v>63</v>
      </c>
      <c r="C110" s="7" t="s">
        <v>14</v>
      </c>
      <c r="D110" s="7"/>
      <c r="E110" s="20">
        <v>293052.09999999998</v>
      </c>
      <c r="F110" s="30">
        <f t="shared" si="7"/>
        <v>0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21" hidden="1" x14ac:dyDescent="0.25">
      <c r="A111" s="4" t="s">
        <v>284</v>
      </c>
      <c r="B111" s="19" t="s">
        <v>64</v>
      </c>
      <c r="C111" s="7" t="s">
        <v>14</v>
      </c>
      <c r="D111" s="7"/>
      <c r="E111" s="20">
        <v>167360.72</v>
      </c>
      <c r="F111" s="30">
        <f t="shared" si="7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31.5" x14ac:dyDescent="0.25">
      <c r="A112" s="4" t="s">
        <v>285</v>
      </c>
      <c r="B112" s="19" t="s">
        <v>66</v>
      </c>
      <c r="C112" s="7" t="s">
        <v>14</v>
      </c>
      <c r="D112" s="7">
        <v>4</v>
      </c>
      <c r="E112" s="20"/>
      <c r="F112" s="30">
        <f t="shared" si="7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63" hidden="1" x14ac:dyDescent="0.25">
      <c r="A113" s="4" t="s">
        <v>286</v>
      </c>
      <c r="B113" s="19" t="s">
        <v>80</v>
      </c>
      <c r="C113" s="7" t="s">
        <v>14</v>
      </c>
      <c r="D113" s="7"/>
      <c r="E113" s="20">
        <v>329335.34000000003</v>
      </c>
      <c r="F113" s="30">
        <f t="shared" si="7"/>
        <v>0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21" hidden="1" x14ac:dyDescent="0.25">
      <c r="A114" s="4" t="s">
        <v>287</v>
      </c>
      <c r="B114" s="19" t="s">
        <v>75</v>
      </c>
      <c r="C114" s="7" t="s">
        <v>14</v>
      </c>
      <c r="D114" s="7"/>
      <c r="E114" s="20">
        <v>56530.2</v>
      </c>
      <c r="F114" s="30">
        <f t="shared" si="7"/>
        <v>0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21" hidden="1" x14ac:dyDescent="0.25">
      <c r="A115" s="4" t="s">
        <v>288</v>
      </c>
      <c r="B115" s="19" t="s">
        <v>78</v>
      </c>
      <c r="C115" s="7" t="s">
        <v>14</v>
      </c>
      <c r="D115" s="7"/>
      <c r="E115" s="20">
        <v>182681.88</v>
      </c>
      <c r="F115" s="30">
        <f t="shared" si="7"/>
        <v>0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x14ac:dyDescent="0.25">
      <c r="A116" s="27">
        <v>6.3</v>
      </c>
      <c r="B116" s="27" t="s">
        <v>289</v>
      </c>
      <c r="C116" s="28"/>
      <c r="D116" s="28"/>
      <c r="E116" s="26"/>
      <c r="F116" s="26"/>
    </row>
    <row r="117" spans="1:18" ht="21" hidden="1" x14ac:dyDescent="0.25">
      <c r="A117" s="4" t="s">
        <v>290</v>
      </c>
      <c r="B117" s="19" t="s">
        <v>62</v>
      </c>
      <c r="C117" s="7" t="s">
        <v>14</v>
      </c>
      <c r="D117" s="7"/>
      <c r="E117" s="20">
        <v>32702.959999999999</v>
      </c>
      <c r="F117" s="30">
        <f>D117*E117</f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ht="21" hidden="1" x14ac:dyDescent="0.25">
      <c r="A118" s="4" t="s">
        <v>291</v>
      </c>
      <c r="B118" s="19" t="s">
        <v>65</v>
      </c>
      <c r="C118" s="7" t="s">
        <v>14</v>
      </c>
      <c r="D118" s="7"/>
      <c r="E118" s="20">
        <v>24526.42</v>
      </c>
      <c r="F118" s="30">
        <f t="shared" ref="F118:F133" si="8">D118*E118</f>
        <v>0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ht="42" x14ac:dyDescent="0.25">
      <c r="A119" s="4" t="s">
        <v>292</v>
      </c>
      <c r="B119" s="19" t="s">
        <v>70</v>
      </c>
      <c r="C119" s="7" t="s">
        <v>14</v>
      </c>
      <c r="D119" s="7">
        <v>4</v>
      </c>
      <c r="E119" s="20"/>
      <c r="F119" s="30">
        <f t="shared" si="8"/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31.5" hidden="1" x14ac:dyDescent="0.25">
      <c r="A120" s="4" t="s">
        <v>293</v>
      </c>
      <c r="B120" s="19" t="s">
        <v>72</v>
      </c>
      <c r="C120" s="7" t="s">
        <v>14</v>
      </c>
      <c r="D120" s="7"/>
      <c r="E120" s="20"/>
      <c r="F120" s="30">
        <f t="shared" si="8"/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21" hidden="1" x14ac:dyDescent="0.25">
      <c r="A121" s="4" t="s">
        <v>294</v>
      </c>
      <c r="B121" s="19" t="s">
        <v>73</v>
      </c>
      <c r="C121" s="7" t="s">
        <v>14</v>
      </c>
      <c r="D121" s="7"/>
      <c r="E121" s="20"/>
      <c r="F121" s="30">
        <f t="shared" si="8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52.5" hidden="1" x14ac:dyDescent="0.25">
      <c r="A122" s="4" t="s">
        <v>295</v>
      </c>
      <c r="B122" s="19" t="s">
        <v>74</v>
      </c>
      <c r="C122" s="7" t="s">
        <v>14</v>
      </c>
      <c r="D122" s="7"/>
      <c r="E122" s="20"/>
      <c r="F122" s="30">
        <f t="shared" si="8"/>
        <v>0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42" hidden="1" x14ac:dyDescent="0.25">
      <c r="A123" s="4" t="s">
        <v>296</v>
      </c>
      <c r="B123" s="19" t="s">
        <v>77</v>
      </c>
      <c r="C123" s="7" t="s">
        <v>14</v>
      </c>
      <c r="D123" s="7"/>
      <c r="E123" s="20"/>
      <c r="F123" s="30">
        <f t="shared" si="8"/>
        <v>0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hidden="1" x14ac:dyDescent="0.25">
      <c r="A124" s="4" t="s">
        <v>297</v>
      </c>
      <c r="B124" s="15" t="s">
        <v>157</v>
      </c>
      <c r="C124" s="3" t="s">
        <v>14</v>
      </c>
      <c r="D124" s="3"/>
      <c r="E124" s="20"/>
      <c r="F124" s="30">
        <f t="shared" si="8"/>
        <v>0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hidden="1" x14ac:dyDescent="0.25">
      <c r="A125" s="4" t="s">
        <v>298</v>
      </c>
      <c r="B125" s="15" t="s">
        <v>158</v>
      </c>
      <c r="C125" s="3" t="s">
        <v>14</v>
      </c>
      <c r="D125" s="3"/>
      <c r="E125" s="20"/>
      <c r="F125" s="30">
        <f t="shared" si="8"/>
        <v>0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hidden="1" x14ac:dyDescent="0.25">
      <c r="A126" s="4" t="s">
        <v>299</v>
      </c>
      <c r="B126" s="15" t="s">
        <v>159</v>
      </c>
      <c r="C126" s="3" t="s">
        <v>14</v>
      </c>
      <c r="D126" s="3"/>
      <c r="E126" s="20"/>
      <c r="F126" s="30">
        <f t="shared" si="8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hidden="1" x14ac:dyDescent="0.25">
      <c r="A127" s="4" t="s">
        <v>300</v>
      </c>
      <c r="B127" s="15" t="s">
        <v>160</v>
      </c>
      <c r="C127" s="3" t="s">
        <v>14</v>
      </c>
      <c r="D127" s="3"/>
      <c r="E127" s="20"/>
      <c r="F127" s="30">
        <f t="shared" si="8"/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x14ac:dyDescent="0.25">
      <c r="A128" s="4" t="s">
        <v>301</v>
      </c>
      <c r="B128" s="19" t="s">
        <v>163</v>
      </c>
      <c r="C128" s="7" t="s">
        <v>14</v>
      </c>
      <c r="D128" s="7">
        <v>8</v>
      </c>
      <c r="E128" s="20"/>
      <c r="F128" s="30">
        <f t="shared" si="8"/>
        <v>0</v>
      </c>
      <c r="G128" s="19"/>
      <c r="H128" s="19"/>
      <c r="I128" s="19"/>
      <c r="J128" s="19"/>
      <c r="L128" s="19"/>
      <c r="N128" s="20"/>
      <c r="O128" s="20"/>
      <c r="P128" s="20"/>
      <c r="Q128" s="20"/>
      <c r="R128" s="20"/>
    </row>
    <row r="129" spans="1:18" x14ac:dyDescent="0.25">
      <c r="A129" s="4" t="s">
        <v>302</v>
      </c>
      <c r="B129" s="19" t="s">
        <v>164</v>
      </c>
      <c r="C129" s="7" t="s">
        <v>14</v>
      </c>
      <c r="D129" s="7">
        <v>2</v>
      </c>
      <c r="E129" s="20"/>
      <c r="F129" s="30">
        <f t="shared" si="8"/>
        <v>0</v>
      </c>
      <c r="G129" s="19"/>
      <c r="H129" s="19"/>
      <c r="I129" s="19"/>
      <c r="J129" s="19"/>
      <c r="L129" s="19"/>
      <c r="N129" s="20"/>
      <c r="O129" s="20"/>
      <c r="P129" s="20"/>
      <c r="Q129" s="20"/>
      <c r="R129" s="20"/>
    </row>
    <row r="130" spans="1:18" hidden="1" x14ac:dyDescent="0.25">
      <c r="A130" s="4" t="s">
        <v>303</v>
      </c>
      <c r="B130" s="19" t="s">
        <v>165</v>
      </c>
      <c r="C130" s="7" t="s">
        <v>14</v>
      </c>
      <c r="D130" s="7"/>
      <c r="E130" s="20"/>
      <c r="F130" s="30">
        <f t="shared" si="8"/>
        <v>0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hidden="1" x14ac:dyDescent="0.25">
      <c r="A131" s="4" t="s">
        <v>304</v>
      </c>
      <c r="B131" s="19" t="s">
        <v>166</v>
      </c>
      <c r="C131" s="7" t="s">
        <v>14</v>
      </c>
      <c r="D131" s="7"/>
      <c r="E131" s="20"/>
      <c r="F131" s="30">
        <f t="shared" si="8"/>
        <v>0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x14ac:dyDescent="0.25">
      <c r="A132" s="4" t="s">
        <v>305</v>
      </c>
      <c r="B132" s="19" t="s">
        <v>167</v>
      </c>
      <c r="C132" s="7" t="s">
        <v>14</v>
      </c>
      <c r="D132" s="7">
        <v>1</v>
      </c>
      <c r="E132" s="20"/>
      <c r="F132" s="30">
        <f t="shared" si="8"/>
        <v>0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t="21" hidden="1" x14ac:dyDescent="0.25">
      <c r="A133" s="4" t="s">
        <v>341</v>
      </c>
      <c r="B133" s="19" t="s">
        <v>340</v>
      </c>
      <c r="C133" s="7" t="s">
        <v>14</v>
      </c>
      <c r="D133" s="3"/>
      <c r="E133" s="20">
        <v>1673459.4</v>
      </c>
      <c r="F133" s="30">
        <f t="shared" si="8"/>
        <v>0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t="29.25" customHeight="1" x14ac:dyDescent="0.25">
      <c r="B134" s="60" t="s">
        <v>81</v>
      </c>
      <c r="C134" s="60"/>
      <c r="D134" s="60"/>
      <c r="E134" s="60"/>
      <c r="F134" s="21">
        <f>SUM(F85:F133)</f>
        <v>0</v>
      </c>
    </row>
    <row r="135" spans="1:18" ht="15" hidden="1" customHeight="1" x14ac:dyDescent="0.25">
      <c r="A135" s="18">
        <v>7</v>
      </c>
      <c r="B135" s="18" t="s">
        <v>82</v>
      </c>
      <c r="C135" s="29"/>
      <c r="D135" s="29"/>
      <c r="E135" s="18"/>
      <c r="F135" s="18"/>
      <c r="G135" s="20"/>
      <c r="H135" s="20"/>
      <c r="I135" s="20"/>
      <c r="J135" s="20"/>
    </row>
    <row r="136" spans="1:18" ht="15" hidden="1" customHeight="1" x14ac:dyDescent="0.25">
      <c r="A136" s="4">
        <v>7.01</v>
      </c>
      <c r="B136" s="15" t="s">
        <v>306</v>
      </c>
      <c r="C136" s="3" t="s">
        <v>6</v>
      </c>
      <c r="D136" s="3"/>
      <c r="E136" s="20">
        <v>62122.21</v>
      </c>
      <c r="F136" s="23">
        <f>E136*D136</f>
        <v>0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hidden="1" x14ac:dyDescent="0.25">
      <c r="A137" s="4">
        <v>7.02</v>
      </c>
      <c r="B137" s="15" t="s">
        <v>83</v>
      </c>
      <c r="C137" s="3" t="s">
        <v>14</v>
      </c>
      <c r="D137" s="3"/>
      <c r="E137" s="20">
        <v>45122.1</v>
      </c>
      <c r="F137" s="23">
        <f t="shared" ref="F137:F144" si="9">E137*D137</f>
        <v>0</v>
      </c>
      <c r="G137" s="15"/>
      <c r="H137" s="15"/>
      <c r="I137" s="15"/>
      <c r="J137" s="15"/>
      <c r="L137" s="15"/>
      <c r="N137" s="20"/>
      <c r="O137" s="20"/>
      <c r="P137" s="20"/>
      <c r="Q137" s="20"/>
      <c r="R137" s="20"/>
    </row>
    <row r="138" spans="1:18" hidden="1" x14ac:dyDescent="0.25">
      <c r="A138" s="4">
        <v>7.03</v>
      </c>
      <c r="B138" s="15" t="s">
        <v>84</v>
      </c>
      <c r="C138" s="3" t="s">
        <v>14</v>
      </c>
      <c r="D138" s="3"/>
      <c r="E138" s="20">
        <v>73556.7</v>
      </c>
      <c r="F138" s="23">
        <f t="shared" si="9"/>
        <v>0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hidden="1" x14ac:dyDescent="0.25">
      <c r="A139" s="4">
        <v>7.04</v>
      </c>
      <c r="B139" s="15" t="s">
        <v>176</v>
      </c>
      <c r="C139" s="3" t="s">
        <v>14</v>
      </c>
      <c r="D139" s="3"/>
      <c r="E139" s="20">
        <v>37512.9</v>
      </c>
      <c r="F139" s="23">
        <f>E139*D139</f>
        <v>0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hidden="1" x14ac:dyDescent="0.25">
      <c r="A140" s="4">
        <v>7.05</v>
      </c>
      <c r="B140" s="15" t="s">
        <v>189</v>
      </c>
      <c r="C140" s="3" t="s">
        <v>14</v>
      </c>
      <c r="D140" s="3"/>
      <c r="E140" s="20">
        <v>350149.87</v>
      </c>
      <c r="F140" s="23">
        <f t="shared" si="9"/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hidden="1" x14ac:dyDescent="0.25">
      <c r="A141" s="4">
        <v>7.06</v>
      </c>
      <c r="B141" s="15" t="s">
        <v>191</v>
      </c>
      <c r="C141" s="3" t="s">
        <v>14</v>
      </c>
      <c r="D141" s="3"/>
      <c r="E141" s="20">
        <v>847234.87</v>
      </c>
      <c r="F141" s="23">
        <f t="shared" si="9"/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hidden="1" x14ac:dyDescent="0.25">
      <c r="A142" s="4">
        <v>7.07</v>
      </c>
      <c r="B142" s="15" t="s">
        <v>342</v>
      </c>
      <c r="C142" s="3" t="s">
        <v>343</v>
      </c>
      <c r="D142" s="3"/>
      <c r="E142" s="20">
        <v>34127023.969999999</v>
      </c>
      <c r="F142" s="23">
        <f t="shared" si="9"/>
        <v>0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t="21" hidden="1" x14ac:dyDescent="0.25">
      <c r="A143" s="4">
        <v>7.08</v>
      </c>
      <c r="B143" s="15" t="s">
        <v>344</v>
      </c>
      <c r="C143" s="3" t="s">
        <v>14</v>
      </c>
      <c r="D143" s="3"/>
      <c r="E143" s="20">
        <v>8775049.4700000007</v>
      </c>
      <c r="F143" s="23">
        <f t="shared" si="9"/>
        <v>0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21" hidden="1" x14ac:dyDescent="0.25">
      <c r="A144" s="4">
        <v>7.09</v>
      </c>
      <c r="B144" s="15" t="s">
        <v>345</v>
      </c>
      <c r="C144" s="3" t="s">
        <v>14</v>
      </c>
      <c r="D144" s="3"/>
      <c r="E144" s="20">
        <v>13095930.880000001</v>
      </c>
      <c r="F144" s="23">
        <f t="shared" si="9"/>
        <v>0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9.25" hidden="1" customHeight="1" x14ac:dyDescent="0.25">
      <c r="B145" s="60" t="s">
        <v>85</v>
      </c>
      <c r="C145" s="60"/>
      <c r="D145" s="60"/>
      <c r="E145" s="60"/>
      <c r="F145" s="21">
        <f>SUM(F136:F144)</f>
        <v>0</v>
      </c>
    </row>
    <row r="146" spans="1:18" ht="15" customHeight="1" x14ac:dyDescent="0.25">
      <c r="A146" s="18">
        <v>8</v>
      </c>
      <c r="B146" s="18" t="s">
        <v>307</v>
      </c>
      <c r="C146" s="29"/>
      <c r="D146" s="29"/>
      <c r="E146" s="18"/>
      <c r="F146" s="18"/>
      <c r="G146" s="20"/>
      <c r="H146" s="20"/>
      <c r="I146" s="20"/>
      <c r="J146" s="20"/>
    </row>
    <row r="147" spans="1:18" ht="21" hidden="1" x14ac:dyDescent="0.25">
      <c r="A147" s="4">
        <v>8.01</v>
      </c>
      <c r="B147" s="15" t="s">
        <v>86</v>
      </c>
      <c r="C147" s="3" t="s">
        <v>3</v>
      </c>
      <c r="D147" s="3"/>
      <c r="E147" s="20">
        <v>27720.59</v>
      </c>
      <c r="F147" s="23">
        <f>+D147*E147</f>
        <v>0</v>
      </c>
      <c r="G147" s="15"/>
      <c r="H147" s="15"/>
      <c r="I147" s="15"/>
      <c r="J147" s="15"/>
      <c r="L147" s="15"/>
      <c r="N147" s="20"/>
      <c r="O147" s="20"/>
      <c r="P147" s="20"/>
      <c r="Q147" s="20"/>
      <c r="R147" s="20"/>
    </row>
    <row r="148" spans="1:18" x14ac:dyDescent="0.25">
      <c r="A148" s="4">
        <v>8.02</v>
      </c>
      <c r="B148" s="15" t="s">
        <v>87</v>
      </c>
      <c r="C148" s="3" t="s">
        <v>1</v>
      </c>
      <c r="D148" s="3">
        <v>5.48</v>
      </c>
      <c r="E148" s="20"/>
      <c r="F148" s="23">
        <f>+D148*E148</f>
        <v>0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ht="21" hidden="1" x14ac:dyDescent="0.25">
      <c r="A149" s="4">
        <v>8.0299999999999994</v>
      </c>
      <c r="B149" s="15" t="s">
        <v>319</v>
      </c>
      <c r="C149" s="3" t="s">
        <v>3</v>
      </c>
      <c r="D149" s="3"/>
      <c r="E149" s="20">
        <v>25041.759999999998</v>
      </c>
      <c r="F149" s="23">
        <f>+D149*E149</f>
        <v>0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t="29.25" customHeight="1" x14ac:dyDescent="0.25">
      <c r="B150" s="60" t="s">
        <v>308</v>
      </c>
      <c r="C150" s="60"/>
      <c r="D150" s="60"/>
      <c r="E150" s="60"/>
      <c r="F150" s="21">
        <f>SUM(F147:F149)</f>
        <v>0</v>
      </c>
    </row>
    <row r="151" spans="1:18" ht="15" hidden="1" customHeight="1" x14ac:dyDescent="0.25">
      <c r="A151" s="18">
        <v>9</v>
      </c>
      <c r="B151" s="18" t="s">
        <v>309</v>
      </c>
      <c r="C151" s="29"/>
      <c r="D151" s="29"/>
      <c r="E151" s="18"/>
      <c r="F151" s="18"/>
      <c r="G151" s="20"/>
      <c r="H151" s="20"/>
      <c r="I151" s="20"/>
      <c r="J151" s="20"/>
    </row>
    <row r="152" spans="1:18" ht="21" hidden="1" x14ac:dyDescent="0.25">
      <c r="A152" s="4">
        <v>9.01</v>
      </c>
      <c r="B152" s="15" t="s">
        <v>88</v>
      </c>
      <c r="C152" s="3" t="s">
        <v>1</v>
      </c>
      <c r="D152" s="3"/>
      <c r="E152" s="20">
        <v>78089.820000000007</v>
      </c>
      <c r="F152" s="23">
        <f>+D152*E152</f>
        <v>0</v>
      </c>
      <c r="G152" s="15"/>
      <c r="H152" s="15"/>
      <c r="I152" s="15"/>
      <c r="J152" s="15"/>
      <c r="L152" s="15"/>
      <c r="N152" s="20"/>
      <c r="O152" s="20"/>
      <c r="P152" s="20"/>
      <c r="Q152" s="20"/>
      <c r="R152" s="20"/>
    </row>
    <row r="153" spans="1:18" hidden="1" x14ac:dyDescent="0.25">
      <c r="A153" s="4">
        <v>9.02</v>
      </c>
      <c r="B153" s="19" t="s">
        <v>89</v>
      </c>
      <c r="C153" s="7" t="s">
        <v>1</v>
      </c>
      <c r="D153" s="7"/>
      <c r="E153" s="20">
        <v>75376.31</v>
      </c>
      <c r="F153" s="23">
        <f>+D153*E153</f>
        <v>0</v>
      </c>
      <c r="G153" s="19"/>
      <c r="H153" s="19"/>
      <c r="I153" s="19"/>
      <c r="J153" s="19"/>
      <c r="L153" s="19"/>
      <c r="N153" s="20"/>
      <c r="O153" s="20"/>
      <c r="P153" s="20"/>
      <c r="Q153" s="20"/>
      <c r="R153" s="20"/>
    </row>
    <row r="154" spans="1:18" ht="29.25" hidden="1" customHeight="1" x14ac:dyDescent="0.25">
      <c r="B154" s="60" t="s">
        <v>310</v>
      </c>
      <c r="C154" s="60"/>
      <c r="D154" s="60"/>
      <c r="E154" s="60"/>
      <c r="F154" s="21">
        <f>SUM(F152:F153)</f>
        <v>0</v>
      </c>
    </row>
    <row r="155" spans="1:18" ht="15" customHeight="1" x14ac:dyDescent="0.25">
      <c r="A155" s="18">
        <v>10</v>
      </c>
      <c r="B155" s="18" t="s">
        <v>223</v>
      </c>
      <c r="C155" s="29"/>
      <c r="D155" s="29"/>
      <c r="E155" s="18"/>
      <c r="F155" s="18"/>
      <c r="G155" s="20"/>
      <c r="H155" s="20"/>
      <c r="I155" s="20"/>
      <c r="J155" s="20"/>
    </row>
    <row r="156" spans="1:18" ht="21" hidden="1" x14ac:dyDescent="0.25">
      <c r="A156" s="4">
        <v>10.01</v>
      </c>
      <c r="B156" s="15" t="s">
        <v>90</v>
      </c>
      <c r="C156" s="3" t="s">
        <v>1</v>
      </c>
      <c r="D156" s="3"/>
      <c r="E156" s="20">
        <v>26432.13</v>
      </c>
      <c r="F156" s="23">
        <f>E156*D156</f>
        <v>0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21" hidden="1" x14ac:dyDescent="0.25">
      <c r="A157" s="4">
        <v>10.02</v>
      </c>
      <c r="B157" s="15" t="s">
        <v>91</v>
      </c>
      <c r="C157" s="3" t="s">
        <v>6</v>
      </c>
      <c r="D157" s="3"/>
      <c r="E157" s="20">
        <v>9107.1200000000008</v>
      </c>
      <c r="F157" s="23">
        <f t="shared" ref="F157:F169" si="10">E157*D157</f>
        <v>0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ht="42" hidden="1" x14ac:dyDescent="0.25">
      <c r="A158" s="4">
        <v>10.029999999999999</v>
      </c>
      <c r="B158" s="19" t="s">
        <v>92</v>
      </c>
      <c r="C158" s="7" t="s">
        <v>1</v>
      </c>
      <c r="D158" s="7"/>
      <c r="E158" s="20">
        <v>59305.38</v>
      </c>
      <c r="F158" s="23">
        <f t="shared" si="10"/>
        <v>0</v>
      </c>
      <c r="G158" s="19"/>
      <c r="H158" s="19"/>
      <c r="I158" s="19"/>
      <c r="J158" s="19"/>
      <c r="L158" s="19"/>
      <c r="N158" s="20"/>
      <c r="O158" s="20"/>
      <c r="P158" s="20"/>
      <c r="Q158" s="20"/>
      <c r="R158" s="20"/>
    </row>
    <row r="159" spans="1:18" hidden="1" x14ac:dyDescent="0.25">
      <c r="A159" s="4">
        <v>10.039999999999999</v>
      </c>
      <c r="B159" s="19" t="s">
        <v>93</v>
      </c>
      <c r="C159" s="7" t="s">
        <v>1</v>
      </c>
      <c r="D159" s="7"/>
      <c r="E159" s="20">
        <v>20272.509999999998</v>
      </c>
      <c r="F159" s="23">
        <f t="shared" si="10"/>
        <v>0</v>
      </c>
      <c r="G159" s="19"/>
      <c r="H159" s="19"/>
      <c r="I159" s="19"/>
      <c r="J159" s="19"/>
      <c r="L159" s="19"/>
      <c r="N159" s="20"/>
      <c r="O159" s="20"/>
      <c r="P159" s="20"/>
      <c r="Q159" s="20"/>
      <c r="R159" s="20"/>
    </row>
    <row r="160" spans="1:18" x14ac:dyDescent="0.25">
      <c r="A160" s="4">
        <v>10.050000000000001</v>
      </c>
      <c r="B160" s="19" t="s">
        <v>94</v>
      </c>
      <c r="C160" s="7" t="s">
        <v>6</v>
      </c>
      <c r="D160" s="7">
        <v>40</v>
      </c>
      <c r="E160" s="20"/>
      <c r="F160" s="23">
        <f t="shared" si="10"/>
        <v>0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ht="21" hidden="1" x14ac:dyDescent="0.25">
      <c r="A161" s="4">
        <v>10.06</v>
      </c>
      <c r="B161" s="19" t="s">
        <v>95</v>
      </c>
      <c r="C161" s="7" t="s">
        <v>1</v>
      </c>
      <c r="D161" s="7"/>
      <c r="E161" s="20"/>
      <c r="F161" s="23">
        <f t="shared" si="10"/>
        <v>0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hidden="1" x14ac:dyDescent="0.25">
      <c r="A162" s="4">
        <v>10.07</v>
      </c>
      <c r="B162" s="19" t="s">
        <v>96</v>
      </c>
      <c r="C162" s="7" t="s">
        <v>3</v>
      </c>
      <c r="D162" s="7"/>
      <c r="E162" s="20"/>
      <c r="F162" s="23">
        <f t="shared" si="10"/>
        <v>0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hidden="1" x14ac:dyDescent="0.25">
      <c r="A163" s="4">
        <v>10.08</v>
      </c>
      <c r="B163" s="19" t="s">
        <v>96</v>
      </c>
      <c r="C163" s="7" t="s">
        <v>1</v>
      </c>
      <c r="D163" s="7"/>
      <c r="E163" s="20"/>
      <c r="F163" s="23">
        <f t="shared" si="10"/>
        <v>0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x14ac:dyDescent="0.25">
      <c r="A164" s="4">
        <v>10.09</v>
      </c>
      <c r="B164" s="15" t="s">
        <v>174</v>
      </c>
      <c r="C164" s="3" t="s">
        <v>1</v>
      </c>
      <c r="D164" s="38">
        <v>197.04094238816023</v>
      </c>
      <c r="E164" s="20"/>
      <c r="F164" s="23">
        <f t="shared" si="10"/>
        <v>0</v>
      </c>
      <c r="G164" s="15"/>
      <c r="H164" s="15"/>
      <c r="I164" s="15"/>
      <c r="J164" s="15"/>
      <c r="L164" s="15"/>
      <c r="N164" s="20"/>
      <c r="O164" s="20"/>
      <c r="P164" s="20"/>
      <c r="Q164" s="20"/>
      <c r="R164" s="20"/>
    </row>
    <row r="165" spans="1:18" hidden="1" x14ac:dyDescent="0.25">
      <c r="A165" s="4">
        <v>10.1</v>
      </c>
      <c r="B165" s="15" t="s">
        <v>175</v>
      </c>
      <c r="C165" s="3" t="s">
        <v>1</v>
      </c>
      <c r="D165" s="3"/>
      <c r="E165" s="20">
        <v>18576.14</v>
      </c>
      <c r="F165" s="23">
        <f t="shared" si="10"/>
        <v>0</v>
      </c>
      <c r="G165" s="15"/>
      <c r="H165" s="15"/>
      <c r="I165" s="15"/>
      <c r="J165" s="15"/>
      <c r="L165" s="15"/>
      <c r="N165" s="20"/>
      <c r="O165" s="20"/>
      <c r="P165" s="20"/>
      <c r="Q165" s="20"/>
      <c r="R165" s="20"/>
    </row>
    <row r="166" spans="1:18" ht="31.5" hidden="1" x14ac:dyDescent="0.25">
      <c r="A166" s="4">
        <v>10.11</v>
      </c>
      <c r="B166" s="15" t="s">
        <v>37</v>
      </c>
      <c r="C166" s="3" t="s">
        <v>3</v>
      </c>
      <c r="D166" s="3"/>
      <c r="E166" s="20">
        <v>766226.64</v>
      </c>
      <c r="F166" s="23">
        <f t="shared" si="10"/>
        <v>0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hidden="1" x14ac:dyDescent="0.25">
      <c r="A167" s="4">
        <v>10.119999999999999</v>
      </c>
      <c r="B167" s="19" t="s">
        <v>97</v>
      </c>
      <c r="C167" s="7" t="s">
        <v>6</v>
      </c>
      <c r="D167" s="7"/>
      <c r="E167" s="20">
        <v>10516.02</v>
      </c>
      <c r="F167" s="23">
        <f t="shared" si="10"/>
        <v>0</v>
      </c>
      <c r="G167" s="19"/>
      <c r="H167" s="19"/>
      <c r="I167" s="19"/>
      <c r="J167" s="19"/>
      <c r="L167" s="19"/>
      <c r="N167" s="20"/>
      <c r="O167" s="20"/>
      <c r="P167" s="20"/>
      <c r="Q167" s="20"/>
      <c r="R167" s="20"/>
    </row>
    <row r="168" spans="1:18" hidden="1" x14ac:dyDescent="0.25">
      <c r="A168" s="4">
        <v>10.130000000000001</v>
      </c>
      <c r="B168" s="15" t="s">
        <v>320</v>
      </c>
      <c r="C168" s="3" t="s">
        <v>1</v>
      </c>
      <c r="D168" s="3"/>
      <c r="E168" s="20">
        <v>16029.83</v>
      </c>
      <c r="F168" s="23">
        <f t="shared" si="10"/>
        <v>0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hidden="1" x14ac:dyDescent="0.25">
      <c r="A169" s="4">
        <v>10.14</v>
      </c>
      <c r="B169" s="15" t="s">
        <v>348</v>
      </c>
      <c r="C169" s="3" t="s">
        <v>1</v>
      </c>
      <c r="D169" s="3"/>
      <c r="E169" s="20">
        <v>15108.4</v>
      </c>
      <c r="F169" s="23">
        <f t="shared" si="10"/>
        <v>0</v>
      </c>
      <c r="G169" s="15"/>
      <c r="H169" s="15"/>
      <c r="I169" s="15"/>
      <c r="J169" s="15"/>
      <c r="L169" s="15"/>
      <c r="N169" s="20"/>
      <c r="O169" s="20"/>
      <c r="P169" s="20"/>
      <c r="Q169" s="20"/>
      <c r="R169" s="20"/>
    </row>
    <row r="170" spans="1:18" ht="29.25" customHeight="1" x14ac:dyDescent="0.25">
      <c r="B170" s="60" t="s">
        <v>311</v>
      </c>
      <c r="C170" s="60"/>
      <c r="D170" s="60"/>
      <c r="E170" s="60"/>
      <c r="F170" s="21">
        <f>SUM(F156:F169)</f>
        <v>0</v>
      </c>
    </row>
    <row r="171" spans="1:18" ht="15" hidden="1" customHeight="1" x14ac:dyDescent="0.25">
      <c r="A171" s="18">
        <v>11</v>
      </c>
      <c r="B171" s="18" t="s">
        <v>98</v>
      </c>
      <c r="C171" s="29"/>
      <c r="D171" s="29"/>
      <c r="E171" s="18"/>
      <c r="F171" s="18"/>
      <c r="G171" s="20"/>
      <c r="H171" s="20"/>
      <c r="I171" s="20"/>
      <c r="J171" s="20"/>
    </row>
    <row r="172" spans="1:18" ht="31.5" hidden="1" x14ac:dyDescent="0.25">
      <c r="A172" s="4">
        <v>11.01</v>
      </c>
      <c r="B172" s="15" t="s">
        <v>99</v>
      </c>
      <c r="C172" s="3" t="s">
        <v>1</v>
      </c>
      <c r="D172" s="3"/>
      <c r="E172" s="20">
        <v>485568.57</v>
      </c>
      <c r="F172" s="23">
        <f>E172*D172</f>
        <v>0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ht="31.5" hidden="1" x14ac:dyDescent="0.25">
      <c r="A173" s="4">
        <v>11.02</v>
      </c>
      <c r="B173" s="15" t="s">
        <v>100</v>
      </c>
      <c r="C173" s="3" t="s">
        <v>1</v>
      </c>
      <c r="D173" s="3"/>
      <c r="E173" s="20">
        <v>492379</v>
      </c>
      <c r="F173" s="23">
        <f t="shared" ref="F173:F175" si="11">E173*D173</f>
        <v>0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31.5" hidden="1" x14ac:dyDescent="0.25">
      <c r="A174" s="4">
        <v>11.03</v>
      </c>
      <c r="B174" s="15" t="s">
        <v>101</v>
      </c>
      <c r="C174" s="3" t="s">
        <v>1</v>
      </c>
      <c r="D174" s="3"/>
      <c r="E174" s="20">
        <v>260200.5</v>
      </c>
      <c r="F174" s="23">
        <f t="shared" si="11"/>
        <v>0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hidden="1" x14ac:dyDescent="0.25">
      <c r="A175" s="4">
        <v>11.04</v>
      </c>
      <c r="B175" s="15" t="s">
        <v>102</v>
      </c>
      <c r="C175" s="3" t="s">
        <v>6</v>
      </c>
      <c r="D175" s="3"/>
      <c r="E175" s="20">
        <v>593110.19999999995</v>
      </c>
      <c r="F175" s="23">
        <f t="shared" si="11"/>
        <v>0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hidden="1" x14ac:dyDescent="0.25">
      <c r="A176" s="4">
        <v>11.05</v>
      </c>
      <c r="B176" s="15" t="s">
        <v>173</v>
      </c>
      <c r="C176" s="3" t="s">
        <v>14</v>
      </c>
      <c r="D176" s="3"/>
      <c r="E176" s="20">
        <v>416013.43</v>
      </c>
      <c r="F176" s="23">
        <f>E176*D176</f>
        <v>0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29.25" hidden="1" customHeight="1" x14ac:dyDescent="0.25">
      <c r="B177" s="60" t="s">
        <v>103</v>
      </c>
      <c r="C177" s="60"/>
      <c r="D177" s="60"/>
      <c r="E177" s="60"/>
      <c r="F177" s="21">
        <f>SUM(F172:F176)</f>
        <v>0</v>
      </c>
    </row>
    <row r="178" spans="1:18" hidden="1" x14ac:dyDescent="0.25">
      <c r="A178" s="18">
        <v>12</v>
      </c>
      <c r="B178" s="18" t="s">
        <v>104</v>
      </c>
      <c r="C178" s="29"/>
      <c r="D178" s="29"/>
      <c r="E178" s="18"/>
      <c r="F178" s="18"/>
    </row>
    <row r="179" spans="1:18" ht="21" hidden="1" x14ac:dyDescent="0.25">
      <c r="A179" s="4">
        <v>12.01</v>
      </c>
      <c r="B179" s="15" t="s">
        <v>105</v>
      </c>
      <c r="C179" s="3" t="s">
        <v>1</v>
      </c>
      <c r="D179" s="3"/>
      <c r="E179" s="25">
        <v>373719.29</v>
      </c>
      <c r="F179" s="23">
        <f>D179*E179</f>
        <v>0</v>
      </c>
      <c r="G179" s="15"/>
      <c r="H179" s="15"/>
      <c r="I179" s="15"/>
      <c r="J179" s="15"/>
      <c r="L179" s="15"/>
      <c r="N179" s="25"/>
      <c r="O179" s="25"/>
      <c r="P179" s="25"/>
      <c r="Q179" s="25"/>
      <c r="R179" s="25"/>
    </row>
    <row r="180" spans="1:18" hidden="1" x14ac:dyDescent="0.25">
      <c r="A180" s="4">
        <v>12.02</v>
      </c>
      <c r="B180" s="15" t="s">
        <v>51</v>
      </c>
      <c r="C180" s="3" t="s">
        <v>1</v>
      </c>
      <c r="D180" s="3"/>
      <c r="E180" s="25">
        <v>276141.81</v>
      </c>
      <c r="F180" s="23">
        <f t="shared" ref="F180:F186" si="12">D180*E180</f>
        <v>0</v>
      </c>
      <c r="G180" s="15"/>
      <c r="H180" s="15"/>
      <c r="I180" s="15"/>
      <c r="J180" s="15"/>
      <c r="L180" s="15"/>
      <c r="N180" s="25"/>
      <c r="O180" s="25"/>
      <c r="P180" s="25"/>
      <c r="Q180" s="25"/>
      <c r="R180" s="25"/>
    </row>
    <row r="181" spans="1:18" hidden="1" x14ac:dyDescent="0.25">
      <c r="A181" s="4">
        <v>12.03</v>
      </c>
      <c r="B181" s="19" t="s">
        <v>206</v>
      </c>
      <c r="C181" s="7" t="s">
        <v>1</v>
      </c>
      <c r="D181" s="7"/>
      <c r="E181" s="25">
        <v>209554.55</v>
      </c>
      <c r="F181" s="23">
        <f t="shared" si="12"/>
        <v>0</v>
      </c>
      <c r="G181" s="19"/>
      <c r="H181" s="19"/>
      <c r="I181" s="19"/>
      <c r="J181" s="19"/>
      <c r="L181" s="19"/>
      <c r="N181" s="25"/>
      <c r="O181" s="25"/>
      <c r="P181" s="25"/>
      <c r="Q181" s="25"/>
      <c r="R181" s="25"/>
    </row>
    <row r="182" spans="1:18" hidden="1" x14ac:dyDescent="0.25">
      <c r="A182" s="4">
        <v>12.04</v>
      </c>
      <c r="B182" s="19" t="s">
        <v>207</v>
      </c>
      <c r="C182" s="7" t="s">
        <v>1</v>
      </c>
      <c r="D182" s="7"/>
      <c r="E182" s="25">
        <v>221264.55</v>
      </c>
      <c r="F182" s="23">
        <f t="shared" si="12"/>
        <v>0</v>
      </c>
      <c r="G182" s="19"/>
      <c r="H182" s="19"/>
      <c r="I182" s="19"/>
      <c r="J182" s="19"/>
      <c r="L182" s="19"/>
      <c r="N182" s="25"/>
      <c r="O182" s="25"/>
      <c r="P182" s="25"/>
      <c r="Q182" s="25"/>
      <c r="R182" s="25"/>
    </row>
    <row r="183" spans="1:18" hidden="1" x14ac:dyDescent="0.25">
      <c r="A183" s="4">
        <v>12.05</v>
      </c>
      <c r="B183" s="19" t="s">
        <v>208</v>
      </c>
      <c r="C183" s="7" t="s">
        <v>6</v>
      </c>
      <c r="D183" s="7"/>
      <c r="E183" s="25">
        <v>81007.839999999997</v>
      </c>
      <c r="F183" s="23">
        <f t="shared" si="12"/>
        <v>0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t="31.5" hidden="1" x14ac:dyDescent="0.25">
      <c r="A184" s="4">
        <v>12.06</v>
      </c>
      <c r="B184" s="19" t="s">
        <v>106</v>
      </c>
      <c r="C184" s="7" t="s">
        <v>1</v>
      </c>
      <c r="D184" s="7"/>
      <c r="E184" s="25">
        <v>87792.6</v>
      </c>
      <c r="F184" s="23">
        <f t="shared" si="12"/>
        <v>0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t="21" hidden="1" x14ac:dyDescent="0.25">
      <c r="A185" s="4">
        <v>12.07</v>
      </c>
      <c r="B185" s="19" t="s">
        <v>107</v>
      </c>
      <c r="C185" s="7" t="s">
        <v>1</v>
      </c>
      <c r="D185" s="7"/>
      <c r="E185" s="25">
        <v>44296.36</v>
      </c>
      <c r="F185" s="23">
        <f t="shared" si="12"/>
        <v>0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hidden="1" x14ac:dyDescent="0.25">
      <c r="A186" s="4">
        <v>12.08</v>
      </c>
      <c r="B186" s="15" t="s">
        <v>127</v>
      </c>
      <c r="C186" s="3" t="s">
        <v>1</v>
      </c>
      <c r="D186" s="3"/>
      <c r="E186" s="25">
        <v>347016</v>
      </c>
      <c r="F186" s="23">
        <f t="shared" si="12"/>
        <v>0</v>
      </c>
      <c r="G186" s="15"/>
      <c r="H186" s="15"/>
      <c r="I186" s="15"/>
      <c r="J186" s="15"/>
      <c r="L186" s="15"/>
      <c r="N186" s="25"/>
      <c r="O186" s="25"/>
      <c r="P186" s="25"/>
      <c r="Q186" s="25"/>
      <c r="R186" s="25"/>
    </row>
    <row r="187" spans="1:18" ht="29.25" hidden="1" customHeight="1" x14ac:dyDescent="0.25">
      <c r="B187" s="60" t="s">
        <v>108</v>
      </c>
      <c r="C187" s="60"/>
      <c r="D187" s="60"/>
      <c r="E187" s="60"/>
      <c r="F187" s="21">
        <f>SUM(F179:F186)</f>
        <v>0</v>
      </c>
    </row>
    <row r="188" spans="1:18" hidden="1" x14ac:dyDescent="0.25">
      <c r="A188" s="18">
        <v>13</v>
      </c>
      <c r="B188" s="18" t="s">
        <v>109</v>
      </c>
      <c r="C188" s="18"/>
      <c r="D188" s="29"/>
      <c r="E188" s="18"/>
      <c r="F188" s="18"/>
    </row>
    <row r="189" spans="1:18" ht="21" hidden="1" x14ac:dyDescent="0.25">
      <c r="A189" s="4">
        <v>13.01</v>
      </c>
      <c r="B189" s="15" t="s">
        <v>110</v>
      </c>
      <c r="C189" s="3" t="s">
        <v>6</v>
      </c>
      <c r="D189" s="3"/>
      <c r="E189" s="20">
        <v>28220.71</v>
      </c>
      <c r="F189" s="23">
        <f>D189*E189</f>
        <v>0</v>
      </c>
      <c r="G189" s="15"/>
      <c r="H189" s="15"/>
      <c r="I189" s="15"/>
      <c r="J189" s="15"/>
      <c r="L189" s="15"/>
      <c r="N189" s="20"/>
      <c r="O189" s="20"/>
      <c r="P189" s="20"/>
      <c r="Q189" s="20"/>
      <c r="R189" s="20"/>
    </row>
    <row r="190" spans="1:18" ht="21" hidden="1" x14ac:dyDescent="0.25">
      <c r="A190" s="4">
        <v>13.02</v>
      </c>
      <c r="B190" s="15" t="s">
        <v>111</v>
      </c>
      <c r="C190" s="3" t="s">
        <v>1</v>
      </c>
      <c r="D190" s="3"/>
      <c r="E190" s="20">
        <v>43230.7</v>
      </c>
      <c r="F190" s="23">
        <f t="shared" ref="F190:F194" si="13">D190*E190</f>
        <v>0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hidden="1" x14ac:dyDescent="0.25">
      <c r="A191" s="4">
        <v>13.03</v>
      </c>
      <c r="B191" s="15" t="s">
        <v>112</v>
      </c>
      <c r="C191" s="3" t="s">
        <v>1</v>
      </c>
      <c r="D191" s="3"/>
      <c r="E191" s="20">
        <v>37947.71</v>
      </c>
      <c r="F191" s="23">
        <f t="shared" si="13"/>
        <v>0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52.5" hidden="1" x14ac:dyDescent="0.25">
      <c r="A192" s="4">
        <v>13.04</v>
      </c>
      <c r="B192" s="19" t="s">
        <v>113</v>
      </c>
      <c r="C192" s="7" t="s">
        <v>1</v>
      </c>
      <c r="D192" s="7"/>
      <c r="E192" s="20">
        <v>120206</v>
      </c>
      <c r="F192" s="23">
        <f t="shared" si="13"/>
        <v>0</v>
      </c>
      <c r="G192" s="19"/>
      <c r="H192" s="19"/>
      <c r="I192" s="19"/>
      <c r="J192" s="19"/>
      <c r="L192" s="19"/>
      <c r="N192" s="20"/>
      <c r="O192" s="20"/>
      <c r="P192" s="20"/>
      <c r="Q192" s="20"/>
      <c r="R192" s="20"/>
    </row>
    <row r="193" spans="1:18" ht="42" hidden="1" x14ac:dyDescent="0.25">
      <c r="A193" s="4">
        <v>13.05</v>
      </c>
      <c r="B193" s="19" t="s">
        <v>114</v>
      </c>
      <c r="C193" s="7" t="s">
        <v>1</v>
      </c>
      <c r="D193" s="7"/>
      <c r="E193" s="20">
        <v>117094.46</v>
      </c>
      <c r="F193" s="23">
        <f t="shared" si="13"/>
        <v>0</v>
      </c>
      <c r="G193" s="19"/>
      <c r="H193" s="19"/>
      <c r="I193" s="19"/>
      <c r="J193" s="19"/>
      <c r="L193" s="19"/>
      <c r="N193" s="20"/>
      <c r="O193" s="20"/>
      <c r="P193" s="20"/>
      <c r="Q193" s="20"/>
      <c r="R193" s="20"/>
    </row>
    <row r="194" spans="1:18" ht="21" hidden="1" x14ac:dyDescent="0.25">
      <c r="A194" s="4">
        <v>13.06</v>
      </c>
      <c r="B194" s="19" t="s">
        <v>347</v>
      </c>
      <c r="C194" s="7" t="s">
        <v>1</v>
      </c>
      <c r="D194" s="3"/>
      <c r="E194" s="20">
        <v>283678.21999999997</v>
      </c>
      <c r="F194" s="23">
        <f t="shared" si="13"/>
        <v>0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hidden="1" x14ac:dyDescent="0.25">
      <c r="A195" s="4">
        <v>13.07</v>
      </c>
      <c r="B195" s="19" t="s">
        <v>351</v>
      </c>
      <c r="C195" s="7" t="s">
        <v>1</v>
      </c>
      <c r="D195" s="3"/>
      <c r="E195" s="20">
        <v>85287.7</v>
      </c>
      <c r="F195" s="23">
        <f>D195*E195</f>
        <v>0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9.25" hidden="1" customHeight="1" x14ac:dyDescent="0.25">
      <c r="B196" s="60" t="s">
        <v>116</v>
      </c>
      <c r="C196" s="60"/>
      <c r="D196" s="60"/>
      <c r="E196" s="60"/>
      <c r="F196" s="21">
        <f>SUM(F189:F195)</f>
        <v>0</v>
      </c>
    </row>
    <row r="197" spans="1:18" x14ac:dyDescent="0.25">
      <c r="A197" s="18">
        <v>14</v>
      </c>
      <c r="B197" s="18" t="s">
        <v>117</v>
      </c>
      <c r="C197" s="18"/>
      <c r="D197" s="29"/>
      <c r="E197" s="18"/>
      <c r="F197" s="18"/>
    </row>
    <row r="198" spans="1:18" x14ac:dyDescent="0.25">
      <c r="A198" s="4">
        <v>14.01</v>
      </c>
      <c r="B198" s="15" t="s">
        <v>118</v>
      </c>
      <c r="C198" s="3" t="s">
        <v>14</v>
      </c>
      <c r="D198" s="3">
        <v>1</v>
      </c>
      <c r="E198" s="20"/>
      <c r="F198" s="23">
        <f>D198*E198</f>
        <v>0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ht="21" x14ac:dyDescent="0.25">
      <c r="A199" s="4">
        <v>14.02</v>
      </c>
      <c r="B199" s="19" t="s">
        <v>119</v>
      </c>
      <c r="C199" s="7" t="s">
        <v>14</v>
      </c>
      <c r="D199" s="7">
        <v>1</v>
      </c>
      <c r="E199" s="20"/>
      <c r="F199" s="23">
        <f t="shared" ref="F199:F210" si="14">D199*E199</f>
        <v>0</v>
      </c>
      <c r="G199" s="19"/>
      <c r="H199" s="19"/>
      <c r="I199" s="19"/>
      <c r="J199" s="19"/>
      <c r="L199" s="19"/>
      <c r="N199" s="20"/>
      <c r="O199" s="20"/>
      <c r="P199" s="20"/>
      <c r="Q199" s="20"/>
      <c r="R199" s="20"/>
    </row>
    <row r="200" spans="1:18" hidden="1" x14ac:dyDescent="0.25">
      <c r="A200" s="4">
        <v>14.03</v>
      </c>
      <c r="B200" s="19" t="s">
        <v>120</v>
      </c>
      <c r="C200" s="7" t="s">
        <v>14</v>
      </c>
      <c r="D200" s="7"/>
      <c r="E200" s="20"/>
      <c r="F200" s="23">
        <f t="shared" si="14"/>
        <v>0</v>
      </c>
      <c r="G200" s="19"/>
      <c r="H200" s="19"/>
      <c r="I200" s="19"/>
      <c r="J200" s="19"/>
      <c r="L200" s="19"/>
      <c r="N200" s="20"/>
      <c r="O200" s="20"/>
      <c r="P200" s="20"/>
      <c r="Q200" s="20"/>
      <c r="R200" s="20"/>
    </row>
    <row r="201" spans="1:18" ht="31.5" hidden="1" x14ac:dyDescent="0.25">
      <c r="A201" s="4">
        <v>14.04</v>
      </c>
      <c r="B201" s="19" t="s">
        <v>121</v>
      </c>
      <c r="C201" s="7" t="s">
        <v>14</v>
      </c>
      <c r="D201" s="7"/>
      <c r="E201" s="20"/>
      <c r="F201" s="23">
        <f t="shared" si="14"/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hidden="1" x14ac:dyDescent="0.25">
      <c r="A202" s="4">
        <v>14.05</v>
      </c>
      <c r="B202" s="15" t="s">
        <v>147</v>
      </c>
      <c r="C202" s="3" t="s">
        <v>14</v>
      </c>
      <c r="D202" s="3"/>
      <c r="E202" s="20"/>
      <c r="F202" s="23">
        <f t="shared" si="14"/>
        <v>0</v>
      </c>
      <c r="G202" s="15"/>
      <c r="H202" s="15"/>
      <c r="I202" s="15"/>
      <c r="J202" s="15"/>
      <c r="L202" s="15"/>
      <c r="N202" s="20"/>
      <c r="O202" s="20"/>
      <c r="P202" s="20"/>
      <c r="Q202" s="20"/>
      <c r="R202" s="20"/>
    </row>
    <row r="203" spans="1:18" ht="21" hidden="1" x14ac:dyDescent="0.25">
      <c r="A203" s="4">
        <v>14.06</v>
      </c>
      <c r="B203" s="19" t="s">
        <v>122</v>
      </c>
      <c r="C203" s="7" t="s">
        <v>14</v>
      </c>
      <c r="D203" s="7"/>
      <c r="E203" s="20"/>
      <c r="F203" s="23">
        <f t="shared" si="14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hidden="1" x14ac:dyDescent="0.25">
      <c r="A204" s="4">
        <v>14.07</v>
      </c>
      <c r="B204" s="15" t="s">
        <v>192</v>
      </c>
      <c r="C204" s="3" t="s">
        <v>14</v>
      </c>
      <c r="D204" s="3"/>
      <c r="E204" s="20"/>
      <c r="F204" s="23">
        <f t="shared" si="14"/>
        <v>0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x14ac:dyDescent="0.25">
      <c r="A205" s="4">
        <v>14.08</v>
      </c>
      <c r="B205" s="15" t="s">
        <v>193</v>
      </c>
      <c r="C205" s="3" t="s">
        <v>14</v>
      </c>
      <c r="D205" s="3">
        <v>1</v>
      </c>
      <c r="E205" s="20"/>
      <c r="F205" s="23">
        <f t="shared" si="14"/>
        <v>0</v>
      </c>
      <c r="G205" s="15"/>
      <c r="H205" s="15"/>
      <c r="I205" s="15"/>
      <c r="J205" s="15"/>
      <c r="L205" s="15"/>
      <c r="N205" s="20"/>
      <c r="O205" s="20"/>
      <c r="P205" s="20"/>
      <c r="Q205" s="20"/>
      <c r="R205" s="20"/>
    </row>
    <row r="206" spans="1:18" hidden="1" x14ac:dyDescent="0.25">
      <c r="A206" s="4">
        <v>14.09</v>
      </c>
      <c r="B206" s="15" t="s">
        <v>194</v>
      </c>
      <c r="C206" s="3" t="s">
        <v>14</v>
      </c>
      <c r="D206" s="3"/>
      <c r="E206" s="20"/>
      <c r="F206" s="23">
        <f t="shared" si="14"/>
        <v>0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hidden="1" x14ac:dyDescent="0.25">
      <c r="A207" s="4">
        <v>14.1</v>
      </c>
      <c r="B207" s="15" t="s">
        <v>195</v>
      </c>
      <c r="C207" s="3" t="s">
        <v>14</v>
      </c>
      <c r="D207" s="3"/>
      <c r="E207" s="20"/>
      <c r="F207" s="23">
        <f t="shared" si="14"/>
        <v>0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x14ac:dyDescent="0.25">
      <c r="A208" s="4">
        <v>14.11</v>
      </c>
      <c r="B208" s="19" t="s">
        <v>196</v>
      </c>
      <c r="C208" s="7" t="s">
        <v>14</v>
      </c>
      <c r="D208" s="7">
        <v>1</v>
      </c>
      <c r="E208" s="20"/>
      <c r="F208" s="23">
        <f t="shared" si="14"/>
        <v>0</v>
      </c>
      <c r="G208" s="19"/>
      <c r="H208" s="19"/>
      <c r="I208" s="19"/>
      <c r="J208" s="19"/>
      <c r="L208" s="19"/>
      <c r="N208" s="20"/>
      <c r="O208" s="20"/>
      <c r="P208" s="20"/>
      <c r="Q208" s="20"/>
      <c r="R208" s="20"/>
    </row>
    <row r="209" spans="1:18" hidden="1" x14ac:dyDescent="0.25">
      <c r="A209" s="4">
        <v>14.12</v>
      </c>
      <c r="B209" s="19" t="s">
        <v>197</v>
      </c>
      <c r="C209" s="7" t="s">
        <v>14</v>
      </c>
      <c r="D209" s="7"/>
      <c r="E209" s="20">
        <v>51993.77</v>
      </c>
      <c r="F209" s="23">
        <f t="shared" si="14"/>
        <v>0</v>
      </c>
      <c r="G209" s="19"/>
      <c r="H209" s="19"/>
      <c r="I209" s="19"/>
      <c r="J209" s="19"/>
      <c r="L209" s="19"/>
      <c r="N209" s="20"/>
      <c r="O209" s="20"/>
      <c r="P209" s="20"/>
      <c r="Q209" s="20"/>
      <c r="R209" s="20"/>
    </row>
    <row r="210" spans="1:18" hidden="1" x14ac:dyDescent="0.25">
      <c r="A210" s="4">
        <v>14.13</v>
      </c>
      <c r="B210" s="15" t="s">
        <v>190</v>
      </c>
      <c r="C210" s="3" t="s">
        <v>14</v>
      </c>
      <c r="D210" s="3"/>
      <c r="E210" s="20">
        <v>167324.74</v>
      </c>
      <c r="F210" s="23">
        <f t="shared" si="14"/>
        <v>0</v>
      </c>
      <c r="G210" s="15"/>
      <c r="H210" s="15"/>
      <c r="I210" s="15"/>
      <c r="J210" s="15"/>
      <c r="L210" s="15"/>
      <c r="N210" s="20"/>
      <c r="O210" s="20"/>
      <c r="P210" s="20"/>
      <c r="Q210" s="20"/>
      <c r="R210" s="20"/>
    </row>
    <row r="211" spans="1:18" ht="29.25" customHeight="1" x14ac:dyDescent="0.25">
      <c r="B211" s="60" t="s">
        <v>123</v>
      </c>
      <c r="C211" s="60"/>
      <c r="D211" s="60"/>
      <c r="E211" s="60"/>
      <c r="F211" s="21">
        <f>SUM(F198:F210)</f>
        <v>0</v>
      </c>
    </row>
    <row r="212" spans="1:18" hidden="1" x14ac:dyDescent="0.25">
      <c r="A212" s="18">
        <v>15</v>
      </c>
      <c r="B212" s="18" t="s">
        <v>124</v>
      </c>
      <c r="C212" s="18"/>
      <c r="D212" s="29"/>
      <c r="E212" s="18"/>
      <c r="F212" s="18"/>
    </row>
    <row r="213" spans="1:18" hidden="1" x14ac:dyDescent="0.25">
      <c r="A213" s="4">
        <v>15.01</v>
      </c>
      <c r="B213" s="15" t="s">
        <v>125</v>
      </c>
      <c r="C213" s="3" t="s">
        <v>1</v>
      </c>
      <c r="D213" s="3"/>
      <c r="E213" s="20">
        <v>176025.07</v>
      </c>
      <c r="F213" s="23">
        <f>D213*E213</f>
        <v>0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hidden="1" x14ac:dyDescent="0.25">
      <c r="A214" s="4">
        <v>15.02</v>
      </c>
      <c r="B214" s="19" t="s">
        <v>126</v>
      </c>
      <c r="C214" s="3" t="s">
        <v>1</v>
      </c>
      <c r="D214" s="7"/>
      <c r="E214" s="20">
        <v>95838.13</v>
      </c>
      <c r="F214" s="23">
        <f t="shared" ref="F214:F215" si="15">D214*E214</f>
        <v>0</v>
      </c>
      <c r="G214" s="19"/>
      <c r="H214" s="19"/>
      <c r="I214" s="19"/>
      <c r="J214" s="19"/>
      <c r="L214" s="15"/>
      <c r="N214" s="20"/>
      <c r="O214" s="20"/>
      <c r="P214" s="20"/>
      <c r="Q214" s="20"/>
      <c r="R214" s="20"/>
    </row>
    <row r="215" spans="1:18" hidden="1" x14ac:dyDescent="0.25">
      <c r="A215" s="4">
        <v>15.03</v>
      </c>
      <c r="B215" s="15" t="s">
        <v>141</v>
      </c>
      <c r="C215" s="3" t="s">
        <v>1</v>
      </c>
      <c r="D215" s="3"/>
      <c r="E215" s="20">
        <v>566155.81999999995</v>
      </c>
      <c r="F215" s="23">
        <f t="shared" si="15"/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t="29.25" hidden="1" customHeight="1" x14ac:dyDescent="0.25">
      <c r="B216" s="60" t="s">
        <v>128</v>
      </c>
      <c r="C216" s="60"/>
      <c r="D216" s="60"/>
      <c r="E216" s="60"/>
      <c r="F216" s="21">
        <f>SUM(F213:F215)</f>
        <v>0</v>
      </c>
    </row>
    <row r="217" spans="1:18" hidden="1" x14ac:dyDescent="0.25">
      <c r="A217" s="18">
        <v>16</v>
      </c>
      <c r="B217" s="18" t="s">
        <v>129</v>
      </c>
      <c r="C217" s="18"/>
      <c r="D217" s="29"/>
      <c r="E217" s="18"/>
      <c r="F217" s="18"/>
    </row>
    <row r="218" spans="1:18" hidden="1" x14ac:dyDescent="0.25">
      <c r="A218" s="4">
        <v>16.010000000000002</v>
      </c>
      <c r="B218" s="15" t="s">
        <v>130</v>
      </c>
      <c r="C218" s="3" t="s">
        <v>1</v>
      </c>
      <c r="D218" s="3"/>
      <c r="E218" s="20">
        <v>97075.94</v>
      </c>
      <c r="F218" s="23">
        <f>D218*E218</f>
        <v>0</v>
      </c>
      <c r="G218" s="15"/>
      <c r="H218" s="15"/>
      <c r="I218" s="15"/>
      <c r="J218" s="15"/>
      <c r="L218" s="15"/>
      <c r="N218" s="20"/>
      <c r="O218" s="20"/>
      <c r="P218" s="20"/>
      <c r="Q218" s="20"/>
      <c r="R218" s="20"/>
    </row>
    <row r="219" spans="1:18" hidden="1" x14ac:dyDescent="0.25">
      <c r="A219" s="4">
        <v>16.02</v>
      </c>
      <c r="B219" s="15" t="s">
        <v>131</v>
      </c>
      <c r="C219" s="3" t="s">
        <v>6</v>
      </c>
      <c r="D219" s="3"/>
      <c r="E219" s="20">
        <v>30562.46</v>
      </c>
      <c r="F219" s="23">
        <f t="shared" ref="F219:F224" si="16">D219*E219</f>
        <v>0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hidden="1" x14ac:dyDescent="0.25">
      <c r="A220" s="4">
        <v>16.03</v>
      </c>
      <c r="B220" s="15" t="s">
        <v>132</v>
      </c>
      <c r="C220" s="3" t="s">
        <v>6</v>
      </c>
      <c r="D220" s="3"/>
      <c r="E220" s="20">
        <v>38312.300000000003</v>
      </c>
      <c r="F220" s="23">
        <f t="shared" si="16"/>
        <v>0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hidden="1" x14ac:dyDescent="0.25">
      <c r="A221" s="4">
        <v>16.04</v>
      </c>
      <c r="B221" s="19" t="s">
        <v>133</v>
      </c>
      <c r="C221" s="7" t="s">
        <v>1</v>
      </c>
      <c r="D221" s="7"/>
      <c r="E221" s="20">
        <v>219222.69</v>
      </c>
      <c r="F221" s="23">
        <f t="shared" si="16"/>
        <v>0</v>
      </c>
      <c r="G221" s="19"/>
      <c r="H221" s="19"/>
      <c r="I221" s="19"/>
      <c r="J221" s="19"/>
      <c r="L221" s="19"/>
      <c r="N221" s="20"/>
      <c r="O221" s="20"/>
      <c r="P221" s="20"/>
      <c r="Q221" s="20"/>
      <c r="R221" s="20"/>
    </row>
    <row r="222" spans="1:18" hidden="1" x14ac:dyDescent="0.25">
      <c r="A222" s="4">
        <v>16.05</v>
      </c>
      <c r="B222" s="19" t="s">
        <v>134</v>
      </c>
      <c r="C222" s="7" t="s">
        <v>14</v>
      </c>
      <c r="D222" s="7"/>
      <c r="E222" s="20">
        <v>72601.53</v>
      </c>
      <c r="F222" s="23">
        <f t="shared" si="16"/>
        <v>0</v>
      </c>
      <c r="G222" s="19"/>
      <c r="H222" s="19"/>
      <c r="I222" s="19"/>
      <c r="J222" s="19"/>
      <c r="L222" s="19"/>
      <c r="N222" s="20"/>
      <c r="O222" s="20"/>
      <c r="P222" s="20"/>
      <c r="Q222" s="20"/>
      <c r="R222" s="20"/>
    </row>
    <row r="223" spans="1:18" hidden="1" x14ac:dyDescent="0.25">
      <c r="A223" s="4">
        <v>16.059999999999999</v>
      </c>
      <c r="B223" s="19" t="s">
        <v>135</v>
      </c>
      <c r="C223" s="7" t="s">
        <v>1</v>
      </c>
      <c r="D223" s="7"/>
      <c r="E223" s="20">
        <v>94117.440000000002</v>
      </c>
      <c r="F223" s="23">
        <f t="shared" si="16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hidden="1" x14ac:dyDescent="0.25">
      <c r="A224" s="4">
        <v>16.07</v>
      </c>
      <c r="B224" s="19" t="s">
        <v>321</v>
      </c>
      <c r="C224" s="7" t="s">
        <v>1</v>
      </c>
      <c r="D224" s="3"/>
      <c r="E224" s="20">
        <v>28830.39</v>
      </c>
      <c r="F224" s="23">
        <f t="shared" si="16"/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t="29.25" hidden="1" customHeight="1" x14ac:dyDescent="0.25">
      <c r="B225" s="60" t="s">
        <v>136</v>
      </c>
      <c r="C225" s="60"/>
      <c r="D225" s="60"/>
      <c r="E225" s="60"/>
      <c r="F225" s="21">
        <f>SUM(F218:F224)</f>
        <v>0</v>
      </c>
    </row>
    <row r="226" spans="1:18" x14ac:dyDescent="0.25">
      <c r="A226" s="18">
        <v>17</v>
      </c>
      <c r="B226" s="18" t="s">
        <v>137</v>
      </c>
      <c r="C226" s="18"/>
      <c r="D226" s="29"/>
      <c r="E226" s="18"/>
      <c r="F226" s="18"/>
    </row>
    <row r="227" spans="1:18" x14ac:dyDescent="0.25">
      <c r="A227" s="4">
        <v>17.010000000000002</v>
      </c>
      <c r="B227" s="19" t="s">
        <v>138</v>
      </c>
      <c r="C227" s="7" t="s">
        <v>14</v>
      </c>
      <c r="D227" s="7">
        <v>1</v>
      </c>
      <c r="E227" s="20"/>
      <c r="F227" s="30">
        <f>D227*E227</f>
        <v>0</v>
      </c>
      <c r="G227" s="19"/>
      <c r="H227" s="19"/>
      <c r="I227" s="19"/>
      <c r="J227" s="19"/>
      <c r="K227" s="19"/>
      <c r="L227" s="19"/>
      <c r="N227" s="20"/>
      <c r="O227" s="20"/>
      <c r="P227" s="20"/>
      <c r="Q227" s="20"/>
      <c r="R227" s="20"/>
    </row>
    <row r="228" spans="1:18" x14ac:dyDescent="0.25">
      <c r="A228" s="4">
        <v>17.02</v>
      </c>
      <c r="B228" s="15" t="s">
        <v>139</v>
      </c>
      <c r="C228" s="3" t="s">
        <v>14</v>
      </c>
      <c r="D228" s="3">
        <v>1</v>
      </c>
      <c r="E228" s="20"/>
      <c r="F228" s="30">
        <f t="shared" ref="F228:F230" si="17">D228*E228</f>
        <v>0</v>
      </c>
      <c r="G228" s="15"/>
      <c r="H228" s="15"/>
      <c r="I228" s="15"/>
      <c r="J228" s="15"/>
      <c r="K228" s="15"/>
      <c r="L228" s="15"/>
      <c r="N228" s="20"/>
      <c r="O228" s="20"/>
      <c r="P228" s="20"/>
      <c r="Q228" s="20"/>
      <c r="R228" s="20"/>
    </row>
    <row r="229" spans="1:18" ht="31.5" hidden="1" x14ac:dyDescent="0.25">
      <c r="A229" s="4">
        <v>17.03</v>
      </c>
      <c r="B229" s="19" t="s">
        <v>140</v>
      </c>
      <c r="C229" s="7" t="s">
        <v>14</v>
      </c>
      <c r="D229" s="7"/>
      <c r="E229" s="20">
        <v>903951.15</v>
      </c>
      <c r="F229" s="30">
        <f t="shared" si="17"/>
        <v>0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hidden="1" x14ac:dyDescent="0.25">
      <c r="A230" s="4">
        <v>17.04</v>
      </c>
      <c r="B230" s="19" t="s">
        <v>346</v>
      </c>
      <c r="C230" s="7" t="s">
        <v>14</v>
      </c>
      <c r="D230" s="3"/>
      <c r="E230" s="20">
        <v>231533.61</v>
      </c>
      <c r="F230" s="30">
        <f t="shared" si="17"/>
        <v>0</v>
      </c>
      <c r="G230" s="19"/>
      <c r="H230" s="19"/>
      <c r="I230" s="19"/>
      <c r="J230" s="19"/>
      <c r="K230" s="19"/>
      <c r="L230" s="19"/>
      <c r="N230" s="20"/>
      <c r="O230" s="20"/>
      <c r="P230" s="20"/>
      <c r="Q230" s="20"/>
      <c r="R230" s="20"/>
    </row>
    <row r="231" spans="1:18" ht="29.25" customHeight="1" x14ac:dyDescent="0.25">
      <c r="B231" s="60" t="s">
        <v>312</v>
      </c>
      <c r="C231" s="60"/>
      <c r="D231" s="60"/>
      <c r="E231" s="60"/>
      <c r="F231" s="21">
        <f>SUM(F227:F230)</f>
        <v>0</v>
      </c>
    </row>
    <row r="232" spans="1:18" x14ac:dyDescent="0.25">
      <c r="A232" s="18">
        <v>18</v>
      </c>
      <c r="B232" s="18" t="s">
        <v>224</v>
      </c>
      <c r="C232" s="18"/>
      <c r="D232" s="29"/>
      <c r="E232" s="18"/>
      <c r="F232" s="18"/>
    </row>
    <row r="233" spans="1:18" x14ac:dyDescent="0.25">
      <c r="A233" s="4">
        <v>18.010000000000002</v>
      </c>
      <c r="B233" s="15" t="s">
        <v>201</v>
      </c>
      <c r="C233" s="3" t="s">
        <v>1</v>
      </c>
      <c r="D233" s="3">
        <v>91.2</v>
      </c>
      <c r="E233" s="20"/>
      <c r="F233" s="23">
        <f>D233*E233</f>
        <v>0</v>
      </c>
      <c r="G233" s="15"/>
      <c r="H233" s="15"/>
      <c r="I233" s="15"/>
      <c r="J233" s="15"/>
      <c r="L233" s="15"/>
      <c r="N233" s="20"/>
      <c r="O233" s="20"/>
      <c r="P233" s="20"/>
      <c r="Q233" s="20"/>
      <c r="R233" s="20"/>
    </row>
    <row r="234" spans="1:18" ht="21" hidden="1" x14ac:dyDescent="0.25">
      <c r="A234" s="4">
        <v>18.02</v>
      </c>
      <c r="B234" s="19" t="s">
        <v>204</v>
      </c>
      <c r="C234" s="7" t="s">
        <v>1</v>
      </c>
      <c r="D234" s="7"/>
      <c r="E234" s="20"/>
      <c r="F234" s="23">
        <f t="shared" ref="F234:F245" si="18">D234*E234</f>
        <v>0</v>
      </c>
      <c r="G234" s="19"/>
      <c r="H234" s="19"/>
      <c r="I234" s="19"/>
      <c r="J234" s="19"/>
      <c r="L234" s="19"/>
      <c r="N234" s="20"/>
      <c r="O234" s="20"/>
      <c r="P234" s="20"/>
      <c r="Q234" s="20"/>
      <c r="R234" s="20"/>
    </row>
    <row r="235" spans="1:18" x14ac:dyDescent="0.25">
      <c r="A235" s="4">
        <v>18.03</v>
      </c>
      <c r="B235" s="15" t="s">
        <v>146</v>
      </c>
      <c r="C235" s="3" t="s">
        <v>6</v>
      </c>
      <c r="D235" s="3">
        <v>433</v>
      </c>
      <c r="E235" s="20"/>
      <c r="F235" s="23">
        <f t="shared" si="18"/>
        <v>0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hidden="1" x14ac:dyDescent="0.25">
      <c r="A236" s="4">
        <v>18.04</v>
      </c>
      <c r="B236" s="15" t="s">
        <v>142</v>
      </c>
      <c r="C236" s="3" t="s">
        <v>1</v>
      </c>
      <c r="D236" s="3"/>
      <c r="E236" s="20"/>
      <c r="F236" s="23">
        <f t="shared" si="18"/>
        <v>0</v>
      </c>
      <c r="G236" s="15"/>
      <c r="H236" s="15"/>
      <c r="I236" s="15"/>
      <c r="J236" s="15"/>
      <c r="L236" s="15"/>
      <c r="N236" s="20"/>
      <c r="O236" s="20"/>
      <c r="P236" s="20"/>
      <c r="Q236" s="20"/>
      <c r="R236" s="20"/>
    </row>
    <row r="237" spans="1:18" hidden="1" x14ac:dyDescent="0.25">
      <c r="A237" s="4">
        <v>18.05</v>
      </c>
      <c r="B237" s="15" t="s">
        <v>143</v>
      </c>
      <c r="C237" s="3" t="s">
        <v>1</v>
      </c>
      <c r="D237" s="3"/>
      <c r="E237" s="20"/>
      <c r="F237" s="23">
        <f t="shared" si="18"/>
        <v>0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hidden="1" x14ac:dyDescent="0.25">
      <c r="A238" s="4">
        <v>18.059999999999999</v>
      </c>
      <c r="B238" s="15" t="s">
        <v>144</v>
      </c>
      <c r="C238" s="3" t="s">
        <v>1</v>
      </c>
      <c r="D238" s="3"/>
      <c r="E238" s="20"/>
      <c r="F238" s="23">
        <f t="shared" si="18"/>
        <v>0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t="21" hidden="1" x14ac:dyDescent="0.25">
      <c r="A239" s="4">
        <v>18.07</v>
      </c>
      <c r="B239" s="15" t="s">
        <v>145</v>
      </c>
      <c r="C239" s="3" t="s">
        <v>1</v>
      </c>
      <c r="D239" s="3"/>
      <c r="E239" s="20"/>
      <c r="F239" s="23">
        <f t="shared" si="18"/>
        <v>0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hidden="1" x14ac:dyDescent="0.25">
      <c r="A240" s="4">
        <v>18.079999999999998</v>
      </c>
      <c r="B240" s="19" t="s">
        <v>148</v>
      </c>
      <c r="C240" s="7" t="s">
        <v>1</v>
      </c>
      <c r="D240" s="7"/>
      <c r="E240" s="20"/>
      <c r="F240" s="23">
        <f t="shared" si="18"/>
        <v>0</v>
      </c>
      <c r="G240" s="19"/>
      <c r="H240" s="19"/>
      <c r="I240" s="19"/>
      <c r="J240" s="19"/>
      <c r="L240" s="19"/>
      <c r="N240" s="20"/>
      <c r="O240" s="20"/>
      <c r="P240" s="20"/>
      <c r="Q240" s="20"/>
      <c r="R240" s="20"/>
    </row>
    <row r="241" spans="1:18" x14ac:dyDescent="0.25">
      <c r="A241" s="4">
        <v>18.09</v>
      </c>
      <c r="B241" s="15" t="s">
        <v>198</v>
      </c>
      <c r="C241" s="3" t="s">
        <v>1</v>
      </c>
      <c r="D241" s="3">
        <v>91.2</v>
      </c>
      <c r="E241" s="20"/>
      <c r="F241" s="23">
        <f t="shared" si="18"/>
        <v>0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hidden="1" x14ac:dyDescent="0.25">
      <c r="A242" s="4">
        <v>18.100000000000001</v>
      </c>
      <c r="B242" s="19" t="s">
        <v>205</v>
      </c>
      <c r="C242" s="7" t="s">
        <v>1</v>
      </c>
      <c r="D242" s="7"/>
      <c r="E242" s="20"/>
      <c r="F242" s="23">
        <f t="shared" si="18"/>
        <v>0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hidden="1" x14ac:dyDescent="0.25">
      <c r="A243" s="4">
        <v>18.11</v>
      </c>
      <c r="B243" s="15" t="s">
        <v>199</v>
      </c>
      <c r="C243" s="3" t="s">
        <v>1</v>
      </c>
      <c r="D243" s="3"/>
      <c r="E243" s="20"/>
      <c r="F243" s="23">
        <f t="shared" si="18"/>
        <v>0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x14ac:dyDescent="0.25">
      <c r="A244" s="4">
        <v>18.12</v>
      </c>
      <c r="B244" s="15" t="s">
        <v>200</v>
      </c>
      <c r="C244" s="3" t="s">
        <v>3</v>
      </c>
      <c r="D244" s="3">
        <v>134.91</v>
      </c>
      <c r="E244" s="20"/>
      <c r="F244" s="23">
        <f>D244*E244</f>
        <v>0</v>
      </c>
      <c r="G244" s="15"/>
      <c r="H244" s="15"/>
      <c r="I244" s="15"/>
      <c r="J244" s="15"/>
      <c r="L244" s="15"/>
      <c r="N244" s="20"/>
      <c r="O244" s="20"/>
      <c r="P244" s="20"/>
      <c r="Q244" s="20"/>
      <c r="R244" s="20"/>
    </row>
    <row r="245" spans="1:18" hidden="1" x14ac:dyDescent="0.25">
      <c r="A245" s="4">
        <v>18.13</v>
      </c>
      <c r="B245" s="19" t="s">
        <v>202</v>
      </c>
      <c r="C245" s="7" t="s">
        <v>6</v>
      </c>
      <c r="D245" s="7"/>
      <c r="E245" s="20">
        <v>43310.23</v>
      </c>
      <c r="F245" s="23">
        <f t="shared" si="18"/>
        <v>0</v>
      </c>
      <c r="G245" s="19"/>
      <c r="H245" s="19"/>
      <c r="I245" s="19"/>
      <c r="J245" s="19"/>
      <c r="L245" s="19"/>
      <c r="N245" s="20"/>
      <c r="O245" s="20"/>
      <c r="P245" s="20"/>
      <c r="Q245" s="20"/>
      <c r="R245" s="20"/>
    </row>
    <row r="246" spans="1:18" ht="21" hidden="1" x14ac:dyDescent="0.25">
      <c r="A246" s="4">
        <v>18.14</v>
      </c>
      <c r="B246" s="19" t="s">
        <v>203</v>
      </c>
      <c r="C246" s="7" t="s">
        <v>6</v>
      </c>
      <c r="D246" s="7"/>
      <c r="E246" s="20">
        <v>28249.8</v>
      </c>
      <c r="F246" s="23">
        <f>D246*E246</f>
        <v>0</v>
      </c>
      <c r="G246" s="19"/>
      <c r="H246" s="19"/>
      <c r="I246" s="19"/>
      <c r="J246" s="19"/>
      <c r="L246" s="19"/>
      <c r="N246" s="20"/>
      <c r="O246" s="20"/>
      <c r="P246" s="20"/>
      <c r="Q246" s="20"/>
      <c r="R246" s="20"/>
    </row>
    <row r="247" spans="1:18" ht="29.25" customHeight="1" x14ac:dyDescent="0.25">
      <c r="B247" s="60" t="s">
        <v>313</v>
      </c>
      <c r="C247" s="60"/>
      <c r="D247" s="60"/>
      <c r="E247" s="60"/>
      <c r="F247" s="21">
        <f>SUM(F233:F246)</f>
        <v>0</v>
      </c>
    </row>
    <row r="248" spans="1:18" hidden="1" x14ac:dyDescent="0.25">
      <c r="A248" s="18">
        <v>19</v>
      </c>
      <c r="B248" s="18" t="s">
        <v>209</v>
      </c>
      <c r="C248" s="18"/>
      <c r="D248" s="29"/>
      <c r="E248" s="18"/>
      <c r="F248" s="18"/>
    </row>
    <row r="249" spans="1:18" hidden="1" x14ac:dyDescent="0.25">
      <c r="A249" s="4">
        <v>19.010000000000002</v>
      </c>
      <c r="B249" s="19" t="s">
        <v>210</v>
      </c>
      <c r="C249" s="7" t="s">
        <v>1</v>
      </c>
      <c r="D249" s="7"/>
      <c r="E249" s="25">
        <v>211942.93</v>
      </c>
      <c r="F249" s="30">
        <f>D249*E249</f>
        <v>0</v>
      </c>
      <c r="G249" s="19"/>
      <c r="H249" s="19"/>
      <c r="I249" s="19"/>
      <c r="J249" s="19"/>
      <c r="L249" s="19"/>
      <c r="N249" s="25"/>
      <c r="O249" s="25"/>
      <c r="P249" s="25"/>
      <c r="Q249" s="25"/>
      <c r="R249" s="25"/>
    </row>
    <row r="250" spans="1:18" ht="15" hidden="1" customHeight="1" x14ac:dyDescent="0.25">
      <c r="A250" s="4">
        <v>19.02</v>
      </c>
      <c r="B250" s="19" t="s">
        <v>54</v>
      </c>
      <c r="C250" s="7" t="s">
        <v>1</v>
      </c>
      <c r="D250" s="7"/>
      <c r="E250" s="25">
        <v>194842.57</v>
      </c>
      <c r="F250" s="30">
        <f>D250*E250</f>
        <v>0</v>
      </c>
      <c r="G250" s="19"/>
      <c r="H250" s="19"/>
      <c r="I250" s="19"/>
      <c r="J250" s="19"/>
      <c r="L250" s="19"/>
      <c r="N250" s="25"/>
      <c r="O250" s="25"/>
      <c r="P250" s="25"/>
      <c r="Q250" s="25"/>
      <c r="R250" s="25"/>
    </row>
    <row r="251" spans="1:18" ht="29.25" hidden="1" customHeight="1" x14ac:dyDescent="0.25">
      <c r="B251" s="60" t="s">
        <v>211</v>
      </c>
      <c r="C251" s="60"/>
      <c r="D251" s="60"/>
      <c r="E251" s="60"/>
      <c r="F251" s="21">
        <f>SUM(F249:F250)</f>
        <v>0</v>
      </c>
    </row>
    <row r="252" spans="1:18" hidden="1" x14ac:dyDescent="0.25">
      <c r="A252" s="18">
        <v>20</v>
      </c>
      <c r="B252" s="18" t="s">
        <v>212</v>
      </c>
      <c r="C252" s="18"/>
      <c r="D252" s="29"/>
      <c r="E252" s="18"/>
      <c r="F252" s="18"/>
    </row>
    <row r="253" spans="1:18" ht="21" hidden="1" x14ac:dyDescent="0.25">
      <c r="A253" s="4">
        <v>20.010000000000002</v>
      </c>
      <c r="B253" s="19" t="s">
        <v>38</v>
      </c>
      <c r="C253" s="7" t="s">
        <v>1</v>
      </c>
      <c r="D253" s="7"/>
      <c r="E253" s="20">
        <v>27128.12</v>
      </c>
      <c r="F253" s="30">
        <f>D253*E253</f>
        <v>0</v>
      </c>
      <c r="G253" s="19"/>
      <c r="H253" s="19"/>
      <c r="I253" s="19"/>
      <c r="J253" s="19"/>
      <c r="L253" s="19"/>
      <c r="N253" s="20"/>
      <c r="O253" s="20"/>
      <c r="P253" s="20"/>
      <c r="Q253" s="20"/>
      <c r="R253" s="20"/>
    </row>
    <row r="254" spans="1:18" ht="21" hidden="1" x14ac:dyDescent="0.25">
      <c r="A254" s="4">
        <v>20.02</v>
      </c>
      <c r="B254" s="19" t="s">
        <v>213</v>
      </c>
      <c r="C254" s="7" t="s">
        <v>1</v>
      </c>
      <c r="D254" s="7"/>
      <c r="E254" s="20">
        <v>325620.09000000003</v>
      </c>
      <c r="F254" s="30">
        <f>D254*E254</f>
        <v>0</v>
      </c>
      <c r="G254" s="19"/>
      <c r="H254" s="19"/>
      <c r="I254" s="19"/>
      <c r="J254" s="19"/>
      <c r="L254" s="19"/>
      <c r="N254" s="20"/>
      <c r="O254" s="20"/>
      <c r="P254" s="20"/>
      <c r="Q254" s="20"/>
      <c r="R254" s="20"/>
    </row>
    <row r="255" spans="1:18" ht="21" hidden="1" x14ac:dyDescent="0.25">
      <c r="A255" s="4">
        <v>20.03</v>
      </c>
      <c r="B255" s="19" t="s">
        <v>115</v>
      </c>
      <c r="C255" s="7" t="s">
        <v>1</v>
      </c>
      <c r="D255" s="7"/>
      <c r="E255" s="20">
        <v>23661.72</v>
      </c>
      <c r="F255" s="23">
        <f>D255*E255</f>
        <v>0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9.25" hidden="1" customHeight="1" x14ac:dyDescent="0.25">
      <c r="B256" s="60" t="s">
        <v>216</v>
      </c>
      <c r="C256" s="60"/>
      <c r="D256" s="60"/>
      <c r="E256" s="60"/>
      <c r="F256" s="21">
        <f>SUM(F253:F255)</f>
        <v>0</v>
      </c>
    </row>
    <row r="258" spans="2:27" s="1" customFormat="1" ht="18" customHeight="1" x14ac:dyDescent="0.25">
      <c r="B258" s="8" t="s">
        <v>314</v>
      </c>
      <c r="C258" s="8"/>
      <c r="D258" s="6"/>
      <c r="E258" s="31">
        <f>F18+F24+F30+F38+F83+F134+F145+F150+F154+F170+F177+F187+F196+F211+F225+F231+F247+F251+F256+F216</f>
        <v>0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9"/>
      <c r="Q258" s="9"/>
      <c r="R258" s="9"/>
      <c r="S258" s="9"/>
      <c r="T258" s="9"/>
      <c r="U258" s="9"/>
      <c r="V258" s="9"/>
    </row>
    <row r="259" spans="2:27" s="1" customFormat="1" ht="11.25" customHeight="1" x14ac:dyDescent="0.25">
      <c r="D259" s="32"/>
      <c r="P259" s="5"/>
      <c r="Q259" s="5"/>
      <c r="R259" s="5"/>
      <c r="S259" s="5"/>
      <c r="T259" s="5"/>
      <c r="U259" s="5"/>
      <c r="V259" s="5"/>
    </row>
    <row r="260" spans="2:27" s="1" customFormat="1" ht="23.25" customHeight="1" x14ac:dyDescent="0.25">
      <c r="B260" s="8" t="s">
        <v>217</v>
      </c>
      <c r="C260" s="8"/>
      <c r="D260" s="6"/>
      <c r="E260" s="11">
        <f>+E258</f>
        <v>0</v>
      </c>
      <c r="F260" s="8"/>
      <c r="G260" s="8"/>
      <c r="H260" s="8"/>
      <c r="L260" s="11"/>
      <c r="M260" s="11"/>
      <c r="N260" s="11"/>
      <c r="O260" s="11"/>
      <c r="P260" s="11"/>
      <c r="Q260" s="11"/>
      <c r="R260" s="5"/>
      <c r="S260" s="5"/>
      <c r="T260" s="5"/>
      <c r="U260" s="5"/>
      <c r="V260" s="5"/>
      <c r="Y260" s="12"/>
      <c r="Z260" s="5">
        <v>1037743606.6113</v>
      </c>
      <c r="AA260" s="12">
        <f>+E260-Z260</f>
        <v>-1037743606.6113</v>
      </c>
    </row>
    <row r="261" spans="2:27" s="1" customFormat="1" ht="24" customHeight="1" x14ac:dyDescent="0.25">
      <c r="B261" s="10" t="s">
        <v>218</v>
      </c>
      <c r="C261" s="13">
        <v>0.1704</v>
      </c>
      <c r="D261" s="33"/>
      <c r="E261" s="14">
        <f>+E260*C261</f>
        <v>0</v>
      </c>
      <c r="F261" s="10"/>
      <c r="G261" s="10"/>
      <c r="H261" s="10"/>
      <c r="L261" s="14"/>
      <c r="M261" s="14"/>
      <c r="N261" s="14"/>
      <c r="O261" s="14"/>
      <c r="P261" s="14"/>
      <c r="Q261" s="14"/>
      <c r="R261" s="5"/>
      <c r="S261" s="5"/>
      <c r="T261" s="5"/>
      <c r="U261" s="5"/>
      <c r="V261" s="5"/>
      <c r="Z261" s="5"/>
    </row>
    <row r="262" spans="2:27" s="1" customFormat="1" ht="23.25" customHeight="1" x14ac:dyDescent="0.25">
      <c r="B262" s="10" t="s">
        <v>219</v>
      </c>
      <c r="C262" s="13">
        <v>0.01</v>
      </c>
      <c r="D262" s="33"/>
      <c r="E262" s="14">
        <f>+C262*E260</f>
        <v>0</v>
      </c>
      <c r="F262" s="10"/>
      <c r="G262" s="10"/>
      <c r="H262" s="10"/>
      <c r="L262" s="14"/>
      <c r="M262" s="14"/>
      <c r="N262" s="14"/>
      <c r="O262" s="14"/>
      <c r="P262" s="14"/>
      <c r="Q262" s="14"/>
      <c r="R262" s="5"/>
      <c r="S262" s="5"/>
      <c r="T262" s="5"/>
      <c r="U262" s="5"/>
      <c r="V262" s="5"/>
      <c r="Z262" s="5"/>
    </row>
    <row r="263" spans="2:27" s="1" customFormat="1" ht="24" customHeight="1" x14ac:dyDescent="0.25">
      <c r="B263" s="10" t="s">
        <v>220</v>
      </c>
      <c r="C263" s="13">
        <v>0.03</v>
      </c>
      <c r="D263" s="33"/>
      <c r="E263" s="14">
        <f>+C263*E260</f>
        <v>0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2:27" s="1" customFormat="1" ht="24" customHeight="1" x14ac:dyDescent="0.25">
      <c r="B264" s="10" t="s">
        <v>221</v>
      </c>
      <c r="C264" s="13">
        <v>0.19</v>
      </c>
      <c r="D264" s="33"/>
      <c r="E264" s="14">
        <f>+C264*E263</f>
        <v>0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2:27" s="1" customFormat="1" ht="24" customHeight="1" x14ac:dyDescent="0.25">
      <c r="B265" s="10" t="s">
        <v>222</v>
      </c>
      <c r="C265" s="10"/>
      <c r="D265" s="33"/>
      <c r="E265" s="14">
        <f>SUM(E260:E264)</f>
        <v>0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Y265" s="12"/>
      <c r="Z265" s="5">
        <v>1262000000</v>
      </c>
      <c r="AA265" s="12">
        <f>+E265-Z265</f>
        <v>-1262000000</v>
      </c>
    </row>
  </sheetData>
  <mergeCells count="20">
    <mergeCell ref="B251:E251"/>
    <mergeCell ref="B256:E256"/>
    <mergeCell ref="B196:E196"/>
    <mergeCell ref="B211:E211"/>
    <mergeCell ref="B216:E216"/>
    <mergeCell ref="B225:E225"/>
    <mergeCell ref="B231:E231"/>
    <mergeCell ref="B247:E247"/>
    <mergeCell ref="B187:E187"/>
    <mergeCell ref="B18:E18"/>
    <mergeCell ref="B24:E24"/>
    <mergeCell ref="B30:E30"/>
    <mergeCell ref="B38:E38"/>
    <mergeCell ref="B83:E83"/>
    <mergeCell ref="B134:E134"/>
    <mergeCell ref="B145:E145"/>
    <mergeCell ref="B150:E150"/>
    <mergeCell ref="B154:E154"/>
    <mergeCell ref="B170:E170"/>
    <mergeCell ref="B177:E17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663E6-6E47-494D-94C2-248C34A1E836}">
  <dimension ref="A1:AA265"/>
  <sheetViews>
    <sheetView showGridLines="0" topLeftCell="A258" workbookViewId="0">
      <selection activeCell="E230" sqref="E230"/>
    </sheetView>
  </sheetViews>
  <sheetFormatPr baseColWidth="10" defaultRowHeight="15" x14ac:dyDescent="0.25"/>
  <cols>
    <col min="1" max="1" width="9.5703125" customWidth="1"/>
    <col min="2" max="2" width="58.42578125" customWidth="1"/>
    <col min="3" max="4" width="11.42578125" style="16"/>
    <col min="5" max="5" width="16.7109375" customWidth="1"/>
    <col min="6" max="6" width="20.140625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x14ac:dyDescent="0.25">
      <c r="A2" s="18">
        <v>1</v>
      </c>
      <c r="B2" s="18" t="s">
        <v>225</v>
      </c>
      <c r="C2" s="29"/>
      <c r="D2" s="29"/>
      <c r="E2" s="18"/>
      <c r="F2" s="18"/>
    </row>
    <row r="3" spans="1:10" ht="26.25" hidden="1" customHeight="1" x14ac:dyDescent="0.25">
      <c r="A3" s="15">
        <v>1.01</v>
      </c>
      <c r="B3" s="15" t="s">
        <v>0</v>
      </c>
      <c r="C3" s="3" t="s">
        <v>1</v>
      </c>
      <c r="D3" s="3"/>
      <c r="E3" s="20">
        <v>43704.15</v>
      </c>
      <c r="F3" s="20">
        <f>D3*E3</f>
        <v>0</v>
      </c>
      <c r="G3" s="20"/>
      <c r="H3" s="20"/>
      <c r="I3" s="20"/>
      <c r="J3" s="20"/>
    </row>
    <row r="4" spans="1:10" ht="26.25" hidden="1" customHeight="1" x14ac:dyDescent="0.25">
      <c r="A4" s="15">
        <v>1.02</v>
      </c>
      <c r="B4" s="15" t="s">
        <v>2</v>
      </c>
      <c r="C4" s="3" t="s">
        <v>3</v>
      </c>
      <c r="D4" s="3"/>
      <c r="E4" s="20">
        <v>12300.17</v>
      </c>
      <c r="F4" s="20">
        <f t="shared" ref="F4:F17" si="0">D4*E4</f>
        <v>0</v>
      </c>
      <c r="G4" s="20"/>
      <c r="H4" s="20"/>
      <c r="I4" s="20"/>
      <c r="J4" s="20"/>
    </row>
    <row r="5" spans="1:10" x14ac:dyDescent="0.25">
      <c r="A5" s="15">
        <v>1.03</v>
      </c>
      <c r="B5" s="15" t="s">
        <v>4</v>
      </c>
      <c r="C5" s="3" t="s">
        <v>1</v>
      </c>
      <c r="D5" s="3">
        <v>8</v>
      </c>
      <c r="E5" s="20"/>
      <c r="F5" s="20">
        <f t="shared" si="0"/>
        <v>0</v>
      </c>
      <c r="G5" s="20"/>
      <c r="H5" s="20"/>
      <c r="I5" s="20"/>
      <c r="J5" s="20"/>
    </row>
    <row r="6" spans="1:10" ht="26.25" hidden="1" customHeight="1" x14ac:dyDescent="0.25">
      <c r="A6" s="15">
        <v>1.04</v>
      </c>
      <c r="B6" s="15" t="s">
        <v>5</v>
      </c>
      <c r="C6" s="3" t="s">
        <v>6</v>
      </c>
      <c r="D6" s="3"/>
      <c r="E6" s="20"/>
      <c r="F6" s="20">
        <f t="shared" si="0"/>
        <v>0</v>
      </c>
      <c r="G6" s="20"/>
      <c r="H6" s="20"/>
      <c r="I6" s="20"/>
      <c r="J6" s="20"/>
    </row>
    <row r="7" spans="1:10" ht="26.25" hidden="1" customHeight="1" x14ac:dyDescent="0.25">
      <c r="A7" s="15">
        <v>1.05</v>
      </c>
      <c r="B7" s="15" t="s">
        <v>7</v>
      </c>
      <c r="C7" s="3" t="s">
        <v>1</v>
      </c>
      <c r="D7" s="3"/>
      <c r="E7" s="20"/>
      <c r="F7" s="20">
        <f t="shared" si="0"/>
        <v>0</v>
      </c>
      <c r="G7" s="20"/>
      <c r="H7" s="20"/>
      <c r="I7" s="20"/>
      <c r="J7" s="20"/>
    </row>
    <row r="8" spans="1:10" ht="26.25" hidden="1" customHeight="1" x14ac:dyDescent="0.25">
      <c r="A8" s="15">
        <v>1.06</v>
      </c>
      <c r="B8" s="19" t="s">
        <v>8</v>
      </c>
      <c r="C8" s="7" t="s">
        <v>1</v>
      </c>
      <c r="D8" s="7"/>
      <c r="E8" s="20"/>
      <c r="F8" s="20">
        <f t="shared" si="0"/>
        <v>0</v>
      </c>
      <c r="G8" s="20"/>
      <c r="H8" s="20"/>
      <c r="I8" s="20"/>
      <c r="J8" s="20"/>
    </row>
    <row r="9" spans="1:10" ht="26.25" hidden="1" customHeight="1" x14ac:dyDescent="0.25">
      <c r="A9" s="15">
        <v>1.07</v>
      </c>
      <c r="B9" s="19" t="s">
        <v>9</v>
      </c>
      <c r="C9" s="7" t="s">
        <v>1</v>
      </c>
      <c r="D9" s="7"/>
      <c r="E9" s="20"/>
      <c r="F9" s="20">
        <f t="shared" si="0"/>
        <v>0</v>
      </c>
      <c r="G9" s="20"/>
      <c r="H9" s="20"/>
      <c r="I9" s="20"/>
      <c r="J9" s="20"/>
    </row>
    <row r="10" spans="1:10" ht="26.25" hidden="1" customHeight="1" x14ac:dyDescent="0.25">
      <c r="A10" s="15">
        <v>1.08</v>
      </c>
      <c r="B10" s="19" t="s">
        <v>10</v>
      </c>
      <c r="C10" s="7" t="s">
        <v>1</v>
      </c>
      <c r="D10" s="7"/>
      <c r="E10" s="20"/>
      <c r="F10" s="20">
        <f t="shared" si="0"/>
        <v>0</v>
      </c>
      <c r="G10" s="20"/>
      <c r="H10" s="20"/>
      <c r="I10" s="20"/>
      <c r="J10" s="20"/>
    </row>
    <row r="11" spans="1:10" ht="26.25" hidden="1" customHeight="1" x14ac:dyDescent="0.25">
      <c r="A11" s="15">
        <v>1.0900000000000001</v>
      </c>
      <c r="B11" s="19" t="s">
        <v>11</v>
      </c>
      <c r="C11" s="7" t="s">
        <v>1</v>
      </c>
      <c r="D11" s="7"/>
      <c r="E11" s="20"/>
      <c r="F11" s="20">
        <f t="shared" si="0"/>
        <v>0</v>
      </c>
      <c r="G11" s="20"/>
      <c r="H11" s="20"/>
      <c r="I11" s="20"/>
      <c r="J11" s="20"/>
    </row>
    <row r="12" spans="1:10" ht="31.5" x14ac:dyDescent="0.25">
      <c r="A12" s="22">
        <v>1.1000000000000001</v>
      </c>
      <c r="B12" s="19" t="s">
        <v>12</v>
      </c>
      <c r="C12" s="7" t="s">
        <v>1</v>
      </c>
      <c r="D12" s="7">
        <v>8</v>
      </c>
      <c r="E12" s="20"/>
      <c r="F12" s="20">
        <f t="shared" si="0"/>
        <v>0</v>
      </c>
      <c r="G12" s="20"/>
      <c r="H12" s="20"/>
      <c r="I12" s="20"/>
      <c r="J12" s="20"/>
    </row>
    <row r="13" spans="1:10" x14ac:dyDescent="0.25">
      <c r="A13" s="15">
        <v>1.1100000000000001</v>
      </c>
      <c r="B13" s="15" t="s">
        <v>15</v>
      </c>
      <c r="C13" s="3" t="s">
        <v>1</v>
      </c>
      <c r="D13" s="3">
        <v>3</v>
      </c>
      <c r="E13" s="20"/>
      <c r="F13" s="20">
        <f t="shared" si="0"/>
        <v>0</v>
      </c>
      <c r="G13" s="20"/>
      <c r="H13" s="20"/>
      <c r="I13" s="20"/>
      <c r="J13" s="20"/>
    </row>
    <row r="14" spans="1:10" ht="26.25" hidden="1" customHeight="1" x14ac:dyDescent="0.25">
      <c r="A14" s="15">
        <v>1.1200000000000001</v>
      </c>
      <c r="B14" s="15" t="s">
        <v>16</v>
      </c>
      <c r="C14" s="3" t="s">
        <v>1</v>
      </c>
      <c r="D14" s="3"/>
      <c r="E14" s="20"/>
      <c r="F14" s="20">
        <f t="shared" si="0"/>
        <v>0</v>
      </c>
      <c r="G14" s="20"/>
      <c r="H14" s="20"/>
      <c r="I14" s="20"/>
      <c r="J14" s="20"/>
    </row>
    <row r="15" spans="1:10" ht="26.25" hidden="1" customHeight="1" x14ac:dyDescent="0.25">
      <c r="A15" s="15">
        <v>1.1299999999999999</v>
      </c>
      <c r="B15" s="19" t="s">
        <v>17</v>
      </c>
      <c r="C15" s="7" t="s">
        <v>14</v>
      </c>
      <c r="D15" s="7"/>
      <c r="E15" s="20"/>
      <c r="F15" s="20">
        <f t="shared" si="0"/>
        <v>0</v>
      </c>
      <c r="G15" s="20"/>
      <c r="H15" s="20"/>
      <c r="I15" s="20"/>
      <c r="J15" s="20"/>
    </row>
    <row r="16" spans="1:10" x14ac:dyDescent="0.25">
      <c r="A16" s="15">
        <v>1.1399999999999999</v>
      </c>
      <c r="B16" s="19" t="s">
        <v>18</v>
      </c>
      <c r="C16" s="7" t="s">
        <v>1</v>
      </c>
      <c r="D16" s="7">
        <v>102</v>
      </c>
      <c r="E16" s="20"/>
      <c r="F16" s="20">
        <f t="shared" si="0"/>
        <v>0</v>
      </c>
      <c r="G16" s="20"/>
      <c r="H16" s="20"/>
      <c r="I16" s="20"/>
      <c r="J16" s="20"/>
    </row>
    <row r="17" spans="1:10" x14ac:dyDescent="0.25">
      <c r="A17" s="15">
        <v>1.1499999999999999</v>
      </c>
      <c r="B17" s="19" t="s">
        <v>329</v>
      </c>
      <c r="C17" s="3" t="s">
        <v>3</v>
      </c>
      <c r="D17" s="3">
        <v>62.5</v>
      </c>
      <c r="E17" s="20"/>
      <c r="F17" s="20">
        <f t="shared" si="0"/>
        <v>0</v>
      </c>
      <c r="G17" s="20"/>
      <c r="H17" s="20"/>
      <c r="I17" s="20"/>
      <c r="J17" s="20"/>
    </row>
    <row r="18" spans="1:10" ht="29.25" customHeight="1" x14ac:dyDescent="0.25">
      <c r="B18" s="60" t="s">
        <v>19</v>
      </c>
      <c r="C18" s="60"/>
      <c r="D18" s="60"/>
      <c r="E18" s="60"/>
      <c r="F18" s="21">
        <f>SUM(F3:F17)</f>
        <v>0</v>
      </c>
    </row>
    <row r="19" spans="1:10" ht="26.25" hidden="1" customHeight="1" x14ac:dyDescent="0.25">
      <c r="A19" s="18">
        <v>2</v>
      </c>
      <c r="B19" s="18" t="s">
        <v>20</v>
      </c>
      <c r="C19" s="29"/>
      <c r="D19" s="29"/>
      <c r="E19" s="18"/>
      <c r="F19" s="18"/>
    </row>
    <row r="20" spans="1:10" ht="26.25" hidden="1" customHeight="1" x14ac:dyDescent="0.25">
      <c r="A20" s="15">
        <v>2.0099999999999998</v>
      </c>
      <c r="B20" s="15" t="s">
        <v>21</v>
      </c>
      <c r="C20" s="3" t="s">
        <v>22</v>
      </c>
      <c r="D20" s="3"/>
      <c r="E20" s="20">
        <v>18941.080000000002</v>
      </c>
      <c r="F20" s="23">
        <f>D20*E20</f>
        <v>0</v>
      </c>
      <c r="G20" s="15"/>
      <c r="H20" s="15"/>
      <c r="I20" s="15"/>
      <c r="J20" s="15"/>
    </row>
    <row r="21" spans="1:10" ht="26.25" hidden="1" customHeight="1" x14ac:dyDescent="0.25">
      <c r="A21" s="15">
        <v>2.02</v>
      </c>
      <c r="B21" s="15" t="s">
        <v>23</v>
      </c>
      <c r="C21" s="3" t="s">
        <v>22</v>
      </c>
      <c r="D21" s="3"/>
      <c r="E21" s="20">
        <v>50091.05</v>
      </c>
      <c r="F21" s="23">
        <f t="shared" ref="F21:F23" si="1">D21*E21</f>
        <v>0</v>
      </c>
      <c r="G21" s="15"/>
      <c r="H21" s="15"/>
      <c r="I21" s="15"/>
      <c r="J21" s="15"/>
    </row>
    <row r="22" spans="1:10" ht="26.25" hidden="1" customHeight="1" x14ac:dyDescent="0.25">
      <c r="A22" s="15">
        <v>2.0299999999999998</v>
      </c>
      <c r="B22" s="15" t="s">
        <v>24</v>
      </c>
      <c r="C22" s="3" t="s">
        <v>22</v>
      </c>
      <c r="D22" s="3"/>
      <c r="E22" s="20">
        <v>19478.87</v>
      </c>
      <c r="F22" s="23">
        <f t="shared" si="1"/>
        <v>0</v>
      </c>
      <c r="G22" s="15"/>
      <c r="H22" s="15"/>
      <c r="I22" s="15"/>
      <c r="J22" s="15"/>
    </row>
    <row r="23" spans="1:10" ht="26.25" hidden="1" customHeight="1" x14ac:dyDescent="0.25">
      <c r="A23" s="15">
        <v>2.04</v>
      </c>
      <c r="B23" s="15" t="s">
        <v>25</v>
      </c>
      <c r="C23" s="3" t="s">
        <v>22</v>
      </c>
      <c r="D23" s="3"/>
      <c r="E23" s="20">
        <v>41556.660000000003</v>
      </c>
      <c r="F23" s="23">
        <f t="shared" si="1"/>
        <v>0</v>
      </c>
      <c r="G23" s="15"/>
      <c r="H23" s="15"/>
      <c r="I23" s="15"/>
      <c r="J23" s="15"/>
    </row>
    <row r="24" spans="1:10" ht="26.25" hidden="1" customHeight="1" x14ac:dyDescent="0.25">
      <c r="B24" s="60" t="s">
        <v>26</v>
      </c>
      <c r="C24" s="60"/>
      <c r="D24" s="60"/>
      <c r="E24" s="60"/>
      <c r="F24" s="21">
        <f>SUM(F20:F23)</f>
        <v>0</v>
      </c>
    </row>
    <row r="25" spans="1:10" ht="26.25" hidden="1" customHeight="1" x14ac:dyDescent="0.25">
      <c r="A25" s="18">
        <v>3</v>
      </c>
      <c r="B25" s="18" t="s">
        <v>232</v>
      </c>
      <c r="C25" s="29"/>
      <c r="D25" s="29"/>
      <c r="E25" s="18"/>
      <c r="F25" s="18"/>
    </row>
    <row r="26" spans="1:10" ht="26.25" hidden="1" customHeight="1" x14ac:dyDescent="0.25">
      <c r="A26" s="15">
        <v>3.01</v>
      </c>
      <c r="B26" s="15" t="s">
        <v>27</v>
      </c>
      <c r="C26" s="3" t="s">
        <v>1</v>
      </c>
      <c r="D26" s="3"/>
      <c r="E26" s="20">
        <v>25198.68</v>
      </c>
      <c r="F26" s="20">
        <f>D26*E26</f>
        <v>0</v>
      </c>
      <c r="G26" s="20"/>
      <c r="H26" s="20"/>
      <c r="I26" s="20"/>
      <c r="J26" s="20"/>
    </row>
    <row r="27" spans="1:10" ht="26.25" hidden="1" customHeight="1" x14ac:dyDescent="0.25">
      <c r="A27" s="15">
        <v>3.02</v>
      </c>
      <c r="B27" s="15" t="s">
        <v>29</v>
      </c>
      <c r="C27" s="3" t="s">
        <v>22</v>
      </c>
      <c r="D27" s="3"/>
      <c r="E27" s="20">
        <v>746916.81</v>
      </c>
      <c r="F27" s="20">
        <f t="shared" ref="F27:F29" si="2">D27*E27</f>
        <v>0</v>
      </c>
      <c r="G27" s="20"/>
      <c r="H27" s="20"/>
      <c r="I27" s="20"/>
      <c r="J27" s="20"/>
    </row>
    <row r="28" spans="1:10" ht="26.25" hidden="1" customHeight="1" x14ac:dyDescent="0.25">
      <c r="A28" s="15">
        <v>3.03</v>
      </c>
      <c r="B28" s="15" t="s">
        <v>28</v>
      </c>
      <c r="C28" s="3" t="s">
        <v>1</v>
      </c>
      <c r="D28" s="3"/>
      <c r="E28" s="20">
        <v>158491.85</v>
      </c>
      <c r="F28" s="20">
        <f t="shared" si="2"/>
        <v>0</v>
      </c>
      <c r="G28" s="20"/>
      <c r="H28" s="20"/>
      <c r="I28" s="20"/>
      <c r="J28" s="20"/>
    </row>
    <row r="29" spans="1:10" ht="26.25" hidden="1" customHeight="1" x14ac:dyDescent="0.25">
      <c r="A29" s="15">
        <v>3.04</v>
      </c>
      <c r="B29" s="15" t="s">
        <v>30</v>
      </c>
      <c r="C29" s="3" t="s">
        <v>31</v>
      </c>
      <c r="D29" s="3"/>
      <c r="E29" s="20">
        <v>4821.4799999999996</v>
      </c>
      <c r="F29" s="20">
        <f t="shared" si="2"/>
        <v>0</v>
      </c>
      <c r="G29" s="20"/>
      <c r="H29" s="20"/>
      <c r="I29" s="20"/>
      <c r="J29" s="20"/>
    </row>
    <row r="30" spans="1:10" ht="26.25" hidden="1" customHeight="1" x14ac:dyDescent="0.25">
      <c r="B30" s="60" t="s">
        <v>233</v>
      </c>
      <c r="C30" s="60"/>
      <c r="D30" s="60"/>
      <c r="E30" s="60"/>
      <c r="F30" s="21">
        <f>SUM(F26:F29)</f>
        <v>0</v>
      </c>
    </row>
    <row r="31" spans="1:10" x14ac:dyDescent="0.25">
      <c r="A31" s="18">
        <v>4</v>
      </c>
      <c r="B31" s="18" t="s">
        <v>32</v>
      </c>
      <c r="C31" s="29"/>
      <c r="D31" s="29"/>
      <c r="E31" s="18"/>
      <c r="F31" s="18"/>
    </row>
    <row r="32" spans="1:10" ht="26.25" hidden="1" customHeight="1" x14ac:dyDescent="0.25">
      <c r="A32" s="15">
        <v>4.01</v>
      </c>
      <c r="B32" s="15" t="s">
        <v>214</v>
      </c>
      <c r="C32" s="3" t="s">
        <v>22</v>
      </c>
      <c r="D32" s="3"/>
      <c r="E32" s="20">
        <v>741920.57</v>
      </c>
      <c r="F32" s="20">
        <f>D32*E32</f>
        <v>0</v>
      </c>
      <c r="G32" s="20"/>
      <c r="H32" s="20"/>
      <c r="I32" s="20"/>
      <c r="J32" s="20"/>
    </row>
    <row r="33" spans="1:18" ht="26.25" hidden="1" customHeight="1" x14ac:dyDescent="0.25">
      <c r="A33" s="15">
        <v>4.0199999999999996</v>
      </c>
      <c r="B33" s="15" t="s">
        <v>215</v>
      </c>
      <c r="C33" s="3" t="s">
        <v>22</v>
      </c>
      <c r="D33" s="32"/>
      <c r="E33" s="20">
        <v>784064.81</v>
      </c>
      <c r="F33" s="20">
        <f t="shared" ref="F33:F37" si="3">D33*E33</f>
        <v>0</v>
      </c>
      <c r="G33" s="5"/>
      <c r="H33" s="5"/>
      <c r="I33" s="5"/>
      <c r="J33" s="5"/>
    </row>
    <row r="34" spans="1:18" ht="26.25" hidden="1" customHeight="1" x14ac:dyDescent="0.25">
      <c r="A34" s="15">
        <v>4.03</v>
      </c>
      <c r="B34" s="15" t="s">
        <v>33</v>
      </c>
      <c r="C34" s="3" t="s">
        <v>31</v>
      </c>
      <c r="D34" s="3"/>
      <c r="E34" s="20">
        <v>6549.36</v>
      </c>
      <c r="F34" s="20">
        <f t="shared" si="3"/>
        <v>0</v>
      </c>
      <c r="G34" s="20"/>
      <c r="H34" s="20"/>
      <c r="I34" s="20"/>
      <c r="J34" s="20"/>
    </row>
    <row r="35" spans="1:18" ht="26.25" hidden="1" customHeight="1" x14ac:dyDescent="0.25">
      <c r="A35" s="15">
        <v>4.04</v>
      </c>
      <c r="B35" s="19" t="s">
        <v>34</v>
      </c>
      <c r="C35" s="7" t="s">
        <v>31</v>
      </c>
      <c r="D35" s="32"/>
      <c r="E35" s="20">
        <v>25703.33</v>
      </c>
      <c r="F35" s="20">
        <f t="shared" si="3"/>
        <v>0</v>
      </c>
      <c r="G35" s="5"/>
      <c r="H35" s="5"/>
      <c r="I35" s="5"/>
      <c r="J35" s="5"/>
    </row>
    <row r="36" spans="1:18" ht="42" x14ac:dyDescent="0.25">
      <c r="A36" s="15">
        <v>4.05</v>
      </c>
      <c r="B36" s="19" t="s">
        <v>35</v>
      </c>
      <c r="C36" s="7" t="s">
        <v>31</v>
      </c>
      <c r="D36" s="3">
        <v>150</v>
      </c>
      <c r="E36" s="20"/>
      <c r="F36" s="20">
        <f t="shared" si="3"/>
        <v>0</v>
      </c>
      <c r="G36" s="20"/>
      <c r="H36" s="20"/>
      <c r="I36" s="20"/>
      <c r="J36" s="20"/>
    </row>
    <row r="37" spans="1:18" ht="42" x14ac:dyDescent="0.25">
      <c r="A37" s="15">
        <v>4.0599999999999996</v>
      </c>
      <c r="B37" s="19" t="s">
        <v>322</v>
      </c>
      <c r="C37" s="7" t="s">
        <v>31</v>
      </c>
      <c r="D37" s="3">
        <v>600</v>
      </c>
      <c r="E37" s="20"/>
      <c r="F37" s="20">
        <f t="shared" si="3"/>
        <v>0</v>
      </c>
      <c r="G37" s="20"/>
      <c r="H37" s="20"/>
      <c r="I37" s="20"/>
      <c r="J37" s="20"/>
    </row>
    <row r="38" spans="1:18" ht="29.25" customHeight="1" x14ac:dyDescent="0.25">
      <c r="B38" s="60" t="s">
        <v>36</v>
      </c>
      <c r="C38" s="60"/>
      <c r="D38" s="60"/>
      <c r="E38" s="60"/>
      <c r="F38" s="21">
        <f>SUM(F32:F37)</f>
        <v>0</v>
      </c>
    </row>
    <row r="39" spans="1:18" ht="15" customHeight="1" x14ac:dyDescent="0.25">
      <c r="A39" s="18">
        <v>5</v>
      </c>
      <c r="B39" s="18" t="s">
        <v>39</v>
      </c>
      <c r="C39" s="29"/>
      <c r="D39" s="29"/>
      <c r="E39" s="18"/>
      <c r="F39" s="18"/>
      <c r="G39" s="20"/>
      <c r="H39" s="20"/>
      <c r="I39" s="20"/>
      <c r="J39" s="20"/>
    </row>
    <row r="40" spans="1:18" ht="26.25" hidden="1" customHeight="1" x14ac:dyDescent="0.25">
      <c r="A40" s="15">
        <v>5.01</v>
      </c>
      <c r="B40" s="15" t="s">
        <v>40</v>
      </c>
      <c r="C40" s="3" t="s">
        <v>22</v>
      </c>
      <c r="D40" s="3"/>
      <c r="E40" s="25">
        <v>78626.05</v>
      </c>
      <c r="F40" s="25">
        <f>D40*E40</f>
        <v>0</v>
      </c>
      <c r="G40" s="25"/>
      <c r="H40" s="25"/>
      <c r="I40" s="25"/>
      <c r="J40" s="25"/>
    </row>
    <row r="41" spans="1:18" ht="26.25" hidden="1" customHeight="1" x14ac:dyDescent="0.25">
      <c r="A41" s="15">
        <v>5.0199999999999996</v>
      </c>
      <c r="B41" s="15" t="s">
        <v>48</v>
      </c>
      <c r="C41" s="3" t="s">
        <v>6</v>
      </c>
      <c r="D41" s="3"/>
      <c r="E41" s="25">
        <v>5836.55</v>
      </c>
      <c r="F41" s="25">
        <f t="shared" ref="F41:F82" si="4">D41*E41</f>
        <v>0</v>
      </c>
      <c r="G41" s="25"/>
      <c r="H41" s="25"/>
      <c r="I41" s="25"/>
      <c r="J41" s="25"/>
    </row>
    <row r="42" spans="1:18" ht="26.25" hidden="1" customHeight="1" x14ac:dyDescent="0.25">
      <c r="A42" s="15">
        <v>5.03</v>
      </c>
      <c r="B42" s="15" t="s">
        <v>49</v>
      </c>
      <c r="C42" s="3" t="s">
        <v>14</v>
      </c>
      <c r="D42" s="32"/>
      <c r="E42" s="25">
        <v>17241.7</v>
      </c>
      <c r="F42" s="25">
        <f t="shared" si="4"/>
        <v>0</v>
      </c>
      <c r="G42" s="24"/>
      <c r="H42" s="24"/>
      <c r="I42" s="24"/>
      <c r="J42" s="24"/>
    </row>
    <row r="43" spans="1:18" ht="26.25" hidden="1" customHeight="1" x14ac:dyDescent="0.25">
      <c r="A43" s="15">
        <v>5.04</v>
      </c>
      <c r="B43" s="15" t="s">
        <v>46</v>
      </c>
      <c r="C43" s="3" t="s">
        <v>14</v>
      </c>
      <c r="D43" s="3"/>
      <c r="E43" s="25">
        <v>316401.65999999997</v>
      </c>
      <c r="F43" s="25">
        <f t="shared" si="4"/>
        <v>0</v>
      </c>
      <c r="G43" s="15"/>
      <c r="H43" s="15"/>
      <c r="I43" s="15"/>
      <c r="J43" s="15"/>
      <c r="L43" s="15"/>
      <c r="N43" s="25"/>
      <c r="O43" s="25"/>
      <c r="P43" s="25"/>
      <c r="Q43" s="25"/>
      <c r="R43" s="25"/>
    </row>
    <row r="44" spans="1:18" ht="26.25" customHeight="1" x14ac:dyDescent="0.25">
      <c r="A44" s="15">
        <v>5.05</v>
      </c>
      <c r="B44" s="19" t="s">
        <v>171</v>
      </c>
      <c r="C44" s="7" t="s">
        <v>14</v>
      </c>
      <c r="D44" s="7">
        <v>1</v>
      </c>
      <c r="E44" s="20"/>
      <c r="F44" s="25">
        <f t="shared" si="4"/>
        <v>0</v>
      </c>
      <c r="G44" s="19"/>
      <c r="H44" s="19"/>
      <c r="I44" s="19"/>
      <c r="J44" s="19"/>
      <c r="L44" s="19"/>
      <c r="N44" s="20"/>
      <c r="O44" s="20"/>
      <c r="P44" s="20"/>
      <c r="Q44" s="20"/>
      <c r="R44" s="20"/>
    </row>
    <row r="45" spans="1:18" x14ac:dyDescent="0.25">
      <c r="A45" s="27">
        <v>5.0999999999999996</v>
      </c>
      <c r="B45" s="27" t="s">
        <v>234</v>
      </c>
      <c r="C45" s="28"/>
      <c r="D45" s="28"/>
      <c r="E45" s="26"/>
      <c r="F45" s="26"/>
    </row>
    <row r="46" spans="1:18" ht="21" hidden="1" x14ac:dyDescent="0.25">
      <c r="A46" s="4" t="s">
        <v>238</v>
      </c>
      <c r="B46" s="15" t="s">
        <v>41</v>
      </c>
      <c r="C46" s="3" t="s">
        <v>3</v>
      </c>
      <c r="D46" s="3"/>
      <c r="E46" s="25">
        <v>33885.72</v>
      </c>
      <c r="F46" s="25">
        <f t="shared" si="4"/>
        <v>0</v>
      </c>
      <c r="G46" s="25"/>
      <c r="H46" s="25"/>
      <c r="I46" s="25"/>
      <c r="J46" s="25"/>
    </row>
    <row r="47" spans="1:18" ht="21" hidden="1" x14ac:dyDescent="0.25">
      <c r="A47" s="4" t="s">
        <v>240</v>
      </c>
      <c r="B47" s="15" t="s">
        <v>42</v>
      </c>
      <c r="C47" s="3" t="s">
        <v>3</v>
      </c>
      <c r="D47" s="3"/>
      <c r="E47" s="25">
        <v>55298.86</v>
      </c>
      <c r="F47" s="25">
        <f t="shared" si="4"/>
        <v>0</v>
      </c>
      <c r="G47" s="24"/>
      <c r="H47" s="24"/>
      <c r="I47" s="24"/>
      <c r="J47" s="24"/>
    </row>
    <row r="48" spans="1:18" ht="21" hidden="1" x14ac:dyDescent="0.25">
      <c r="A48" s="4" t="s">
        <v>241</v>
      </c>
      <c r="B48" s="15" t="s">
        <v>43</v>
      </c>
      <c r="C48" s="3" t="s">
        <v>3</v>
      </c>
      <c r="D48" s="3"/>
      <c r="E48" s="25">
        <v>23764.13</v>
      </c>
      <c r="F48" s="25">
        <f t="shared" si="4"/>
        <v>0</v>
      </c>
      <c r="G48" s="25"/>
      <c r="H48" s="25"/>
      <c r="I48" s="25"/>
      <c r="J48" s="25"/>
    </row>
    <row r="49" spans="1:18" ht="21" x14ac:dyDescent="0.25">
      <c r="A49" s="4" t="s">
        <v>242</v>
      </c>
      <c r="B49" s="15" t="s">
        <v>44</v>
      </c>
      <c r="C49" s="3" t="s">
        <v>3</v>
      </c>
      <c r="D49" s="3">
        <v>18</v>
      </c>
      <c r="E49" s="25"/>
      <c r="F49" s="25">
        <f t="shared" si="4"/>
        <v>0</v>
      </c>
      <c r="G49" s="24"/>
      <c r="H49" s="24"/>
      <c r="I49" s="24"/>
      <c r="J49" s="24"/>
    </row>
    <row r="50" spans="1:18" ht="15" hidden="1" customHeight="1" x14ac:dyDescent="0.25">
      <c r="A50" s="4" t="s">
        <v>243</v>
      </c>
      <c r="B50" s="15" t="s">
        <v>149</v>
      </c>
      <c r="C50" s="3" t="s">
        <v>14</v>
      </c>
      <c r="D50" s="3"/>
      <c r="E50" s="25"/>
      <c r="F50" s="25">
        <f t="shared" si="4"/>
        <v>0</v>
      </c>
      <c r="G50" s="25"/>
      <c r="H50" s="25"/>
      <c r="I50" s="25"/>
      <c r="J50" s="25"/>
    </row>
    <row r="51" spans="1:18" hidden="1" x14ac:dyDescent="0.25">
      <c r="A51" s="4" t="s">
        <v>244</v>
      </c>
      <c r="B51" s="15" t="s">
        <v>150</v>
      </c>
      <c r="C51" s="3" t="s">
        <v>14</v>
      </c>
      <c r="D51" s="3"/>
      <c r="E51" s="25"/>
      <c r="F51" s="25">
        <f t="shared" si="4"/>
        <v>0</v>
      </c>
      <c r="G51" s="25"/>
      <c r="H51" s="25"/>
      <c r="I51" s="25"/>
      <c r="J51" s="25"/>
    </row>
    <row r="52" spans="1:18" ht="15" hidden="1" customHeight="1" x14ac:dyDescent="0.25">
      <c r="A52" s="4" t="s">
        <v>245</v>
      </c>
      <c r="B52" s="15" t="s">
        <v>151</v>
      </c>
      <c r="C52" s="3" t="s">
        <v>14</v>
      </c>
      <c r="D52" s="3"/>
      <c r="E52" s="25"/>
      <c r="F52" s="25">
        <f t="shared" si="4"/>
        <v>0</v>
      </c>
      <c r="G52" s="25"/>
      <c r="H52" s="25"/>
      <c r="I52" s="25"/>
      <c r="J52" s="25"/>
    </row>
    <row r="53" spans="1:18" hidden="1" x14ac:dyDescent="0.25">
      <c r="A53" s="4" t="s">
        <v>246</v>
      </c>
      <c r="B53" s="15" t="s">
        <v>152</v>
      </c>
      <c r="C53" s="3" t="s">
        <v>3</v>
      </c>
      <c r="D53" s="3"/>
      <c r="E53" s="25"/>
      <c r="F53" s="25">
        <f t="shared" si="4"/>
        <v>0</v>
      </c>
      <c r="G53" s="25"/>
      <c r="H53" s="25"/>
      <c r="I53" s="25"/>
      <c r="J53" s="25"/>
    </row>
    <row r="54" spans="1:18" ht="15" hidden="1" customHeight="1" x14ac:dyDescent="0.25">
      <c r="A54" s="4" t="s">
        <v>247</v>
      </c>
      <c r="B54" s="15" t="s">
        <v>153</v>
      </c>
      <c r="C54" s="3" t="s">
        <v>14</v>
      </c>
      <c r="D54" s="3"/>
      <c r="E54" s="20"/>
      <c r="F54" s="25">
        <f t="shared" si="4"/>
        <v>0</v>
      </c>
      <c r="G54" s="20"/>
      <c r="H54" s="20"/>
      <c r="I54" s="20"/>
      <c r="J54" s="20"/>
    </row>
    <row r="55" spans="1:18" hidden="1" x14ac:dyDescent="0.25">
      <c r="A55" s="4" t="s">
        <v>248</v>
      </c>
      <c r="B55" s="15" t="s">
        <v>154</v>
      </c>
      <c r="C55" s="3" t="s">
        <v>14</v>
      </c>
      <c r="D55" s="3"/>
      <c r="E55" s="20"/>
      <c r="F55" s="25">
        <f t="shared" si="4"/>
        <v>0</v>
      </c>
      <c r="G55" s="20"/>
      <c r="H55" s="20"/>
      <c r="I55" s="20"/>
      <c r="J55" s="20"/>
    </row>
    <row r="56" spans="1:18" hidden="1" x14ac:dyDescent="0.25">
      <c r="A56" s="4" t="s">
        <v>249</v>
      </c>
      <c r="B56" s="15" t="s">
        <v>155</v>
      </c>
      <c r="C56" s="3" t="s">
        <v>14</v>
      </c>
      <c r="D56" s="3"/>
      <c r="E56" s="20"/>
      <c r="F56" s="25">
        <f t="shared" si="4"/>
        <v>0</v>
      </c>
      <c r="G56" s="20"/>
      <c r="H56" s="20"/>
      <c r="I56" s="20"/>
      <c r="J56" s="20"/>
    </row>
    <row r="57" spans="1:18" x14ac:dyDescent="0.25">
      <c r="A57" s="4" t="s">
        <v>250</v>
      </c>
      <c r="B57" s="19" t="s">
        <v>156</v>
      </c>
      <c r="C57" s="7" t="s">
        <v>14</v>
      </c>
      <c r="D57" s="3">
        <v>2</v>
      </c>
      <c r="E57" s="20"/>
      <c r="F57" s="25">
        <f t="shared" si="4"/>
        <v>0</v>
      </c>
      <c r="G57" s="20"/>
      <c r="H57" s="20"/>
      <c r="I57" s="20"/>
      <c r="J57" s="20"/>
    </row>
    <row r="58" spans="1:18" hidden="1" x14ac:dyDescent="0.25">
      <c r="A58" s="4" t="s">
        <v>251</v>
      </c>
      <c r="B58" s="19" t="s">
        <v>47</v>
      </c>
      <c r="C58" s="3" t="s">
        <v>14</v>
      </c>
      <c r="D58" s="3"/>
      <c r="E58" s="25">
        <v>47133.59</v>
      </c>
      <c r="F58" s="25">
        <f t="shared" si="4"/>
        <v>0</v>
      </c>
      <c r="G58" s="25"/>
      <c r="H58" s="25"/>
      <c r="I58" s="25"/>
      <c r="J58" s="25"/>
    </row>
    <row r="59" spans="1:18" x14ac:dyDescent="0.25">
      <c r="A59" s="27">
        <v>5.2</v>
      </c>
      <c r="B59" s="27" t="s">
        <v>235</v>
      </c>
      <c r="C59" s="28"/>
      <c r="D59" s="28"/>
      <c r="E59" s="26"/>
      <c r="F59" s="26"/>
    </row>
    <row r="60" spans="1:18" ht="21" x14ac:dyDescent="0.25">
      <c r="A60" s="4" t="s">
        <v>252</v>
      </c>
      <c r="B60" s="15" t="s">
        <v>50</v>
      </c>
      <c r="C60" s="3" t="s">
        <v>3</v>
      </c>
      <c r="D60" s="3">
        <v>16.5</v>
      </c>
      <c r="E60" s="25"/>
      <c r="F60" s="25">
        <f t="shared" si="4"/>
        <v>0</v>
      </c>
      <c r="G60" s="15"/>
      <c r="H60" s="15"/>
      <c r="I60" s="15"/>
      <c r="J60" s="15"/>
      <c r="K60" s="15"/>
      <c r="L60" s="15"/>
      <c r="M60" s="25"/>
      <c r="N60" s="25"/>
      <c r="O60" s="25"/>
      <c r="P60" s="25"/>
      <c r="Q60" s="25"/>
      <c r="R60" s="25"/>
    </row>
    <row r="61" spans="1:18" ht="21" hidden="1" x14ac:dyDescent="0.25">
      <c r="A61" s="4" t="s">
        <v>253</v>
      </c>
      <c r="B61" s="19" t="s">
        <v>53</v>
      </c>
      <c r="C61" s="7" t="s">
        <v>3</v>
      </c>
      <c r="D61" s="7"/>
      <c r="E61" s="25"/>
      <c r="F61" s="25">
        <f t="shared" si="4"/>
        <v>0</v>
      </c>
      <c r="G61" s="19"/>
      <c r="H61" s="19"/>
      <c r="I61" s="19"/>
      <c r="J61" s="19"/>
      <c r="L61" s="19"/>
      <c r="N61" s="25"/>
      <c r="O61" s="25"/>
      <c r="P61" s="25"/>
      <c r="Q61" s="25"/>
      <c r="R61" s="25"/>
    </row>
    <row r="62" spans="1:18" hidden="1" x14ac:dyDescent="0.25">
      <c r="A62" s="4" t="s">
        <v>254</v>
      </c>
      <c r="B62" s="15" t="s">
        <v>177</v>
      </c>
      <c r="C62" s="3" t="s">
        <v>14</v>
      </c>
      <c r="D62" s="3"/>
      <c r="E62" s="20"/>
      <c r="F62" s="25">
        <f t="shared" si="4"/>
        <v>0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hidden="1" x14ac:dyDescent="0.25">
      <c r="A63" s="4" t="s">
        <v>255</v>
      </c>
      <c r="B63" s="15" t="s">
        <v>178</v>
      </c>
      <c r="C63" s="3" t="s">
        <v>14</v>
      </c>
      <c r="D63" s="3"/>
      <c r="E63" s="20"/>
      <c r="F63" s="25">
        <f t="shared" si="4"/>
        <v>0</v>
      </c>
      <c r="G63" s="15"/>
      <c r="H63" s="15"/>
      <c r="I63" s="15"/>
      <c r="J63" s="15"/>
      <c r="L63" s="15"/>
      <c r="N63" s="20"/>
      <c r="O63" s="20"/>
      <c r="P63" s="20"/>
      <c r="Q63" s="20"/>
      <c r="R63" s="20"/>
    </row>
    <row r="64" spans="1:18" hidden="1" x14ac:dyDescent="0.25">
      <c r="A64" s="4" t="s">
        <v>256</v>
      </c>
      <c r="B64" s="15" t="s">
        <v>179</v>
      </c>
      <c r="C64" s="3" t="s">
        <v>14</v>
      </c>
      <c r="D64" s="3"/>
      <c r="E64" s="20"/>
      <c r="F64" s="25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t="21" x14ac:dyDescent="0.25">
      <c r="A65" s="4" t="s">
        <v>257</v>
      </c>
      <c r="B65" s="15" t="s">
        <v>45</v>
      </c>
      <c r="C65" s="3" t="s">
        <v>14</v>
      </c>
      <c r="D65" s="3">
        <v>5</v>
      </c>
      <c r="E65" s="25"/>
      <c r="F65" s="25">
        <f t="shared" si="4"/>
        <v>0</v>
      </c>
      <c r="G65" s="15"/>
      <c r="H65" s="15"/>
      <c r="I65" s="15"/>
      <c r="J65" s="15"/>
      <c r="L65" s="15"/>
      <c r="N65" s="25"/>
      <c r="O65" s="25"/>
      <c r="P65" s="25"/>
      <c r="Q65" s="25"/>
      <c r="R65" s="25"/>
    </row>
    <row r="66" spans="1:18" hidden="1" x14ac:dyDescent="0.25">
      <c r="A66" s="4" t="s">
        <v>258</v>
      </c>
      <c r="B66" s="15" t="s">
        <v>184</v>
      </c>
      <c r="C66" s="3" t="s">
        <v>14</v>
      </c>
      <c r="D66" s="3"/>
      <c r="E66" s="20"/>
      <c r="F66" s="25">
        <f t="shared" si="4"/>
        <v>0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hidden="1" x14ac:dyDescent="0.25">
      <c r="A67" s="4" t="s">
        <v>259</v>
      </c>
      <c r="B67" s="15" t="s">
        <v>318</v>
      </c>
      <c r="C67" s="3" t="s">
        <v>14</v>
      </c>
      <c r="D67" s="3"/>
      <c r="E67" s="20"/>
      <c r="F67" s="25">
        <f t="shared" si="4"/>
        <v>0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ht="21" x14ac:dyDescent="0.25">
      <c r="A68" s="4" t="s">
        <v>326</v>
      </c>
      <c r="B68" s="19" t="s">
        <v>323</v>
      </c>
      <c r="C68" s="7" t="s">
        <v>3</v>
      </c>
      <c r="D68" s="3">
        <v>11.2</v>
      </c>
      <c r="E68" s="25"/>
      <c r="F68" s="25">
        <f t="shared" si="4"/>
        <v>0</v>
      </c>
      <c r="G68" s="19"/>
      <c r="H68" s="19"/>
      <c r="I68" s="19"/>
      <c r="J68" s="19"/>
      <c r="L68" s="19"/>
      <c r="N68" s="25"/>
      <c r="O68" s="25"/>
      <c r="P68" s="25"/>
      <c r="Q68" s="25"/>
      <c r="R68" s="25"/>
    </row>
    <row r="69" spans="1:18" x14ac:dyDescent="0.25">
      <c r="A69" s="4" t="s">
        <v>327</v>
      </c>
      <c r="B69" s="15" t="s">
        <v>324</v>
      </c>
      <c r="C69" s="3" t="s">
        <v>14</v>
      </c>
      <c r="D69" s="3">
        <v>1</v>
      </c>
      <c r="E69" s="20"/>
      <c r="F69" s="25">
        <f t="shared" si="4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x14ac:dyDescent="0.25">
      <c r="A70" s="4" t="s">
        <v>328</v>
      </c>
      <c r="B70" s="15" t="s">
        <v>325</v>
      </c>
      <c r="C70" s="3" t="s">
        <v>14</v>
      </c>
      <c r="D70" s="3">
        <v>1</v>
      </c>
      <c r="E70" s="20"/>
      <c r="F70" s="25">
        <f t="shared" si="4"/>
        <v>0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hidden="1" x14ac:dyDescent="0.25">
      <c r="A71" s="27">
        <v>5.3</v>
      </c>
      <c r="B71" s="27" t="s">
        <v>236</v>
      </c>
      <c r="C71" s="28"/>
      <c r="D71" s="28"/>
      <c r="E71" s="26"/>
      <c r="F71" s="26"/>
    </row>
    <row r="72" spans="1:18" hidden="1" x14ac:dyDescent="0.25">
      <c r="A72" s="4" t="s">
        <v>260</v>
      </c>
      <c r="B72" s="15" t="s">
        <v>185</v>
      </c>
      <c r="C72" s="3" t="s">
        <v>6</v>
      </c>
      <c r="D72" s="3"/>
      <c r="E72" s="20">
        <v>15091.74</v>
      </c>
      <c r="F72" s="25">
        <f t="shared" si="4"/>
        <v>0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hidden="1" x14ac:dyDescent="0.25">
      <c r="A73" s="4" t="s">
        <v>264</v>
      </c>
      <c r="B73" s="15" t="s">
        <v>180</v>
      </c>
      <c r="C73" s="3" t="s">
        <v>14</v>
      </c>
      <c r="D73" s="3"/>
      <c r="E73" s="20">
        <v>19404.349999999999</v>
      </c>
      <c r="F73" s="25">
        <f t="shared" si="4"/>
        <v>0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hidden="1" x14ac:dyDescent="0.25">
      <c r="A74" s="4" t="s">
        <v>261</v>
      </c>
      <c r="B74" s="15" t="s">
        <v>181</v>
      </c>
      <c r="C74" s="3" t="s">
        <v>14</v>
      </c>
      <c r="D74" s="3"/>
      <c r="E74" s="20">
        <v>36894.949999999997</v>
      </c>
      <c r="F74" s="25">
        <f t="shared" si="4"/>
        <v>0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hidden="1" x14ac:dyDescent="0.25">
      <c r="A75" s="4" t="s">
        <v>262</v>
      </c>
      <c r="B75" s="15" t="s">
        <v>182</v>
      </c>
      <c r="C75" s="3" t="s">
        <v>14</v>
      </c>
      <c r="D75" s="3"/>
      <c r="E75" s="20">
        <v>46228.160000000003</v>
      </c>
      <c r="F75" s="25">
        <f t="shared" si="4"/>
        <v>0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hidden="1" x14ac:dyDescent="0.25">
      <c r="A76" s="4" t="s">
        <v>263</v>
      </c>
      <c r="B76" s="15" t="s">
        <v>183</v>
      </c>
      <c r="C76" s="3" t="s">
        <v>14</v>
      </c>
      <c r="D76" s="3"/>
      <c r="E76" s="20">
        <v>66451.95</v>
      </c>
      <c r="F76" s="25">
        <f t="shared" si="4"/>
        <v>0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x14ac:dyDescent="0.25">
      <c r="A77" s="27">
        <v>5.4</v>
      </c>
      <c r="B77" s="27" t="s">
        <v>237</v>
      </c>
      <c r="C77" s="28"/>
      <c r="D77" s="28"/>
      <c r="E77" s="26"/>
      <c r="F77" s="26"/>
    </row>
    <row r="78" spans="1:18" x14ac:dyDescent="0.25">
      <c r="A78" s="4" t="s">
        <v>315</v>
      </c>
      <c r="B78" s="15" t="s">
        <v>186</v>
      </c>
      <c r="C78" s="3" t="s">
        <v>14</v>
      </c>
      <c r="D78" s="3">
        <v>5</v>
      </c>
      <c r="E78" s="20"/>
      <c r="F78" s="25">
        <f t="shared" si="4"/>
        <v>0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hidden="1" x14ac:dyDescent="0.25">
      <c r="A79" s="4" t="s">
        <v>265</v>
      </c>
      <c r="B79" s="19" t="s">
        <v>187</v>
      </c>
      <c r="C79" s="7" t="s">
        <v>14</v>
      </c>
      <c r="D79" s="7"/>
      <c r="E79" s="20"/>
      <c r="F79" s="25">
        <f t="shared" si="4"/>
        <v>0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hidden="1" x14ac:dyDescent="0.25">
      <c r="A80" s="4" t="s">
        <v>266</v>
      </c>
      <c r="B80" s="19" t="s">
        <v>188</v>
      </c>
      <c r="C80" s="7" t="s">
        <v>14</v>
      </c>
      <c r="D80" s="7"/>
      <c r="E80" s="20"/>
      <c r="F80" s="25">
        <f t="shared" si="4"/>
        <v>0</v>
      </c>
      <c r="G80" s="19"/>
      <c r="H80" s="19"/>
      <c r="I80" s="19"/>
      <c r="J80" s="19"/>
      <c r="L80" s="19"/>
      <c r="N80" s="20"/>
      <c r="O80" s="20"/>
      <c r="P80" s="20"/>
      <c r="Q80" s="20"/>
      <c r="R80" s="20"/>
    </row>
    <row r="81" spans="1:18" hidden="1" x14ac:dyDescent="0.25">
      <c r="A81" s="4" t="s">
        <v>267</v>
      </c>
      <c r="B81" s="19" t="s">
        <v>52</v>
      </c>
      <c r="C81" s="7" t="s">
        <v>14</v>
      </c>
      <c r="D81" s="7"/>
      <c r="E81" s="25"/>
      <c r="F81" s="25">
        <f t="shared" si="4"/>
        <v>0</v>
      </c>
      <c r="G81" s="19"/>
      <c r="H81" s="19"/>
      <c r="I81" s="19"/>
      <c r="J81" s="19"/>
      <c r="L81" s="19"/>
      <c r="N81" s="25"/>
      <c r="O81" s="25"/>
      <c r="P81" s="25"/>
      <c r="Q81" s="25"/>
      <c r="R81" s="25"/>
    </row>
    <row r="82" spans="1:18" x14ac:dyDescent="0.25">
      <c r="A82" s="4" t="s">
        <v>350</v>
      </c>
      <c r="B82" s="19" t="s">
        <v>349</v>
      </c>
      <c r="C82" s="7" t="s">
        <v>14</v>
      </c>
      <c r="D82" s="3">
        <v>2</v>
      </c>
      <c r="E82" s="25"/>
      <c r="F82" s="25">
        <f t="shared" si="4"/>
        <v>0</v>
      </c>
      <c r="G82" s="19"/>
      <c r="H82" s="19"/>
      <c r="I82" s="19"/>
      <c r="J82" s="19"/>
      <c r="L82" s="19"/>
      <c r="N82" s="25"/>
      <c r="O82" s="25"/>
      <c r="P82" s="25"/>
      <c r="Q82" s="25"/>
      <c r="R82" s="25"/>
    </row>
    <row r="83" spans="1:18" ht="29.25" customHeight="1" x14ac:dyDescent="0.25">
      <c r="B83" s="60" t="s">
        <v>55</v>
      </c>
      <c r="C83" s="60"/>
      <c r="D83" s="60"/>
      <c r="E83" s="60"/>
      <c r="F83" s="21">
        <f>SUM(F40:F82)</f>
        <v>0</v>
      </c>
    </row>
    <row r="84" spans="1:18" ht="15" customHeight="1" x14ac:dyDescent="0.25">
      <c r="A84" s="18">
        <v>6</v>
      </c>
      <c r="B84" s="18" t="s">
        <v>56</v>
      </c>
      <c r="C84" s="29"/>
      <c r="D84" s="29"/>
      <c r="E84" s="18"/>
      <c r="F84" s="18"/>
      <c r="G84" s="20"/>
      <c r="H84" s="20"/>
      <c r="I84" s="20"/>
      <c r="J84" s="20"/>
    </row>
    <row r="85" spans="1:18" hidden="1" x14ac:dyDescent="0.25">
      <c r="A85" s="4">
        <v>6.01</v>
      </c>
      <c r="B85" s="2" t="s">
        <v>170</v>
      </c>
      <c r="C85" s="7" t="s">
        <v>14</v>
      </c>
      <c r="D85" s="7"/>
      <c r="E85" s="20">
        <v>11151.84</v>
      </c>
      <c r="F85" s="30">
        <f>D85*E85</f>
        <v>0</v>
      </c>
      <c r="G85" s="19"/>
      <c r="H85" s="19"/>
      <c r="I85" s="19"/>
      <c r="J85" s="19"/>
      <c r="L85" s="19"/>
      <c r="N85" s="20"/>
      <c r="O85" s="20"/>
      <c r="P85" s="20"/>
      <c r="Q85" s="20"/>
      <c r="R85" s="20"/>
    </row>
    <row r="86" spans="1:18" hidden="1" x14ac:dyDescent="0.25">
      <c r="A86" s="4">
        <v>6.02</v>
      </c>
      <c r="B86" s="2" t="s">
        <v>13</v>
      </c>
      <c r="C86" s="3" t="s">
        <v>14</v>
      </c>
      <c r="D86" s="3"/>
      <c r="E86" s="20">
        <v>25347.599999999999</v>
      </c>
      <c r="F86" s="30">
        <f t="shared" ref="F86:F88" si="5">D86*E86</f>
        <v>0</v>
      </c>
      <c r="G86" s="15"/>
      <c r="H86" s="15"/>
      <c r="I86" s="15"/>
      <c r="J86" s="15"/>
      <c r="L86" s="15"/>
      <c r="N86" s="20"/>
      <c r="O86" s="20"/>
      <c r="P86" s="20"/>
      <c r="Q86" s="20"/>
      <c r="R86" s="20"/>
    </row>
    <row r="87" spans="1:18" hidden="1" x14ac:dyDescent="0.25">
      <c r="A87" s="4">
        <v>6.03</v>
      </c>
      <c r="B87" s="2" t="s">
        <v>161</v>
      </c>
      <c r="C87" s="3" t="s">
        <v>14</v>
      </c>
      <c r="D87" s="3"/>
      <c r="E87" s="20">
        <v>302497.32</v>
      </c>
      <c r="F87" s="30">
        <f t="shared" si="5"/>
        <v>0</v>
      </c>
      <c r="G87" s="15"/>
      <c r="H87" s="15"/>
      <c r="I87" s="15"/>
      <c r="J87" s="15"/>
      <c r="L87" s="15"/>
      <c r="N87" s="20"/>
      <c r="O87" s="20"/>
      <c r="P87" s="20"/>
      <c r="Q87" s="20"/>
      <c r="R87" s="20"/>
    </row>
    <row r="88" spans="1:18" hidden="1" x14ac:dyDescent="0.25">
      <c r="A88" s="4">
        <v>6.04</v>
      </c>
      <c r="B88" s="2" t="s">
        <v>168</v>
      </c>
      <c r="C88" s="3" t="s">
        <v>14</v>
      </c>
      <c r="D88" s="7"/>
      <c r="E88" s="20">
        <v>21228.92</v>
      </c>
      <c r="F88" s="30">
        <f t="shared" si="5"/>
        <v>0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x14ac:dyDescent="0.25">
      <c r="A89" s="27">
        <v>6.1</v>
      </c>
      <c r="B89" s="27" t="s">
        <v>268</v>
      </c>
      <c r="C89" s="28"/>
      <c r="D89" s="28"/>
      <c r="E89" s="26"/>
      <c r="F89" s="26"/>
    </row>
    <row r="90" spans="1:18" ht="42" hidden="1" x14ac:dyDescent="0.25">
      <c r="A90" s="4" t="s">
        <v>239</v>
      </c>
      <c r="B90" s="15" t="s">
        <v>59</v>
      </c>
      <c r="C90" s="3" t="s">
        <v>6</v>
      </c>
      <c r="D90" s="3"/>
      <c r="E90" s="20">
        <v>22845.17</v>
      </c>
      <c r="F90" s="23">
        <f t="shared" ref="F90:F104" si="6">D90*E90</f>
        <v>0</v>
      </c>
      <c r="G90" s="15"/>
      <c r="H90" s="15"/>
      <c r="I90" s="15"/>
      <c r="J90" s="15"/>
      <c r="L90" s="15"/>
      <c r="N90" s="20"/>
      <c r="O90" s="20"/>
      <c r="P90" s="20"/>
      <c r="Q90" s="20"/>
      <c r="R90" s="20"/>
    </row>
    <row r="91" spans="1:18" ht="42" x14ac:dyDescent="0.25">
      <c r="A91" s="4" t="s">
        <v>269</v>
      </c>
      <c r="B91" s="15" t="s">
        <v>60</v>
      </c>
      <c r="C91" s="3" t="s">
        <v>6</v>
      </c>
      <c r="D91" s="3">
        <v>30</v>
      </c>
      <c r="E91" s="20"/>
      <c r="F91" s="23">
        <f>D91*E91</f>
        <v>0</v>
      </c>
      <c r="G91" s="15"/>
      <c r="H91" s="15"/>
      <c r="I91" s="15"/>
      <c r="J91" s="15"/>
      <c r="L91" s="15"/>
      <c r="N91" s="20"/>
      <c r="O91" s="20"/>
      <c r="P91" s="20"/>
      <c r="Q91" s="20"/>
      <c r="R91" s="20"/>
    </row>
    <row r="92" spans="1:18" ht="42" hidden="1" x14ac:dyDescent="0.25">
      <c r="A92" s="4" t="s">
        <v>270</v>
      </c>
      <c r="B92" s="19" t="s">
        <v>67</v>
      </c>
      <c r="C92" s="7" t="s">
        <v>6</v>
      </c>
      <c r="D92" s="7"/>
      <c r="E92" s="20"/>
      <c r="F92" s="23">
        <f t="shared" si="6"/>
        <v>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ht="42" x14ac:dyDescent="0.25">
      <c r="A93" s="4" t="s">
        <v>271</v>
      </c>
      <c r="B93" s="19" t="s">
        <v>68</v>
      </c>
      <c r="C93" s="7" t="s">
        <v>6</v>
      </c>
      <c r="D93" s="7">
        <v>50</v>
      </c>
      <c r="E93" s="20"/>
      <c r="F93" s="23">
        <f t="shared" si="6"/>
        <v>0</v>
      </c>
      <c r="G93" s="19"/>
      <c r="H93" s="19"/>
      <c r="I93" s="19"/>
      <c r="J93" s="19"/>
      <c r="L93" s="19"/>
      <c r="N93" s="20"/>
      <c r="O93" s="20"/>
      <c r="P93" s="20"/>
      <c r="Q93" s="20"/>
      <c r="R93" s="20"/>
    </row>
    <row r="94" spans="1:18" ht="42" hidden="1" x14ac:dyDescent="0.25">
      <c r="A94" s="4" t="s">
        <v>272</v>
      </c>
      <c r="B94" s="19" t="s">
        <v>76</v>
      </c>
      <c r="C94" s="7" t="s">
        <v>6</v>
      </c>
      <c r="D94" s="7"/>
      <c r="E94" s="20"/>
      <c r="F94" s="23">
        <f t="shared" si="6"/>
        <v>0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x14ac:dyDescent="0.25">
      <c r="A95" s="4" t="s">
        <v>273</v>
      </c>
      <c r="B95" s="19" t="s">
        <v>71</v>
      </c>
      <c r="C95" s="7" t="s">
        <v>6</v>
      </c>
      <c r="D95" s="7">
        <v>30</v>
      </c>
      <c r="E95" s="20"/>
      <c r="F95" s="23">
        <f t="shared" si="6"/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52.5" hidden="1" x14ac:dyDescent="0.25">
      <c r="A96" s="4" t="s">
        <v>274</v>
      </c>
      <c r="B96" s="19" t="s">
        <v>69</v>
      </c>
      <c r="C96" s="7" t="s">
        <v>14</v>
      </c>
      <c r="D96" s="7"/>
      <c r="E96" s="20"/>
      <c r="F96" s="23">
        <f t="shared" si="6"/>
        <v>0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31.5" hidden="1" x14ac:dyDescent="0.25">
      <c r="A97" s="4" t="s">
        <v>275</v>
      </c>
      <c r="B97" s="19" t="s">
        <v>79</v>
      </c>
      <c r="C97" s="7" t="s">
        <v>6</v>
      </c>
      <c r="D97" s="7"/>
      <c r="E97" s="20"/>
      <c r="F97" s="23">
        <f t="shared" si="6"/>
        <v>0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31.5" x14ac:dyDescent="0.25">
      <c r="A98" s="4" t="s">
        <v>276</v>
      </c>
      <c r="B98" s="19" t="s">
        <v>169</v>
      </c>
      <c r="C98" s="7" t="s">
        <v>3</v>
      </c>
      <c r="D98" s="7">
        <v>10</v>
      </c>
      <c r="E98" s="20"/>
      <c r="F98" s="23">
        <f t="shared" si="6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hidden="1" x14ac:dyDescent="0.25">
      <c r="A99" s="4" t="s">
        <v>277</v>
      </c>
      <c r="B99" s="15" t="s">
        <v>172</v>
      </c>
      <c r="C99" s="3" t="s">
        <v>6</v>
      </c>
      <c r="D99" s="3"/>
      <c r="E99" s="20"/>
      <c r="F99" s="23">
        <f t="shared" si="6"/>
        <v>0</v>
      </c>
      <c r="G99" s="15"/>
      <c r="H99" s="15"/>
      <c r="I99" s="15"/>
      <c r="J99" s="15"/>
      <c r="L99" s="15"/>
      <c r="N99" s="20"/>
      <c r="O99" s="20"/>
      <c r="P99" s="20"/>
      <c r="Q99" s="20"/>
      <c r="R99" s="20"/>
    </row>
    <row r="100" spans="1:18" ht="31.5" x14ac:dyDescent="0.25">
      <c r="A100" s="4" t="s">
        <v>334</v>
      </c>
      <c r="B100" s="35" t="s">
        <v>330</v>
      </c>
      <c r="C100" s="7" t="s">
        <v>3</v>
      </c>
      <c r="D100" s="3">
        <v>30</v>
      </c>
      <c r="E100" s="20"/>
      <c r="F100" s="23">
        <f t="shared" si="6"/>
        <v>0</v>
      </c>
      <c r="G100" s="35"/>
      <c r="H100" s="35"/>
      <c r="I100" s="35"/>
      <c r="J100" s="35"/>
      <c r="L100" s="19"/>
      <c r="N100" s="20"/>
      <c r="O100" s="20"/>
      <c r="P100" s="20"/>
      <c r="Q100" s="20"/>
      <c r="R100" s="20"/>
    </row>
    <row r="101" spans="1:18" ht="31.5" x14ac:dyDescent="0.25">
      <c r="A101" s="4" t="s">
        <v>335</v>
      </c>
      <c r="B101" s="35" t="s">
        <v>331</v>
      </c>
      <c r="C101" s="7" t="s">
        <v>3</v>
      </c>
      <c r="D101" s="3">
        <v>20</v>
      </c>
      <c r="E101" s="20"/>
      <c r="F101" s="23">
        <f t="shared" si="6"/>
        <v>0</v>
      </c>
      <c r="G101" s="35"/>
      <c r="H101" s="35"/>
      <c r="I101" s="35"/>
      <c r="J101" s="35"/>
      <c r="L101" s="15"/>
      <c r="N101" s="20"/>
      <c r="O101" s="20"/>
      <c r="P101" s="20"/>
      <c r="Q101" s="20"/>
      <c r="R101" s="20"/>
    </row>
    <row r="102" spans="1:18" ht="31.5" x14ac:dyDescent="0.25">
      <c r="A102" s="4" t="s">
        <v>336</v>
      </c>
      <c r="B102" s="35" t="s">
        <v>332</v>
      </c>
      <c r="C102" s="7" t="s">
        <v>3</v>
      </c>
      <c r="D102" s="3">
        <v>28</v>
      </c>
      <c r="E102" s="20"/>
      <c r="F102" s="23">
        <f t="shared" si="6"/>
        <v>0</v>
      </c>
      <c r="G102" s="35"/>
      <c r="H102" s="35"/>
      <c r="I102" s="35"/>
      <c r="J102" s="35"/>
      <c r="L102" s="15"/>
      <c r="N102" s="20"/>
      <c r="O102" s="20"/>
      <c r="P102" s="20"/>
      <c r="Q102" s="20"/>
      <c r="R102" s="20"/>
    </row>
    <row r="103" spans="1:18" ht="52.5" x14ac:dyDescent="0.25">
      <c r="A103" s="4" t="s">
        <v>337</v>
      </c>
      <c r="B103" s="35" t="s">
        <v>333</v>
      </c>
      <c r="C103" s="7" t="s">
        <v>3</v>
      </c>
      <c r="D103" s="3">
        <v>30</v>
      </c>
      <c r="E103" s="20"/>
      <c r="F103" s="23">
        <f t="shared" si="6"/>
        <v>0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84" x14ac:dyDescent="0.25">
      <c r="A104" s="4" t="s">
        <v>338</v>
      </c>
      <c r="B104" s="2" t="s">
        <v>339</v>
      </c>
      <c r="C104" s="3" t="s">
        <v>14</v>
      </c>
      <c r="D104" s="3">
        <v>1</v>
      </c>
      <c r="E104" s="20"/>
      <c r="F104" s="30">
        <f t="shared" si="6"/>
        <v>0</v>
      </c>
      <c r="G104" s="15"/>
      <c r="H104" s="15"/>
      <c r="I104" s="15"/>
      <c r="J104" s="15"/>
      <c r="L104" s="15"/>
      <c r="N104" s="20"/>
      <c r="O104" s="20"/>
      <c r="P104" s="20"/>
      <c r="Q104" s="20"/>
      <c r="R104" s="20"/>
    </row>
    <row r="105" spans="1:18" x14ac:dyDescent="0.25">
      <c r="A105" s="27">
        <v>6.2</v>
      </c>
      <c r="B105" s="27" t="s">
        <v>278</v>
      </c>
      <c r="C105" s="28"/>
      <c r="D105" s="28"/>
      <c r="E105" s="26"/>
      <c r="F105" s="26"/>
    </row>
    <row r="106" spans="1:18" x14ac:dyDescent="0.25">
      <c r="A106" s="4" t="s">
        <v>279</v>
      </c>
      <c r="B106" s="19" t="s">
        <v>162</v>
      </c>
      <c r="C106" s="7" t="s">
        <v>14</v>
      </c>
      <c r="D106" s="7">
        <v>20</v>
      </c>
      <c r="E106" s="20"/>
      <c r="F106" s="30">
        <f>D106*E106</f>
        <v>0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31.5" hidden="1" x14ac:dyDescent="0.25">
      <c r="A107" s="4" t="s">
        <v>280</v>
      </c>
      <c r="B107" s="15" t="s">
        <v>57</v>
      </c>
      <c r="C107" s="3" t="s">
        <v>14</v>
      </c>
      <c r="D107" s="3"/>
      <c r="E107" s="20"/>
      <c r="F107" s="30">
        <f t="shared" ref="F107:F115" si="7">D107*E107</f>
        <v>0</v>
      </c>
      <c r="G107" s="15"/>
      <c r="H107" s="15"/>
      <c r="I107" s="15"/>
      <c r="J107" s="15"/>
      <c r="L107" s="15"/>
      <c r="N107" s="20"/>
      <c r="O107" s="20"/>
      <c r="P107" s="20"/>
      <c r="Q107" s="20"/>
      <c r="R107" s="20"/>
    </row>
    <row r="108" spans="1:18" ht="42" hidden="1" x14ac:dyDescent="0.25">
      <c r="A108" s="4" t="s">
        <v>281</v>
      </c>
      <c r="B108" s="15" t="s">
        <v>58</v>
      </c>
      <c r="C108" s="3" t="s">
        <v>14</v>
      </c>
      <c r="D108" s="3"/>
      <c r="E108" s="20"/>
      <c r="F108" s="30">
        <f t="shared" si="7"/>
        <v>0</v>
      </c>
      <c r="G108" s="15"/>
      <c r="H108" s="15"/>
      <c r="I108" s="15"/>
      <c r="J108" s="15"/>
      <c r="L108" s="15"/>
      <c r="N108" s="20"/>
      <c r="O108" s="20"/>
      <c r="P108" s="20"/>
      <c r="Q108" s="20"/>
      <c r="R108" s="20"/>
    </row>
    <row r="109" spans="1:18" ht="21" x14ac:dyDescent="0.25">
      <c r="A109" s="4" t="s">
        <v>282</v>
      </c>
      <c r="B109" s="19" t="s">
        <v>61</v>
      </c>
      <c r="C109" s="7" t="s">
        <v>14</v>
      </c>
      <c r="D109" s="7">
        <v>5</v>
      </c>
      <c r="E109" s="20"/>
      <c r="F109" s="30">
        <f t="shared" si="7"/>
        <v>0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42" hidden="1" x14ac:dyDescent="0.25">
      <c r="A110" s="4" t="s">
        <v>283</v>
      </c>
      <c r="B110" s="19" t="s">
        <v>63</v>
      </c>
      <c r="C110" s="7" t="s">
        <v>14</v>
      </c>
      <c r="D110" s="7"/>
      <c r="E110" s="20">
        <v>293052.09999999998</v>
      </c>
      <c r="F110" s="30">
        <f t="shared" si="7"/>
        <v>0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21" hidden="1" x14ac:dyDescent="0.25">
      <c r="A111" s="4" t="s">
        <v>284</v>
      </c>
      <c r="B111" s="19" t="s">
        <v>64</v>
      </c>
      <c r="C111" s="7" t="s">
        <v>14</v>
      </c>
      <c r="D111" s="7"/>
      <c r="E111" s="20">
        <v>167360.72</v>
      </c>
      <c r="F111" s="30">
        <f t="shared" si="7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31.5" hidden="1" x14ac:dyDescent="0.25">
      <c r="A112" s="4" t="s">
        <v>285</v>
      </c>
      <c r="B112" s="19" t="s">
        <v>66</v>
      </c>
      <c r="C112" s="7" t="s">
        <v>14</v>
      </c>
      <c r="D112" s="7"/>
      <c r="E112" s="20">
        <v>171734.39999999999</v>
      </c>
      <c r="F112" s="30">
        <f t="shared" si="7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63" hidden="1" x14ac:dyDescent="0.25">
      <c r="A113" s="4" t="s">
        <v>286</v>
      </c>
      <c r="B113" s="19" t="s">
        <v>80</v>
      </c>
      <c r="C113" s="7" t="s">
        <v>14</v>
      </c>
      <c r="D113" s="7"/>
      <c r="E113" s="20">
        <v>329335.34000000003</v>
      </c>
      <c r="F113" s="30">
        <f t="shared" si="7"/>
        <v>0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21" hidden="1" x14ac:dyDescent="0.25">
      <c r="A114" s="4" t="s">
        <v>287</v>
      </c>
      <c r="B114" s="19" t="s">
        <v>75</v>
      </c>
      <c r="C114" s="7" t="s">
        <v>14</v>
      </c>
      <c r="D114" s="7"/>
      <c r="E114" s="20">
        <v>56530.2</v>
      </c>
      <c r="F114" s="30">
        <f t="shared" si="7"/>
        <v>0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21" hidden="1" x14ac:dyDescent="0.25">
      <c r="A115" s="4" t="s">
        <v>288</v>
      </c>
      <c r="B115" s="19" t="s">
        <v>78</v>
      </c>
      <c r="C115" s="7" t="s">
        <v>14</v>
      </c>
      <c r="D115" s="7"/>
      <c r="E115" s="20">
        <v>182681.88</v>
      </c>
      <c r="F115" s="30">
        <f t="shared" si="7"/>
        <v>0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x14ac:dyDescent="0.25">
      <c r="A116" s="27">
        <v>6.3</v>
      </c>
      <c r="B116" s="27" t="s">
        <v>289</v>
      </c>
      <c r="C116" s="28"/>
      <c r="D116" s="28"/>
      <c r="E116" s="26"/>
      <c r="F116" s="26"/>
    </row>
    <row r="117" spans="1:18" ht="21" hidden="1" x14ac:dyDescent="0.25">
      <c r="A117" s="4" t="s">
        <v>290</v>
      </c>
      <c r="B117" s="19" t="s">
        <v>62</v>
      </c>
      <c r="C117" s="7" t="s">
        <v>14</v>
      </c>
      <c r="D117" s="7"/>
      <c r="E117" s="20">
        <v>32702.959999999999</v>
      </c>
      <c r="F117" s="30">
        <f>D117*E117</f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ht="21" hidden="1" x14ac:dyDescent="0.25">
      <c r="A118" s="4" t="s">
        <v>291</v>
      </c>
      <c r="B118" s="19" t="s">
        <v>65</v>
      </c>
      <c r="C118" s="7" t="s">
        <v>14</v>
      </c>
      <c r="D118" s="7"/>
      <c r="E118" s="20">
        <v>24526.42</v>
      </c>
      <c r="F118" s="30">
        <f t="shared" ref="F118:F133" si="8">D118*E118</f>
        <v>0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ht="42" hidden="1" x14ac:dyDescent="0.25">
      <c r="A119" s="4" t="s">
        <v>292</v>
      </c>
      <c r="B119" s="19" t="s">
        <v>70</v>
      </c>
      <c r="C119" s="7" t="s">
        <v>14</v>
      </c>
      <c r="D119" s="7"/>
      <c r="E119" s="20">
        <v>123032.06</v>
      </c>
      <c r="F119" s="30">
        <f t="shared" si="8"/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31.5" hidden="1" x14ac:dyDescent="0.25">
      <c r="A120" s="4" t="s">
        <v>293</v>
      </c>
      <c r="B120" s="19" t="s">
        <v>72</v>
      </c>
      <c r="C120" s="7" t="s">
        <v>14</v>
      </c>
      <c r="D120" s="7"/>
      <c r="E120" s="20">
        <v>71320.22</v>
      </c>
      <c r="F120" s="30">
        <f t="shared" si="8"/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21" hidden="1" x14ac:dyDescent="0.25">
      <c r="A121" s="4" t="s">
        <v>294</v>
      </c>
      <c r="B121" s="19" t="s">
        <v>73</v>
      </c>
      <c r="C121" s="7" t="s">
        <v>14</v>
      </c>
      <c r="D121" s="7"/>
      <c r="E121" s="20">
        <v>61281.25</v>
      </c>
      <c r="F121" s="30">
        <f t="shared" si="8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52.5" hidden="1" x14ac:dyDescent="0.25">
      <c r="A122" s="4" t="s">
        <v>295</v>
      </c>
      <c r="B122" s="19" t="s">
        <v>74</v>
      </c>
      <c r="C122" s="7" t="s">
        <v>14</v>
      </c>
      <c r="D122" s="7"/>
      <c r="E122" s="20">
        <v>483066.85</v>
      </c>
      <c r="F122" s="30">
        <f t="shared" si="8"/>
        <v>0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42" hidden="1" x14ac:dyDescent="0.25">
      <c r="A123" s="4" t="s">
        <v>296</v>
      </c>
      <c r="B123" s="19" t="s">
        <v>77</v>
      </c>
      <c r="C123" s="7" t="s">
        <v>14</v>
      </c>
      <c r="D123" s="7"/>
      <c r="E123" s="20">
        <v>101204.71</v>
      </c>
      <c r="F123" s="30">
        <f t="shared" si="8"/>
        <v>0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hidden="1" x14ac:dyDescent="0.25">
      <c r="A124" s="4" t="s">
        <v>297</v>
      </c>
      <c r="B124" s="15" t="s">
        <v>157</v>
      </c>
      <c r="C124" s="3" t="s">
        <v>14</v>
      </c>
      <c r="D124" s="3"/>
      <c r="E124" s="20">
        <v>105786.53</v>
      </c>
      <c r="F124" s="30">
        <f t="shared" si="8"/>
        <v>0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hidden="1" x14ac:dyDescent="0.25">
      <c r="A125" s="4" t="s">
        <v>298</v>
      </c>
      <c r="B125" s="15" t="s">
        <v>158</v>
      </c>
      <c r="C125" s="3" t="s">
        <v>14</v>
      </c>
      <c r="D125" s="3"/>
      <c r="E125" s="20">
        <v>146393.51</v>
      </c>
      <c r="F125" s="30">
        <f t="shared" si="8"/>
        <v>0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hidden="1" x14ac:dyDescent="0.25">
      <c r="A126" s="4" t="s">
        <v>299</v>
      </c>
      <c r="B126" s="15" t="s">
        <v>159</v>
      </c>
      <c r="C126" s="3" t="s">
        <v>14</v>
      </c>
      <c r="D126" s="3"/>
      <c r="E126" s="20">
        <v>77038.210000000006</v>
      </c>
      <c r="F126" s="30">
        <f t="shared" si="8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hidden="1" x14ac:dyDescent="0.25">
      <c r="A127" s="4" t="s">
        <v>300</v>
      </c>
      <c r="B127" s="15" t="s">
        <v>160</v>
      </c>
      <c r="C127" s="3" t="s">
        <v>14</v>
      </c>
      <c r="D127" s="3"/>
      <c r="E127" s="20">
        <v>199755.93</v>
      </c>
      <c r="F127" s="30">
        <f t="shared" si="8"/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hidden="1" x14ac:dyDescent="0.25">
      <c r="A128" s="4" t="s">
        <v>301</v>
      </c>
      <c r="B128" s="19" t="s">
        <v>163</v>
      </c>
      <c r="C128" s="7" t="s">
        <v>14</v>
      </c>
      <c r="D128" s="7"/>
      <c r="E128" s="20">
        <v>51933.35</v>
      </c>
      <c r="F128" s="30">
        <f t="shared" si="8"/>
        <v>0</v>
      </c>
      <c r="G128" s="19"/>
      <c r="H128" s="19"/>
      <c r="I128" s="19"/>
      <c r="J128" s="19"/>
      <c r="L128" s="19"/>
      <c r="N128" s="20"/>
      <c r="O128" s="20"/>
      <c r="P128" s="20"/>
      <c r="Q128" s="20"/>
      <c r="R128" s="20"/>
    </row>
    <row r="129" spans="1:18" hidden="1" x14ac:dyDescent="0.25">
      <c r="A129" s="4" t="s">
        <v>302</v>
      </c>
      <c r="B129" s="19" t="s">
        <v>164</v>
      </c>
      <c r="C129" s="7" t="s">
        <v>14</v>
      </c>
      <c r="D129" s="7"/>
      <c r="E129" s="20">
        <v>12662.8</v>
      </c>
      <c r="F129" s="30">
        <f t="shared" si="8"/>
        <v>0</v>
      </c>
      <c r="G129" s="19"/>
      <c r="H129" s="19"/>
      <c r="I129" s="19"/>
      <c r="J129" s="19"/>
      <c r="L129" s="19"/>
      <c r="N129" s="20"/>
      <c r="O129" s="20"/>
      <c r="P129" s="20"/>
      <c r="Q129" s="20"/>
      <c r="R129" s="20"/>
    </row>
    <row r="130" spans="1:18" hidden="1" x14ac:dyDescent="0.25">
      <c r="A130" s="4" t="s">
        <v>303</v>
      </c>
      <c r="B130" s="19" t="s">
        <v>165</v>
      </c>
      <c r="C130" s="7" t="s">
        <v>14</v>
      </c>
      <c r="D130" s="7"/>
      <c r="E130" s="20">
        <v>24034.1</v>
      </c>
      <c r="F130" s="30">
        <f t="shared" si="8"/>
        <v>0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hidden="1" x14ac:dyDescent="0.25">
      <c r="A131" s="4" t="s">
        <v>304</v>
      </c>
      <c r="B131" s="19" t="s">
        <v>166</v>
      </c>
      <c r="C131" s="7" t="s">
        <v>14</v>
      </c>
      <c r="D131" s="7"/>
      <c r="E131" s="20">
        <v>14633.92</v>
      </c>
      <c r="F131" s="30">
        <f t="shared" si="8"/>
        <v>0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hidden="1" x14ac:dyDescent="0.25">
      <c r="A132" s="4" t="s">
        <v>305</v>
      </c>
      <c r="B132" s="19" t="s">
        <v>167</v>
      </c>
      <c r="C132" s="7" t="s">
        <v>14</v>
      </c>
      <c r="D132" s="7"/>
      <c r="E132" s="20">
        <v>53020.21</v>
      </c>
      <c r="F132" s="30">
        <f t="shared" si="8"/>
        <v>0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t="21" x14ac:dyDescent="0.25">
      <c r="A133" s="4" t="s">
        <v>341</v>
      </c>
      <c r="B133" s="19" t="s">
        <v>340</v>
      </c>
      <c r="C133" s="7" t="s">
        <v>14</v>
      </c>
      <c r="D133" s="3">
        <v>1</v>
      </c>
      <c r="E133" s="20"/>
      <c r="F133" s="30">
        <f t="shared" si="8"/>
        <v>0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t="29.25" customHeight="1" x14ac:dyDescent="0.25">
      <c r="B134" s="60" t="s">
        <v>81</v>
      </c>
      <c r="C134" s="60"/>
      <c r="D134" s="60"/>
      <c r="E134" s="60"/>
      <c r="F134" s="21">
        <f>SUM(F85:F133)</f>
        <v>0</v>
      </c>
    </row>
    <row r="135" spans="1:18" ht="15" customHeight="1" x14ac:dyDescent="0.25">
      <c r="A135" s="18">
        <v>7</v>
      </c>
      <c r="B135" s="18" t="s">
        <v>82</v>
      </c>
      <c r="C135" s="29"/>
      <c r="D135" s="29"/>
      <c r="E135" s="18"/>
      <c r="F135" s="18"/>
      <c r="G135" s="20"/>
      <c r="H135" s="20"/>
      <c r="I135" s="20"/>
      <c r="J135" s="20"/>
    </row>
    <row r="136" spans="1:18" ht="15" hidden="1" customHeight="1" x14ac:dyDescent="0.25">
      <c r="A136" s="4">
        <v>7.01</v>
      </c>
      <c r="B136" s="15" t="s">
        <v>306</v>
      </c>
      <c r="C136" s="3" t="s">
        <v>6</v>
      </c>
      <c r="D136" s="3"/>
      <c r="E136" s="20">
        <v>62122.21</v>
      </c>
      <c r="F136" s="23">
        <f>E136*D136</f>
        <v>0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hidden="1" x14ac:dyDescent="0.25">
      <c r="A137" s="4">
        <v>7.02</v>
      </c>
      <c r="B137" s="15" t="s">
        <v>83</v>
      </c>
      <c r="C137" s="3" t="s">
        <v>14</v>
      </c>
      <c r="D137" s="3"/>
      <c r="E137" s="20">
        <v>45122.1</v>
      </c>
      <c r="F137" s="23">
        <f t="shared" ref="F137:F144" si="9">E137*D137</f>
        <v>0</v>
      </c>
      <c r="G137" s="15"/>
      <c r="H137" s="15"/>
      <c r="I137" s="15"/>
      <c r="J137" s="15"/>
      <c r="L137" s="15"/>
      <c r="N137" s="20"/>
      <c r="O137" s="20"/>
      <c r="P137" s="20"/>
      <c r="Q137" s="20"/>
      <c r="R137" s="20"/>
    </row>
    <row r="138" spans="1:18" hidden="1" x14ac:dyDescent="0.25">
      <c r="A138" s="4">
        <v>7.03</v>
      </c>
      <c r="B138" s="15" t="s">
        <v>84</v>
      </c>
      <c r="C138" s="3" t="s">
        <v>14</v>
      </c>
      <c r="D138" s="3"/>
      <c r="E138" s="20">
        <v>73556.7</v>
      </c>
      <c r="F138" s="23">
        <f t="shared" si="9"/>
        <v>0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hidden="1" x14ac:dyDescent="0.25">
      <c r="A139" s="4">
        <v>7.04</v>
      </c>
      <c r="B139" s="15" t="s">
        <v>176</v>
      </c>
      <c r="C139" s="3" t="s">
        <v>14</v>
      </c>
      <c r="D139" s="3"/>
      <c r="E139" s="20">
        <v>37512.9</v>
      </c>
      <c r="F139" s="23">
        <f>E139*D139</f>
        <v>0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hidden="1" x14ac:dyDescent="0.25">
      <c r="A140" s="4">
        <v>7.05</v>
      </c>
      <c r="B140" s="15" t="s">
        <v>189</v>
      </c>
      <c r="C140" s="3" t="s">
        <v>14</v>
      </c>
      <c r="D140" s="3"/>
      <c r="E140" s="20">
        <v>350149.87</v>
      </c>
      <c r="F140" s="23">
        <f t="shared" si="9"/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hidden="1" x14ac:dyDescent="0.25">
      <c r="A141" s="4">
        <v>7.06</v>
      </c>
      <c r="B141" s="15" t="s">
        <v>191</v>
      </c>
      <c r="C141" s="3" t="s">
        <v>14</v>
      </c>
      <c r="D141" s="3"/>
      <c r="E141" s="20">
        <v>847234.87</v>
      </c>
      <c r="F141" s="23">
        <f t="shared" si="9"/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x14ac:dyDescent="0.25">
      <c r="A142" s="4">
        <v>7.07</v>
      </c>
      <c r="B142" s="15" t="s">
        <v>342</v>
      </c>
      <c r="C142" s="3" t="s">
        <v>343</v>
      </c>
      <c r="D142" s="3">
        <v>1</v>
      </c>
      <c r="E142" s="20"/>
      <c r="F142" s="23">
        <f t="shared" si="9"/>
        <v>0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t="21" x14ac:dyDescent="0.25">
      <c r="A143" s="4">
        <v>7.08</v>
      </c>
      <c r="B143" s="15" t="s">
        <v>344</v>
      </c>
      <c r="C143" s="3" t="s">
        <v>14</v>
      </c>
      <c r="D143" s="3">
        <v>1</v>
      </c>
      <c r="E143" s="20"/>
      <c r="F143" s="23">
        <f t="shared" si="9"/>
        <v>0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21" x14ac:dyDescent="0.25">
      <c r="A144" s="4">
        <v>7.09</v>
      </c>
      <c r="B144" s="15" t="s">
        <v>345</v>
      </c>
      <c r="C144" s="3" t="s">
        <v>14</v>
      </c>
      <c r="D144" s="3">
        <v>1</v>
      </c>
      <c r="E144" s="20"/>
      <c r="F144" s="23">
        <f t="shared" si="9"/>
        <v>0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9.25" customHeight="1" x14ac:dyDescent="0.25">
      <c r="B145" s="60" t="s">
        <v>85</v>
      </c>
      <c r="C145" s="60"/>
      <c r="D145" s="60"/>
      <c r="E145" s="60"/>
      <c r="F145" s="21">
        <f>SUM(F136:F144)</f>
        <v>0</v>
      </c>
    </row>
    <row r="146" spans="1:18" ht="15" customHeight="1" x14ac:dyDescent="0.25">
      <c r="A146" s="18">
        <v>8</v>
      </c>
      <c r="B146" s="18" t="s">
        <v>307</v>
      </c>
      <c r="C146" s="29"/>
      <c r="D146" s="29"/>
      <c r="E146" s="18"/>
      <c r="F146" s="18"/>
      <c r="G146" s="20"/>
      <c r="H146" s="20"/>
      <c r="I146" s="20"/>
      <c r="J146" s="20"/>
    </row>
    <row r="147" spans="1:18" ht="21" hidden="1" x14ac:dyDescent="0.25">
      <c r="A147" s="4">
        <v>8.01</v>
      </c>
      <c r="B147" s="15" t="s">
        <v>86</v>
      </c>
      <c r="C147" s="3" t="s">
        <v>3</v>
      </c>
      <c r="D147" s="3"/>
      <c r="E147" s="20">
        <v>27720.59</v>
      </c>
      <c r="F147" s="23">
        <f>+D147*E147</f>
        <v>0</v>
      </c>
      <c r="G147" s="15"/>
      <c r="H147" s="15"/>
      <c r="I147" s="15"/>
      <c r="J147" s="15"/>
      <c r="L147" s="15"/>
      <c r="N147" s="20"/>
      <c r="O147" s="20"/>
      <c r="P147" s="20"/>
      <c r="Q147" s="20"/>
      <c r="R147" s="20"/>
    </row>
    <row r="148" spans="1:18" x14ac:dyDescent="0.25">
      <c r="A148" s="4">
        <v>8.02</v>
      </c>
      <c r="B148" s="15" t="s">
        <v>87</v>
      </c>
      <c r="C148" s="3" t="s">
        <v>1</v>
      </c>
      <c r="D148" s="3">
        <v>30</v>
      </c>
      <c r="E148" s="20"/>
      <c r="F148" s="23">
        <f>+D148*E148</f>
        <v>0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ht="21" x14ac:dyDescent="0.25">
      <c r="A149" s="4">
        <v>8.0299999999999994</v>
      </c>
      <c r="B149" s="15" t="s">
        <v>319</v>
      </c>
      <c r="C149" s="3" t="s">
        <v>3</v>
      </c>
      <c r="D149" s="3">
        <v>25</v>
      </c>
      <c r="E149" s="20"/>
      <c r="F149" s="23">
        <f>+D149*E149</f>
        <v>0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t="29.25" customHeight="1" x14ac:dyDescent="0.25">
      <c r="B150" s="60" t="s">
        <v>308</v>
      </c>
      <c r="C150" s="60"/>
      <c r="D150" s="60"/>
      <c r="E150" s="60"/>
      <c r="F150" s="21">
        <f>SUM(F147:F149)</f>
        <v>0</v>
      </c>
    </row>
    <row r="151" spans="1:18" ht="15" customHeight="1" x14ac:dyDescent="0.25">
      <c r="A151" s="18">
        <v>9</v>
      </c>
      <c r="B151" s="18" t="s">
        <v>309</v>
      </c>
      <c r="C151" s="29"/>
      <c r="D151" s="29"/>
      <c r="E151" s="18"/>
      <c r="F151" s="18"/>
      <c r="G151" s="20"/>
      <c r="H151" s="20"/>
      <c r="I151" s="20"/>
      <c r="J151" s="20"/>
    </row>
    <row r="152" spans="1:18" ht="21" x14ac:dyDescent="0.25">
      <c r="A152" s="4">
        <v>9.01</v>
      </c>
      <c r="B152" s="15" t="s">
        <v>88</v>
      </c>
      <c r="C152" s="3" t="s">
        <v>1</v>
      </c>
      <c r="D152" s="3">
        <v>50</v>
      </c>
      <c r="E152" s="20"/>
      <c r="F152" s="23">
        <f>+D152*E152</f>
        <v>0</v>
      </c>
      <c r="G152" s="15"/>
      <c r="H152" s="15"/>
      <c r="I152" s="15"/>
      <c r="J152" s="15"/>
      <c r="L152" s="15"/>
      <c r="N152" s="20"/>
      <c r="O152" s="20"/>
      <c r="P152" s="20"/>
      <c r="Q152" s="20"/>
      <c r="R152" s="20"/>
    </row>
    <row r="153" spans="1:18" hidden="1" x14ac:dyDescent="0.25">
      <c r="A153" s="4">
        <v>9.02</v>
      </c>
      <c r="B153" s="19" t="s">
        <v>89</v>
      </c>
      <c r="C153" s="7" t="s">
        <v>1</v>
      </c>
      <c r="D153" s="7"/>
      <c r="E153" s="20">
        <v>75376.31</v>
      </c>
      <c r="F153" s="23">
        <f>+D153*E153</f>
        <v>0</v>
      </c>
      <c r="G153" s="19"/>
      <c r="H153" s="19"/>
      <c r="I153" s="19"/>
      <c r="J153" s="19"/>
      <c r="L153" s="19"/>
      <c r="N153" s="20"/>
      <c r="O153" s="20"/>
      <c r="P153" s="20"/>
      <c r="Q153" s="20"/>
      <c r="R153" s="20"/>
    </row>
    <row r="154" spans="1:18" ht="29.25" customHeight="1" x14ac:dyDescent="0.25">
      <c r="B154" s="60" t="s">
        <v>310</v>
      </c>
      <c r="C154" s="60"/>
      <c r="D154" s="60"/>
      <c r="E154" s="60"/>
      <c r="F154" s="21">
        <f>SUM(F152:F153)</f>
        <v>0</v>
      </c>
    </row>
    <row r="155" spans="1:18" ht="15" customHeight="1" x14ac:dyDescent="0.25">
      <c r="A155" s="18">
        <v>10</v>
      </c>
      <c r="B155" s="18" t="s">
        <v>223</v>
      </c>
      <c r="C155" s="29"/>
      <c r="D155" s="29"/>
      <c r="E155" s="18"/>
      <c r="F155" s="18"/>
      <c r="G155" s="20"/>
      <c r="H155" s="20"/>
      <c r="I155" s="20"/>
      <c r="J155" s="20"/>
    </row>
    <row r="156" spans="1:18" ht="21" hidden="1" x14ac:dyDescent="0.25">
      <c r="A156" s="4">
        <v>10.01</v>
      </c>
      <c r="B156" s="15" t="s">
        <v>90</v>
      </c>
      <c r="C156" s="3" t="s">
        <v>1</v>
      </c>
      <c r="D156" s="3"/>
      <c r="E156" s="20">
        <v>26432.13</v>
      </c>
      <c r="F156" s="23">
        <f>E156*D156</f>
        <v>0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21" hidden="1" x14ac:dyDescent="0.25">
      <c r="A157" s="4">
        <v>10.02</v>
      </c>
      <c r="B157" s="15" t="s">
        <v>91</v>
      </c>
      <c r="C157" s="3" t="s">
        <v>6</v>
      </c>
      <c r="D157" s="3"/>
      <c r="E157" s="20">
        <v>9107.1200000000008</v>
      </c>
      <c r="F157" s="23">
        <f t="shared" ref="F157:F169" si="10">E157*D157</f>
        <v>0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ht="42" x14ac:dyDescent="0.25">
      <c r="A158" s="4">
        <v>10.029999999999999</v>
      </c>
      <c r="B158" s="19" t="s">
        <v>92</v>
      </c>
      <c r="C158" s="7" t="s">
        <v>1</v>
      </c>
      <c r="D158" s="40">
        <v>28.079365696223292</v>
      </c>
      <c r="E158" s="20"/>
      <c r="F158" s="23">
        <f t="shared" si="10"/>
        <v>0</v>
      </c>
      <c r="G158" s="19"/>
      <c r="H158" s="19"/>
      <c r="I158" s="19"/>
      <c r="J158" s="19"/>
      <c r="L158" s="19"/>
      <c r="N158" s="20"/>
      <c r="O158" s="20"/>
      <c r="P158" s="20"/>
      <c r="Q158" s="20"/>
      <c r="R158" s="20"/>
    </row>
    <row r="159" spans="1:18" hidden="1" x14ac:dyDescent="0.25">
      <c r="A159" s="4">
        <v>10.039999999999999</v>
      </c>
      <c r="B159" s="19" t="s">
        <v>93</v>
      </c>
      <c r="C159" s="7" t="s">
        <v>1</v>
      </c>
      <c r="D159" s="7"/>
      <c r="E159" s="20"/>
      <c r="F159" s="23">
        <f t="shared" si="10"/>
        <v>0</v>
      </c>
      <c r="G159" s="19"/>
      <c r="H159" s="19"/>
      <c r="I159" s="19"/>
      <c r="J159" s="19"/>
      <c r="L159" s="19"/>
      <c r="N159" s="20"/>
      <c r="O159" s="20"/>
      <c r="P159" s="20"/>
      <c r="Q159" s="20"/>
      <c r="R159" s="20"/>
    </row>
    <row r="160" spans="1:18" hidden="1" x14ac:dyDescent="0.25">
      <c r="A160" s="4">
        <v>10.050000000000001</v>
      </c>
      <c r="B160" s="19" t="s">
        <v>94</v>
      </c>
      <c r="C160" s="7" t="s">
        <v>6</v>
      </c>
      <c r="D160" s="7"/>
      <c r="E160" s="20"/>
      <c r="F160" s="23">
        <f t="shared" si="10"/>
        <v>0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ht="21" hidden="1" x14ac:dyDescent="0.25">
      <c r="A161" s="4">
        <v>10.06</v>
      </c>
      <c r="B161" s="19" t="s">
        <v>95</v>
      </c>
      <c r="C161" s="7" t="s">
        <v>1</v>
      </c>
      <c r="D161" s="7"/>
      <c r="E161" s="20"/>
      <c r="F161" s="23">
        <f t="shared" si="10"/>
        <v>0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hidden="1" x14ac:dyDescent="0.25">
      <c r="A162" s="4">
        <v>10.07</v>
      </c>
      <c r="B162" s="19" t="s">
        <v>96</v>
      </c>
      <c r="C162" s="7" t="s">
        <v>3</v>
      </c>
      <c r="D162" s="7"/>
      <c r="E162" s="20"/>
      <c r="F162" s="23">
        <f t="shared" si="10"/>
        <v>0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hidden="1" x14ac:dyDescent="0.25">
      <c r="A163" s="4">
        <v>10.08</v>
      </c>
      <c r="B163" s="19" t="s">
        <v>96</v>
      </c>
      <c r="C163" s="7" t="s">
        <v>1</v>
      </c>
      <c r="D163" s="7"/>
      <c r="E163" s="20"/>
      <c r="F163" s="23">
        <f t="shared" si="10"/>
        <v>0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hidden="1" x14ac:dyDescent="0.25">
      <c r="A164" s="4">
        <v>10.09</v>
      </c>
      <c r="B164" s="15" t="s">
        <v>174</v>
      </c>
      <c r="C164" s="3" t="s">
        <v>1</v>
      </c>
      <c r="D164" s="3"/>
      <c r="E164" s="20"/>
      <c r="F164" s="23">
        <f t="shared" si="10"/>
        <v>0</v>
      </c>
      <c r="G164" s="15"/>
      <c r="H164" s="15"/>
      <c r="I164" s="15"/>
      <c r="J164" s="15"/>
      <c r="L164" s="15"/>
      <c r="N164" s="20"/>
      <c r="O164" s="20"/>
      <c r="P164" s="20"/>
      <c r="Q164" s="20"/>
      <c r="R164" s="20"/>
    </row>
    <row r="165" spans="1:18" hidden="1" x14ac:dyDescent="0.25">
      <c r="A165" s="4">
        <v>10.1</v>
      </c>
      <c r="B165" s="15" t="s">
        <v>175</v>
      </c>
      <c r="C165" s="3" t="s">
        <v>1</v>
      </c>
      <c r="D165" s="3"/>
      <c r="E165" s="20"/>
      <c r="F165" s="23">
        <f t="shared" si="10"/>
        <v>0</v>
      </c>
      <c r="G165" s="15"/>
      <c r="H165" s="15"/>
      <c r="I165" s="15"/>
      <c r="J165" s="15"/>
      <c r="L165" s="15"/>
      <c r="N165" s="20"/>
      <c r="O165" s="20"/>
      <c r="P165" s="20"/>
      <c r="Q165" s="20"/>
      <c r="R165" s="20"/>
    </row>
    <row r="166" spans="1:18" ht="31.5" hidden="1" x14ac:dyDescent="0.25">
      <c r="A166" s="4">
        <v>10.11</v>
      </c>
      <c r="B166" s="15" t="s">
        <v>37</v>
      </c>
      <c r="C166" s="3" t="s">
        <v>3</v>
      </c>
      <c r="D166" s="3"/>
      <c r="E166" s="20"/>
      <c r="F166" s="23">
        <f t="shared" si="10"/>
        <v>0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hidden="1" x14ac:dyDescent="0.25">
      <c r="A167" s="4">
        <v>10.119999999999999</v>
      </c>
      <c r="B167" s="19" t="s">
        <v>97</v>
      </c>
      <c r="C167" s="7" t="s">
        <v>6</v>
      </c>
      <c r="D167" s="7"/>
      <c r="E167" s="20"/>
      <c r="F167" s="23">
        <f t="shared" si="10"/>
        <v>0</v>
      </c>
      <c r="G167" s="19"/>
      <c r="H167" s="19"/>
      <c r="I167" s="19"/>
      <c r="J167" s="19"/>
      <c r="L167" s="19"/>
      <c r="N167" s="20"/>
      <c r="O167" s="20"/>
      <c r="P167" s="20"/>
      <c r="Q167" s="20"/>
      <c r="R167" s="20"/>
    </row>
    <row r="168" spans="1:18" hidden="1" x14ac:dyDescent="0.25">
      <c r="A168" s="4">
        <v>10.130000000000001</v>
      </c>
      <c r="B168" s="15" t="s">
        <v>320</v>
      </c>
      <c r="C168" s="3" t="s">
        <v>1</v>
      </c>
      <c r="D168" s="3"/>
      <c r="E168" s="20"/>
      <c r="F168" s="23">
        <f t="shared" si="10"/>
        <v>0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x14ac:dyDescent="0.25">
      <c r="A169" s="4">
        <v>10.14</v>
      </c>
      <c r="B169" s="15" t="s">
        <v>348</v>
      </c>
      <c r="C169" s="3" t="s">
        <v>1</v>
      </c>
      <c r="D169" s="3">
        <v>20</v>
      </c>
      <c r="E169" s="20"/>
      <c r="F169" s="23">
        <f t="shared" si="10"/>
        <v>0</v>
      </c>
      <c r="G169" s="15"/>
      <c r="H169" s="15"/>
      <c r="I169" s="15"/>
      <c r="J169" s="15"/>
      <c r="L169" s="15"/>
      <c r="N169" s="20"/>
      <c r="O169" s="20"/>
      <c r="P169" s="20"/>
      <c r="Q169" s="20"/>
      <c r="R169" s="20"/>
    </row>
    <row r="170" spans="1:18" ht="29.25" customHeight="1" x14ac:dyDescent="0.25">
      <c r="B170" s="60" t="s">
        <v>311</v>
      </c>
      <c r="C170" s="60"/>
      <c r="D170" s="60"/>
      <c r="E170" s="60"/>
      <c r="F170" s="21">
        <f>SUM(F156:F169)</f>
        <v>0</v>
      </c>
    </row>
    <row r="171" spans="1:18" ht="15" hidden="1" customHeight="1" x14ac:dyDescent="0.25">
      <c r="A171" s="18">
        <v>11</v>
      </c>
      <c r="B171" s="18" t="s">
        <v>98</v>
      </c>
      <c r="C171" s="29"/>
      <c r="D171" s="29"/>
      <c r="E171" s="18"/>
      <c r="F171" s="18"/>
      <c r="G171" s="20"/>
      <c r="H171" s="20"/>
      <c r="I171" s="20"/>
      <c r="J171" s="20"/>
    </row>
    <row r="172" spans="1:18" ht="31.5" hidden="1" x14ac:dyDescent="0.25">
      <c r="A172" s="4">
        <v>11.01</v>
      </c>
      <c r="B172" s="15" t="s">
        <v>99</v>
      </c>
      <c r="C172" s="3" t="s">
        <v>1</v>
      </c>
      <c r="D172" s="3"/>
      <c r="E172" s="20">
        <v>485568.57</v>
      </c>
      <c r="F172" s="23">
        <f>E172*D172</f>
        <v>0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ht="31.5" hidden="1" x14ac:dyDescent="0.25">
      <c r="A173" s="4">
        <v>11.02</v>
      </c>
      <c r="B173" s="15" t="s">
        <v>100</v>
      </c>
      <c r="C173" s="3" t="s">
        <v>1</v>
      </c>
      <c r="D173" s="3"/>
      <c r="E173" s="20">
        <v>492379</v>
      </c>
      <c r="F173" s="23">
        <f t="shared" ref="F173:F175" si="11">E173*D173</f>
        <v>0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31.5" hidden="1" x14ac:dyDescent="0.25">
      <c r="A174" s="4">
        <v>11.03</v>
      </c>
      <c r="B174" s="15" t="s">
        <v>101</v>
      </c>
      <c r="C174" s="3" t="s">
        <v>1</v>
      </c>
      <c r="D174" s="3"/>
      <c r="E174" s="20">
        <v>260200.5</v>
      </c>
      <c r="F174" s="23">
        <f t="shared" si="11"/>
        <v>0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hidden="1" x14ac:dyDescent="0.25">
      <c r="A175" s="4">
        <v>11.04</v>
      </c>
      <c r="B175" s="15" t="s">
        <v>102</v>
      </c>
      <c r="C175" s="3" t="s">
        <v>6</v>
      </c>
      <c r="D175" s="3"/>
      <c r="E175" s="20">
        <v>593110.19999999995</v>
      </c>
      <c r="F175" s="23">
        <f t="shared" si="11"/>
        <v>0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hidden="1" x14ac:dyDescent="0.25">
      <c r="A176" s="4">
        <v>11.05</v>
      </c>
      <c r="B176" s="15" t="s">
        <v>173</v>
      </c>
      <c r="C176" s="3" t="s">
        <v>14</v>
      </c>
      <c r="D176" s="3"/>
      <c r="E176" s="20">
        <v>416013.43</v>
      </c>
      <c r="F176" s="23">
        <f>E176*D176</f>
        <v>0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29.25" hidden="1" customHeight="1" x14ac:dyDescent="0.25">
      <c r="B177" s="60" t="s">
        <v>103</v>
      </c>
      <c r="C177" s="60"/>
      <c r="D177" s="60"/>
      <c r="E177" s="60"/>
      <c r="F177" s="21">
        <f>SUM(F172:F176)</f>
        <v>0</v>
      </c>
    </row>
    <row r="178" spans="1:18" x14ac:dyDescent="0.25">
      <c r="A178" s="18">
        <v>12</v>
      </c>
      <c r="B178" s="18" t="s">
        <v>104</v>
      </c>
      <c r="C178" s="29"/>
      <c r="D178" s="29"/>
      <c r="E178" s="18"/>
      <c r="F178" s="18"/>
    </row>
    <row r="179" spans="1:18" ht="21" x14ac:dyDescent="0.25">
      <c r="A179" s="4">
        <v>12.01</v>
      </c>
      <c r="B179" s="15" t="s">
        <v>105</v>
      </c>
      <c r="C179" s="3" t="s">
        <v>1</v>
      </c>
      <c r="D179" s="3">
        <v>7.5</v>
      </c>
      <c r="E179" s="25"/>
      <c r="F179" s="23">
        <f>D179*E179</f>
        <v>0</v>
      </c>
      <c r="G179" s="15"/>
      <c r="H179" s="15"/>
      <c r="I179" s="15"/>
      <c r="J179" s="15"/>
      <c r="L179" s="15"/>
      <c r="N179" s="25"/>
      <c r="O179" s="25"/>
      <c r="P179" s="25"/>
      <c r="Q179" s="25"/>
      <c r="R179" s="25"/>
    </row>
    <row r="180" spans="1:18" x14ac:dyDescent="0.25">
      <c r="A180" s="4">
        <v>12.02</v>
      </c>
      <c r="B180" s="15" t="s">
        <v>51</v>
      </c>
      <c r="C180" s="3" t="s">
        <v>1</v>
      </c>
      <c r="D180" s="3">
        <v>50</v>
      </c>
      <c r="E180" s="25"/>
      <c r="F180" s="23">
        <f t="shared" ref="F180:F186" si="12">D180*E180</f>
        <v>0</v>
      </c>
      <c r="G180" s="15"/>
      <c r="H180" s="15"/>
      <c r="I180" s="15"/>
      <c r="J180" s="15"/>
      <c r="L180" s="15"/>
      <c r="N180" s="25"/>
      <c r="O180" s="25"/>
      <c r="P180" s="25"/>
      <c r="Q180" s="25"/>
      <c r="R180" s="25"/>
    </row>
    <row r="181" spans="1:18" hidden="1" x14ac:dyDescent="0.25">
      <c r="A181" s="4">
        <v>12.03</v>
      </c>
      <c r="B181" s="19" t="s">
        <v>206</v>
      </c>
      <c r="C181" s="7" t="s">
        <v>1</v>
      </c>
      <c r="D181" s="7"/>
      <c r="E181" s="25"/>
      <c r="F181" s="23">
        <f t="shared" si="12"/>
        <v>0</v>
      </c>
      <c r="G181" s="19"/>
      <c r="H181" s="19"/>
      <c r="I181" s="19"/>
      <c r="J181" s="19"/>
      <c r="L181" s="19"/>
      <c r="N181" s="25"/>
      <c r="O181" s="25"/>
      <c r="P181" s="25"/>
      <c r="Q181" s="25"/>
      <c r="R181" s="25"/>
    </row>
    <row r="182" spans="1:18" hidden="1" x14ac:dyDescent="0.25">
      <c r="A182" s="4">
        <v>12.04</v>
      </c>
      <c r="B182" s="19" t="s">
        <v>207</v>
      </c>
      <c r="C182" s="7" t="s">
        <v>1</v>
      </c>
      <c r="D182" s="7"/>
      <c r="E182" s="25"/>
      <c r="F182" s="23">
        <f t="shared" si="12"/>
        <v>0</v>
      </c>
      <c r="G182" s="19"/>
      <c r="H182" s="19"/>
      <c r="I182" s="19"/>
      <c r="J182" s="19"/>
      <c r="L182" s="19"/>
      <c r="N182" s="25"/>
      <c r="O182" s="25"/>
      <c r="P182" s="25"/>
      <c r="Q182" s="25"/>
      <c r="R182" s="25"/>
    </row>
    <row r="183" spans="1:18" hidden="1" x14ac:dyDescent="0.25">
      <c r="A183" s="4">
        <v>12.05</v>
      </c>
      <c r="B183" s="19" t="s">
        <v>208</v>
      </c>
      <c r="C183" s="7" t="s">
        <v>6</v>
      </c>
      <c r="D183" s="7"/>
      <c r="E183" s="25"/>
      <c r="F183" s="23">
        <f t="shared" si="12"/>
        <v>0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t="31.5" hidden="1" x14ac:dyDescent="0.25">
      <c r="A184" s="4">
        <v>12.06</v>
      </c>
      <c r="B184" s="19" t="s">
        <v>106</v>
      </c>
      <c r="C184" s="7" t="s">
        <v>1</v>
      </c>
      <c r="D184" s="7"/>
      <c r="E184" s="25"/>
      <c r="F184" s="23">
        <f t="shared" si="12"/>
        <v>0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t="21" hidden="1" x14ac:dyDescent="0.25">
      <c r="A185" s="4">
        <v>12.07</v>
      </c>
      <c r="B185" s="19" t="s">
        <v>107</v>
      </c>
      <c r="C185" s="7" t="s">
        <v>1</v>
      </c>
      <c r="D185" s="7"/>
      <c r="E185" s="25"/>
      <c r="F185" s="23">
        <f t="shared" si="12"/>
        <v>0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x14ac:dyDescent="0.25">
      <c r="A186" s="4">
        <v>12.08</v>
      </c>
      <c r="B186" s="15" t="s">
        <v>127</v>
      </c>
      <c r="C186" s="3" t="s">
        <v>1</v>
      </c>
      <c r="D186" s="3">
        <v>8</v>
      </c>
      <c r="E186" s="25"/>
      <c r="F186" s="23">
        <f t="shared" si="12"/>
        <v>0</v>
      </c>
      <c r="G186" s="15"/>
      <c r="H186" s="15"/>
      <c r="I186" s="15"/>
      <c r="J186" s="15"/>
      <c r="L186" s="15"/>
      <c r="N186" s="25"/>
      <c r="O186" s="25"/>
      <c r="P186" s="25"/>
      <c r="Q186" s="25"/>
      <c r="R186" s="25"/>
    </row>
    <row r="187" spans="1:18" ht="29.25" customHeight="1" x14ac:dyDescent="0.25">
      <c r="B187" s="60" t="s">
        <v>108</v>
      </c>
      <c r="C187" s="60"/>
      <c r="D187" s="60"/>
      <c r="E187" s="60"/>
      <c r="F187" s="21">
        <f>SUM(F179:F186)</f>
        <v>0</v>
      </c>
    </row>
    <row r="188" spans="1:18" x14ac:dyDescent="0.25">
      <c r="A188" s="18">
        <v>13</v>
      </c>
      <c r="B188" s="18" t="s">
        <v>109</v>
      </c>
      <c r="C188" s="18"/>
      <c r="D188" s="29"/>
      <c r="E188" s="18"/>
      <c r="F188" s="18"/>
    </row>
    <row r="189" spans="1:18" ht="21" hidden="1" x14ac:dyDescent="0.25">
      <c r="A189" s="4">
        <v>13.01</v>
      </c>
      <c r="B189" s="15" t="s">
        <v>110</v>
      </c>
      <c r="C189" s="3" t="s">
        <v>6</v>
      </c>
      <c r="D189" s="3"/>
      <c r="E189" s="20">
        <v>28220.71</v>
      </c>
      <c r="F189" s="23">
        <f>D189*E189</f>
        <v>0</v>
      </c>
      <c r="G189" s="15"/>
      <c r="H189" s="15"/>
      <c r="I189" s="15"/>
      <c r="J189" s="15"/>
      <c r="L189" s="15"/>
      <c r="N189" s="20"/>
      <c r="O189" s="20"/>
      <c r="P189" s="20"/>
      <c r="Q189" s="20"/>
      <c r="R189" s="20"/>
    </row>
    <row r="190" spans="1:18" ht="21" hidden="1" x14ac:dyDescent="0.25">
      <c r="A190" s="4">
        <v>13.02</v>
      </c>
      <c r="B190" s="15" t="s">
        <v>111</v>
      </c>
      <c r="C190" s="3" t="s">
        <v>1</v>
      </c>
      <c r="D190" s="3"/>
      <c r="E190" s="20">
        <v>43230.7</v>
      </c>
      <c r="F190" s="23">
        <f t="shared" ref="F190:F194" si="13">D190*E190</f>
        <v>0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hidden="1" x14ac:dyDescent="0.25">
      <c r="A191" s="4">
        <v>13.03</v>
      </c>
      <c r="B191" s="15" t="s">
        <v>112</v>
      </c>
      <c r="C191" s="3" t="s">
        <v>1</v>
      </c>
      <c r="D191" s="3"/>
      <c r="E191" s="20">
        <v>37947.71</v>
      </c>
      <c r="F191" s="23">
        <f t="shared" si="13"/>
        <v>0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52.5" hidden="1" x14ac:dyDescent="0.25">
      <c r="A192" s="4">
        <v>13.04</v>
      </c>
      <c r="B192" s="19" t="s">
        <v>113</v>
      </c>
      <c r="C192" s="7" t="s">
        <v>1</v>
      </c>
      <c r="D192" s="7"/>
      <c r="E192" s="20">
        <v>120206</v>
      </c>
      <c r="F192" s="23">
        <f t="shared" si="13"/>
        <v>0</v>
      </c>
      <c r="G192" s="19"/>
      <c r="H192" s="19"/>
      <c r="I192" s="19"/>
      <c r="J192" s="19"/>
      <c r="L192" s="19"/>
      <c r="N192" s="20"/>
      <c r="O192" s="20"/>
      <c r="P192" s="20"/>
      <c r="Q192" s="20"/>
      <c r="R192" s="20"/>
    </row>
    <row r="193" spans="1:18" ht="42" hidden="1" x14ac:dyDescent="0.25">
      <c r="A193" s="4">
        <v>13.05</v>
      </c>
      <c r="B193" s="19" t="s">
        <v>114</v>
      </c>
      <c r="C193" s="7" t="s">
        <v>1</v>
      </c>
      <c r="D193" s="7"/>
      <c r="E193" s="20">
        <v>117094.46</v>
      </c>
      <c r="F193" s="23">
        <f t="shared" si="13"/>
        <v>0</v>
      </c>
      <c r="G193" s="19"/>
      <c r="H193" s="19"/>
      <c r="I193" s="19"/>
      <c r="J193" s="19"/>
      <c r="L193" s="19"/>
      <c r="N193" s="20"/>
      <c r="O193" s="20"/>
      <c r="P193" s="20"/>
      <c r="Q193" s="20"/>
      <c r="R193" s="20"/>
    </row>
    <row r="194" spans="1:18" ht="21" x14ac:dyDescent="0.25">
      <c r="A194" s="4">
        <v>13.06</v>
      </c>
      <c r="B194" s="19" t="s">
        <v>347</v>
      </c>
      <c r="C194" s="7" t="s">
        <v>1</v>
      </c>
      <c r="D194" s="3">
        <v>30</v>
      </c>
      <c r="E194" s="20"/>
      <c r="F194" s="23">
        <f t="shared" si="13"/>
        <v>0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hidden="1" x14ac:dyDescent="0.25">
      <c r="A195" s="4">
        <v>13.07</v>
      </c>
      <c r="B195" s="19" t="s">
        <v>351</v>
      </c>
      <c r="C195" s="7" t="s">
        <v>1</v>
      </c>
      <c r="D195" s="3"/>
      <c r="E195" s="20">
        <v>85287.7</v>
      </c>
      <c r="F195" s="23">
        <f>D195*E195</f>
        <v>0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9.25" customHeight="1" x14ac:dyDescent="0.25">
      <c r="B196" s="60" t="s">
        <v>116</v>
      </c>
      <c r="C196" s="60"/>
      <c r="D196" s="60"/>
      <c r="E196" s="60"/>
      <c r="F196" s="21">
        <f>SUM(F189:F195)</f>
        <v>0</v>
      </c>
    </row>
    <row r="197" spans="1:18" hidden="1" x14ac:dyDescent="0.25">
      <c r="A197" s="18">
        <v>14</v>
      </c>
      <c r="B197" s="18" t="s">
        <v>117</v>
      </c>
      <c r="C197" s="18"/>
      <c r="D197" s="29"/>
      <c r="E197" s="18"/>
      <c r="F197" s="18"/>
    </row>
    <row r="198" spans="1:18" hidden="1" x14ac:dyDescent="0.25">
      <c r="A198" s="4">
        <v>14.01</v>
      </c>
      <c r="B198" s="15" t="s">
        <v>118</v>
      </c>
      <c r="C198" s="3" t="s">
        <v>14</v>
      </c>
      <c r="D198" s="3"/>
      <c r="E198" s="20">
        <v>372352.95</v>
      </c>
      <c r="F198" s="23">
        <f>D198*E198</f>
        <v>0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ht="21" hidden="1" x14ac:dyDescent="0.25">
      <c r="A199" s="4">
        <v>14.02</v>
      </c>
      <c r="B199" s="19" t="s">
        <v>119</v>
      </c>
      <c r="C199" s="7" t="s">
        <v>14</v>
      </c>
      <c r="D199" s="7"/>
      <c r="E199" s="20">
        <v>156119.76999999999</v>
      </c>
      <c r="F199" s="23">
        <f t="shared" ref="F199:F210" si="14">D199*E199</f>
        <v>0</v>
      </c>
      <c r="G199" s="19"/>
      <c r="H199" s="19"/>
      <c r="I199" s="19"/>
      <c r="J199" s="19"/>
      <c r="L199" s="19"/>
      <c r="N199" s="20"/>
      <c r="O199" s="20"/>
      <c r="P199" s="20"/>
      <c r="Q199" s="20"/>
      <c r="R199" s="20"/>
    </row>
    <row r="200" spans="1:18" hidden="1" x14ac:dyDescent="0.25">
      <c r="A200" s="4">
        <v>14.03</v>
      </c>
      <c r="B200" s="19" t="s">
        <v>120</v>
      </c>
      <c r="C200" s="7" t="s">
        <v>14</v>
      </c>
      <c r="D200" s="7"/>
      <c r="E200" s="20">
        <v>356095.03</v>
      </c>
      <c r="F200" s="23">
        <f t="shared" si="14"/>
        <v>0</v>
      </c>
      <c r="G200" s="19"/>
      <c r="H200" s="19"/>
      <c r="I200" s="19"/>
      <c r="J200" s="19"/>
      <c r="L200" s="19"/>
      <c r="N200" s="20"/>
      <c r="O200" s="20"/>
      <c r="P200" s="20"/>
      <c r="Q200" s="20"/>
      <c r="R200" s="20"/>
    </row>
    <row r="201" spans="1:18" ht="31.5" hidden="1" x14ac:dyDescent="0.25">
      <c r="A201" s="4">
        <v>14.04</v>
      </c>
      <c r="B201" s="19" t="s">
        <v>121</v>
      </c>
      <c r="C201" s="7" t="s">
        <v>14</v>
      </c>
      <c r="D201" s="7"/>
      <c r="E201" s="20">
        <v>313260.36</v>
      </c>
      <c r="F201" s="23">
        <f t="shared" si="14"/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hidden="1" x14ac:dyDescent="0.25">
      <c r="A202" s="4">
        <v>14.05</v>
      </c>
      <c r="B202" s="15" t="s">
        <v>147</v>
      </c>
      <c r="C202" s="3" t="s">
        <v>14</v>
      </c>
      <c r="D202" s="3"/>
      <c r="E202" s="20">
        <v>208599.71</v>
      </c>
      <c r="F202" s="23">
        <f t="shared" si="14"/>
        <v>0</v>
      </c>
      <c r="G202" s="15"/>
      <c r="H202" s="15"/>
      <c r="I202" s="15"/>
      <c r="J202" s="15"/>
      <c r="L202" s="15"/>
      <c r="N202" s="20"/>
      <c r="O202" s="20"/>
      <c r="P202" s="20"/>
      <c r="Q202" s="20"/>
      <c r="R202" s="20"/>
    </row>
    <row r="203" spans="1:18" ht="21" hidden="1" x14ac:dyDescent="0.25">
      <c r="A203" s="4">
        <v>14.06</v>
      </c>
      <c r="B203" s="19" t="s">
        <v>122</v>
      </c>
      <c r="C203" s="7" t="s">
        <v>14</v>
      </c>
      <c r="D203" s="7"/>
      <c r="E203" s="20">
        <v>93820.4</v>
      </c>
      <c r="F203" s="23">
        <f t="shared" si="14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hidden="1" x14ac:dyDescent="0.25">
      <c r="A204" s="4">
        <v>14.07</v>
      </c>
      <c r="B204" s="15" t="s">
        <v>192</v>
      </c>
      <c r="C204" s="3" t="s">
        <v>14</v>
      </c>
      <c r="D204" s="3"/>
      <c r="E204" s="20">
        <v>309716.27</v>
      </c>
      <c r="F204" s="23">
        <f t="shared" si="14"/>
        <v>0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hidden="1" x14ac:dyDescent="0.25">
      <c r="A205" s="4">
        <v>14.08</v>
      </c>
      <c r="B205" s="15" t="s">
        <v>193</v>
      </c>
      <c r="C205" s="3" t="s">
        <v>14</v>
      </c>
      <c r="D205" s="3"/>
      <c r="E205" s="20">
        <v>234141.74</v>
      </c>
      <c r="F205" s="23">
        <f t="shared" si="14"/>
        <v>0</v>
      </c>
      <c r="G205" s="15"/>
      <c r="H205" s="15"/>
      <c r="I205" s="15"/>
      <c r="J205" s="15"/>
      <c r="L205" s="15"/>
      <c r="N205" s="20"/>
      <c r="O205" s="20"/>
      <c r="P205" s="20"/>
      <c r="Q205" s="20"/>
      <c r="R205" s="20"/>
    </row>
    <row r="206" spans="1:18" hidden="1" x14ac:dyDescent="0.25">
      <c r="A206" s="4">
        <v>14.09</v>
      </c>
      <c r="B206" s="15" t="s">
        <v>194</v>
      </c>
      <c r="C206" s="3" t="s">
        <v>14</v>
      </c>
      <c r="D206" s="3"/>
      <c r="E206" s="20">
        <v>378167.87</v>
      </c>
      <c r="F206" s="23">
        <f t="shared" si="14"/>
        <v>0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hidden="1" x14ac:dyDescent="0.25">
      <c r="A207" s="4">
        <v>14.1</v>
      </c>
      <c r="B207" s="15" t="s">
        <v>195</v>
      </c>
      <c r="C207" s="3" t="s">
        <v>14</v>
      </c>
      <c r="D207" s="3"/>
      <c r="E207" s="20">
        <v>62702.54</v>
      </c>
      <c r="F207" s="23">
        <f t="shared" si="14"/>
        <v>0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hidden="1" x14ac:dyDescent="0.25">
      <c r="A208" s="4">
        <v>14.11</v>
      </c>
      <c r="B208" s="19" t="s">
        <v>196</v>
      </c>
      <c r="C208" s="7" t="s">
        <v>14</v>
      </c>
      <c r="D208" s="7"/>
      <c r="E208" s="20">
        <v>1513512.92</v>
      </c>
      <c r="F208" s="23">
        <f t="shared" si="14"/>
        <v>0</v>
      </c>
      <c r="G208" s="19"/>
      <c r="H208" s="19"/>
      <c r="I208" s="19"/>
      <c r="J208" s="19"/>
      <c r="L208" s="19"/>
      <c r="N208" s="20"/>
      <c r="O208" s="20"/>
      <c r="P208" s="20"/>
      <c r="Q208" s="20"/>
      <c r="R208" s="20"/>
    </row>
    <row r="209" spans="1:18" hidden="1" x14ac:dyDescent="0.25">
      <c r="A209" s="4">
        <v>14.12</v>
      </c>
      <c r="B209" s="19" t="s">
        <v>197</v>
      </c>
      <c r="C209" s="7" t="s">
        <v>14</v>
      </c>
      <c r="D209" s="7"/>
      <c r="E209" s="20">
        <v>51993.77</v>
      </c>
      <c r="F209" s="23">
        <f t="shared" si="14"/>
        <v>0</v>
      </c>
      <c r="G209" s="19"/>
      <c r="H209" s="19"/>
      <c r="I209" s="19"/>
      <c r="J209" s="19"/>
      <c r="L209" s="19"/>
      <c r="N209" s="20"/>
      <c r="O209" s="20"/>
      <c r="P209" s="20"/>
      <c r="Q209" s="20"/>
      <c r="R209" s="20"/>
    </row>
    <row r="210" spans="1:18" hidden="1" x14ac:dyDescent="0.25">
      <c r="A210" s="4">
        <v>14.13</v>
      </c>
      <c r="B210" s="15" t="s">
        <v>190</v>
      </c>
      <c r="C210" s="3" t="s">
        <v>14</v>
      </c>
      <c r="D210" s="3"/>
      <c r="E210" s="20">
        <v>167324.74</v>
      </c>
      <c r="F210" s="23">
        <f t="shared" si="14"/>
        <v>0</v>
      </c>
      <c r="G210" s="15"/>
      <c r="H210" s="15"/>
      <c r="I210" s="15"/>
      <c r="J210" s="15"/>
      <c r="L210" s="15"/>
      <c r="N210" s="20"/>
      <c r="O210" s="20"/>
      <c r="P210" s="20"/>
      <c r="Q210" s="20"/>
      <c r="R210" s="20"/>
    </row>
    <row r="211" spans="1:18" ht="29.25" hidden="1" customHeight="1" x14ac:dyDescent="0.25">
      <c r="B211" s="60" t="s">
        <v>123</v>
      </c>
      <c r="C211" s="60"/>
      <c r="D211" s="60"/>
      <c r="E211" s="60"/>
      <c r="F211" s="21">
        <f>SUM(F198:F210)</f>
        <v>0</v>
      </c>
    </row>
    <row r="212" spans="1:18" hidden="1" x14ac:dyDescent="0.25">
      <c r="A212" s="18">
        <v>15</v>
      </c>
      <c r="B212" s="18" t="s">
        <v>124</v>
      </c>
      <c r="C212" s="18"/>
      <c r="D212" s="29"/>
      <c r="E212" s="18"/>
      <c r="F212" s="18"/>
    </row>
    <row r="213" spans="1:18" hidden="1" x14ac:dyDescent="0.25">
      <c r="A213" s="4">
        <v>15.01</v>
      </c>
      <c r="B213" s="15" t="s">
        <v>125</v>
      </c>
      <c r="C213" s="3" t="s">
        <v>1</v>
      </c>
      <c r="D213" s="3"/>
      <c r="E213" s="20">
        <v>176025.07</v>
      </c>
      <c r="F213" s="23">
        <f>D213*E213</f>
        <v>0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hidden="1" x14ac:dyDescent="0.25">
      <c r="A214" s="4">
        <v>15.02</v>
      </c>
      <c r="B214" s="19" t="s">
        <v>126</v>
      </c>
      <c r="C214" s="3" t="s">
        <v>1</v>
      </c>
      <c r="D214" s="7"/>
      <c r="E214" s="20">
        <v>95838.13</v>
      </c>
      <c r="F214" s="23">
        <f t="shared" ref="F214:F215" si="15">D214*E214</f>
        <v>0</v>
      </c>
      <c r="G214" s="19"/>
      <c r="H214" s="19"/>
      <c r="I214" s="19"/>
      <c r="J214" s="19"/>
      <c r="L214" s="15"/>
      <c r="N214" s="20"/>
      <c r="O214" s="20"/>
      <c r="P214" s="20"/>
      <c r="Q214" s="20"/>
      <c r="R214" s="20"/>
    </row>
    <row r="215" spans="1:18" hidden="1" x14ac:dyDescent="0.25">
      <c r="A215" s="4">
        <v>15.03</v>
      </c>
      <c r="B215" s="15" t="s">
        <v>141</v>
      </c>
      <c r="C215" s="3" t="s">
        <v>1</v>
      </c>
      <c r="D215" s="3"/>
      <c r="E215" s="20">
        <v>566155.81999999995</v>
      </c>
      <c r="F215" s="23">
        <f t="shared" si="15"/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t="29.25" hidden="1" customHeight="1" x14ac:dyDescent="0.25">
      <c r="B216" s="60" t="s">
        <v>128</v>
      </c>
      <c r="C216" s="60"/>
      <c r="D216" s="60"/>
      <c r="E216" s="60"/>
      <c r="F216" s="21">
        <f>SUM(F213:F215)</f>
        <v>0</v>
      </c>
    </row>
    <row r="217" spans="1:18" x14ac:dyDescent="0.25">
      <c r="A217" s="18">
        <v>16</v>
      </c>
      <c r="B217" s="18" t="s">
        <v>129</v>
      </c>
      <c r="C217" s="18"/>
      <c r="D217" s="29"/>
      <c r="E217" s="18"/>
      <c r="F217" s="18"/>
    </row>
    <row r="218" spans="1:18" x14ac:dyDescent="0.25">
      <c r="A218" s="4">
        <v>16.010000000000002</v>
      </c>
      <c r="B218" s="15" t="s">
        <v>130</v>
      </c>
      <c r="C218" s="3" t="s">
        <v>1</v>
      </c>
      <c r="D218" s="3">
        <v>8</v>
      </c>
      <c r="E218" s="20"/>
      <c r="F218" s="23">
        <f>D218*E218</f>
        <v>0</v>
      </c>
      <c r="G218" s="15"/>
      <c r="H218" s="15"/>
      <c r="I218" s="15"/>
      <c r="J218" s="15"/>
      <c r="L218" s="15"/>
      <c r="N218" s="20"/>
      <c r="O218" s="20"/>
      <c r="P218" s="20"/>
      <c r="Q218" s="20"/>
      <c r="R218" s="20"/>
    </row>
    <row r="219" spans="1:18" hidden="1" x14ac:dyDescent="0.25">
      <c r="A219" s="4">
        <v>16.02</v>
      </c>
      <c r="B219" s="15" t="s">
        <v>131</v>
      </c>
      <c r="C219" s="3" t="s">
        <v>6</v>
      </c>
      <c r="D219" s="3"/>
      <c r="E219" s="20">
        <v>30562.46</v>
      </c>
      <c r="F219" s="23">
        <f t="shared" ref="F219:F224" si="16">D219*E219</f>
        <v>0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hidden="1" x14ac:dyDescent="0.25">
      <c r="A220" s="4">
        <v>16.03</v>
      </c>
      <c r="B220" s="15" t="s">
        <v>132</v>
      </c>
      <c r="C220" s="3" t="s">
        <v>6</v>
      </c>
      <c r="D220" s="3"/>
      <c r="E220" s="20">
        <v>38312.300000000003</v>
      </c>
      <c r="F220" s="23">
        <f t="shared" si="16"/>
        <v>0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hidden="1" x14ac:dyDescent="0.25">
      <c r="A221" s="4">
        <v>16.04</v>
      </c>
      <c r="B221" s="19" t="s">
        <v>133</v>
      </c>
      <c r="C221" s="7" t="s">
        <v>1</v>
      </c>
      <c r="D221" s="7"/>
      <c r="E221" s="20">
        <v>219222.69</v>
      </c>
      <c r="F221" s="23">
        <f t="shared" si="16"/>
        <v>0</v>
      </c>
      <c r="G221" s="19"/>
      <c r="H221" s="19"/>
      <c r="I221" s="19"/>
      <c r="J221" s="19"/>
      <c r="L221" s="19"/>
      <c r="N221" s="20"/>
      <c r="O221" s="20"/>
      <c r="P221" s="20"/>
      <c r="Q221" s="20"/>
      <c r="R221" s="20"/>
    </row>
    <row r="222" spans="1:18" hidden="1" x14ac:dyDescent="0.25">
      <c r="A222" s="4">
        <v>16.05</v>
      </c>
      <c r="B222" s="19" t="s">
        <v>134</v>
      </c>
      <c r="C222" s="7" t="s">
        <v>14</v>
      </c>
      <c r="D222" s="7"/>
      <c r="E222" s="20">
        <v>72601.53</v>
      </c>
      <c r="F222" s="23">
        <f t="shared" si="16"/>
        <v>0</v>
      </c>
      <c r="G222" s="19"/>
      <c r="H222" s="19"/>
      <c r="I222" s="19"/>
      <c r="J222" s="19"/>
      <c r="L222" s="19"/>
      <c r="N222" s="20"/>
      <c r="O222" s="20"/>
      <c r="P222" s="20"/>
      <c r="Q222" s="20"/>
      <c r="R222" s="20"/>
    </row>
    <row r="223" spans="1:18" x14ac:dyDescent="0.25">
      <c r="A223" s="4">
        <v>16.059999999999999</v>
      </c>
      <c r="B223" s="19" t="s">
        <v>135</v>
      </c>
      <c r="C223" s="7" t="s">
        <v>1</v>
      </c>
      <c r="D223" s="7">
        <v>100</v>
      </c>
      <c r="E223" s="20"/>
      <c r="F223" s="23">
        <f t="shared" si="16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hidden="1" x14ac:dyDescent="0.25">
      <c r="A224" s="4">
        <v>16.07</v>
      </c>
      <c r="B224" s="19" t="s">
        <v>321</v>
      </c>
      <c r="C224" s="7" t="s">
        <v>1</v>
      </c>
      <c r="D224" s="3"/>
      <c r="E224" s="20">
        <v>28830.39</v>
      </c>
      <c r="F224" s="23">
        <f t="shared" si="16"/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t="29.25" customHeight="1" x14ac:dyDescent="0.25">
      <c r="B225" s="60" t="s">
        <v>136</v>
      </c>
      <c r="C225" s="60"/>
      <c r="D225" s="60"/>
      <c r="E225" s="60"/>
      <c r="F225" s="21">
        <f>SUM(F218:F224)</f>
        <v>0</v>
      </c>
    </row>
    <row r="226" spans="1:18" x14ac:dyDescent="0.25">
      <c r="A226" s="18">
        <v>17</v>
      </c>
      <c r="B226" s="18" t="s">
        <v>137</v>
      </c>
      <c r="C226" s="18"/>
      <c r="D226" s="29"/>
      <c r="E226" s="18"/>
      <c r="F226" s="18"/>
    </row>
    <row r="227" spans="1:18" hidden="1" x14ac:dyDescent="0.25">
      <c r="A227" s="4">
        <v>17.010000000000002</v>
      </c>
      <c r="B227" s="19" t="s">
        <v>138</v>
      </c>
      <c r="C227" s="7" t="s">
        <v>14</v>
      </c>
      <c r="D227" s="7"/>
      <c r="E227" s="20">
        <v>76766.179999999993</v>
      </c>
      <c r="F227" s="30">
        <f>D227*E227</f>
        <v>0</v>
      </c>
      <c r="G227" s="19"/>
      <c r="H227" s="19"/>
      <c r="I227" s="19"/>
      <c r="J227" s="19"/>
      <c r="K227" s="19"/>
      <c r="L227" s="19"/>
      <c r="N227" s="20"/>
      <c r="O227" s="20"/>
      <c r="P227" s="20"/>
      <c r="Q227" s="20"/>
      <c r="R227" s="20"/>
    </row>
    <row r="228" spans="1:18" hidden="1" x14ac:dyDescent="0.25">
      <c r="A228" s="4">
        <v>17.02</v>
      </c>
      <c r="B228" s="15" t="s">
        <v>139</v>
      </c>
      <c r="C228" s="3" t="s">
        <v>14</v>
      </c>
      <c r="D228" s="3"/>
      <c r="E228" s="20">
        <v>45399.86</v>
      </c>
      <c r="F228" s="30">
        <f t="shared" ref="F228:F230" si="17">D228*E228</f>
        <v>0</v>
      </c>
      <c r="G228" s="15"/>
      <c r="H228" s="15"/>
      <c r="I228" s="15"/>
      <c r="J228" s="15"/>
      <c r="K228" s="15"/>
      <c r="L228" s="15"/>
      <c r="N228" s="20"/>
      <c r="O228" s="20"/>
      <c r="P228" s="20"/>
      <c r="Q228" s="20"/>
      <c r="R228" s="20"/>
    </row>
    <row r="229" spans="1:18" ht="31.5" hidden="1" x14ac:dyDescent="0.25">
      <c r="A229" s="4">
        <v>17.03</v>
      </c>
      <c r="B229" s="19" t="s">
        <v>140</v>
      </c>
      <c r="C229" s="7" t="s">
        <v>14</v>
      </c>
      <c r="D229" s="7"/>
      <c r="E229" s="20">
        <v>903951.15</v>
      </c>
      <c r="F229" s="30">
        <f t="shared" si="17"/>
        <v>0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x14ac:dyDescent="0.25">
      <c r="A230" s="4">
        <v>17.04</v>
      </c>
      <c r="B230" s="19" t="s">
        <v>346</v>
      </c>
      <c r="C230" s="7" t="s">
        <v>14</v>
      </c>
      <c r="D230" s="3">
        <v>2</v>
      </c>
      <c r="E230" s="20"/>
      <c r="F230" s="30">
        <f t="shared" si="17"/>
        <v>0</v>
      </c>
      <c r="G230" s="19"/>
      <c r="H230" s="19"/>
      <c r="I230" s="19"/>
      <c r="J230" s="19"/>
      <c r="K230" s="19"/>
      <c r="L230" s="19"/>
      <c r="N230" s="20"/>
      <c r="O230" s="20"/>
      <c r="P230" s="20"/>
      <c r="Q230" s="20"/>
      <c r="R230" s="20"/>
    </row>
    <row r="231" spans="1:18" ht="29.25" customHeight="1" x14ac:dyDescent="0.25">
      <c r="B231" s="60" t="s">
        <v>312</v>
      </c>
      <c r="C231" s="60"/>
      <c r="D231" s="60"/>
      <c r="E231" s="60"/>
      <c r="F231" s="21">
        <f>SUM(F227:F230)</f>
        <v>0</v>
      </c>
    </row>
    <row r="232" spans="1:18" hidden="1" x14ac:dyDescent="0.25">
      <c r="A232" s="18">
        <v>18</v>
      </c>
      <c r="B232" s="18" t="s">
        <v>224</v>
      </c>
      <c r="C232" s="18"/>
      <c r="D232" s="29"/>
      <c r="E232" s="18"/>
      <c r="F232" s="18"/>
    </row>
    <row r="233" spans="1:18" hidden="1" x14ac:dyDescent="0.25">
      <c r="A233" s="4">
        <v>18.010000000000002</v>
      </c>
      <c r="B233" s="15" t="s">
        <v>201</v>
      </c>
      <c r="C233" s="3" t="s">
        <v>1</v>
      </c>
      <c r="D233" s="3"/>
      <c r="E233" s="20">
        <v>15350.74</v>
      </c>
      <c r="F233" s="23">
        <f>D233*E233</f>
        <v>0</v>
      </c>
      <c r="G233" s="15"/>
      <c r="H233" s="15"/>
      <c r="I233" s="15"/>
      <c r="J233" s="15"/>
      <c r="L233" s="15"/>
      <c r="N233" s="20"/>
      <c r="O233" s="20"/>
      <c r="P233" s="20"/>
      <c r="Q233" s="20"/>
      <c r="R233" s="20"/>
    </row>
    <row r="234" spans="1:18" ht="21" hidden="1" x14ac:dyDescent="0.25">
      <c r="A234" s="4">
        <v>18.02</v>
      </c>
      <c r="B234" s="19" t="s">
        <v>204</v>
      </c>
      <c r="C234" s="7" t="s">
        <v>1</v>
      </c>
      <c r="D234" s="7"/>
      <c r="E234" s="20">
        <v>28017.62</v>
      </c>
      <c r="F234" s="23">
        <f t="shared" ref="F234:F245" si="18">D234*E234</f>
        <v>0</v>
      </c>
      <c r="G234" s="19"/>
      <c r="H234" s="19"/>
      <c r="I234" s="19"/>
      <c r="J234" s="19"/>
      <c r="L234" s="19"/>
      <c r="N234" s="20"/>
      <c r="O234" s="20"/>
      <c r="P234" s="20"/>
      <c r="Q234" s="20"/>
      <c r="R234" s="20"/>
    </row>
    <row r="235" spans="1:18" hidden="1" x14ac:dyDescent="0.25">
      <c r="A235" s="4">
        <v>18.03</v>
      </c>
      <c r="B235" s="15" t="s">
        <v>146</v>
      </c>
      <c r="C235" s="3" t="s">
        <v>6</v>
      </c>
      <c r="D235" s="3"/>
      <c r="E235" s="20">
        <v>4053.68</v>
      </c>
      <c r="F235" s="23">
        <f t="shared" si="18"/>
        <v>0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hidden="1" x14ac:dyDescent="0.25">
      <c r="A236" s="4">
        <v>18.04</v>
      </c>
      <c r="B236" s="15" t="s">
        <v>142</v>
      </c>
      <c r="C236" s="3" t="s">
        <v>1</v>
      </c>
      <c r="D236" s="3"/>
      <c r="E236" s="20">
        <v>54751.75</v>
      </c>
      <c r="F236" s="23">
        <f t="shared" si="18"/>
        <v>0</v>
      </c>
      <c r="G236" s="15"/>
      <c r="H236" s="15"/>
      <c r="I236" s="15"/>
      <c r="J236" s="15"/>
      <c r="L236" s="15"/>
      <c r="N236" s="20"/>
      <c r="O236" s="20"/>
      <c r="P236" s="20"/>
      <c r="Q236" s="20"/>
      <c r="R236" s="20"/>
    </row>
    <row r="237" spans="1:18" hidden="1" x14ac:dyDescent="0.25">
      <c r="A237" s="4">
        <v>18.05</v>
      </c>
      <c r="B237" s="15" t="s">
        <v>143</v>
      </c>
      <c r="C237" s="3" t="s">
        <v>1</v>
      </c>
      <c r="D237" s="3"/>
      <c r="E237" s="20">
        <v>41311.089999999997</v>
      </c>
      <c r="F237" s="23">
        <f t="shared" si="18"/>
        <v>0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hidden="1" x14ac:dyDescent="0.25">
      <c r="A238" s="4">
        <v>18.059999999999999</v>
      </c>
      <c r="B238" s="15" t="s">
        <v>144</v>
      </c>
      <c r="C238" s="3" t="s">
        <v>1</v>
      </c>
      <c r="D238" s="3"/>
      <c r="E238" s="20">
        <v>61547.05</v>
      </c>
      <c r="F238" s="23">
        <f t="shared" si="18"/>
        <v>0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t="21" hidden="1" x14ac:dyDescent="0.25">
      <c r="A239" s="4">
        <v>18.07</v>
      </c>
      <c r="B239" s="15" t="s">
        <v>145</v>
      </c>
      <c r="C239" s="3" t="s">
        <v>1</v>
      </c>
      <c r="D239" s="3"/>
      <c r="E239" s="20">
        <v>53386.86</v>
      </c>
      <c r="F239" s="23">
        <f t="shared" si="18"/>
        <v>0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hidden="1" x14ac:dyDescent="0.25">
      <c r="A240" s="4">
        <v>18.079999999999998</v>
      </c>
      <c r="B240" s="19" t="s">
        <v>148</v>
      </c>
      <c r="C240" s="7" t="s">
        <v>1</v>
      </c>
      <c r="D240" s="7"/>
      <c r="E240" s="20">
        <v>57646.75</v>
      </c>
      <c r="F240" s="23">
        <f t="shared" si="18"/>
        <v>0</v>
      </c>
      <c r="G240" s="19"/>
      <c r="H240" s="19"/>
      <c r="I240" s="19"/>
      <c r="J240" s="19"/>
      <c r="L240" s="19"/>
      <c r="N240" s="20"/>
      <c r="O240" s="20"/>
      <c r="P240" s="20"/>
      <c r="Q240" s="20"/>
      <c r="R240" s="20"/>
    </row>
    <row r="241" spans="1:18" hidden="1" x14ac:dyDescent="0.25">
      <c r="A241" s="4">
        <v>18.09</v>
      </c>
      <c r="B241" s="15" t="s">
        <v>198</v>
      </c>
      <c r="C241" s="3" t="s">
        <v>1</v>
      </c>
      <c r="D241" s="3"/>
      <c r="E241" s="20">
        <v>41098.42</v>
      </c>
      <c r="F241" s="23">
        <f t="shared" si="18"/>
        <v>0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hidden="1" x14ac:dyDescent="0.25">
      <c r="A242" s="4">
        <v>18.100000000000001</v>
      </c>
      <c r="B242" s="19" t="s">
        <v>205</v>
      </c>
      <c r="C242" s="7" t="s">
        <v>1</v>
      </c>
      <c r="D242" s="7"/>
      <c r="E242" s="20">
        <v>130959.51</v>
      </c>
      <c r="F242" s="23">
        <f t="shared" si="18"/>
        <v>0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hidden="1" x14ac:dyDescent="0.25">
      <c r="A243" s="4">
        <v>18.11</v>
      </c>
      <c r="B243" s="15" t="s">
        <v>199</v>
      </c>
      <c r="C243" s="3" t="s">
        <v>1</v>
      </c>
      <c r="D243" s="3"/>
      <c r="E243" s="20">
        <v>65394.65</v>
      </c>
      <c r="F243" s="23">
        <f t="shared" si="18"/>
        <v>0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hidden="1" x14ac:dyDescent="0.25">
      <c r="A244" s="4">
        <v>18.12</v>
      </c>
      <c r="B244" s="15" t="s">
        <v>200</v>
      </c>
      <c r="C244" s="3" t="s">
        <v>3</v>
      </c>
      <c r="D244" s="3"/>
      <c r="E244" s="20">
        <v>6735.53</v>
      </c>
      <c r="F244" s="23">
        <f>D244*E244</f>
        <v>0</v>
      </c>
      <c r="G244" s="15"/>
      <c r="H244" s="15"/>
      <c r="I244" s="15"/>
      <c r="J244" s="15"/>
      <c r="L244" s="15"/>
      <c r="N244" s="20"/>
      <c r="O244" s="20"/>
      <c r="P244" s="20"/>
      <c r="Q244" s="20"/>
      <c r="R244" s="20"/>
    </row>
    <row r="245" spans="1:18" hidden="1" x14ac:dyDescent="0.25">
      <c r="A245" s="4">
        <v>18.13</v>
      </c>
      <c r="B245" s="19" t="s">
        <v>202</v>
      </c>
      <c r="C245" s="7" t="s">
        <v>6</v>
      </c>
      <c r="D245" s="7"/>
      <c r="E245" s="20">
        <v>43310.23</v>
      </c>
      <c r="F245" s="23">
        <f t="shared" si="18"/>
        <v>0</v>
      </c>
      <c r="G245" s="19"/>
      <c r="H245" s="19"/>
      <c r="I245" s="19"/>
      <c r="J245" s="19"/>
      <c r="L245" s="19"/>
      <c r="N245" s="20"/>
      <c r="O245" s="20"/>
      <c r="P245" s="20"/>
      <c r="Q245" s="20"/>
      <c r="R245" s="20"/>
    </row>
    <row r="246" spans="1:18" ht="21" hidden="1" x14ac:dyDescent="0.25">
      <c r="A246" s="4">
        <v>18.14</v>
      </c>
      <c r="B246" s="19" t="s">
        <v>203</v>
      </c>
      <c r="C246" s="7" t="s">
        <v>6</v>
      </c>
      <c r="D246" s="7"/>
      <c r="E246" s="20">
        <v>28249.8</v>
      </c>
      <c r="F246" s="23">
        <f>D246*E246</f>
        <v>0</v>
      </c>
      <c r="G246" s="19"/>
      <c r="H246" s="19"/>
      <c r="I246" s="19"/>
      <c r="J246" s="19"/>
      <c r="L246" s="19"/>
      <c r="N246" s="20"/>
      <c r="O246" s="20"/>
      <c r="P246" s="20"/>
      <c r="Q246" s="20"/>
      <c r="R246" s="20"/>
    </row>
    <row r="247" spans="1:18" ht="29.25" hidden="1" customHeight="1" x14ac:dyDescent="0.25">
      <c r="B247" s="60" t="s">
        <v>313</v>
      </c>
      <c r="C247" s="60"/>
      <c r="D247" s="60"/>
      <c r="E247" s="60"/>
      <c r="F247" s="21">
        <f>SUM(F233:F246)</f>
        <v>0</v>
      </c>
    </row>
    <row r="248" spans="1:18" hidden="1" x14ac:dyDescent="0.25">
      <c r="A248" s="18">
        <v>19</v>
      </c>
      <c r="B248" s="18" t="s">
        <v>209</v>
      </c>
      <c r="C248" s="18"/>
      <c r="D248" s="29"/>
      <c r="E248" s="18"/>
      <c r="F248" s="18"/>
    </row>
    <row r="249" spans="1:18" hidden="1" x14ac:dyDescent="0.25">
      <c r="A249" s="4">
        <v>19.010000000000002</v>
      </c>
      <c r="B249" s="19" t="s">
        <v>210</v>
      </c>
      <c r="C249" s="7" t="s">
        <v>1</v>
      </c>
      <c r="D249" s="7"/>
      <c r="E249" s="25">
        <v>211942.93</v>
      </c>
      <c r="F249" s="30">
        <f>D249*E249</f>
        <v>0</v>
      </c>
      <c r="G249" s="19"/>
      <c r="H249" s="19"/>
      <c r="I249" s="19"/>
      <c r="J249" s="19"/>
      <c r="L249" s="19"/>
      <c r="N249" s="25"/>
      <c r="O249" s="25"/>
      <c r="P249" s="25"/>
      <c r="Q249" s="25"/>
      <c r="R249" s="25"/>
    </row>
    <row r="250" spans="1:18" ht="15" hidden="1" customHeight="1" x14ac:dyDescent="0.25">
      <c r="A250" s="4">
        <v>19.02</v>
      </c>
      <c r="B250" s="19" t="s">
        <v>54</v>
      </c>
      <c r="C250" s="7" t="s">
        <v>1</v>
      </c>
      <c r="D250" s="7"/>
      <c r="E250" s="25">
        <v>194842.57</v>
      </c>
      <c r="F250" s="30">
        <f>D250*E250</f>
        <v>0</v>
      </c>
      <c r="G250" s="19"/>
      <c r="H250" s="19"/>
      <c r="I250" s="19"/>
      <c r="J250" s="19"/>
      <c r="L250" s="19"/>
      <c r="N250" s="25"/>
      <c r="O250" s="25"/>
      <c r="P250" s="25"/>
      <c r="Q250" s="25"/>
      <c r="R250" s="25"/>
    </row>
    <row r="251" spans="1:18" ht="29.25" hidden="1" customHeight="1" x14ac:dyDescent="0.25">
      <c r="B251" s="60" t="s">
        <v>211</v>
      </c>
      <c r="C251" s="60"/>
      <c r="D251" s="60"/>
      <c r="E251" s="60"/>
      <c r="F251" s="21">
        <f>SUM(F249:F250)</f>
        <v>0</v>
      </c>
    </row>
    <row r="252" spans="1:18" hidden="1" x14ac:dyDescent="0.25">
      <c r="A252" s="18">
        <v>20</v>
      </c>
      <c r="B252" s="18" t="s">
        <v>212</v>
      </c>
      <c r="C252" s="18"/>
      <c r="D252" s="29"/>
      <c r="E252" s="18"/>
      <c r="F252" s="18"/>
    </row>
    <row r="253" spans="1:18" ht="21" hidden="1" x14ac:dyDescent="0.25">
      <c r="A253" s="4">
        <v>20.010000000000002</v>
      </c>
      <c r="B253" s="19" t="s">
        <v>38</v>
      </c>
      <c r="C253" s="7" t="s">
        <v>1</v>
      </c>
      <c r="D253" s="7"/>
      <c r="E253" s="20">
        <v>27128.12</v>
      </c>
      <c r="F253" s="30">
        <f>D253*E253</f>
        <v>0</v>
      </c>
      <c r="G253" s="19"/>
      <c r="H253" s="19"/>
      <c r="I253" s="19"/>
      <c r="J253" s="19"/>
      <c r="L253" s="19"/>
      <c r="N253" s="20"/>
      <c r="O253" s="20"/>
      <c r="P253" s="20"/>
      <c r="Q253" s="20"/>
      <c r="R253" s="20"/>
    </row>
    <row r="254" spans="1:18" ht="21" hidden="1" x14ac:dyDescent="0.25">
      <c r="A254" s="4">
        <v>20.02</v>
      </c>
      <c r="B254" s="19" t="s">
        <v>213</v>
      </c>
      <c r="C254" s="7" t="s">
        <v>1</v>
      </c>
      <c r="D254" s="7"/>
      <c r="E254" s="20">
        <v>325620.09000000003</v>
      </c>
      <c r="F254" s="30">
        <f>D254*E254</f>
        <v>0</v>
      </c>
      <c r="G254" s="19"/>
      <c r="H254" s="19"/>
      <c r="I254" s="19"/>
      <c r="J254" s="19"/>
      <c r="L254" s="19"/>
      <c r="N254" s="20"/>
      <c r="O254" s="20"/>
      <c r="P254" s="20"/>
      <c r="Q254" s="20"/>
      <c r="R254" s="20"/>
    </row>
    <row r="255" spans="1:18" ht="21" hidden="1" x14ac:dyDescent="0.25">
      <c r="A255" s="4">
        <v>20.03</v>
      </c>
      <c r="B255" s="19" t="s">
        <v>115</v>
      </c>
      <c r="C255" s="7" t="s">
        <v>1</v>
      </c>
      <c r="D255" s="7"/>
      <c r="E255" s="20">
        <v>23661.72</v>
      </c>
      <c r="F255" s="23">
        <f>D255*E255</f>
        <v>0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9.25" hidden="1" customHeight="1" x14ac:dyDescent="0.25">
      <c r="B256" s="60" t="s">
        <v>216</v>
      </c>
      <c r="C256" s="60"/>
      <c r="D256" s="60"/>
      <c r="E256" s="60"/>
      <c r="F256" s="21">
        <f>SUM(F253:F255)</f>
        <v>0</v>
      </c>
    </row>
    <row r="258" spans="2:27" s="1" customFormat="1" ht="18" customHeight="1" x14ac:dyDescent="0.25">
      <c r="B258" s="8" t="s">
        <v>314</v>
      </c>
      <c r="C258" s="8"/>
      <c r="D258" s="6"/>
      <c r="E258" s="31">
        <f>F18+F24+F30+F38+F83+F134+F145+F150+F154+F170+F177+F187+F196+F211+F225+F231+F247+F251+F256+F216</f>
        <v>0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9"/>
      <c r="Q258" s="9"/>
      <c r="R258" s="9"/>
      <c r="S258" s="9"/>
      <c r="T258" s="9"/>
      <c r="U258" s="9"/>
      <c r="V258" s="9"/>
    </row>
    <row r="259" spans="2:27" s="1" customFormat="1" ht="11.25" customHeight="1" x14ac:dyDescent="0.25">
      <c r="D259" s="32"/>
      <c r="P259" s="5"/>
      <c r="Q259" s="5"/>
      <c r="R259" s="5"/>
      <c r="S259" s="5"/>
      <c r="T259" s="5"/>
      <c r="U259" s="5"/>
      <c r="V259" s="5"/>
    </row>
    <row r="260" spans="2:27" s="1" customFormat="1" ht="23.25" customHeight="1" x14ac:dyDescent="0.25">
      <c r="B260" s="8" t="s">
        <v>217</v>
      </c>
      <c r="C260" s="8"/>
      <c r="D260" s="6"/>
      <c r="E260" s="11">
        <f>+E258</f>
        <v>0</v>
      </c>
      <c r="F260" s="8"/>
      <c r="G260" s="8"/>
      <c r="H260" s="8"/>
      <c r="L260" s="11"/>
      <c r="M260" s="11"/>
      <c r="N260" s="11"/>
      <c r="O260" s="11"/>
      <c r="P260" s="11"/>
      <c r="Q260" s="11"/>
      <c r="R260" s="5"/>
      <c r="S260" s="5"/>
      <c r="T260" s="5"/>
      <c r="U260" s="5"/>
      <c r="V260" s="5"/>
      <c r="Y260" s="12"/>
      <c r="Z260" s="5">
        <v>1037743606.6113</v>
      </c>
      <c r="AA260" s="12">
        <f>+E260-Z260</f>
        <v>-1037743606.6113</v>
      </c>
    </row>
    <row r="261" spans="2:27" s="1" customFormat="1" ht="24" customHeight="1" x14ac:dyDescent="0.25">
      <c r="B261" s="10" t="s">
        <v>218</v>
      </c>
      <c r="C261" s="13">
        <v>0.1704</v>
      </c>
      <c r="D261" s="33"/>
      <c r="E261" s="14">
        <f>+E260*C261</f>
        <v>0</v>
      </c>
      <c r="F261" s="10"/>
      <c r="G261" s="10"/>
      <c r="H261" s="10"/>
      <c r="L261" s="14"/>
      <c r="M261" s="14"/>
      <c r="N261" s="14"/>
      <c r="O261" s="14"/>
      <c r="P261" s="14"/>
      <c r="Q261" s="14"/>
      <c r="R261" s="5"/>
      <c r="S261" s="5"/>
      <c r="T261" s="5"/>
      <c r="U261" s="5"/>
      <c r="V261" s="5"/>
      <c r="Z261" s="5"/>
    </row>
    <row r="262" spans="2:27" s="1" customFormat="1" ht="23.25" customHeight="1" x14ac:dyDescent="0.25">
      <c r="B262" s="10" t="s">
        <v>219</v>
      </c>
      <c r="C262" s="13">
        <v>0.01</v>
      </c>
      <c r="D262" s="33"/>
      <c r="E262" s="14">
        <f>+C262*E260</f>
        <v>0</v>
      </c>
      <c r="F262" s="10"/>
      <c r="G262" s="10"/>
      <c r="H262" s="10"/>
      <c r="L262" s="14"/>
      <c r="M262" s="14"/>
      <c r="N262" s="14"/>
      <c r="O262" s="14"/>
      <c r="P262" s="14"/>
      <c r="Q262" s="14"/>
      <c r="R262" s="5"/>
      <c r="S262" s="5"/>
      <c r="T262" s="5"/>
      <c r="U262" s="5"/>
      <c r="V262" s="5"/>
      <c r="Z262" s="5"/>
    </row>
    <row r="263" spans="2:27" s="1" customFormat="1" ht="24" customHeight="1" x14ac:dyDescent="0.25">
      <c r="B263" s="10" t="s">
        <v>220</v>
      </c>
      <c r="C263" s="13">
        <v>0.03</v>
      </c>
      <c r="D263" s="33"/>
      <c r="E263" s="14">
        <f>+C263*E260</f>
        <v>0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2:27" s="1" customFormat="1" ht="24" customHeight="1" x14ac:dyDescent="0.25">
      <c r="B264" s="10" t="s">
        <v>221</v>
      </c>
      <c r="C264" s="13">
        <v>0.19</v>
      </c>
      <c r="D264" s="33"/>
      <c r="E264" s="14">
        <f>+C264*E263</f>
        <v>0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2:27" s="1" customFormat="1" ht="24" customHeight="1" x14ac:dyDescent="0.25">
      <c r="B265" s="10" t="s">
        <v>222</v>
      </c>
      <c r="C265" s="10"/>
      <c r="D265" s="33"/>
      <c r="E265" s="14">
        <f>SUM(E260:E264)</f>
        <v>0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Y265" s="12"/>
      <c r="Z265" s="5">
        <v>1262000000</v>
      </c>
      <c r="AA265" s="12">
        <f>+E265-Z265</f>
        <v>-1262000000</v>
      </c>
    </row>
  </sheetData>
  <mergeCells count="20">
    <mergeCell ref="B251:E251"/>
    <mergeCell ref="B256:E256"/>
    <mergeCell ref="B196:E196"/>
    <mergeCell ref="B211:E211"/>
    <mergeCell ref="B216:E216"/>
    <mergeCell ref="B225:E225"/>
    <mergeCell ref="B231:E231"/>
    <mergeCell ref="B247:E247"/>
    <mergeCell ref="B187:E187"/>
    <mergeCell ref="B18:E18"/>
    <mergeCell ref="B24:E24"/>
    <mergeCell ref="B30:E30"/>
    <mergeCell ref="B38:E38"/>
    <mergeCell ref="B83:E83"/>
    <mergeCell ref="B134:E134"/>
    <mergeCell ref="B145:E145"/>
    <mergeCell ref="B150:E150"/>
    <mergeCell ref="B154:E154"/>
    <mergeCell ref="B170:E170"/>
    <mergeCell ref="B177:E17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F60A7-E6FA-4579-A678-D8FB35871094}">
  <dimension ref="A1:AA265"/>
  <sheetViews>
    <sheetView showGridLines="0" topLeftCell="A251" workbookViewId="0">
      <selection activeCell="E250" sqref="E250"/>
    </sheetView>
  </sheetViews>
  <sheetFormatPr baseColWidth="10" defaultRowHeight="15" x14ac:dyDescent="0.25"/>
  <cols>
    <col min="1" max="1" width="9.5703125" customWidth="1"/>
    <col min="2" max="2" width="58.42578125" customWidth="1"/>
    <col min="3" max="3" width="11.42578125" style="16"/>
    <col min="4" max="4" width="11.140625" style="16" customWidth="1"/>
    <col min="5" max="5" width="16.7109375" customWidth="1"/>
    <col min="6" max="6" width="20.140625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x14ac:dyDescent="0.25">
      <c r="A2" s="18">
        <v>1</v>
      </c>
      <c r="B2" s="18" t="s">
        <v>225</v>
      </c>
      <c r="C2" s="29"/>
      <c r="D2" s="29"/>
      <c r="E2" s="18"/>
      <c r="F2" s="18"/>
    </row>
    <row r="3" spans="1:10" x14ac:dyDescent="0.25">
      <c r="A3" s="15">
        <v>1.01</v>
      </c>
      <c r="B3" s="15" t="s">
        <v>0</v>
      </c>
      <c r="C3" s="3" t="s">
        <v>1</v>
      </c>
      <c r="D3" s="3">
        <v>59.5</v>
      </c>
      <c r="E3" s="20"/>
      <c r="F3" s="20">
        <f>D3*E3</f>
        <v>0</v>
      </c>
      <c r="G3" s="20"/>
      <c r="H3" s="20"/>
      <c r="I3" s="20"/>
      <c r="J3" s="20"/>
    </row>
    <row r="4" spans="1:10" hidden="1" x14ac:dyDescent="0.25">
      <c r="A4" s="15">
        <v>1.02</v>
      </c>
      <c r="B4" s="15" t="s">
        <v>2</v>
      </c>
      <c r="C4" s="3" t="s">
        <v>3</v>
      </c>
      <c r="D4" s="3"/>
      <c r="E4" s="20"/>
      <c r="F4" s="20">
        <f t="shared" ref="F4:F17" si="0">D4*E4</f>
        <v>0</v>
      </c>
      <c r="G4" s="20"/>
      <c r="H4" s="20"/>
      <c r="I4" s="20"/>
      <c r="J4" s="20"/>
    </row>
    <row r="5" spans="1:10" hidden="1" x14ac:dyDescent="0.25">
      <c r="A5" s="15">
        <v>1.03</v>
      </c>
      <c r="B5" s="15" t="s">
        <v>4</v>
      </c>
      <c r="C5" s="3" t="s">
        <v>1</v>
      </c>
      <c r="D5" s="3"/>
      <c r="E5" s="20"/>
      <c r="F5" s="20">
        <f t="shared" si="0"/>
        <v>0</v>
      </c>
      <c r="G5" s="20"/>
      <c r="H5" s="20"/>
      <c r="I5" s="20"/>
      <c r="J5" s="20"/>
    </row>
    <row r="6" spans="1:10" hidden="1" x14ac:dyDescent="0.25">
      <c r="A6" s="15">
        <v>1.04</v>
      </c>
      <c r="B6" s="15" t="s">
        <v>5</v>
      </c>
      <c r="C6" s="3" t="s">
        <v>6</v>
      </c>
      <c r="D6" s="3"/>
      <c r="E6" s="20"/>
      <c r="F6" s="20">
        <f t="shared" si="0"/>
        <v>0</v>
      </c>
      <c r="G6" s="20"/>
      <c r="H6" s="20"/>
      <c r="I6" s="20"/>
      <c r="J6" s="20"/>
    </row>
    <row r="7" spans="1:10" hidden="1" x14ac:dyDescent="0.25">
      <c r="A7" s="15">
        <v>1.05</v>
      </c>
      <c r="B7" s="15" t="s">
        <v>7</v>
      </c>
      <c r="C7" s="3" t="s">
        <v>1</v>
      </c>
      <c r="D7" s="3"/>
      <c r="E7" s="20"/>
      <c r="F7" s="20">
        <f t="shared" si="0"/>
        <v>0</v>
      </c>
      <c r="G7" s="20"/>
      <c r="H7" s="20"/>
      <c r="I7" s="20"/>
      <c r="J7" s="20"/>
    </row>
    <row r="8" spans="1:10" x14ac:dyDescent="0.25">
      <c r="A8" s="15">
        <v>1.06</v>
      </c>
      <c r="B8" s="19" t="s">
        <v>8</v>
      </c>
      <c r="C8" s="7" t="s">
        <v>1</v>
      </c>
      <c r="D8" s="7">
        <v>147.69999999999999</v>
      </c>
      <c r="E8" s="20"/>
      <c r="F8" s="20">
        <f t="shared" si="0"/>
        <v>0</v>
      </c>
      <c r="G8" s="20"/>
      <c r="H8" s="20"/>
      <c r="I8" s="20"/>
      <c r="J8" s="20"/>
    </row>
    <row r="9" spans="1:10" ht="21" hidden="1" x14ac:dyDescent="0.25">
      <c r="A9" s="15">
        <v>1.07</v>
      </c>
      <c r="B9" s="19" t="s">
        <v>9</v>
      </c>
      <c r="C9" s="7" t="s">
        <v>1</v>
      </c>
      <c r="D9" s="7"/>
      <c r="E9" s="20"/>
      <c r="F9" s="20">
        <f t="shared" si="0"/>
        <v>0</v>
      </c>
      <c r="G9" s="20"/>
      <c r="H9" s="20"/>
      <c r="I9" s="20"/>
      <c r="J9" s="20"/>
    </row>
    <row r="10" spans="1:10" hidden="1" x14ac:dyDescent="0.25">
      <c r="A10" s="15">
        <v>1.08</v>
      </c>
      <c r="B10" s="19" t="s">
        <v>10</v>
      </c>
      <c r="C10" s="7" t="s">
        <v>1</v>
      </c>
      <c r="D10" s="7"/>
      <c r="E10" s="20"/>
      <c r="F10" s="20">
        <f t="shared" si="0"/>
        <v>0</v>
      </c>
      <c r="G10" s="20"/>
      <c r="H10" s="20"/>
      <c r="I10" s="20"/>
      <c r="J10" s="20"/>
    </row>
    <row r="11" spans="1:10" x14ac:dyDescent="0.25">
      <c r="A11" s="15">
        <v>1.0900000000000001</v>
      </c>
      <c r="B11" s="19" t="s">
        <v>11</v>
      </c>
      <c r="C11" s="7" t="s">
        <v>1</v>
      </c>
      <c r="D11" s="7">
        <v>498.2</v>
      </c>
      <c r="E11" s="20"/>
      <c r="F11" s="20">
        <f t="shared" si="0"/>
        <v>0</v>
      </c>
      <c r="G11" s="20"/>
      <c r="H11" s="20"/>
      <c r="I11" s="20"/>
      <c r="J11" s="20"/>
    </row>
    <row r="12" spans="1:10" ht="31.5" hidden="1" x14ac:dyDescent="0.25">
      <c r="A12" s="22">
        <v>1.1000000000000001</v>
      </c>
      <c r="B12" s="19" t="s">
        <v>12</v>
      </c>
      <c r="C12" s="7" t="s">
        <v>1</v>
      </c>
      <c r="D12" s="7"/>
      <c r="E12" s="20"/>
      <c r="F12" s="20">
        <f t="shared" si="0"/>
        <v>0</v>
      </c>
      <c r="G12" s="20"/>
      <c r="H12" s="20"/>
      <c r="I12" s="20"/>
      <c r="J12" s="20"/>
    </row>
    <row r="13" spans="1:10" hidden="1" x14ac:dyDescent="0.25">
      <c r="A13" s="15">
        <v>1.1100000000000001</v>
      </c>
      <c r="B13" s="15" t="s">
        <v>15</v>
      </c>
      <c r="C13" s="3" t="s">
        <v>1</v>
      </c>
      <c r="D13" s="3"/>
      <c r="E13" s="20"/>
      <c r="F13" s="20">
        <f t="shared" si="0"/>
        <v>0</v>
      </c>
      <c r="G13" s="20"/>
      <c r="H13" s="20"/>
      <c r="I13" s="20"/>
      <c r="J13" s="20"/>
    </row>
    <row r="14" spans="1:10" hidden="1" x14ac:dyDescent="0.25">
      <c r="A14" s="15">
        <v>1.1200000000000001</v>
      </c>
      <c r="B14" s="15" t="s">
        <v>16</v>
      </c>
      <c r="C14" s="3" t="s">
        <v>1</v>
      </c>
      <c r="D14" s="3"/>
      <c r="E14" s="20"/>
      <c r="F14" s="20">
        <f t="shared" si="0"/>
        <v>0</v>
      </c>
      <c r="G14" s="20"/>
      <c r="H14" s="20"/>
      <c r="I14" s="20"/>
      <c r="J14" s="20"/>
    </row>
    <row r="15" spans="1:10" hidden="1" x14ac:dyDescent="0.25">
      <c r="A15" s="15">
        <v>1.1299999999999999</v>
      </c>
      <c r="B15" s="19" t="s">
        <v>17</v>
      </c>
      <c r="C15" s="7" t="s">
        <v>14</v>
      </c>
      <c r="D15" s="7"/>
      <c r="E15" s="20"/>
      <c r="F15" s="20">
        <f t="shared" si="0"/>
        <v>0</v>
      </c>
      <c r="G15" s="20"/>
      <c r="H15" s="20"/>
      <c r="I15" s="20"/>
      <c r="J15" s="20"/>
    </row>
    <row r="16" spans="1:10" x14ac:dyDescent="0.25">
      <c r="A16" s="15">
        <v>1.1399999999999999</v>
      </c>
      <c r="B16" s="19" t="s">
        <v>18</v>
      </c>
      <c r="C16" s="7" t="s">
        <v>1</v>
      </c>
      <c r="D16" s="7">
        <v>498.2</v>
      </c>
      <c r="E16" s="20"/>
      <c r="F16" s="20">
        <f t="shared" si="0"/>
        <v>0</v>
      </c>
      <c r="G16" s="20"/>
      <c r="H16" s="20"/>
      <c r="I16" s="20"/>
      <c r="J16" s="20"/>
    </row>
    <row r="17" spans="1:10" hidden="1" x14ac:dyDescent="0.25">
      <c r="A17" s="15">
        <v>1.1499999999999999</v>
      </c>
      <c r="B17" s="19" t="s">
        <v>329</v>
      </c>
      <c r="C17" s="3" t="s">
        <v>3</v>
      </c>
      <c r="D17" s="3"/>
      <c r="E17" s="20">
        <v>14991.53</v>
      </c>
      <c r="F17" s="20">
        <f t="shared" si="0"/>
        <v>0</v>
      </c>
      <c r="G17" s="20"/>
      <c r="H17" s="20"/>
      <c r="I17" s="20"/>
      <c r="J17" s="20"/>
    </row>
    <row r="18" spans="1:10" ht="29.25" customHeight="1" x14ac:dyDescent="0.25">
      <c r="B18" s="60" t="s">
        <v>19</v>
      </c>
      <c r="C18" s="60"/>
      <c r="D18" s="60"/>
      <c r="E18" s="60"/>
      <c r="F18" s="21">
        <f>SUM(F3:F17)</f>
        <v>0</v>
      </c>
    </row>
    <row r="19" spans="1:10" x14ac:dyDescent="0.25">
      <c r="A19" s="18">
        <v>2</v>
      </c>
      <c r="B19" s="18" t="s">
        <v>20</v>
      </c>
      <c r="C19" s="29"/>
      <c r="D19" s="29"/>
      <c r="E19" s="18"/>
      <c r="F19" s="18"/>
    </row>
    <row r="20" spans="1:10" hidden="1" x14ac:dyDescent="0.25">
      <c r="A20" s="15">
        <v>2.0099999999999998</v>
      </c>
      <c r="B20" s="15" t="s">
        <v>21</v>
      </c>
      <c r="C20" s="3" t="s">
        <v>22</v>
      </c>
      <c r="D20" s="3"/>
      <c r="E20" s="20">
        <v>18941.080000000002</v>
      </c>
      <c r="F20" s="23">
        <f>D20*E20</f>
        <v>0</v>
      </c>
      <c r="G20" s="15"/>
      <c r="H20" s="15"/>
      <c r="I20" s="15"/>
      <c r="J20" s="15"/>
    </row>
    <row r="21" spans="1:10" ht="21" x14ac:dyDescent="0.25">
      <c r="A21" s="15">
        <v>2.02</v>
      </c>
      <c r="B21" s="15" t="s">
        <v>23</v>
      </c>
      <c r="C21" s="3" t="s">
        <v>22</v>
      </c>
      <c r="D21" s="3">
        <v>42</v>
      </c>
      <c r="E21" s="20"/>
      <c r="F21" s="23">
        <f t="shared" ref="F21:F23" si="1">D21*E21</f>
        <v>0</v>
      </c>
      <c r="G21" s="15"/>
      <c r="H21" s="15"/>
      <c r="I21" s="15"/>
      <c r="J21" s="15"/>
    </row>
    <row r="22" spans="1:10" ht="21" hidden="1" x14ac:dyDescent="0.25">
      <c r="A22" s="15">
        <v>2.0299999999999998</v>
      </c>
      <c r="B22" s="15" t="s">
        <v>24</v>
      </c>
      <c r="C22" s="3" t="s">
        <v>22</v>
      </c>
      <c r="D22" s="3"/>
      <c r="E22" s="20">
        <v>19478.87</v>
      </c>
      <c r="F22" s="23">
        <f t="shared" si="1"/>
        <v>0</v>
      </c>
      <c r="G22" s="15"/>
      <c r="H22" s="15"/>
      <c r="I22" s="15"/>
      <c r="J22" s="15"/>
    </row>
    <row r="23" spans="1:10" ht="21" hidden="1" x14ac:dyDescent="0.25">
      <c r="A23" s="15">
        <v>2.04</v>
      </c>
      <c r="B23" s="15" t="s">
        <v>25</v>
      </c>
      <c r="C23" s="3" t="s">
        <v>22</v>
      </c>
      <c r="D23" s="3"/>
      <c r="E23" s="20">
        <v>41556.660000000003</v>
      </c>
      <c r="F23" s="23">
        <f t="shared" si="1"/>
        <v>0</v>
      </c>
      <c r="G23" s="15"/>
      <c r="H23" s="15"/>
      <c r="I23" s="15"/>
      <c r="J23" s="15"/>
    </row>
    <row r="24" spans="1:10" ht="29.25" customHeight="1" x14ac:dyDescent="0.25">
      <c r="B24" s="60" t="s">
        <v>26</v>
      </c>
      <c r="C24" s="60"/>
      <c r="D24" s="60"/>
      <c r="E24" s="60"/>
      <c r="F24" s="21">
        <f>SUM(F20:F23)</f>
        <v>0</v>
      </c>
    </row>
    <row r="25" spans="1:10" hidden="1" x14ac:dyDescent="0.25">
      <c r="A25" s="18">
        <v>3</v>
      </c>
      <c r="B25" s="18" t="s">
        <v>232</v>
      </c>
      <c r="C25" s="29"/>
      <c r="D25" s="29"/>
      <c r="E25" s="18"/>
      <c r="F25" s="18"/>
    </row>
    <row r="26" spans="1:10" ht="31.5" hidden="1" x14ac:dyDescent="0.25">
      <c r="A26" s="15">
        <v>3.01</v>
      </c>
      <c r="B26" s="15" t="s">
        <v>27</v>
      </c>
      <c r="C26" s="3" t="s">
        <v>1</v>
      </c>
      <c r="D26" s="3"/>
      <c r="E26" s="20">
        <v>25198.68</v>
      </c>
      <c r="F26" s="20">
        <f>D26*E26</f>
        <v>0</v>
      </c>
      <c r="G26" s="20"/>
      <c r="H26" s="20"/>
      <c r="I26" s="20"/>
      <c r="J26" s="20"/>
    </row>
    <row r="27" spans="1:10" ht="31.5" hidden="1" x14ac:dyDescent="0.25">
      <c r="A27" s="15">
        <v>3.02</v>
      </c>
      <c r="B27" s="15" t="s">
        <v>29</v>
      </c>
      <c r="C27" s="3" t="s">
        <v>22</v>
      </c>
      <c r="D27" s="3"/>
      <c r="E27" s="20">
        <v>746916.81</v>
      </c>
      <c r="F27" s="20">
        <f t="shared" ref="F27:F29" si="2">D27*E27</f>
        <v>0</v>
      </c>
      <c r="G27" s="20"/>
      <c r="H27" s="20"/>
      <c r="I27" s="20"/>
      <c r="J27" s="20"/>
    </row>
    <row r="28" spans="1:10" ht="31.5" hidden="1" x14ac:dyDescent="0.25">
      <c r="A28" s="15">
        <v>3.03</v>
      </c>
      <c r="B28" s="15" t="s">
        <v>28</v>
      </c>
      <c r="C28" s="3" t="s">
        <v>1</v>
      </c>
      <c r="D28" s="3"/>
      <c r="E28" s="20">
        <v>158491.85</v>
      </c>
      <c r="F28" s="20">
        <f t="shared" si="2"/>
        <v>0</v>
      </c>
      <c r="G28" s="20"/>
      <c r="H28" s="20"/>
      <c r="I28" s="20"/>
      <c r="J28" s="20"/>
    </row>
    <row r="29" spans="1:10" ht="21" hidden="1" x14ac:dyDescent="0.25">
      <c r="A29" s="15">
        <v>3.04</v>
      </c>
      <c r="B29" s="15" t="s">
        <v>30</v>
      </c>
      <c r="C29" s="3" t="s">
        <v>31</v>
      </c>
      <c r="D29" s="3"/>
      <c r="E29" s="20">
        <v>4821.4799999999996</v>
      </c>
      <c r="F29" s="20">
        <f t="shared" si="2"/>
        <v>0</v>
      </c>
      <c r="G29" s="20"/>
      <c r="H29" s="20"/>
      <c r="I29" s="20"/>
      <c r="J29" s="20"/>
    </row>
    <row r="30" spans="1:10" ht="29.25" hidden="1" customHeight="1" x14ac:dyDescent="0.25">
      <c r="B30" s="60" t="s">
        <v>233</v>
      </c>
      <c r="C30" s="60"/>
      <c r="D30" s="60"/>
      <c r="E30" s="60"/>
      <c r="F30" s="21">
        <f>SUM(F26:F29)</f>
        <v>0</v>
      </c>
    </row>
    <row r="31" spans="1:10" x14ac:dyDescent="0.25">
      <c r="A31" s="18">
        <v>4</v>
      </c>
      <c r="B31" s="18" t="s">
        <v>32</v>
      </c>
      <c r="C31" s="29"/>
      <c r="D31" s="29"/>
      <c r="E31" s="18"/>
      <c r="F31" s="18"/>
    </row>
    <row r="32" spans="1:10" ht="31.5" hidden="1" x14ac:dyDescent="0.25">
      <c r="A32" s="15">
        <v>4.01</v>
      </c>
      <c r="B32" s="15" t="s">
        <v>214</v>
      </c>
      <c r="C32" s="3" t="s">
        <v>22</v>
      </c>
      <c r="D32" s="3"/>
      <c r="E32" s="20">
        <v>741920.57</v>
      </c>
      <c r="F32" s="20">
        <f>D32*E32</f>
        <v>0</v>
      </c>
      <c r="G32" s="20"/>
      <c r="H32" s="20"/>
      <c r="I32" s="20"/>
      <c r="J32" s="20"/>
    </row>
    <row r="33" spans="1:18" ht="31.5" hidden="1" x14ac:dyDescent="0.25">
      <c r="A33" s="15">
        <v>4.0199999999999996</v>
      </c>
      <c r="B33" s="15" t="s">
        <v>215</v>
      </c>
      <c r="C33" s="3" t="s">
        <v>22</v>
      </c>
      <c r="D33" s="32"/>
      <c r="E33" s="20">
        <v>784064.81</v>
      </c>
      <c r="F33" s="20">
        <f t="shared" ref="F33:F37" si="3">D33*E33</f>
        <v>0</v>
      </c>
      <c r="G33" s="5"/>
      <c r="H33" s="5"/>
      <c r="I33" s="5"/>
      <c r="J33" s="5"/>
    </row>
    <row r="34" spans="1:18" hidden="1" x14ac:dyDescent="0.25">
      <c r="A34" s="15">
        <v>4.03</v>
      </c>
      <c r="B34" s="15" t="s">
        <v>33</v>
      </c>
      <c r="C34" s="3" t="s">
        <v>31</v>
      </c>
      <c r="D34" s="3"/>
      <c r="E34" s="20">
        <v>6549.36</v>
      </c>
      <c r="F34" s="20">
        <f t="shared" si="3"/>
        <v>0</v>
      </c>
      <c r="G34" s="20"/>
      <c r="H34" s="20"/>
      <c r="I34" s="20"/>
      <c r="J34" s="20"/>
    </row>
    <row r="35" spans="1:18" ht="42" hidden="1" x14ac:dyDescent="0.25">
      <c r="A35" s="15">
        <v>4.04</v>
      </c>
      <c r="B35" s="19" t="s">
        <v>34</v>
      </c>
      <c r="C35" s="7" t="s">
        <v>31</v>
      </c>
      <c r="D35" s="32"/>
      <c r="E35" s="20">
        <v>25703.33</v>
      </c>
      <c r="F35" s="20">
        <f t="shared" si="3"/>
        <v>0</v>
      </c>
      <c r="G35" s="5"/>
      <c r="H35" s="5"/>
      <c r="I35" s="5"/>
      <c r="J35" s="5"/>
    </row>
    <row r="36" spans="1:18" ht="42" x14ac:dyDescent="0.25">
      <c r="A36" s="15">
        <v>4.05</v>
      </c>
      <c r="B36" s="19" t="s">
        <v>35</v>
      </c>
      <c r="C36" s="7" t="s">
        <v>31</v>
      </c>
      <c r="D36" s="3">
        <v>3341</v>
      </c>
      <c r="E36" s="20"/>
      <c r="F36" s="20">
        <f t="shared" si="3"/>
        <v>0</v>
      </c>
      <c r="G36" s="20"/>
      <c r="H36" s="20"/>
      <c r="I36" s="20"/>
      <c r="J36" s="20"/>
    </row>
    <row r="37" spans="1:18" ht="42" hidden="1" x14ac:dyDescent="0.25">
      <c r="A37" s="15">
        <v>4.0599999999999996</v>
      </c>
      <c r="B37" s="19" t="s">
        <v>322</v>
      </c>
      <c r="C37" s="7" t="s">
        <v>31</v>
      </c>
      <c r="D37" s="3"/>
      <c r="E37" s="20">
        <v>20839.02</v>
      </c>
      <c r="F37" s="20">
        <f t="shared" si="3"/>
        <v>0</v>
      </c>
      <c r="G37" s="20"/>
      <c r="H37" s="20"/>
      <c r="I37" s="20"/>
      <c r="J37" s="20"/>
    </row>
    <row r="38" spans="1:18" ht="29.25" customHeight="1" x14ac:dyDescent="0.25">
      <c r="B38" s="60" t="s">
        <v>36</v>
      </c>
      <c r="C38" s="60"/>
      <c r="D38" s="60"/>
      <c r="E38" s="60"/>
      <c r="F38" s="21">
        <f>SUM(F32:F37)</f>
        <v>0</v>
      </c>
    </row>
    <row r="39" spans="1:18" ht="15" customHeight="1" x14ac:dyDescent="0.25">
      <c r="A39" s="18">
        <v>5</v>
      </c>
      <c r="B39" s="18" t="s">
        <v>39</v>
      </c>
      <c r="C39" s="29"/>
      <c r="D39" s="29"/>
      <c r="E39" s="18"/>
      <c r="F39" s="18"/>
      <c r="G39" s="20"/>
      <c r="H39" s="20"/>
      <c r="I39" s="20"/>
      <c r="J39" s="20"/>
    </row>
    <row r="40" spans="1:18" ht="15" hidden="1" customHeight="1" x14ac:dyDescent="0.25">
      <c r="A40" s="15">
        <v>5.01</v>
      </c>
      <c r="B40" s="15" t="s">
        <v>40</v>
      </c>
      <c r="C40" s="3" t="s">
        <v>22</v>
      </c>
      <c r="D40" s="3"/>
      <c r="E40" s="25">
        <v>78626.05</v>
      </c>
      <c r="F40" s="25">
        <f>D40*E40</f>
        <v>0</v>
      </c>
      <c r="G40" s="25"/>
      <c r="H40" s="25"/>
      <c r="I40" s="25"/>
      <c r="J40" s="25"/>
    </row>
    <row r="41" spans="1:18" x14ac:dyDescent="0.25">
      <c r="A41" s="15">
        <v>5.0199999999999996</v>
      </c>
      <c r="B41" s="15" t="s">
        <v>48</v>
      </c>
      <c r="C41" s="3" t="s">
        <v>6</v>
      </c>
      <c r="D41" s="3">
        <v>30</v>
      </c>
      <c r="E41" s="25"/>
      <c r="F41" s="25">
        <f t="shared" ref="F41:F82" si="4">D41*E41</f>
        <v>0</v>
      </c>
      <c r="G41" s="25"/>
      <c r="H41" s="25"/>
      <c r="I41" s="25"/>
      <c r="J41" s="25"/>
    </row>
    <row r="42" spans="1:18" hidden="1" x14ac:dyDescent="0.25">
      <c r="A42" s="15">
        <v>5.03</v>
      </c>
      <c r="B42" s="15" t="s">
        <v>49</v>
      </c>
      <c r="C42" s="3" t="s">
        <v>14</v>
      </c>
      <c r="D42" s="32"/>
      <c r="E42" s="25">
        <v>17241.7</v>
      </c>
      <c r="F42" s="25">
        <f t="shared" si="4"/>
        <v>0</v>
      </c>
      <c r="G42" s="24"/>
      <c r="H42" s="24"/>
      <c r="I42" s="24"/>
      <c r="J42" s="24"/>
    </row>
    <row r="43" spans="1:18" hidden="1" x14ac:dyDescent="0.25">
      <c r="A43" s="15">
        <v>5.04</v>
      </c>
      <c r="B43" s="15" t="s">
        <v>46</v>
      </c>
      <c r="C43" s="3" t="s">
        <v>14</v>
      </c>
      <c r="D43" s="3"/>
      <c r="E43" s="25">
        <v>316401.65999999997</v>
      </c>
      <c r="F43" s="25">
        <f t="shared" si="4"/>
        <v>0</v>
      </c>
      <c r="G43" s="15"/>
      <c r="H43" s="15"/>
      <c r="I43" s="15"/>
      <c r="J43" s="15"/>
      <c r="L43" s="15"/>
      <c r="N43" s="25"/>
      <c r="O43" s="25"/>
      <c r="P43" s="25"/>
      <c r="Q43" s="25"/>
      <c r="R43" s="25"/>
    </row>
    <row r="44" spans="1:18" ht="21" hidden="1" x14ac:dyDescent="0.25">
      <c r="A44" s="15">
        <v>5.05</v>
      </c>
      <c r="B44" s="19" t="s">
        <v>171</v>
      </c>
      <c r="C44" s="7" t="s">
        <v>14</v>
      </c>
      <c r="D44" s="7"/>
      <c r="E44" s="20">
        <v>237314.2</v>
      </c>
      <c r="F44" s="25">
        <f t="shared" si="4"/>
        <v>0</v>
      </c>
      <c r="G44" s="19"/>
      <c r="H44" s="19"/>
      <c r="I44" s="19"/>
      <c r="J44" s="19"/>
      <c r="L44" s="19"/>
      <c r="N44" s="20"/>
      <c r="O44" s="20"/>
      <c r="P44" s="20"/>
      <c r="Q44" s="20"/>
      <c r="R44" s="20"/>
    </row>
    <row r="45" spans="1:18" x14ac:dyDescent="0.25">
      <c r="A45" s="27">
        <v>5.0999999999999996</v>
      </c>
      <c r="B45" s="27" t="s">
        <v>234</v>
      </c>
      <c r="C45" s="28"/>
      <c r="D45" s="28"/>
      <c r="E45" s="26"/>
      <c r="F45" s="26"/>
    </row>
    <row r="46" spans="1:18" ht="21" hidden="1" x14ac:dyDescent="0.25">
      <c r="A46" s="4" t="s">
        <v>238</v>
      </c>
      <c r="B46" s="15" t="s">
        <v>41</v>
      </c>
      <c r="C46" s="3" t="s">
        <v>3</v>
      </c>
      <c r="D46" s="3"/>
      <c r="E46" s="25">
        <v>33885.72</v>
      </c>
      <c r="F46" s="25">
        <f t="shared" si="4"/>
        <v>0</v>
      </c>
      <c r="G46" s="25"/>
      <c r="H46" s="25"/>
      <c r="I46" s="25"/>
      <c r="J46" s="25"/>
    </row>
    <row r="47" spans="1:18" ht="21" hidden="1" x14ac:dyDescent="0.25">
      <c r="A47" s="4" t="s">
        <v>240</v>
      </c>
      <c r="B47" s="15" t="s">
        <v>42</v>
      </c>
      <c r="C47" s="3" t="s">
        <v>3</v>
      </c>
      <c r="D47" s="3"/>
      <c r="E47" s="25">
        <v>55298.86</v>
      </c>
      <c r="F47" s="25">
        <f t="shared" si="4"/>
        <v>0</v>
      </c>
      <c r="G47" s="24"/>
      <c r="H47" s="24"/>
      <c r="I47" s="24"/>
      <c r="J47" s="24"/>
    </row>
    <row r="48" spans="1:18" ht="21" hidden="1" x14ac:dyDescent="0.25">
      <c r="A48" s="4" t="s">
        <v>241</v>
      </c>
      <c r="B48" s="15" t="s">
        <v>43</v>
      </c>
      <c r="C48" s="3" t="s">
        <v>3</v>
      </c>
      <c r="D48" s="3"/>
      <c r="E48" s="25">
        <v>23764.13</v>
      </c>
      <c r="F48" s="25">
        <f t="shared" si="4"/>
        <v>0</v>
      </c>
      <c r="G48" s="25"/>
      <c r="H48" s="25"/>
      <c r="I48" s="25"/>
      <c r="J48" s="25"/>
    </row>
    <row r="49" spans="1:18" ht="21" hidden="1" x14ac:dyDescent="0.25">
      <c r="A49" s="4" t="s">
        <v>242</v>
      </c>
      <c r="B49" s="15" t="s">
        <v>44</v>
      </c>
      <c r="C49" s="3" t="s">
        <v>3</v>
      </c>
      <c r="D49" s="3"/>
      <c r="E49" s="25">
        <v>30586.12</v>
      </c>
      <c r="F49" s="25">
        <f t="shared" si="4"/>
        <v>0</v>
      </c>
      <c r="G49" s="24"/>
      <c r="H49" s="24"/>
      <c r="I49" s="24"/>
      <c r="J49" s="24"/>
    </row>
    <row r="50" spans="1:18" ht="15" hidden="1" customHeight="1" x14ac:dyDescent="0.25">
      <c r="A50" s="4" t="s">
        <v>243</v>
      </c>
      <c r="B50" s="15" t="s">
        <v>149</v>
      </c>
      <c r="C50" s="3" t="s">
        <v>14</v>
      </c>
      <c r="D50" s="3"/>
      <c r="E50" s="25">
        <v>79307.14</v>
      </c>
      <c r="F50" s="25">
        <f t="shared" si="4"/>
        <v>0</v>
      </c>
      <c r="G50" s="25"/>
      <c r="H50" s="25"/>
      <c r="I50" s="25"/>
      <c r="J50" s="25"/>
    </row>
    <row r="51" spans="1:18" hidden="1" x14ac:dyDescent="0.25">
      <c r="A51" s="4" t="s">
        <v>244</v>
      </c>
      <c r="B51" s="15" t="s">
        <v>150</v>
      </c>
      <c r="C51" s="3" t="s">
        <v>14</v>
      </c>
      <c r="D51" s="3"/>
      <c r="E51" s="25">
        <v>53995.14</v>
      </c>
      <c r="F51" s="25">
        <f t="shared" si="4"/>
        <v>0</v>
      </c>
      <c r="G51" s="25"/>
      <c r="H51" s="25"/>
      <c r="I51" s="25"/>
      <c r="J51" s="25"/>
    </row>
    <row r="52" spans="1:18" ht="15" hidden="1" customHeight="1" x14ac:dyDescent="0.25">
      <c r="A52" s="4" t="s">
        <v>245</v>
      </c>
      <c r="B52" s="15" t="s">
        <v>151</v>
      </c>
      <c r="C52" s="3" t="s">
        <v>14</v>
      </c>
      <c r="D52" s="3"/>
      <c r="E52" s="25">
        <v>107600.48</v>
      </c>
      <c r="F52" s="25">
        <f t="shared" si="4"/>
        <v>0</v>
      </c>
      <c r="G52" s="25"/>
      <c r="H52" s="25"/>
      <c r="I52" s="25"/>
      <c r="J52" s="25"/>
    </row>
    <row r="53" spans="1:18" x14ac:dyDescent="0.25">
      <c r="A53" s="4" t="s">
        <v>246</v>
      </c>
      <c r="B53" s="15" t="s">
        <v>152</v>
      </c>
      <c r="C53" s="3" t="s">
        <v>3</v>
      </c>
      <c r="D53" s="3">
        <v>32.28</v>
      </c>
      <c r="E53" s="25"/>
      <c r="F53" s="25">
        <f t="shared" si="4"/>
        <v>0</v>
      </c>
      <c r="G53" s="25"/>
      <c r="H53" s="25"/>
      <c r="I53" s="25"/>
      <c r="J53" s="25"/>
    </row>
    <row r="54" spans="1:18" ht="15" hidden="1" customHeight="1" x14ac:dyDescent="0.25">
      <c r="A54" s="4" t="s">
        <v>247</v>
      </c>
      <c r="B54" s="15" t="s">
        <v>153</v>
      </c>
      <c r="C54" s="3" t="s">
        <v>14</v>
      </c>
      <c r="D54" s="3"/>
      <c r="E54" s="20">
        <v>72419.19</v>
      </c>
      <c r="F54" s="25">
        <f t="shared" si="4"/>
        <v>0</v>
      </c>
      <c r="G54" s="20"/>
      <c r="H54" s="20"/>
      <c r="I54" s="20"/>
      <c r="J54" s="20"/>
    </row>
    <row r="55" spans="1:18" hidden="1" x14ac:dyDescent="0.25">
      <c r="A55" s="4" t="s">
        <v>248</v>
      </c>
      <c r="B55" s="15" t="s">
        <v>154</v>
      </c>
      <c r="C55" s="3" t="s">
        <v>14</v>
      </c>
      <c r="D55" s="3"/>
      <c r="E55" s="20">
        <v>107431.98</v>
      </c>
      <c r="F55" s="25">
        <f t="shared" si="4"/>
        <v>0</v>
      </c>
      <c r="G55" s="20"/>
      <c r="H55" s="20"/>
      <c r="I55" s="20"/>
      <c r="J55" s="20"/>
    </row>
    <row r="56" spans="1:18" hidden="1" x14ac:dyDescent="0.25">
      <c r="A56" s="4" t="s">
        <v>249</v>
      </c>
      <c r="B56" s="15" t="s">
        <v>155</v>
      </c>
      <c r="C56" s="3" t="s">
        <v>14</v>
      </c>
      <c r="D56" s="3"/>
      <c r="E56" s="20">
        <v>90110.84</v>
      </c>
      <c r="F56" s="25">
        <f t="shared" si="4"/>
        <v>0</v>
      </c>
      <c r="G56" s="20"/>
      <c r="H56" s="20"/>
      <c r="I56" s="20"/>
      <c r="J56" s="20"/>
    </row>
    <row r="57" spans="1:18" hidden="1" x14ac:dyDescent="0.25">
      <c r="A57" s="4" t="s">
        <v>250</v>
      </c>
      <c r="B57" s="19" t="s">
        <v>156</v>
      </c>
      <c r="C57" s="7" t="s">
        <v>14</v>
      </c>
      <c r="D57" s="3"/>
      <c r="E57" s="20">
        <v>93038.19</v>
      </c>
      <c r="F57" s="25">
        <f t="shared" si="4"/>
        <v>0</v>
      </c>
      <c r="G57" s="20"/>
      <c r="H57" s="20"/>
      <c r="I57" s="20"/>
      <c r="J57" s="20"/>
    </row>
    <row r="58" spans="1:18" hidden="1" x14ac:dyDescent="0.25">
      <c r="A58" s="4" t="s">
        <v>251</v>
      </c>
      <c r="B58" s="19" t="s">
        <v>47</v>
      </c>
      <c r="C58" s="3" t="s">
        <v>14</v>
      </c>
      <c r="D58" s="3"/>
      <c r="E58" s="25">
        <v>47133.59</v>
      </c>
      <c r="F58" s="25">
        <f t="shared" si="4"/>
        <v>0</v>
      </c>
      <c r="G58" s="25"/>
      <c r="H58" s="25"/>
      <c r="I58" s="25"/>
      <c r="J58" s="25"/>
    </row>
    <row r="59" spans="1:18" hidden="1" x14ac:dyDescent="0.25">
      <c r="A59" s="27">
        <v>5.2</v>
      </c>
      <c r="B59" s="27" t="s">
        <v>235</v>
      </c>
      <c r="C59" s="28"/>
      <c r="D59" s="28"/>
      <c r="E59" s="26"/>
      <c r="F59" s="26"/>
    </row>
    <row r="60" spans="1:18" ht="21" hidden="1" x14ac:dyDescent="0.25">
      <c r="A60" s="4" t="s">
        <v>252</v>
      </c>
      <c r="B60" s="15" t="s">
        <v>50</v>
      </c>
      <c r="C60" s="3" t="s">
        <v>3</v>
      </c>
      <c r="D60" s="3"/>
      <c r="E60" s="25">
        <v>23538.44</v>
      </c>
      <c r="F60" s="25">
        <f t="shared" si="4"/>
        <v>0</v>
      </c>
      <c r="G60" s="15"/>
      <c r="H60" s="15"/>
      <c r="I60" s="15"/>
      <c r="J60" s="15"/>
      <c r="K60" s="15"/>
      <c r="L60" s="15"/>
      <c r="M60" s="25"/>
      <c r="N60" s="25"/>
      <c r="O60" s="25"/>
      <c r="P60" s="25"/>
      <c r="Q60" s="25"/>
      <c r="R60" s="25"/>
    </row>
    <row r="61" spans="1:18" ht="21" hidden="1" x14ac:dyDescent="0.25">
      <c r="A61" s="4" t="s">
        <v>253</v>
      </c>
      <c r="B61" s="19" t="s">
        <v>53</v>
      </c>
      <c r="C61" s="7" t="s">
        <v>3</v>
      </c>
      <c r="D61" s="7"/>
      <c r="E61" s="25">
        <v>36671.61</v>
      </c>
      <c r="F61" s="25">
        <f t="shared" si="4"/>
        <v>0</v>
      </c>
      <c r="G61" s="19"/>
      <c r="H61" s="19"/>
      <c r="I61" s="19"/>
      <c r="J61" s="19"/>
      <c r="L61" s="19"/>
      <c r="N61" s="25"/>
      <c r="O61" s="25"/>
      <c r="P61" s="25"/>
      <c r="Q61" s="25"/>
      <c r="R61" s="25"/>
    </row>
    <row r="62" spans="1:18" hidden="1" x14ac:dyDescent="0.25">
      <c r="A62" s="4" t="s">
        <v>254</v>
      </c>
      <c r="B62" s="15" t="s">
        <v>177</v>
      </c>
      <c r="C62" s="3" t="s">
        <v>14</v>
      </c>
      <c r="D62" s="3"/>
      <c r="E62" s="20">
        <v>23847.31</v>
      </c>
      <c r="F62" s="25">
        <f t="shared" si="4"/>
        <v>0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hidden="1" x14ac:dyDescent="0.25">
      <c r="A63" s="4" t="s">
        <v>255</v>
      </c>
      <c r="B63" s="15" t="s">
        <v>178</v>
      </c>
      <c r="C63" s="3" t="s">
        <v>14</v>
      </c>
      <c r="D63" s="3"/>
      <c r="E63" s="20">
        <v>24111.48</v>
      </c>
      <c r="F63" s="25">
        <f t="shared" si="4"/>
        <v>0</v>
      </c>
      <c r="G63" s="15"/>
      <c r="H63" s="15"/>
      <c r="I63" s="15"/>
      <c r="J63" s="15"/>
      <c r="L63" s="15"/>
      <c r="N63" s="20"/>
      <c r="O63" s="20"/>
      <c r="P63" s="20"/>
      <c r="Q63" s="20"/>
      <c r="R63" s="20"/>
    </row>
    <row r="64" spans="1:18" hidden="1" x14ac:dyDescent="0.25">
      <c r="A64" s="4" t="s">
        <v>256</v>
      </c>
      <c r="B64" s="15" t="s">
        <v>179</v>
      </c>
      <c r="C64" s="3" t="s">
        <v>14</v>
      </c>
      <c r="D64" s="3"/>
      <c r="E64" s="20">
        <v>23066.48</v>
      </c>
      <c r="F64" s="25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t="21" hidden="1" x14ac:dyDescent="0.25">
      <c r="A65" s="4" t="s">
        <v>257</v>
      </c>
      <c r="B65" s="15" t="s">
        <v>45</v>
      </c>
      <c r="C65" s="3" t="s">
        <v>14</v>
      </c>
      <c r="D65" s="3"/>
      <c r="E65" s="25">
        <v>48315.47</v>
      </c>
      <c r="F65" s="25">
        <f t="shared" si="4"/>
        <v>0</v>
      </c>
      <c r="G65" s="15"/>
      <c r="H65" s="15"/>
      <c r="I65" s="15"/>
      <c r="J65" s="15"/>
      <c r="L65" s="15"/>
      <c r="N65" s="25"/>
      <c r="O65" s="25"/>
      <c r="P65" s="25"/>
      <c r="Q65" s="25"/>
      <c r="R65" s="25"/>
    </row>
    <row r="66" spans="1:18" hidden="1" x14ac:dyDescent="0.25">
      <c r="A66" s="4" t="s">
        <v>258</v>
      </c>
      <c r="B66" s="15" t="s">
        <v>184</v>
      </c>
      <c r="C66" s="3" t="s">
        <v>14</v>
      </c>
      <c r="D66" s="3"/>
      <c r="E66" s="20">
        <v>18037.490000000002</v>
      </c>
      <c r="F66" s="25">
        <f t="shared" si="4"/>
        <v>0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hidden="1" x14ac:dyDescent="0.25">
      <c r="A67" s="4" t="s">
        <v>259</v>
      </c>
      <c r="B67" s="15" t="s">
        <v>318</v>
      </c>
      <c r="C67" s="3" t="s">
        <v>14</v>
      </c>
      <c r="D67" s="3"/>
      <c r="E67" s="20">
        <v>275428.96000000002</v>
      </c>
      <c r="F67" s="25">
        <f t="shared" si="4"/>
        <v>0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ht="21" hidden="1" x14ac:dyDescent="0.25">
      <c r="A68" s="4" t="s">
        <v>326</v>
      </c>
      <c r="B68" s="19" t="s">
        <v>323</v>
      </c>
      <c r="C68" s="7" t="s">
        <v>3</v>
      </c>
      <c r="D68" s="3"/>
      <c r="E68" s="25">
        <v>19264.509999999998</v>
      </c>
      <c r="F68" s="25">
        <f t="shared" si="4"/>
        <v>0</v>
      </c>
      <c r="G68" s="19"/>
      <c r="H68" s="19"/>
      <c r="I68" s="19"/>
      <c r="J68" s="19"/>
      <c r="L68" s="19"/>
      <c r="N68" s="25"/>
      <c r="O68" s="25"/>
      <c r="P68" s="25"/>
      <c r="Q68" s="25"/>
      <c r="R68" s="25"/>
    </row>
    <row r="69" spans="1:18" hidden="1" x14ac:dyDescent="0.25">
      <c r="A69" s="4" t="s">
        <v>327</v>
      </c>
      <c r="B69" s="15" t="s">
        <v>324</v>
      </c>
      <c r="C69" s="3" t="s">
        <v>14</v>
      </c>
      <c r="D69" s="3"/>
      <c r="E69" s="20">
        <v>60188.91</v>
      </c>
      <c r="F69" s="25">
        <f t="shared" si="4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hidden="1" x14ac:dyDescent="0.25">
      <c r="A70" s="4" t="s">
        <v>328</v>
      </c>
      <c r="B70" s="15" t="s">
        <v>325</v>
      </c>
      <c r="C70" s="3" t="s">
        <v>14</v>
      </c>
      <c r="D70" s="3"/>
      <c r="E70" s="20">
        <v>75485.22</v>
      </c>
      <c r="F70" s="25">
        <f t="shared" si="4"/>
        <v>0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hidden="1" x14ac:dyDescent="0.25">
      <c r="A71" s="27">
        <v>5.3</v>
      </c>
      <c r="B71" s="27" t="s">
        <v>236</v>
      </c>
      <c r="C71" s="28"/>
      <c r="D71" s="28"/>
      <c r="E71" s="26"/>
      <c r="F71" s="26"/>
    </row>
    <row r="72" spans="1:18" hidden="1" x14ac:dyDescent="0.25">
      <c r="A72" s="4" t="s">
        <v>260</v>
      </c>
      <c r="B72" s="15" t="s">
        <v>185</v>
      </c>
      <c r="C72" s="3" t="s">
        <v>6</v>
      </c>
      <c r="D72" s="3"/>
      <c r="E72" s="20">
        <v>15091.74</v>
      </c>
      <c r="F72" s="25">
        <f t="shared" si="4"/>
        <v>0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hidden="1" x14ac:dyDescent="0.25">
      <c r="A73" s="4" t="s">
        <v>264</v>
      </c>
      <c r="B73" s="15" t="s">
        <v>180</v>
      </c>
      <c r="C73" s="3" t="s">
        <v>14</v>
      </c>
      <c r="D73" s="3"/>
      <c r="E73" s="20">
        <v>19404.349999999999</v>
      </c>
      <c r="F73" s="25">
        <f t="shared" si="4"/>
        <v>0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hidden="1" x14ac:dyDescent="0.25">
      <c r="A74" s="4" t="s">
        <v>261</v>
      </c>
      <c r="B74" s="15" t="s">
        <v>181</v>
      </c>
      <c r="C74" s="3" t="s">
        <v>14</v>
      </c>
      <c r="D74" s="3"/>
      <c r="E74" s="20">
        <v>36894.949999999997</v>
      </c>
      <c r="F74" s="25">
        <f t="shared" si="4"/>
        <v>0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hidden="1" x14ac:dyDescent="0.25">
      <c r="A75" s="4" t="s">
        <v>262</v>
      </c>
      <c r="B75" s="15" t="s">
        <v>182</v>
      </c>
      <c r="C75" s="3" t="s">
        <v>14</v>
      </c>
      <c r="D75" s="3"/>
      <c r="E75" s="20">
        <v>46228.160000000003</v>
      </c>
      <c r="F75" s="25">
        <f t="shared" si="4"/>
        <v>0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hidden="1" x14ac:dyDescent="0.25">
      <c r="A76" s="4" t="s">
        <v>263</v>
      </c>
      <c r="B76" s="15" t="s">
        <v>183</v>
      </c>
      <c r="C76" s="3" t="s">
        <v>14</v>
      </c>
      <c r="D76" s="3"/>
      <c r="E76" s="20">
        <v>66451.95</v>
      </c>
      <c r="F76" s="25">
        <f t="shared" si="4"/>
        <v>0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hidden="1" x14ac:dyDescent="0.25">
      <c r="A77" s="27">
        <v>5.4</v>
      </c>
      <c r="B77" s="27" t="s">
        <v>237</v>
      </c>
      <c r="C77" s="28"/>
      <c r="D77" s="28"/>
      <c r="E77" s="26"/>
      <c r="F77" s="26"/>
    </row>
    <row r="78" spans="1:18" hidden="1" x14ac:dyDescent="0.25">
      <c r="A78" s="4" t="s">
        <v>315</v>
      </c>
      <c r="B78" s="15" t="s">
        <v>186</v>
      </c>
      <c r="C78" s="3" t="s">
        <v>14</v>
      </c>
      <c r="D78" s="3"/>
      <c r="E78" s="20">
        <v>81782.740000000005</v>
      </c>
      <c r="F78" s="25">
        <f t="shared" si="4"/>
        <v>0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hidden="1" x14ac:dyDescent="0.25">
      <c r="A79" s="4" t="s">
        <v>265</v>
      </c>
      <c r="B79" s="19" t="s">
        <v>187</v>
      </c>
      <c r="C79" s="7" t="s">
        <v>14</v>
      </c>
      <c r="D79" s="7"/>
      <c r="E79" s="20">
        <v>5055.28</v>
      </c>
      <c r="F79" s="25">
        <f t="shared" si="4"/>
        <v>0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hidden="1" x14ac:dyDescent="0.25">
      <c r="A80" s="4" t="s">
        <v>266</v>
      </c>
      <c r="B80" s="19" t="s">
        <v>188</v>
      </c>
      <c r="C80" s="7" t="s">
        <v>14</v>
      </c>
      <c r="D80" s="7"/>
      <c r="E80" s="20">
        <v>119732.74</v>
      </c>
      <c r="F80" s="25">
        <f t="shared" si="4"/>
        <v>0</v>
      </c>
      <c r="G80" s="19"/>
      <c r="H80" s="19"/>
      <c r="I80" s="19"/>
      <c r="J80" s="19"/>
      <c r="L80" s="19"/>
      <c r="N80" s="20"/>
      <c r="O80" s="20"/>
      <c r="P80" s="20"/>
      <c r="Q80" s="20"/>
      <c r="R80" s="20"/>
    </row>
    <row r="81" spans="1:18" hidden="1" x14ac:dyDescent="0.25">
      <c r="A81" s="4" t="s">
        <v>267</v>
      </c>
      <c r="B81" s="19" t="s">
        <v>52</v>
      </c>
      <c r="C81" s="7" t="s">
        <v>14</v>
      </c>
      <c r="D81" s="7"/>
      <c r="E81" s="25">
        <v>88103.15</v>
      </c>
      <c r="F81" s="25">
        <f t="shared" si="4"/>
        <v>0</v>
      </c>
      <c r="G81" s="19"/>
      <c r="H81" s="19"/>
      <c r="I81" s="19"/>
      <c r="J81" s="19"/>
      <c r="L81" s="19"/>
      <c r="N81" s="25"/>
      <c r="O81" s="25"/>
      <c r="P81" s="25"/>
      <c r="Q81" s="25"/>
      <c r="R81" s="25"/>
    </row>
    <row r="82" spans="1:18" hidden="1" x14ac:dyDescent="0.25">
      <c r="A82" s="4" t="s">
        <v>350</v>
      </c>
      <c r="B82" s="19" t="s">
        <v>349</v>
      </c>
      <c r="C82" s="7" t="s">
        <v>14</v>
      </c>
      <c r="D82" s="3"/>
      <c r="E82" s="25">
        <v>44770.3</v>
      </c>
      <c r="F82" s="25">
        <f t="shared" si="4"/>
        <v>0</v>
      </c>
      <c r="G82" s="19"/>
      <c r="H82" s="19"/>
      <c r="I82" s="19"/>
      <c r="J82" s="19"/>
      <c r="L82" s="19"/>
      <c r="N82" s="25"/>
      <c r="O82" s="25"/>
      <c r="P82" s="25"/>
      <c r="Q82" s="25"/>
      <c r="R82" s="25"/>
    </row>
    <row r="83" spans="1:18" ht="29.25" customHeight="1" x14ac:dyDescent="0.25">
      <c r="B83" s="60" t="s">
        <v>55</v>
      </c>
      <c r="C83" s="60"/>
      <c r="D83" s="60"/>
      <c r="E83" s="60"/>
      <c r="F83" s="21">
        <f>SUM(F40:F82)</f>
        <v>0</v>
      </c>
    </row>
    <row r="84" spans="1:18" ht="15" customHeight="1" x14ac:dyDescent="0.25">
      <c r="A84" s="18">
        <v>6</v>
      </c>
      <c r="B84" s="18" t="s">
        <v>56</v>
      </c>
      <c r="C84" s="29"/>
      <c r="D84" s="29"/>
      <c r="E84" s="18"/>
      <c r="F84" s="18"/>
      <c r="G84" s="20"/>
      <c r="H84" s="20"/>
      <c r="I84" s="20"/>
      <c r="J84" s="20"/>
    </row>
    <row r="85" spans="1:18" hidden="1" x14ac:dyDescent="0.25">
      <c r="A85" s="4">
        <v>6.01</v>
      </c>
      <c r="B85" s="2" t="s">
        <v>170</v>
      </c>
      <c r="C85" s="7" t="s">
        <v>14</v>
      </c>
      <c r="D85" s="7"/>
      <c r="E85" s="20">
        <v>11151.84</v>
      </c>
      <c r="F85" s="30">
        <f>D85*E85</f>
        <v>0</v>
      </c>
      <c r="G85" s="19"/>
      <c r="H85" s="19"/>
      <c r="I85" s="19"/>
      <c r="J85" s="19"/>
      <c r="L85" s="19"/>
      <c r="N85" s="20"/>
      <c r="O85" s="20"/>
      <c r="P85" s="20"/>
      <c r="Q85" s="20"/>
      <c r="R85" s="20"/>
    </row>
    <row r="86" spans="1:18" hidden="1" x14ac:dyDescent="0.25">
      <c r="A86" s="4">
        <v>6.02</v>
      </c>
      <c r="B86" s="2" t="s">
        <v>13</v>
      </c>
      <c r="C86" s="3" t="s">
        <v>14</v>
      </c>
      <c r="D86" s="3"/>
      <c r="E86" s="20">
        <v>25347.599999999999</v>
      </c>
      <c r="F86" s="30">
        <f t="shared" ref="F86:F88" si="5">D86*E86</f>
        <v>0</v>
      </c>
      <c r="G86" s="15"/>
      <c r="H86" s="15"/>
      <c r="I86" s="15"/>
      <c r="J86" s="15"/>
      <c r="L86" s="15"/>
      <c r="N86" s="20"/>
      <c r="O86" s="20"/>
      <c r="P86" s="20"/>
      <c r="Q86" s="20"/>
      <c r="R86" s="20"/>
    </row>
    <row r="87" spans="1:18" hidden="1" x14ac:dyDescent="0.25">
      <c r="A87" s="4">
        <v>6.03</v>
      </c>
      <c r="B87" s="2" t="s">
        <v>161</v>
      </c>
      <c r="C87" s="3" t="s">
        <v>14</v>
      </c>
      <c r="D87" s="3"/>
      <c r="E87" s="20">
        <v>302497.32</v>
      </c>
      <c r="F87" s="30">
        <f t="shared" si="5"/>
        <v>0</v>
      </c>
      <c r="G87" s="15"/>
      <c r="H87" s="15"/>
      <c r="I87" s="15"/>
      <c r="J87" s="15"/>
      <c r="L87" s="15"/>
      <c r="N87" s="20"/>
      <c r="O87" s="20"/>
      <c r="P87" s="20"/>
      <c r="Q87" s="20"/>
      <c r="R87" s="20"/>
    </row>
    <row r="88" spans="1:18" hidden="1" x14ac:dyDescent="0.25">
      <c r="A88" s="4">
        <v>6.04</v>
      </c>
      <c r="B88" s="2" t="s">
        <v>168</v>
      </c>
      <c r="C88" s="3" t="s">
        <v>14</v>
      </c>
      <c r="D88" s="7"/>
      <c r="E88" s="20">
        <v>21228.92</v>
      </c>
      <c r="F88" s="30">
        <f t="shared" si="5"/>
        <v>0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x14ac:dyDescent="0.25">
      <c r="A89" s="27">
        <v>6.1</v>
      </c>
      <c r="B89" s="27" t="s">
        <v>268</v>
      </c>
      <c r="C89" s="28"/>
      <c r="D89" s="28"/>
      <c r="E89" s="26"/>
      <c r="F89" s="26"/>
    </row>
    <row r="90" spans="1:18" ht="42" hidden="1" x14ac:dyDescent="0.25">
      <c r="A90" s="4" t="s">
        <v>239</v>
      </c>
      <c r="B90" s="15" t="s">
        <v>59</v>
      </c>
      <c r="C90" s="3" t="s">
        <v>6</v>
      </c>
      <c r="D90" s="3"/>
      <c r="E90" s="20">
        <v>22845.17</v>
      </c>
      <c r="F90" s="23">
        <f t="shared" ref="F90:F104" si="6">D90*E90</f>
        <v>0</v>
      </c>
      <c r="G90" s="15"/>
      <c r="H90" s="15"/>
      <c r="I90" s="15"/>
      <c r="J90" s="15"/>
      <c r="L90" s="15"/>
      <c r="N90" s="20"/>
      <c r="O90" s="20"/>
      <c r="P90" s="20"/>
      <c r="Q90" s="20"/>
      <c r="R90" s="20"/>
    </row>
    <row r="91" spans="1:18" ht="42" hidden="1" x14ac:dyDescent="0.25">
      <c r="A91" s="4" t="s">
        <v>269</v>
      </c>
      <c r="B91" s="15" t="s">
        <v>60</v>
      </c>
      <c r="C91" s="3" t="s">
        <v>6</v>
      </c>
      <c r="D91" s="3"/>
      <c r="E91" s="20">
        <v>47253.3</v>
      </c>
      <c r="F91" s="23">
        <f>D91*E91</f>
        <v>0</v>
      </c>
      <c r="G91" s="15"/>
      <c r="H91" s="15"/>
      <c r="I91" s="15"/>
      <c r="J91" s="15"/>
      <c r="L91" s="15"/>
      <c r="N91" s="20"/>
      <c r="O91" s="20"/>
      <c r="P91" s="20"/>
      <c r="Q91" s="20"/>
      <c r="R91" s="20"/>
    </row>
    <row r="92" spans="1:18" ht="42" hidden="1" x14ac:dyDescent="0.25">
      <c r="A92" s="4" t="s">
        <v>270</v>
      </c>
      <c r="B92" s="19" t="s">
        <v>67</v>
      </c>
      <c r="C92" s="7" t="s">
        <v>6</v>
      </c>
      <c r="D92" s="7"/>
      <c r="E92" s="20">
        <v>34420</v>
      </c>
      <c r="F92" s="23">
        <f t="shared" si="6"/>
        <v>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ht="42" x14ac:dyDescent="0.25">
      <c r="A93" s="4" t="s">
        <v>271</v>
      </c>
      <c r="B93" s="19" t="s">
        <v>68</v>
      </c>
      <c r="C93" s="7" t="s">
        <v>6</v>
      </c>
      <c r="D93" s="7">
        <v>100</v>
      </c>
      <c r="E93" s="20"/>
      <c r="F93" s="23">
        <f t="shared" si="6"/>
        <v>0</v>
      </c>
      <c r="G93" s="19"/>
      <c r="H93" s="19"/>
      <c r="I93" s="19"/>
      <c r="J93" s="19"/>
      <c r="L93" s="19"/>
      <c r="N93" s="20"/>
      <c r="O93" s="20"/>
      <c r="P93" s="20"/>
      <c r="Q93" s="20"/>
      <c r="R93" s="20"/>
    </row>
    <row r="94" spans="1:18" ht="42" x14ac:dyDescent="0.25">
      <c r="A94" s="4" t="s">
        <v>272</v>
      </c>
      <c r="B94" s="19" t="s">
        <v>76</v>
      </c>
      <c r="C94" s="7" t="s">
        <v>6</v>
      </c>
      <c r="D94" s="7">
        <v>40</v>
      </c>
      <c r="E94" s="20"/>
      <c r="F94" s="23">
        <f t="shared" si="6"/>
        <v>0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hidden="1" x14ac:dyDescent="0.25">
      <c r="A95" s="4" t="s">
        <v>273</v>
      </c>
      <c r="B95" s="19" t="s">
        <v>71</v>
      </c>
      <c r="C95" s="7" t="s">
        <v>6</v>
      </c>
      <c r="D95" s="7"/>
      <c r="E95" s="20"/>
      <c r="F95" s="23">
        <f t="shared" si="6"/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52.5" hidden="1" x14ac:dyDescent="0.25">
      <c r="A96" s="4" t="s">
        <v>274</v>
      </c>
      <c r="B96" s="19" t="s">
        <v>69</v>
      </c>
      <c r="C96" s="7" t="s">
        <v>14</v>
      </c>
      <c r="D96" s="7"/>
      <c r="E96" s="20"/>
      <c r="F96" s="23">
        <f t="shared" si="6"/>
        <v>0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31.5" hidden="1" x14ac:dyDescent="0.25">
      <c r="A97" s="4" t="s">
        <v>275</v>
      </c>
      <c r="B97" s="19" t="s">
        <v>79</v>
      </c>
      <c r="C97" s="7" t="s">
        <v>6</v>
      </c>
      <c r="D97" s="7"/>
      <c r="E97" s="20"/>
      <c r="F97" s="23">
        <f t="shared" si="6"/>
        <v>0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31.5" hidden="1" x14ac:dyDescent="0.25">
      <c r="A98" s="4" t="s">
        <v>276</v>
      </c>
      <c r="B98" s="19" t="s">
        <v>169</v>
      </c>
      <c r="C98" s="7" t="s">
        <v>3</v>
      </c>
      <c r="D98" s="7"/>
      <c r="E98" s="20"/>
      <c r="F98" s="23">
        <f t="shared" si="6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x14ac:dyDescent="0.25">
      <c r="A99" s="4" t="s">
        <v>277</v>
      </c>
      <c r="B99" s="15" t="s">
        <v>172</v>
      </c>
      <c r="C99" s="3" t="s">
        <v>6</v>
      </c>
      <c r="D99" s="3">
        <v>70</v>
      </c>
      <c r="E99" s="20"/>
      <c r="F99" s="23">
        <f t="shared" si="6"/>
        <v>0</v>
      </c>
      <c r="G99" s="15"/>
      <c r="H99" s="15"/>
      <c r="I99" s="15"/>
      <c r="J99" s="15"/>
      <c r="L99" s="15"/>
      <c r="N99" s="20"/>
      <c r="O99" s="20"/>
      <c r="P99" s="20"/>
      <c r="Q99" s="20"/>
      <c r="R99" s="20"/>
    </row>
    <row r="100" spans="1:18" ht="31.5" hidden="1" x14ac:dyDescent="0.25">
      <c r="A100" s="4" t="s">
        <v>334</v>
      </c>
      <c r="B100" s="35" t="s">
        <v>330</v>
      </c>
      <c r="C100" s="7" t="s">
        <v>3</v>
      </c>
      <c r="D100" s="3"/>
      <c r="E100" s="20"/>
      <c r="F100" s="23">
        <f t="shared" si="6"/>
        <v>0</v>
      </c>
      <c r="G100" s="35"/>
      <c r="H100" s="35"/>
      <c r="I100" s="35"/>
      <c r="J100" s="35"/>
      <c r="L100" s="19"/>
      <c r="N100" s="20"/>
      <c r="O100" s="20"/>
      <c r="P100" s="20"/>
      <c r="Q100" s="20"/>
      <c r="R100" s="20"/>
    </row>
    <row r="101" spans="1:18" ht="31.5" hidden="1" x14ac:dyDescent="0.25">
      <c r="A101" s="4" t="s">
        <v>335</v>
      </c>
      <c r="B101" s="35" t="s">
        <v>331</v>
      </c>
      <c r="C101" s="7" t="s">
        <v>3</v>
      </c>
      <c r="D101" s="3"/>
      <c r="E101" s="20"/>
      <c r="F101" s="23">
        <f t="shared" si="6"/>
        <v>0</v>
      </c>
      <c r="G101" s="35"/>
      <c r="H101" s="35"/>
      <c r="I101" s="35"/>
      <c r="J101" s="35"/>
      <c r="L101" s="15"/>
      <c r="N101" s="20"/>
      <c r="O101" s="20"/>
      <c r="P101" s="20"/>
      <c r="Q101" s="20"/>
      <c r="R101" s="20"/>
    </row>
    <row r="102" spans="1:18" ht="31.5" hidden="1" x14ac:dyDescent="0.25">
      <c r="A102" s="4" t="s">
        <v>336</v>
      </c>
      <c r="B102" s="35" t="s">
        <v>332</v>
      </c>
      <c r="C102" s="7" t="s">
        <v>3</v>
      </c>
      <c r="D102" s="3"/>
      <c r="E102" s="20"/>
      <c r="F102" s="23">
        <f t="shared" si="6"/>
        <v>0</v>
      </c>
      <c r="G102" s="35"/>
      <c r="H102" s="35"/>
      <c r="I102" s="35"/>
      <c r="J102" s="35"/>
      <c r="L102" s="15"/>
      <c r="N102" s="20"/>
      <c r="O102" s="20"/>
      <c r="P102" s="20"/>
      <c r="Q102" s="20"/>
      <c r="R102" s="20"/>
    </row>
    <row r="103" spans="1:18" ht="52.5" hidden="1" x14ac:dyDescent="0.25">
      <c r="A103" s="4" t="s">
        <v>337</v>
      </c>
      <c r="B103" s="35" t="s">
        <v>333</v>
      </c>
      <c r="C103" s="7" t="s">
        <v>3</v>
      </c>
      <c r="D103" s="3"/>
      <c r="E103" s="20"/>
      <c r="F103" s="23">
        <f t="shared" si="6"/>
        <v>0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84" hidden="1" x14ac:dyDescent="0.25">
      <c r="A104" s="4" t="s">
        <v>338</v>
      </c>
      <c r="B104" s="2" t="s">
        <v>339</v>
      </c>
      <c r="C104" s="3" t="s">
        <v>14</v>
      </c>
      <c r="D104" s="3"/>
      <c r="E104" s="20"/>
      <c r="F104" s="30">
        <f t="shared" si="6"/>
        <v>0</v>
      </c>
      <c r="G104" s="15"/>
      <c r="H104" s="15"/>
      <c r="I104" s="15"/>
      <c r="J104" s="15"/>
      <c r="L104" s="15"/>
      <c r="N104" s="20"/>
      <c r="O104" s="20"/>
      <c r="P104" s="20"/>
      <c r="Q104" s="20"/>
      <c r="R104" s="20"/>
    </row>
    <row r="105" spans="1:18" x14ac:dyDescent="0.25">
      <c r="A105" s="27">
        <v>6.2</v>
      </c>
      <c r="B105" s="27" t="s">
        <v>278</v>
      </c>
      <c r="C105" s="28"/>
      <c r="D105" s="28"/>
      <c r="E105" s="26"/>
      <c r="F105" s="26"/>
    </row>
    <row r="106" spans="1:18" hidden="1" x14ac:dyDescent="0.25">
      <c r="A106" s="4" t="s">
        <v>279</v>
      </c>
      <c r="B106" s="19" t="s">
        <v>162</v>
      </c>
      <c r="C106" s="7" t="s">
        <v>14</v>
      </c>
      <c r="D106" s="7"/>
      <c r="E106" s="20"/>
      <c r="F106" s="30">
        <f>D106*E106</f>
        <v>0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31.5" x14ac:dyDescent="0.25">
      <c r="A107" s="4" t="s">
        <v>280</v>
      </c>
      <c r="B107" s="15" t="s">
        <v>57</v>
      </c>
      <c r="C107" s="3" t="s">
        <v>14</v>
      </c>
      <c r="D107" s="3">
        <v>21</v>
      </c>
      <c r="E107" s="20"/>
      <c r="F107" s="30">
        <f t="shared" ref="F107:F115" si="7">D107*E107</f>
        <v>0</v>
      </c>
      <c r="G107" s="15"/>
      <c r="H107" s="15"/>
      <c r="I107" s="15"/>
      <c r="J107" s="15"/>
      <c r="L107" s="15"/>
      <c r="N107" s="20"/>
      <c r="O107" s="20"/>
      <c r="P107" s="20"/>
      <c r="Q107" s="20"/>
      <c r="R107" s="20"/>
    </row>
    <row r="108" spans="1:18" ht="42" x14ac:dyDescent="0.25">
      <c r="A108" s="4" t="s">
        <v>281</v>
      </c>
      <c r="B108" s="15" t="s">
        <v>58</v>
      </c>
      <c r="C108" s="3" t="s">
        <v>14</v>
      </c>
      <c r="D108" s="3">
        <v>10</v>
      </c>
      <c r="E108" s="20"/>
      <c r="F108" s="30">
        <f t="shared" si="7"/>
        <v>0</v>
      </c>
      <c r="G108" s="15"/>
      <c r="H108" s="15"/>
      <c r="I108" s="15"/>
      <c r="J108" s="15"/>
      <c r="L108" s="15"/>
      <c r="N108" s="20"/>
      <c r="O108" s="20"/>
      <c r="P108" s="20"/>
      <c r="Q108" s="20"/>
      <c r="R108" s="20"/>
    </row>
    <row r="109" spans="1:18" ht="21" hidden="1" x14ac:dyDescent="0.25">
      <c r="A109" s="4" t="s">
        <v>282</v>
      </c>
      <c r="B109" s="19" t="s">
        <v>61</v>
      </c>
      <c r="C109" s="7" t="s">
        <v>14</v>
      </c>
      <c r="D109" s="7"/>
      <c r="E109" s="20"/>
      <c r="F109" s="30">
        <f t="shared" si="7"/>
        <v>0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42" x14ac:dyDescent="0.25">
      <c r="A110" s="4" t="s">
        <v>283</v>
      </c>
      <c r="B110" s="19" t="s">
        <v>63</v>
      </c>
      <c r="C110" s="7" t="s">
        <v>14</v>
      </c>
      <c r="D110" s="7">
        <v>30</v>
      </c>
      <c r="E110" s="20"/>
      <c r="F110" s="30">
        <f t="shared" si="7"/>
        <v>0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21" hidden="1" x14ac:dyDescent="0.25">
      <c r="A111" s="4" t="s">
        <v>284</v>
      </c>
      <c r="B111" s="19" t="s">
        <v>64</v>
      </c>
      <c r="C111" s="7" t="s">
        <v>14</v>
      </c>
      <c r="D111" s="7"/>
      <c r="E111" s="20">
        <v>167360.72</v>
      </c>
      <c r="F111" s="30">
        <f t="shared" si="7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31.5" hidden="1" x14ac:dyDescent="0.25">
      <c r="A112" s="4" t="s">
        <v>285</v>
      </c>
      <c r="B112" s="19" t="s">
        <v>66</v>
      </c>
      <c r="C112" s="7" t="s">
        <v>14</v>
      </c>
      <c r="D112" s="7"/>
      <c r="E112" s="20">
        <v>171734.39999999999</v>
      </c>
      <c r="F112" s="30">
        <f t="shared" si="7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63" hidden="1" x14ac:dyDescent="0.25">
      <c r="A113" s="4" t="s">
        <v>286</v>
      </c>
      <c r="B113" s="19" t="s">
        <v>80</v>
      </c>
      <c r="C113" s="7" t="s">
        <v>14</v>
      </c>
      <c r="D113" s="7"/>
      <c r="E113" s="20">
        <v>329335.34000000003</v>
      </c>
      <c r="F113" s="30">
        <f t="shared" si="7"/>
        <v>0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21" hidden="1" x14ac:dyDescent="0.25">
      <c r="A114" s="4" t="s">
        <v>287</v>
      </c>
      <c r="B114" s="19" t="s">
        <v>75</v>
      </c>
      <c r="C114" s="7" t="s">
        <v>14</v>
      </c>
      <c r="D114" s="7"/>
      <c r="E114" s="20">
        <v>56530.2</v>
      </c>
      <c r="F114" s="30">
        <f t="shared" si="7"/>
        <v>0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21" hidden="1" x14ac:dyDescent="0.25">
      <c r="A115" s="4" t="s">
        <v>288</v>
      </c>
      <c r="B115" s="19" t="s">
        <v>78</v>
      </c>
      <c r="C115" s="7" t="s">
        <v>14</v>
      </c>
      <c r="D115" s="7"/>
      <c r="E115" s="20">
        <v>182681.88</v>
      </c>
      <c r="F115" s="30">
        <f t="shared" si="7"/>
        <v>0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x14ac:dyDescent="0.25">
      <c r="A116" s="27">
        <v>6.3</v>
      </c>
      <c r="B116" s="27" t="s">
        <v>289</v>
      </c>
      <c r="C116" s="28"/>
      <c r="D116" s="28"/>
      <c r="E116" s="26"/>
      <c r="F116" s="26"/>
    </row>
    <row r="117" spans="1:18" ht="21" hidden="1" x14ac:dyDescent="0.25">
      <c r="A117" s="4" t="s">
        <v>290</v>
      </c>
      <c r="B117" s="19" t="s">
        <v>62</v>
      </c>
      <c r="C117" s="7" t="s">
        <v>14</v>
      </c>
      <c r="D117" s="7"/>
      <c r="E117" s="20">
        <v>32702.959999999999</v>
      </c>
      <c r="F117" s="30">
        <f>D117*E117</f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ht="21" hidden="1" x14ac:dyDescent="0.25">
      <c r="A118" s="4" t="s">
        <v>291</v>
      </c>
      <c r="B118" s="19" t="s">
        <v>65</v>
      </c>
      <c r="C118" s="7" t="s">
        <v>14</v>
      </c>
      <c r="D118" s="7"/>
      <c r="E118" s="20">
        <v>24526.42</v>
      </c>
      <c r="F118" s="30">
        <f t="shared" ref="F118:F133" si="8">D118*E118</f>
        <v>0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ht="42" hidden="1" x14ac:dyDescent="0.25">
      <c r="A119" s="4" t="s">
        <v>292</v>
      </c>
      <c r="B119" s="19" t="s">
        <v>70</v>
      </c>
      <c r="C119" s="7" t="s">
        <v>14</v>
      </c>
      <c r="D119" s="7"/>
      <c r="E119" s="20">
        <v>123032.06</v>
      </c>
      <c r="F119" s="30">
        <f t="shared" si="8"/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31.5" hidden="1" x14ac:dyDescent="0.25">
      <c r="A120" s="4" t="s">
        <v>293</v>
      </c>
      <c r="B120" s="19" t="s">
        <v>72</v>
      </c>
      <c r="C120" s="7" t="s">
        <v>14</v>
      </c>
      <c r="D120" s="7"/>
      <c r="E120" s="20">
        <v>71320.22</v>
      </c>
      <c r="F120" s="30">
        <f t="shared" si="8"/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21" hidden="1" x14ac:dyDescent="0.25">
      <c r="A121" s="4" t="s">
        <v>294</v>
      </c>
      <c r="B121" s="19" t="s">
        <v>73</v>
      </c>
      <c r="C121" s="7" t="s">
        <v>14</v>
      </c>
      <c r="D121" s="7"/>
      <c r="E121" s="20">
        <v>61281.25</v>
      </c>
      <c r="F121" s="30">
        <f t="shared" si="8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52.5" hidden="1" x14ac:dyDescent="0.25">
      <c r="A122" s="4" t="s">
        <v>295</v>
      </c>
      <c r="B122" s="19" t="s">
        <v>74</v>
      </c>
      <c r="C122" s="7" t="s">
        <v>14</v>
      </c>
      <c r="D122" s="7"/>
      <c r="E122" s="20">
        <v>483066.85</v>
      </c>
      <c r="F122" s="30">
        <f t="shared" si="8"/>
        <v>0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42" x14ac:dyDescent="0.25">
      <c r="A123" s="4" t="s">
        <v>296</v>
      </c>
      <c r="B123" s="19" t="s">
        <v>77</v>
      </c>
      <c r="C123" s="7" t="s">
        <v>14</v>
      </c>
      <c r="D123" s="7">
        <v>10</v>
      </c>
      <c r="E123" s="20"/>
      <c r="F123" s="30">
        <f t="shared" si="8"/>
        <v>0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hidden="1" x14ac:dyDescent="0.25">
      <c r="A124" s="4" t="s">
        <v>297</v>
      </c>
      <c r="B124" s="15" t="s">
        <v>157</v>
      </c>
      <c r="C124" s="3" t="s">
        <v>14</v>
      </c>
      <c r="D124" s="3"/>
      <c r="E124" s="20">
        <v>105786.53</v>
      </c>
      <c r="F124" s="30">
        <f t="shared" si="8"/>
        <v>0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x14ac:dyDescent="0.25">
      <c r="A125" s="4" t="s">
        <v>298</v>
      </c>
      <c r="B125" s="15" t="s">
        <v>158</v>
      </c>
      <c r="C125" s="3" t="s">
        <v>14</v>
      </c>
      <c r="D125" s="3">
        <v>10</v>
      </c>
      <c r="E125" s="20"/>
      <c r="F125" s="30">
        <f t="shared" si="8"/>
        <v>0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hidden="1" x14ac:dyDescent="0.25">
      <c r="A126" s="4" t="s">
        <v>299</v>
      </c>
      <c r="B126" s="15" t="s">
        <v>159</v>
      </c>
      <c r="C126" s="3" t="s">
        <v>14</v>
      </c>
      <c r="D126" s="3"/>
      <c r="E126" s="20">
        <v>77038.210000000006</v>
      </c>
      <c r="F126" s="30">
        <f t="shared" si="8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hidden="1" x14ac:dyDescent="0.25">
      <c r="A127" s="4" t="s">
        <v>300</v>
      </c>
      <c r="B127" s="15" t="s">
        <v>160</v>
      </c>
      <c r="C127" s="3" t="s">
        <v>14</v>
      </c>
      <c r="D127" s="3"/>
      <c r="E127" s="20">
        <v>199755.93</v>
      </c>
      <c r="F127" s="30">
        <f t="shared" si="8"/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hidden="1" x14ac:dyDescent="0.25">
      <c r="A128" s="4" t="s">
        <v>301</v>
      </c>
      <c r="B128" s="19" t="s">
        <v>163</v>
      </c>
      <c r="C128" s="7" t="s">
        <v>14</v>
      </c>
      <c r="D128" s="7"/>
      <c r="E128" s="20">
        <v>51933.35</v>
      </c>
      <c r="F128" s="30">
        <f t="shared" si="8"/>
        <v>0</v>
      </c>
      <c r="G128" s="19"/>
      <c r="H128" s="19"/>
      <c r="I128" s="19"/>
      <c r="J128" s="19"/>
      <c r="L128" s="19"/>
      <c r="N128" s="20"/>
      <c r="O128" s="20"/>
      <c r="P128" s="20"/>
      <c r="Q128" s="20"/>
      <c r="R128" s="20"/>
    </row>
    <row r="129" spans="1:18" hidden="1" x14ac:dyDescent="0.25">
      <c r="A129" s="4" t="s">
        <v>302</v>
      </c>
      <c r="B129" s="19" t="s">
        <v>164</v>
      </c>
      <c r="C129" s="7" t="s">
        <v>14</v>
      </c>
      <c r="D129" s="7"/>
      <c r="E129" s="20">
        <v>12662.8</v>
      </c>
      <c r="F129" s="30">
        <f t="shared" si="8"/>
        <v>0</v>
      </c>
      <c r="G129" s="19"/>
      <c r="H129" s="19"/>
      <c r="I129" s="19"/>
      <c r="J129" s="19"/>
      <c r="L129" s="19"/>
      <c r="N129" s="20"/>
      <c r="O129" s="20"/>
      <c r="P129" s="20"/>
      <c r="Q129" s="20"/>
      <c r="R129" s="20"/>
    </row>
    <row r="130" spans="1:18" hidden="1" x14ac:dyDescent="0.25">
      <c r="A130" s="4" t="s">
        <v>303</v>
      </c>
      <c r="B130" s="19" t="s">
        <v>165</v>
      </c>
      <c r="C130" s="7" t="s">
        <v>14</v>
      </c>
      <c r="D130" s="7"/>
      <c r="E130" s="20">
        <v>24034.1</v>
      </c>
      <c r="F130" s="30">
        <f t="shared" si="8"/>
        <v>0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x14ac:dyDescent="0.25">
      <c r="A131" s="4" t="s">
        <v>304</v>
      </c>
      <c r="B131" s="19" t="s">
        <v>166</v>
      </c>
      <c r="C131" s="7" t="s">
        <v>14</v>
      </c>
      <c r="D131" s="7">
        <v>12</v>
      </c>
      <c r="E131" s="20"/>
      <c r="F131" s="30">
        <f t="shared" si="8"/>
        <v>0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ht="18" hidden="1" customHeight="1" x14ac:dyDescent="0.25">
      <c r="A132" s="4" t="s">
        <v>305</v>
      </c>
      <c r="B132" s="19" t="s">
        <v>167</v>
      </c>
      <c r="C132" s="7" t="s">
        <v>14</v>
      </c>
      <c r="D132" s="7"/>
      <c r="E132" s="20">
        <v>53020.21</v>
      </c>
      <c r="F132" s="30">
        <f t="shared" si="8"/>
        <v>0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t="21" hidden="1" x14ac:dyDescent="0.25">
      <c r="A133" s="4" t="s">
        <v>341</v>
      </c>
      <c r="B133" s="19" t="s">
        <v>340</v>
      </c>
      <c r="C133" s="7" t="s">
        <v>14</v>
      </c>
      <c r="D133" s="3"/>
      <c r="E133" s="20">
        <v>1673459.4</v>
      </c>
      <c r="F133" s="30">
        <f t="shared" si="8"/>
        <v>0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t="29.25" customHeight="1" x14ac:dyDescent="0.25">
      <c r="B134" s="60" t="s">
        <v>81</v>
      </c>
      <c r="C134" s="60"/>
      <c r="D134" s="60"/>
      <c r="E134" s="60"/>
      <c r="F134" s="21">
        <f>SUM(F85:F133)</f>
        <v>0</v>
      </c>
    </row>
    <row r="135" spans="1:18" ht="15" hidden="1" customHeight="1" x14ac:dyDescent="0.25">
      <c r="A135" s="18">
        <v>7</v>
      </c>
      <c r="B135" s="18" t="s">
        <v>82</v>
      </c>
      <c r="C135" s="29"/>
      <c r="D135" s="29"/>
      <c r="E135" s="18"/>
      <c r="F135" s="18"/>
      <c r="G135" s="20"/>
      <c r="H135" s="20"/>
      <c r="I135" s="20"/>
      <c r="J135" s="20"/>
    </row>
    <row r="136" spans="1:18" ht="15" hidden="1" customHeight="1" x14ac:dyDescent="0.25">
      <c r="A136" s="4">
        <v>7.01</v>
      </c>
      <c r="B136" s="15" t="s">
        <v>306</v>
      </c>
      <c r="C136" s="3" t="s">
        <v>6</v>
      </c>
      <c r="D136" s="3"/>
      <c r="E136" s="20">
        <v>62122.21</v>
      </c>
      <c r="F136" s="23">
        <f>E136*D136</f>
        <v>0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hidden="1" x14ac:dyDescent="0.25">
      <c r="A137" s="4">
        <v>7.02</v>
      </c>
      <c r="B137" s="15" t="s">
        <v>83</v>
      </c>
      <c r="C137" s="3" t="s">
        <v>14</v>
      </c>
      <c r="D137" s="3"/>
      <c r="E137" s="20">
        <v>45122.1</v>
      </c>
      <c r="F137" s="23">
        <f t="shared" ref="F137:F144" si="9">E137*D137</f>
        <v>0</v>
      </c>
      <c r="G137" s="15"/>
      <c r="H137" s="15"/>
      <c r="I137" s="15"/>
      <c r="J137" s="15"/>
      <c r="L137" s="15"/>
      <c r="N137" s="20"/>
      <c r="O137" s="20"/>
      <c r="P137" s="20"/>
      <c r="Q137" s="20"/>
      <c r="R137" s="20"/>
    </row>
    <row r="138" spans="1:18" hidden="1" x14ac:dyDescent="0.25">
      <c r="A138" s="4">
        <v>7.03</v>
      </c>
      <c r="B138" s="15" t="s">
        <v>84</v>
      </c>
      <c r="C138" s="3" t="s">
        <v>14</v>
      </c>
      <c r="D138" s="3"/>
      <c r="E138" s="20">
        <v>73556.7</v>
      </c>
      <c r="F138" s="23">
        <f t="shared" si="9"/>
        <v>0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hidden="1" x14ac:dyDescent="0.25">
      <c r="A139" s="4">
        <v>7.04</v>
      </c>
      <c r="B139" s="15" t="s">
        <v>176</v>
      </c>
      <c r="C139" s="3" t="s">
        <v>14</v>
      </c>
      <c r="D139" s="3"/>
      <c r="E139" s="20">
        <v>37512.9</v>
      </c>
      <c r="F139" s="23">
        <f>E139*D139</f>
        <v>0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hidden="1" x14ac:dyDescent="0.25">
      <c r="A140" s="4">
        <v>7.05</v>
      </c>
      <c r="B140" s="15" t="s">
        <v>189</v>
      </c>
      <c r="C140" s="3" t="s">
        <v>14</v>
      </c>
      <c r="D140" s="3"/>
      <c r="E140" s="20">
        <v>350149.87</v>
      </c>
      <c r="F140" s="23">
        <f t="shared" si="9"/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hidden="1" x14ac:dyDescent="0.25">
      <c r="A141" s="4">
        <v>7.06</v>
      </c>
      <c r="B141" s="15" t="s">
        <v>191</v>
      </c>
      <c r="C141" s="3" t="s">
        <v>14</v>
      </c>
      <c r="D141" s="3"/>
      <c r="E141" s="20">
        <v>847234.87</v>
      </c>
      <c r="F141" s="23">
        <f t="shared" si="9"/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hidden="1" x14ac:dyDescent="0.25">
      <c r="A142" s="4">
        <v>7.07</v>
      </c>
      <c r="B142" s="15" t="s">
        <v>342</v>
      </c>
      <c r="C142" s="3" t="s">
        <v>343</v>
      </c>
      <c r="D142" s="3"/>
      <c r="E142" s="20">
        <v>34127023.969999999</v>
      </c>
      <c r="F142" s="23">
        <f t="shared" si="9"/>
        <v>0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t="21" hidden="1" x14ac:dyDescent="0.25">
      <c r="A143" s="4">
        <v>7.08</v>
      </c>
      <c r="B143" s="15" t="s">
        <v>344</v>
      </c>
      <c r="C143" s="3" t="s">
        <v>14</v>
      </c>
      <c r="D143" s="3"/>
      <c r="E143" s="20">
        <v>8775049.4700000007</v>
      </c>
      <c r="F143" s="23">
        <f t="shared" si="9"/>
        <v>0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21" hidden="1" x14ac:dyDescent="0.25">
      <c r="A144" s="4">
        <v>7.09</v>
      </c>
      <c r="B144" s="15" t="s">
        <v>345</v>
      </c>
      <c r="C144" s="3" t="s">
        <v>14</v>
      </c>
      <c r="D144" s="3"/>
      <c r="E144" s="20">
        <v>13095930.880000001</v>
      </c>
      <c r="F144" s="23">
        <f t="shared" si="9"/>
        <v>0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9.25" hidden="1" customHeight="1" x14ac:dyDescent="0.25">
      <c r="B145" s="60" t="s">
        <v>85</v>
      </c>
      <c r="C145" s="60"/>
      <c r="D145" s="60"/>
      <c r="E145" s="60"/>
      <c r="F145" s="21">
        <f>SUM(F136:F144)</f>
        <v>0</v>
      </c>
    </row>
    <row r="146" spans="1:18" ht="15" customHeight="1" x14ac:dyDescent="0.25">
      <c r="A146" s="18">
        <v>8</v>
      </c>
      <c r="B146" s="18" t="s">
        <v>307</v>
      </c>
      <c r="C146" s="29"/>
      <c r="D146" s="29"/>
      <c r="E146" s="18"/>
      <c r="F146" s="18"/>
      <c r="G146" s="20"/>
      <c r="H146" s="20"/>
      <c r="I146" s="20"/>
      <c r="J146" s="20"/>
    </row>
    <row r="147" spans="1:18" ht="21" x14ac:dyDescent="0.25">
      <c r="A147" s="4">
        <v>8.01</v>
      </c>
      <c r="B147" s="15" t="s">
        <v>86</v>
      </c>
      <c r="C147" s="3" t="s">
        <v>3</v>
      </c>
      <c r="D147" s="3">
        <v>10</v>
      </c>
      <c r="E147" s="20"/>
      <c r="F147" s="23">
        <f>+D147*E147</f>
        <v>0</v>
      </c>
      <c r="G147" s="15"/>
      <c r="H147" s="15"/>
      <c r="I147" s="15"/>
      <c r="J147" s="15"/>
      <c r="L147" s="15"/>
      <c r="N147" s="20"/>
      <c r="O147" s="20"/>
      <c r="P147" s="20"/>
      <c r="Q147" s="20"/>
      <c r="R147" s="20"/>
    </row>
    <row r="148" spans="1:18" hidden="1" x14ac:dyDescent="0.25">
      <c r="A148" s="4">
        <v>8.02</v>
      </c>
      <c r="B148" s="15" t="s">
        <v>87</v>
      </c>
      <c r="C148" s="3" t="s">
        <v>1</v>
      </c>
      <c r="D148" s="3"/>
      <c r="E148" s="20">
        <v>32200.7</v>
      </c>
      <c r="F148" s="23">
        <f>+D148*E148</f>
        <v>0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ht="21" hidden="1" x14ac:dyDescent="0.25">
      <c r="A149" s="4">
        <v>8.0299999999999994</v>
      </c>
      <c r="B149" s="15" t="s">
        <v>319</v>
      </c>
      <c r="C149" s="3" t="s">
        <v>3</v>
      </c>
      <c r="D149" s="3"/>
      <c r="E149" s="20">
        <v>25041.759999999998</v>
      </c>
      <c r="F149" s="23">
        <f>+D149*E149</f>
        <v>0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t="29.25" customHeight="1" x14ac:dyDescent="0.25">
      <c r="B150" s="60" t="s">
        <v>308</v>
      </c>
      <c r="C150" s="60"/>
      <c r="D150" s="60"/>
      <c r="E150" s="60"/>
      <c r="F150" s="21">
        <f>SUM(F147:F149)</f>
        <v>0</v>
      </c>
    </row>
    <row r="151" spans="1:18" ht="15" customHeight="1" x14ac:dyDescent="0.25">
      <c r="A151" s="18">
        <v>9</v>
      </c>
      <c r="B151" s="18" t="s">
        <v>309</v>
      </c>
      <c r="C151" s="29"/>
      <c r="D151" s="29"/>
      <c r="E151" s="18"/>
      <c r="F151" s="18"/>
      <c r="G151" s="20"/>
      <c r="H151" s="20"/>
      <c r="I151" s="20"/>
      <c r="J151" s="20"/>
    </row>
    <row r="152" spans="1:18" ht="21" x14ac:dyDescent="0.25">
      <c r="A152" s="4">
        <v>9.01</v>
      </c>
      <c r="B152" s="15" t="s">
        <v>88</v>
      </c>
      <c r="C152" s="3" t="s">
        <v>1</v>
      </c>
      <c r="D152" s="3">
        <v>174.3</v>
      </c>
      <c r="E152" s="20"/>
      <c r="F152" s="23">
        <f>+D152*E152</f>
        <v>0</v>
      </c>
      <c r="G152" s="15"/>
      <c r="H152" s="15"/>
      <c r="I152" s="15"/>
      <c r="J152" s="15"/>
      <c r="L152" s="15"/>
      <c r="N152" s="20"/>
      <c r="O152" s="20"/>
      <c r="P152" s="20"/>
      <c r="Q152" s="20"/>
      <c r="R152" s="20"/>
    </row>
    <row r="153" spans="1:18" hidden="1" x14ac:dyDescent="0.25">
      <c r="A153" s="4">
        <v>9.02</v>
      </c>
      <c r="B153" s="19" t="s">
        <v>89</v>
      </c>
      <c r="C153" s="7" t="s">
        <v>1</v>
      </c>
      <c r="D153" s="7"/>
      <c r="E153" s="20">
        <v>75376.31</v>
      </c>
      <c r="F153" s="23">
        <f>+D153*E153</f>
        <v>0</v>
      </c>
      <c r="G153" s="19"/>
      <c r="H153" s="19"/>
      <c r="I153" s="19"/>
      <c r="J153" s="19"/>
      <c r="L153" s="19"/>
      <c r="N153" s="20"/>
      <c r="O153" s="20"/>
      <c r="P153" s="20"/>
      <c r="Q153" s="20"/>
      <c r="R153" s="20"/>
    </row>
    <row r="154" spans="1:18" ht="29.25" customHeight="1" x14ac:dyDescent="0.25">
      <c r="B154" s="60" t="s">
        <v>310</v>
      </c>
      <c r="C154" s="60"/>
      <c r="D154" s="60"/>
      <c r="E154" s="60"/>
      <c r="F154" s="21">
        <f>SUM(F152:F153)</f>
        <v>0</v>
      </c>
    </row>
    <row r="155" spans="1:18" ht="15" customHeight="1" x14ac:dyDescent="0.25">
      <c r="A155" s="18">
        <v>10</v>
      </c>
      <c r="B155" s="18" t="s">
        <v>223</v>
      </c>
      <c r="C155" s="29"/>
      <c r="D155" s="29"/>
      <c r="E155" s="18"/>
      <c r="F155" s="18"/>
      <c r="G155" s="20"/>
      <c r="H155" s="20"/>
      <c r="I155" s="20"/>
      <c r="J155" s="20"/>
    </row>
    <row r="156" spans="1:18" ht="21" x14ac:dyDescent="0.25">
      <c r="A156" s="4">
        <v>10.01</v>
      </c>
      <c r="B156" s="15" t="s">
        <v>90</v>
      </c>
      <c r="C156" s="3" t="s">
        <v>1</v>
      </c>
      <c r="D156" s="39">
        <v>272.69317652917584</v>
      </c>
      <c r="E156" s="20"/>
      <c r="F156" s="23">
        <f>E156*D156</f>
        <v>0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21" hidden="1" x14ac:dyDescent="0.25">
      <c r="A157" s="4">
        <v>10.02</v>
      </c>
      <c r="B157" s="15" t="s">
        <v>91</v>
      </c>
      <c r="C157" s="3" t="s">
        <v>6</v>
      </c>
      <c r="D157" s="3"/>
      <c r="E157" s="20"/>
      <c r="F157" s="23">
        <f t="shared" ref="F157:F169" si="10">E157*D157</f>
        <v>0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ht="42" hidden="1" x14ac:dyDescent="0.25">
      <c r="A158" s="4">
        <v>10.029999999999999</v>
      </c>
      <c r="B158" s="19" t="s">
        <v>92</v>
      </c>
      <c r="C158" s="7" t="s">
        <v>1</v>
      </c>
      <c r="D158" s="7"/>
      <c r="E158" s="20"/>
      <c r="F158" s="23">
        <f t="shared" si="10"/>
        <v>0</v>
      </c>
      <c r="G158" s="19"/>
      <c r="H158" s="19"/>
      <c r="I158" s="19"/>
      <c r="J158" s="19"/>
      <c r="L158" s="19"/>
      <c r="N158" s="20"/>
      <c r="O158" s="20"/>
      <c r="P158" s="20"/>
      <c r="Q158" s="20"/>
      <c r="R158" s="20"/>
    </row>
    <row r="159" spans="1:18" x14ac:dyDescent="0.25">
      <c r="A159" s="4">
        <v>10.039999999999999</v>
      </c>
      <c r="B159" s="19" t="s">
        <v>93</v>
      </c>
      <c r="C159" s="7" t="s">
        <v>1</v>
      </c>
      <c r="D159" s="7">
        <v>115.8</v>
      </c>
      <c r="E159" s="20"/>
      <c r="F159" s="23">
        <f t="shared" si="10"/>
        <v>0</v>
      </c>
      <c r="G159" s="19"/>
      <c r="H159" s="19"/>
      <c r="I159" s="19"/>
      <c r="J159" s="19"/>
      <c r="L159" s="19"/>
      <c r="N159" s="20"/>
      <c r="O159" s="20"/>
      <c r="P159" s="20"/>
      <c r="Q159" s="20"/>
      <c r="R159" s="20"/>
    </row>
    <row r="160" spans="1:18" x14ac:dyDescent="0.25">
      <c r="A160" s="4">
        <v>10.050000000000001</v>
      </c>
      <c r="B160" s="19" t="s">
        <v>94</v>
      </c>
      <c r="C160" s="7" t="s">
        <v>6</v>
      </c>
      <c r="D160" s="7">
        <v>65</v>
      </c>
      <c r="E160" s="20"/>
      <c r="F160" s="23">
        <f t="shared" si="10"/>
        <v>0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ht="21" hidden="1" x14ac:dyDescent="0.25">
      <c r="A161" s="4">
        <v>10.06</v>
      </c>
      <c r="B161" s="19" t="s">
        <v>95</v>
      </c>
      <c r="C161" s="7" t="s">
        <v>1</v>
      </c>
      <c r="D161" s="7"/>
      <c r="E161" s="20"/>
      <c r="F161" s="23">
        <f t="shared" si="10"/>
        <v>0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hidden="1" x14ac:dyDescent="0.25">
      <c r="A162" s="4">
        <v>10.07</v>
      </c>
      <c r="B162" s="19" t="s">
        <v>96</v>
      </c>
      <c r="C162" s="7" t="s">
        <v>3</v>
      </c>
      <c r="D162" s="7"/>
      <c r="E162" s="20"/>
      <c r="F162" s="23">
        <f t="shared" si="10"/>
        <v>0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x14ac:dyDescent="0.25">
      <c r="A163" s="4">
        <v>10.08</v>
      </c>
      <c r="B163" s="19" t="s">
        <v>96</v>
      </c>
      <c r="C163" s="7" t="s">
        <v>1</v>
      </c>
      <c r="D163" s="7">
        <v>463</v>
      </c>
      <c r="E163" s="20"/>
      <c r="F163" s="23">
        <f t="shared" si="10"/>
        <v>0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hidden="1" x14ac:dyDescent="0.25">
      <c r="A164" s="4">
        <v>10.09</v>
      </c>
      <c r="B164" s="15" t="s">
        <v>174</v>
      </c>
      <c r="C164" s="3" t="s">
        <v>1</v>
      </c>
      <c r="D164" s="3"/>
      <c r="E164" s="20">
        <v>9213.39</v>
      </c>
      <c r="F164" s="23">
        <f t="shared" si="10"/>
        <v>0</v>
      </c>
      <c r="G164" s="15"/>
      <c r="H164" s="15"/>
      <c r="I164" s="15"/>
      <c r="J164" s="15"/>
      <c r="L164" s="15"/>
      <c r="N164" s="20"/>
      <c r="O164" s="20"/>
      <c r="P164" s="20"/>
      <c r="Q164" s="20"/>
      <c r="R164" s="20"/>
    </row>
    <row r="165" spans="1:18" hidden="1" x14ac:dyDescent="0.25">
      <c r="A165" s="4">
        <v>10.1</v>
      </c>
      <c r="B165" s="15" t="s">
        <v>175</v>
      </c>
      <c r="C165" s="3" t="s">
        <v>1</v>
      </c>
      <c r="D165" s="3"/>
      <c r="E165" s="20">
        <v>18576.14</v>
      </c>
      <c r="F165" s="23">
        <f t="shared" si="10"/>
        <v>0</v>
      </c>
      <c r="G165" s="15"/>
      <c r="H165" s="15"/>
      <c r="I165" s="15"/>
      <c r="J165" s="15"/>
      <c r="L165" s="15"/>
      <c r="N165" s="20"/>
      <c r="O165" s="20"/>
      <c r="P165" s="20"/>
      <c r="Q165" s="20"/>
      <c r="R165" s="20"/>
    </row>
    <row r="166" spans="1:18" ht="31.5" hidden="1" x14ac:dyDescent="0.25">
      <c r="A166" s="4">
        <v>10.11</v>
      </c>
      <c r="B166" s="15" t="s">
        <v>37</v>
      </c>
      <c r="C166" s="3" t="s">
        <v>3</v>
      </c>
      <c r="D166" s="3"/>
      <c r="E166" s="20">
        <v>766226.64</v>
      </c>
      <c r="F166" s="23">
        <f t="shared" si="10"/>
        <v>0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hidden="1" x14ac:dyDescent="0.25">
      <c r="A167" s="4">
        <v>10.119999999999999</v>
      </c>
      <c r="B167" s="19" t="s">
        <v>97</v>
      </c>
      <c r="C167" s="7" t="s">
        <v>6</v>
      </c>
      <c r="D167" s="7"/>
      <c r="E167" s="20">
        <v>10516.02</v>
      </c>
      <c r="F167" s="23">
        <f t="shared" si="10"/>
        <v>0</v>
      </c>
      <c r="G167" s="19"/>
      <c r="H167" s="19"/>
      <c r="I167" s="19"/>
      <c r="J167" s="19"/>
      <c r="L167" s="19"/>
      <c r="N167" s="20"/>
      <c r="O167" s="20"/>
      <c r="P167" s="20"/>
      <c r="Q167" s="20"/>
      <c r="R167" s="20"/>
    </row>
    <row r="168" spans="1:18" hidden="1" x14ac:dyDescent="0.25">
      <c r="A168" s="4">
        <v>10.130000000000001</v>
      </c>
      <c r="B168" s="15" t="s">
        <v>320</v>
      </c>
      <c r="C168" s="3" t="s">
        <v>1</v>
      </c>
      <c r="D168" s="3"/>
      <c r="E168" s="20">
        <v>16029.83</v>
      </c>
      <c r="F168" s="23">
        <f t="shared" si="10"/>
        <v>0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hidden="1" x14ac:dyDescent="0.25">
      <c r="A169" s="4">
        <v>10.14</v>
      </c>
      <c r="B169" s="15" t="s">
        <v>348</v>
      </c>
      <c r="C169" s="3" t="s">
        <v>1</v>
      </c>
      <c r="D169" s="3"/>
      <c r="E169" s="20">
        <v>15108.4</v>
      </c>
      <c r="F169" s="23">
        <f t="shared" si="10"/>
        <v>0</v>
      </c>
      <c r="G169" s="15"/>
      <c r="H169" s="15"/>
      <c r="I169" s="15"/>
      <c r="J169" s="15"/>
      <c r="L169" s="15"/>
      <c r="N169" s="20"/>
      <c r="O169" s="20"/>
      <c r="P169" s="20"/>
      <c r="Q169" s="20"/>
      <c r="R169" s="20"/>
    </row>
    <row r="170" spans="1:18" ht="29.25" customHeight="1" x14ac:dyDescent="0.25">
      <c r="B170" s="60" t="s">
        <v>311</v>
      </c>
      <c r="C170" s="60"/>
      <c r="D170" s="60"/>
      <c r="E170" s="60"/>
      <c r="F170" s="21">
        <f>SUM(F156:F169)</f>
        <v>0</v>
      </c>
    </row>
    <row r="171" spans="1:18" ht="15" hidden="1" customHeight="1" x14ac:dyDescent="0.25">
      <c r="A171" s="18">
        <v>11</v>
      </c>
      <c r="B171" s="18" t="s">
        <v>98</v>
      </c>
      <c r="C171" s="29"/>
      <c r="D171" s="29"/>
      <c r="E171" s="18"/>
      <c r="F171" s="18"/>
      <c r="G171" s="20"/>
      <c r="H171" s="20"/>
      <c r="I171" s="20"/>
      <c r="J171" s="20"/>
    </row>
    <row r="172" spans="1:18" ht="31.5" hidden="1" x14ac:dyDescent="0.25">
      <c r="A172" s="4">
        <v>11.01</v>
      </c>
      <c r="B172" s="15" t="s">
        <v>99</v>
      </c>
      <c r="C172" s="3" t="s">
        <v>1</v>
      </c>
      <c r="D172" s="3"/>
      <c r="E172" s="20">
        <v>485568.57</v>
      </c>
      <c r="F172" s="23">
        <f>E172*D172</f>
        <v>0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ht="31.5" hidden="1" x14ac:dyDescent="0.25">
      <c r="A173" s="4">
        <v>11.02</v>
      </c>
      <c r="B173" s="15" t="s">
        <v>100</v>
      </c>
      <c r="C173" s="3" t="s">
        <v>1</v>
      </c>
      <c r="D173" s="3"/>
      <c r="E173" s="20">
        <v>492379</v>
      </c>
      <c r="F173" s="23">
        <f t="shared" ref="F173:F175" si="11">E173*D173</f>
        <v>0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31.5" hidden="1" x14ac:dyDescent="0.25">
      <c r="A174" s="4">
        <v>11.03</v>
      </c>
      <c r="B174" s="15" t="s">
        <v>101</v>
      </c>
      <c r="C174" s="3" t="s">
        <v>1</v>
      </c>
      <c r="D174" s="3"/>
      <c r="E174" s="20">
        <v>260200.5</v>
      </c>
      <c r="F174" s="23">
        <f t="shared" si="11"/>
        <v>0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hidden="1" x14ac:dyDescent="0.25">
      <c r="A175" s="4">
        <v>11.04</v>
      </c>
      <c r="B175" s="15" t="s">
        <v>102</v>
      </c>
      <c r="C175" s="3" t="s">
        <v>6</v>
      </c>
      <c r="D175" s="3"/>
      <c r="E175" s="20">
        <v>593110.19999999995</v>
      </c>
      <c r="F175" s="23">
        <f t="shared" si="11"/>
        <v>0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hidden="1" x14ac:dyDescent="0.25">
      <c r="A176" s="4">
        <v>11.05</v>
      </c>
      <c r="B176" s="15" t="s">
        <v>173</v>
      </c>
      <c r="C176" s="3" t="s">
        <v>14</v>
      </c>
      <c r="D176" s="3"/>
      <c r="E176" s="20">
        <v>416013.43</v>
      </c>
      <c r="F176" s="23">
        <f>E176*D176</f>
        <v>0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29.25" hidden="1" customHeight="1" x14ac:dyDescent="0.25">
      <c r="B177" s="60" t="s">
        <v>103</v>
      </c>
      <c r="C177" s="60"/>
      <c r="D177" s="60"/>
      <c r="E177" s="60"/>
      <c r="F177" s="21">
        <f>SUM(F172:F176)</f>
        <v>0</v>
      </c>
    </row>
    <row r="178" spans="1:18" hidden="1" x14ac:dyDescent="0.25">
      <c r="A178" s="18">
        <v>12</v>
      </c>
      <c r="B178" s="18" t="s">
        <v>104</v>
      </c>
      <c r="C178" s="29"/>
      <c r="D178" s="29"/>
      <c r="E178" s="18"/>
      <c r="F178" s="18"/>
    </row>
    <row r="179" spans="1:18" ht="21" hidden="1" x14ac:dyDescent="0.25">
      <c r="A179" s="4">
        <v>12.01</v>
      </c>
      <c r="B179" s="15" t="s">
        <v>105</v>
      </c>
      <c r="C179" s="3" t="s">
        <v>1</v>
      </c>
      <c r="D179" s="3"/>
      <c r="E179" s="25">
        <v>373719.29</v>
      </c>
      <c r="F179" s="23">
        <f>D179*E179</f>
        <v>0</v>
      </c>
      <c r="G179" s="15"/>
      <c r="H179" s="15"/>
      <c r="I179" s="15"/>
      <c r="J179" s="15"/>
      <c r="L179" s="15"/>
      <c r="N179" s="25"/>
      <c r="O179" s="25"/>
      <c r="P179" s="25"/>
      <c r="Q179" s="25"/>
      <c r="R179" s="25"/>
    </row>
    <row r="180" spans="1:18" hidden="1" x14ac:dyDescent="0.25">
      <c r="A180" s="4">
        <v>12.02</v>
      </c>
      <c r="B180" s="15" t="s">
        <v>51</v>
      </c>
      <c r="C180" s="3" t="s">
        <v>1</v>
      </c>
      <c r="D180" s="3"/>
      <c r="E180" s="25">
        <v>276141.81</v>
      </c>
      <c r="F180" s="23">
        <f t="shared" ref="F180:F186" si="12">D180*E180</f>
        <v>0</v>
      </c>
      <c r="G180" s="15"/>
      <c r="H180" s="15"/>
      <c r="I180" s="15"/>
      <c r="J180" s="15"/>
      <c r="L180" s="15"/>
      <c r="N180" s="25"/>
      <c r="O180" s="25"/>
      <c r="P180" s="25"/>
      <c r="Q180" s="25"/>
      <c r="R180" s="25"/>
    </row>
    <row r="181" spans="1:18" hidden="1" x14ac:dyDescent="0.25">
      <c r="A181" s="4">
        <v>12.03</v>
      </c>
      <c r="B181" s="19" t="s">
        <v>206</v>
      </c>
      <c r="C181" s="7" t="s">
        <v>1</v>
      </c>
      <c r="D181" s="7"/>
      <c r="E181" s="25">
        <v>209554.55</v>
      </c>
      <c r="F181" s="23">
        <f t="shared" si="12"/>
        <v>0</v>
      </c>
      <c r="G181" s="19"/>
      <c r="H181" s="19"/>
      <c r="I181" s="19"/>
      <c r="J181" s="19"/>
      <c r="L181" s="19"/>
      <c r="N181" s="25"/>
      <c r="O181" s="25"/>
      <c r="P181" s="25"/>
      <c r="Q181" s="25"/>
      <c r="R181" s="25"/>
    </row>
    <row r="182" spans="1:18" hidden="1" x14ac:dyDescent="0.25">
      <c r="A182" s="4">
        <v>12.04</v>
      </c>
      <c r="B182" s="19" t="s">
        <v>207</v>
      </c>
      <c r="C182" s="7" t="s">
        <v>1</v>
      </c>
      <c r="D182" s="7"/>
      <c r="E182" s="25">
        <v>221264.55</v>
      </c>
      <c r="F182" s="23">
        <f t="shared" si="12"/>
        <v>0</v>
      </c>
      <c r="G182" s="19"/>
      <c r="H182" s="19"/>
      <c r="I182" s="19"/>
      <c r="J182" s="19"/>
      <c r="L182" s="19"/>
      <c r="N182" s="25"/>
      <c r="O182" s="25"/>
      <c r="P182" s="25"/>
      <c r="Q182" s="25"/>
      <c r="R182" s="25"/>
    </row>
    <row r="183" spans="1:18" hidden="1" x14ac:dyDescent="0.25">
      <c r="A183" s="4">
        <v>12.05</v>
      </c>
      <c r="B183" s="19" t="s">
        <v>208</v>
      </c>
      <c r="C183" s="7" t="s">
        <v>6</v>
      </c>
      <c r="D183" s="7"/>
      <c r="E183" s="25">
        <v>81007.839999999997</v>
      </c>
      <c r="F183" s="23">
        <f t="shared" si="12"/>
        <v>0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t="31.5" hidden="1" x14ac:dyDescent="0.25">
      <c r="A184" s="4">
        <v>12.06</v>
      </c>
      <c r="B184" s="19" t="s">
        <v>106</v>
      </c>
      <c r="C184" s="7" t="s">
        <v>1</v>
      </c>
      <c r="D184" s="7"/>
      <c r="E184" s="25">
        <v>87792.6</v>
      </c>
      <c r="F184" s="23">
        <f t="shared" si="12"/>
        <v>0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t="21" hidden="1" x14ac:dyDescent="0.25">
      <c r="A185" s="4">
        <v>12.07</v>
      </c>
      <c r="B185" s="19" t="s">
        <v>107</v>
      </c>
      <c r="C185" s="7" t="s">
        <v>1</v>
      </c>
      <c r="D185" s="7"/>
      <c r="E185" s="25">
        <v>44296.36</v>
      </c>
      <c r="F185" s="23">
        <f t="shared" si="12"/>
        <v>0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hidden="1" x14ac:dyDescent="0.25">
      <c r="A186" s="4">
        <v>12.08</v>
      </c>
      <c r="B186" s="15" t="s">
        <v>127</v>
      </c>
      <c r="C186" s="3" t="s">
        <v>1</v>
      </c>
      <c r="D186" s="3"/>
      <c r="E186" s="25">
        <v>347016</v>
      </c>
      <c r="F186" s="23">
        <f t="shared" si="12"/>
        <v>0</v>
      </c>
      <c r="G186" s="15"/>
      <c r="H186" s="15"/>
      <c r="I186" s="15"/>
      <c r="J186" s="15"/>
      <c r="L186" s="15"/>
      <c r="N186" s="25"/>
      <c r="O186" s="25"/>
      <c r="P186" s="25"/>
      <c r="Q186" s="25"/>
      <c r="R186" s="25"/>
    </row>
    <row r="187" spans="1:18" ht="29.25" hidden="1" customHeight="1" x14ac:dyDescent="0.25">
      <c r="B187" s="60" t="s">
        <v>108</v>
      </c>
      <c r="C187" s="60"/>
      <c r="D187" s="60"/>
      <c r="E187" s="60"/>
      <c r="F187" s="21">
        <f>SUM(F179:F186)</f>
        <v>0</v>
      </c>
    </row>
    <row r="188" spans="1:18" x14ac:dyDescent="0.25">
      <c r="A188" s="18">
        <v>13</v>
      </c>
      <c r="B188" s="18" t="s">
        <v>109</v>
      </c>
      <c r="C188" s="18"/>
      <c r="D188" s="29"/>
      <c r="E188" s="18"/>
      <c r="F188" s="18"/>
    </row>
    <row r="189" spans="1:18" ht="21" hidden="1" x14ac:dyDescent="0.25">
      <c r="A189" s="4">
        <v>13.01</v>
      </c>
      <c r="B189" s="15" t="s">
        <v>110</v>
      </c>
      <c r="C189" s="3" t="s">
        <v>6</v>
      </c>
      <c r="D189" s="3"/>
      <c r="E189" s="20">
        <v>28220.71</v>
      </c>
      <c r="F189" s="23">
        <f>D189*E189</f>
        <v>0</v>
      </c>
      <c r="G189" s="15"/>
      <c r="H189" s="15"/>
      <c r="I189" s="15"/>
      <c r="J189" s="15"/>
      <c r="L189" s="15"/>
      <c r="N189" s="20"/>
      <c r="O189" s="20"/>
      <c r="P189" s="20"/>
      <c r="Q189" s="20"/>
      <c r="R189" s="20"/>
    </row>
    <row r="190" spans="1:18" ht="21" hidden="1" x14ac:dyDescent="0.25">
      <c r="A190" s="4">
        <v>13.02</v>
      </c>
      <c r="B190" s="15" t="s">
        <v>111</v>
      </c>
      <c r="C190" s="3" t="s">
        <v>1</v>
      </c>
      <c r="D190" s="3"/>
      <c r="E190" s="20">
        <v>43230.7</v>
      </c>
      <c r="F190" s="23">
        <f t="shared" ref="F190:F194" si="13">D190*E190</f>
        <v>0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hidden="1" x14ac:dyDescent="0.25">
      <c r="A191" s="4">
        <v>13.03</v>
      </c>
      <c r="B191" s="15" t="s">
        <v>112</v>
      </c>
      <c r="C191" s="3" t="s">
        <v>1</v>
      </c>
      <c r="D191" s="3"/>
      <c r="E191" s="20">
        <v>37947.71</v>
      </c>
      <c r="F191" s="23">
        <f t="shared" si="13"/>
        <v>0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52.5" x14ac:dyDescent="0.25">
      <c r="A192" s="4">
        <v>13.04</v>
      </c>
      <c r="B192" s="19" t="s">
        <v>113</v>
      </c>
      <c r="C192" s="7" t="s">
        <v>1</v>
      </c>
      <c r="D192" s="7">
        <v>498.2</v>
      </c>
      <c r="E192" s="20"/>
      <c r="F192" s="23">
        <f t="shared" si="13"/>
        <v>0</v>
      </c>
      <c r="G192" s="19"/>
      <c r="H192" s="19"/>
      <c r="I192" s="19"/>
      <c r="J192" s="19"/>
      <c r="L192" s="19"/>
      <c r="N192" s="20"/>
      <c r="O192" s="20"/>
      <c r="P192" s="20"/>
      <c r="Q192" s="20"/>
      <c r="R192" s="20"/>
    </row>
    <row r="193" spans="1:18" ht="42" hidden="1" x14ac:dyDescent="0.25">
      <c r="A193" s="4">
        <v>13.05</v>
      </c>
      <c r="B193" s="19" t="s">
        <v>114</v>
      </c>
      <c r="C193" s="7" t="s">
        <v>1</v>
      </c>
      <c r="D193" s="7"/>
      <c r="E193" s="20">
        <v>117094.46</v>
      </c>
      <c r="F193" s="23">
        <f t="shared" si="13"/>
        <v>0</v>
      </c>
      <c r="G193" s="19"/>
      <c r="H193" s="19"/>
      <c r="I193" s="19"/>
      <c r="J193" s="19"/>
      <c r="L193" s="19"/>
      <c r="N193" s="20"/>
      <c r="O193" s="20"/>
      <c r="P193" s="20"/>
      <c r="Q193" s="20"/>
      <c r="R193" s="20"/>
    </row>
    <row r="194" spans="1:18" ht="21" hidden="1" x14ac:dyDescent="0.25">
      <c r="A194" s="4">
        <v>13.06</v>
      </c>
      <c r="B194" s="19" t="s">
        <v>347</v>
      </c>
      <c r="C194" s="7" t="s">
        <v>1</v>
      </c>
      <c r="D194" s="3"/>
      <c r="E194" s="20">
        <v>283678.21999999997</v>
      </c>
      <c r="F194" s="23">
        <f t="shared" si="13"/>
        <v>0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hidden="1" x14ac:dyDescent="0.25">
      <c r="A195" s="4">
        <v>13.07</v>
      </c>
      <c r="B195" s="19" t="s">
        <v>351</v>
      </c>
      <c r="C195" s="7" t="s">
        <v>1</v>
      </c>
      <c r="D195" s="3"/>
      <c r="E195" s="20">
        <v>85287.7</v>
      </c>
      <c r="F195" s="23">
        <f>D195*E195</f>
        <v>0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9.25" customHeight="1" x14ac:dyDescent="0.25">
      <c r="B196" s="60" t="s">
        <v>116</v>
      </c>
      <c r="C196" s="60"/>
      <c r="D196" s="60"/>
      <c r="E196" s="60"/>
      <c r="F196" s="21">
        <f>SUM(F189:F195)</f>
        <v>0</v>
      </c>
    </row>
    <row r="197" spans="1:18" hidden="1" x14ac:dyDescent="0.25">
      <c r="A197" s="18">
        <v>14</v>
      </c>
      <c r="B197" s="18" t="s">
        <v>117</v>
      </c>
      <c r="C197" s="18"/>
      <c r="D197" s="29"/>
      <c r="E197" s="18"/>
      <c r="F197" s="18"/>
    </row>
    <row r="198" spans="1:18" hidden="1" x14ac:dyDescent="0.25">
      <c r="A198" s="4">
        <v>14.01</v>
      </c>
      <c r="B198" s="15" t="s">
        <v>118</v>
      </c>
      <c r="C198" s="3" t="s">
        <v>14</v>
      </c>
      <c r="D198" s="3"/>
      <c r="E198" s="20">
        <v>372352.95</v>
      </c>
      <c r="F198" s="23">
        <f>D198*E198</f>
        <v>0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ht="21" hidden="1" x14ac:dyDescent="0.25">
      <c r="A199" s="4">
        <v>14.02</v>
      </c>
      <c r="B199" s="19" t="s">
        <v>119</v>
      </c>
      <c r="C199" s="7" t="s">
        <v>14</v>
      </c>
      <c r="D199" s="7"/>
      <c r="E199" s="20">
        <v>156119.76999999999</v>
      </c>
      <c r="F199" s="23">
        <f t="shared" ref="F199:F210" si="14">D199*E199</f>
        <v>0</v>
      </c>
      <c r="G199" s="19"/>
      <c r="H199" s="19"/>
      <c r="I199" s="19"/>
      <c r="J199" s="19"/>
      <c r="L199" s="19"/>
      <c r="N199" s="20"/>
      <c r="O199" s="20"/>
      <c r="P199" s="20"/>
      <c r="Q199" s="20"/>
      <c r="R199" s="20"/>
    </row>
    <row r="200" spans="1:18" hidden="1" x14ac:dyDescent="0.25">
      <c r="A200" s="4">
        <v>14.03</v>
      </c>
      <c r="B200" s="19" t="s">
        <v>120</v>
      </c>
      <c r="C200" s="7" t="s">
        <v>14</v>
      </c>
      <c r="D200" s="7"/>
      <c r="E200" s="20">
        <v>356095.03</v>
      </c>
      <c r="F200" s="23">
        <f t="shared" si="14"/>
        <v>0</v>
      </c>
      <c r="G200" s="19"/>
      <c r="H200" s="19"/>
      <c r="I200" s="19"/>
      <c r="J200" s="19"/>
      <c r="L200" s="19"/>
      <c r="N200" s="20"/>
      <c r="O200" s="20"/>
      <c r="P200" s="20"/>
      <c r="Q200" s="20"/>
      <c r="R200" s="20"/>
    </row>
    <row r="201" spans="1:18" ht="31.5" hidden="1" x14ac:dyDescent="0.25">
      <c r="A201" s="4">
        <v>14.04</v>
      </c>
      <c r="B201" s="19" t="s">
        <v>121</v>
      </c>
      <c r="C201" s="7" t="s">
        <v>14</v>
      </c>
      <c r="D201" s="7"/>
      <c r="E201" s="20">
        <v>313260.36</v>
      </c>
      <c r="F201" s="23">
        <f t="shared" si="14"/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hidden="1" x14ac:dyDescent="0.25">
      <c r="A202" s="4">
        <v>14.05</v>
      </c>
      <c r="B202" s="15" t="s">
        <v>147</v>
      </c>
      <c r="C202" s="3" t="s">
        <v>14</v>
      </c>
      <c r="D202" s="3"/>
      <c r="E202" s="20">
        <v>208599.71</v>
      </c>
      <c r="F202" s="23">
        <f t="shared" si="14"/>
        <v>0</v>
      </c>
      <c r="G202" s="15"/>
      <c r="H202" s="15"/>
      <c r="I202" s="15"/>
      <c r="J202" s="15"/>
      <c r="L202" s="15"/>
      <c r="N202" s="20"/>
      <c r="O202" s="20"/>
      <c r="P202" s="20"/>
      <c r="Q202" s="20"/>
      <c r="R202" s="20"/>
    </row>
    <row r="203" spans="1:18" ht="21" hidden="1" x14ac:dyDescent="0.25">
      <c r="A203" s="4">
        <v>14.06</v>
      </c>
      <c r="B203" s="19" t="s">
        <v>122</v>
      </c>
      <c r="C203" s="7" t="s">
        <v>14</v>
      </c>
      <c r="D203" s="7"/>
      <c r="E203" s="20">
        <v>93820.4</v>
      </c>
      <c r="F203" s="23">
        <f t="shared" si="14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hidden="1" x14ac:dyDescent="0.25">
      <c r="A204" s="4">
        <v>14.07</v>
      </c>
      <c r="B204" s="15" t="s">
        <v>192</v>
      </c>
      <c r="C204" s="3" t="s">
        <v>14</v>
      </c>
      <c r="D204" s="3"/>
      <c r="E204" s="20">
        <v>309716.27</v>
      </c>
      <c r="F204" s="23">
        <f t="shared" si="14"/>
        <v>0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hidden="1" x14ac:dyDescent="0.25">
      <c r="A205" s="4">
        <v>14.08</v>
      </c>
      <c r="B205" s="15" t="s">
        <v>193</v>
      </c>
      <c r="C205" s="3" t="s">
        <v>14</v>
      </c>
      <c r="D205" s="3"/>
      <c r="E205" s="20">
        <v>234141.74</v>
      </c>
      <c r="F205" s="23">
        <f t="shared" si="14"/>
        <v>0</v>
      </c>
      <c r="G205" s="15"/>
      <c r="H205" s="15"/>
      <c r="I205" s="15"/>
      <c r="J205" s="15"/>
      <c r="L205" s="15"/>
      <c r="N205" s="20"/>
      <c r="O205" s="20"/>
      <c r="P205" s="20"/>
      <c r="Q205" s="20"/>
      <c r="R205" s="20"/>
    </row>
    <row r="206" spans="1:18" hidden="1" x14ac:dyDescent="0.25">
      <c r="A206" s="4">
        <v>14.09</v>
      </c>
      <c r="B206" s="15" t="s">
        <v>194</v>
      </c>
      <c r="C206" s="3" t="s">
        <v>14</v>
      </c>
      <c r="D206" s="3"/>
      <c r="E206" s="20">
        <v>378167.87</v>
      </c>
      <c r="F206" s="23">
        <f t="shared" si="14"/>
        <v>0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hidden="1" x14ac:dyDescent="0.25">
      <c r="A207" s="4">
        <v>14.1</v>
      </c>
      <c r="B207" s="15" t="s">
        <v>195</v>
      </c>
      <c r="C207" s="3" t="s">
        <v>14</v>
      </c>
      <c r="D207" s="3"/>
      <c r="E207" s="20">
        <v>62702.54</v>
      </c>
      <c r="F207" s="23">
        <f t="shared" si="14"/>
        <v>0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hidden="1" x14ac:dyDescent="0.25">
      <c r="A208" s="4">
        <v>14.11</v>
      </c>
      <c r="B208" s="19" t="s">
        <v>196</v>
      </c>
      <c r="C208" s="7" t="s">
        <v>14</v>
      </c>
      <c r="D208" s="7"/>
      <c r="E208" s="20">
        <v>1513512.92</v>
      </c>
      <c r="F208" s="23">
        <f t="shared" si="14"/>
        <v>0</v>
      </c>
      <c r="G208" s="19"/>
      <c r="H208" s="19"/>
      <c r="I208" s="19"/>
      <c r="J208" s="19"/>
      <c r="L208" s="19"/>
      <c r="N208" s="20"/>
      <c r="O208" s="20"/>
      <c r="P208" s="20"/>
      <c r="Q208" s="20"/>
      <c r="R208" s="20"/>
    </row>
    <row r="209" spans="1:18" hidden="1" x14ac:dyDescent="0.25">
      <c r="A209" s="4">
        <v>14.12</v>
      </c>
      <c r="B209" s="19" t="s">
        <v>197</v>
      </c>
      <c r="C209" s="7" t="s">
        <v>14</v>
      </c>
      <c r="D209" s="7"/>
      <c r="E209" s="20">
        <v>51993.77</v>
      </c>
      <c r="F209" s="23">
        <f t="shared" si="14"/>
        <v>0</v>
      </c>
      <c r="G209" s="19"/>
      <c r="H209" s="19"/>
      <c r="I209" s="19"/>
      <c r="J209" s="19"/>
      <c r="L209" s="19"/>
      <c r="N209" s="20"/>
      <c r="O209" s="20"/>
      <c r="P209" s="20"/>
      <c r="Q209" s="20"/>
      <c r="R209" s="20"/>
    </row>
    <row r="210" spans="1:18" hidden="1" x14ac:dyDescent="0.25">
      <c r="A210" s="4">
        <v>14.13</v>
      </c>
      <c r="B210" s="15" t="s">
        <v>190</v>
      </c>
      <c r="C210" s="3" t="s">
        <v>14</v>
      </c>
      <c r="D210" s="3"/>
      <c r="E210" s="20">
        <v>167324.74</v>
      </c>
      <c r="F210" s="23">
        <f t="shared" si="14"/>
        <v>0</v>
      </c>
      <c r="G210" s="15"/>
      <c r="H210" s="15"/>
      <c r="I210" s="15"/>
      <c r="J210" s="15"/>
      <c r="L210" s="15"/>
      <c r="N210" s="20"/>
      <c r="O210" s="20"/>
      <c r="P210" s="20"/>
      <c r="Q210" s="20"/>
      <c r="R210" s="20"/>
    </row>
    <row r="211" spans="1:18" ht="29.25" hidden="1" customHeight="1" x14ac:dyDescent="0.25">
      <c r="B211" s="60" t="s">
        <v>123</v>
      </c>
      <c r="C211" s="60"/>
      <c r="D211" s="60"/>
      <c r="E211" s="60"/>
      <c r="F211" s="21">
        <f>SUM(F198:F210)</f>
        <v>0</v>
      </c>
    </row>
    <row r="212" spans="1:18" hidden="1" x14ac:dyDescent="0.25">
      <c r="A212" s="18">
        <v>15</v>
      </c>
      <c r="B212" s="18" t="s">
        <v>124</v>
      </c>
      <c r="C212" s="18"/>
      <c r="D212" s="29"/>
      <c r="E212" s="18"/>
      <c r="F212" s="18"/>
    </row>
    <row r="213" spans="1:18" hidden="1" x14ac:dyDescent="0.25">
      <c r="A213" s="4">
        <v>15.01</v>
      </c>
      <c r="B213" s="15" t="s">
        <v>125</v>
      </c>
      <c r="C213" s="3" t="s">
        <v>1</v>
      </c>
      <c r="D213" s="3"/>
      <c r="E213" s="20">
        <v>176025.07</v>
      </c>
      <c r="F213" s="23">
        <f>D213*E213</f>
        <v>0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hidden="1" x14ac:dyDescent="0.25">
      <c r="A214" s="4">
        <v>15.02</v>
      </c>
      <c r="B214" s="19" t="s">
        <v>126</v>
      </c>
      <c r="C214" s="3" t="s">
        <v>1</v>
      </c>
      <c r="D214" s="7"/>
      <c r="E214" s="20">
        <v>95838.13</v>
      </c>
      <c r="F214" s="23">
        <f t="shared" ref="F214:F215" si="15">D214*E214</f>
        <v>0</v>
      </c>
      <c r="G214" s="19"/>
      <c r="H214" s="19"/>
      <c r="I214" s="19"/>
      <c r="J214" s="19"/>
      <c r="L214" s="15"/>
      <c r="N214" s="20"/>
      <c r="O214" s="20"/>
      <c r="P214" s="20"/>
      <c r="Q214" s="20"/>
      <c r="R214" s="20"/>
    </row>
    <row r="215" spans="1:18" hidden="1" x14ac:dyDescent="0.25">
      <c r="A215" s="4">
        <v>15.03</v>
      </c>
      <c r="B215" s="15" t="s">
        <v>141</v>
      </c>
      <c r="C215" s="3" t="s">
        <v>1</v>
      </c>
      <c r="D215" s="3"/>
      <c r="E215" s="20">
        <v>566155.81999999995</v>
      </c>
      <c r="F215" s="23">
        <f t="shared" si="15"/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t="29.25" hidden="1" customHeight="1" x14ac:dyDescent="0.25">
      <c r="B216" s="60" t="s">
        <v>128</v>
      </c>
      <c r="C216" s="60"/>
      <c r="D216" s="60"/>
      <c r="E216" s="60"/>
      <c r="F216" s="21">
        <f>SUM(F213:F215)</f>
        <v>0</v>
      </c>
    </row>
    <row r="217" spans="1:18" hidden="1" x14ac:dyDescent="0.25">
      <c r="A217" s="18">
        <v>16</v>
      </c>
      <c r="B217" s="18" t="s">
        <v>129</v>
      </c>
      <c r="C217" s="18"/>
      <c r="D217" s="29"/>
      <c r="E217" s="18"/>
      <c r="F217" s="18"/>
    </row>
    <row r="218" spans="1:18" hidden="1" x14ac:dyDescent="0.25">
      <c r="A218" s="4">
        <v>16.010000000000002</v>
      </c>
      <c r="B218" s="15" t="s">
        <v>130</v>
      </c>
      <c r="C218" s="3" t="s">
        <v>1</v>
      </c>
      <c r="D218" s="3"/>
      <c r="E218" s="20">
        <v>97075.94</v>
      </c>
      <c r="F218" s="23">
        <f>D218*E218</f>
        <v>0</v>
      </c>
      <c r="G218" s="15"/>
      <c r="H218" s="15"/>
      <c r="I218" s="15"/>
      <c r="J218" s="15"/>
      <c r="L218" s="15"/>
      <c r="N218" s="20"/>
      <c r="O218" s="20"/>
      <c r="P218" s="20"/>
      <c r="Q218" s="20"/>
      <c r="R218" s="20"/>
    </row>
    <row r="219" spans="1:18" hidden="1" x14ac:dyDescent="0.25">
      <c r="A219" s="4">
        <v>16.02</v>
      </c>
      <c r="B219" s="15" t="s">
        <v>131</v>
      </c>
      <c r="C219" s="3" t="s">
        <v>6</v>
      </c>
      <c r="D219" s="3"/>
      <c r="E219" s="20">
        <v>30562.46</v>
      </c>
      <c r="F219" s="23">
        <f t="shared" ref="F219:F224" si="16">D219*E219</f>
        <v>0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hidden="1" x14ac:dyDescent="0.25">
      <c r="A220" s="4">
        <v>16.03</v>
      </c>
      <c r="B220" s="15" t="s">
        <v>132</v>
      </c>
      <c r="C220" s="3" t="s">
        <v>6</v>
      </c>
      <c r="D220" s="3"/>
      <c r="E220" s="20">
        <v>38312.300000000003</v>
      </c>
      <c r="F220" s="23">
        <f t="shared" si="16"/>
        <v>0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hidden="1" x14ac:dyDescent="0.25">
      <c r="A221" s="4">
        <v>16.04</v>
      </c>
      <c r="B221" s="19" t="s">
        <v>133</v>
      </c>
      <c r="C221" s="7" t="s">
        <v>1</v>
      </c>
      <c r="D221" s="7"/>
      <c r="E221" s="20">
        <v>219222.69</v>
      </c>
      <c r="F221" s="23">
        <f t="shared" si="16"/>
        <v>0</v>
      </c>
      <c r="G221" s="19"/>
      <c r="H221" s="19"/>
      <c r="I221" s="19"/>
      <c r="J221" s="19"/>
      <c r="L221" s="19"/>
      <c r="N221" s="20"/>
      <c r="O221" s="20"/>
      <c r="P221" s="20"/>
      <c r="Q221" s="20"/>
      <c r="R221" s="20"/>
    </row>
    <row r="222" spans="1:18" hidden="1" x14ac:dyDescent="0.25">
      <c r="A222" s="4">
        <v>16.05</v>
      </c>
      <c r="B222" s="19" t="s">
        <v>134</v>
      </c>
      <c r="C222" s="7" t="s">
        <v>14</v>
      </c>
      <c r="D222" s="7"/>
      <c r="E222" s="20">
        <v>72601.53</v>
      </c>
      <c r="F222" s="23">
        <f t="shared" si="16"/>
        <v>0</v>
      </c>
      <c r="G222" s="19"/>
      <c r="H222" s="19"/>
      <c r="I222" s="19"/>
      <c r="J222" s="19"/>
      <c r="L222" s="19"/>
      <c r="N222" s="20"/>
      <c r="O222" s="20"/>
      <c r="P222" s="20"/>
      <c r="Q222" s="20"/>
      <c r="R222" s="20"/>
    </row>
    <row r="223" spans="1:18" hidden="1" x14ac:dyDescent="0.25">
      <c r="A223" s="4">
        <v>16.059999999999999</v>
      </c>
      <c r="B223" s="19" t="s">
        <v>135</v>
      </c>
      <c r="C223" s="7" t="s">
        <v>1</v>
      </c>
      <c r="D223" s="7"/>
      <c r="E223" s="20">
        <v>94117.440000000002</v>
      </c>
      <c r="F223" s="23">
        <f t="shared" si="16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hidden="1" x14ac:dyDescent="0.25">
      <c r="A224" s="4">
        <v>16.07</v>
      </c>
      <c r="B224" s="19" t="s">
        <v>321</v>
      </c>
      <c r="C224" s="7" t="s">
        <v>1</v>
      </c>
      <c r="D224" s="3"/>
      <c r="E224" s="20">
        <v>28830.39</v>
      </c>
      <c r="F224" s="23">
        <f t="shared" si="16"/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t="29.25" hidden="1" customHeight="1" x14ac:dyDescent="0.25">
      <c r="B225" s="60" t="s">
        <v>136</v>
      </c>
      <c r="C225" s="60"/>
      <c r="D225" s="60"/>
      <c r="E225" s="60"/>
      <c r="F225" s="21">
        <f>SUM(F218:F224)</f>
        <v>0</v>
      </c>
    </row>
    <row r="226" spans="1:18" hidden="1" x14ac:dyDescent="0.25">
      <c r="A226" s="18">
        <v>17</v>
      </c>
      <c r="B226" s="18" t="s">
        <v>137</v>
      </c>
      <c r="C226" s="18"/>
      <c r="D226" s="29"/>
      <c r="E226" s="18"/>
      <c r="F226" s="18"/>
    </row>
    <row r="227" spans="1:18" hidden="1" x14ac:dyDescent="0.25">
      <c r="A227" s="4">
        <v>17.010000000000002</v>
      </c>
      <c r="B227" s="19" t="s">
        <v>138</v>
      </c>
      <c r="C227" s="7" t="s">
        <v>14</v>
      </c>
      <c r="D227" s="7"/>
      <c r="E227" s="20">
        <v>76766.179999999993</v>
      </c>
      <c r="F227" s="30">
        <f>D227*E227</f>
        <v>0</v>
      </c>
      <c r="G227" s="19"/>
      <c r="H227" s="19"/>
      <c r="I227" s="19"/>
      <c r="J227" s="19"/>
      <c r="K227" s="19"/>
      <c r="L227" s="19"/>
      <c r="N227" s="20"/>
      <c r="O227" s="20"/>
      <c r="P227" s="20"/>
      <c r="Q227" s="20"/>
      <c r="R227" s="20"/>
    </row>
    <row r="228" spans="1:18" hidden="1" x14ac:dyDescent="0.25">
      <c r="A228" s="4">
        <v>17.02</v>
      </c>
      <c r="B228" s="15" t="s">
        <v>139</v>
      </c>
      <c r="C228" s="3" t="s">
        <v>14</v>
      </c>
      <c r="D228" s="3"/>
      <c r="E228" s="20">
        <v>45399.86</v>
      </c>
      <c r="F228" s="30">
        <f t="shared" ref="F228:F230" si="17">D228*E228</f>
        <v>0</v>
      </c>
      <c r="G228" s="15"/>
      <c r="H228" s="15"/>
      <c r="I228" s="15"/>
      <c r="J228" s="15"/>
      <c r="K228" s="15"/>
      <c r="L228" s="15"/>
      <c r="N228" s="20"/>
      <c r="O228" s="20"/>
      <c r="P228" s="20"/>
      <c r="Q228" s="20"/>
      <c r="R228" s="20"/>
    </row>
    <row r="229" spans="1:18" ht="31.5" hidden="1" x14ac:dyDescent="0.25">
      <c r="A229" s="4">
        <v>17.03</v>
      </c>
      <c r="B229" s="19" t="s">
        <v>140</v>
      </c>
      <c r="C229" s="7" t="s">
        <v>14</v>
      </c>
      <c r="D229" s="7"/>
      <c r="E229" s="20">
        <v>903951.15</v>
      </c>
      <c r="F229" s="30">
        <f t="shared" si="17"/>
        <v>0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hidden="1" x14ac:dyDescent="0.25">
      <c r="A230" s="4">
        <v>17.04</v>
      </c>
      <c r="B230" s="19" t="s">
        <v>346</v>
      </c>
      <c r="C230" s="7" t="s">
        <v>14</v>
      </c>
      <c r="D230" s="3"/>
      <c r="E230" s="20">
        <v>231533.61</v>
      </c>
      <c r="F230" s="30">
        <f t="shared" si="17"/>
        <v>0</v>
      </c>
      <c r="G230" s="19"/>
      <c r="H230" s="19"/>
      <c r="I230" s="19"/>
      <c r="J230" s="19"/>
      <c r="K230" s="19"/>
      <c r="L230" s="19"/>
      <c r="N230" s="20"/>
      <c r="O230" s="20"/>
      <c r="P230" s="20"/>
      <c r="Q230" s="20"/>
      <c r="R230" s="20"/>
    </row>
    <row r="231" spans="1:18" ht="29.25" hidden="1" customHeight="1" x14ac:dyDescent="0.25">
      <c r="B231" s="60" t="s">
        <v>312</v>
      </c>
      <c r="C231" s="60"/>
      <c r="D231" s="60"/>
      <c r="E231" s="60"/>
      <c r="F231" s="21">
        <f>SUM(F227:F230)</f>
        <v>0</v>
      </c>
    </row>
    <row r="232" spans="1:18" x14ac:dyDescent="0.25">
      <c r="A232" s="18">
        <v>18</v>
      </c>
      <c r="B232" s="18" t="s">
        <v>224</v>
      </c>
      <c r="C232" s="18"/>
      <c r="D232" s="29"/>
      <c r="E232" s="18"/>
      <c r="F232" s="18"/>
    </row>
    <row r="233" spans="1:18" x14ac:dyDescent="0.25">
      <c r="A233" s="4">
        <v>18.010000000000002</v>
      </c>
      <c r="B233" s="15" t="s">
        <v>201</v>
      </c>
      <c r="C233" s="3" t="s">
        <v>1</v>
      </c>
      <c r="D233" s="3">
        <v>59.5</v>
      </c>
      <c r="E233" s="20"/>
      <c r="F233" s="23">
        <f>D233*E233</f>
        <v>0</v>
      </c>
      <c r="G233" s="15"/>
      <c r="H233" s="15"/>
      <c r="I233" s="15"/>
      <c r="J233" s="15"/>
      <c r="L233" s="15"/>
      <c r="N233" s="20"/>
      <c r="O233" s="20"/>
      <c r="P233" s="20"/>
      <c r="Q233" s="20"/>
      <c r="R233" s="20"/>
    </row>
    <row r="234" spans="1:18" ht="21" hidden="1" x14ac:dyDescent="0.25">
      <c r="A234" s="4">
        <v>18.02</v>
      </c>
      <c r="B234" s="19" t="s">
        <v>204</v>
      </c>
      <c r="C234" s="7" t="s">
        <v>1</v>
      </c>
      <c r="D234" s="7"/>
      <c r="E234" s="20"/>
      <c r="F234" s="23">
        <f t="shared" ref="F234:F245" si="18">D234*E234</f>
        <v>0</v>
      </c>
      <c r="G234" s="19"/>
      <c r="H234" s="19"/>
      <c r="I234" s="19"/>
      <c r="J234" s="19"/>
      <c r="L234" s="19"/>
      <c r="N234" s="20"/>
      <c r="O234" s="20"/>
      <c r="P234" s="20"/>
      <c r="Q234" s="20"/>
      <c r="R234" s="20"/>
    </row>
    <row r="235" spans="1:18" hidden="1" x14ac:dyDescent="0.25">
      <c r="A235" s="4">
        <v>18.03</v>
      </c>
      <c r="B235" s="15" t="s">
        <v>146</v>
      </c>
      <c r="C235" s="3" t="s">
        <v>6</v>
      </c>
      <c r="D235" s="3"/>
      <c r="E235" s="20"/>
      <c r="F235" s="23">
        <f t="shared" si="18"/>
        <v>0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hidden="1" x14ac:dyDescent="0.25">
      <c r="A236" s="4">
        <v>18.04</v>
      </c>
      <c r="B236" s="15" t="s">
        <v>142</v>
      </c>
      <c r="C236" s="3" t="s">
        <v>1</v>
      </c>
      <c r="D236" s="3"/>
      <c r="E236" s="20"/>
      <c r="F236" s="23">
        <f t="shared" si="18"/>
        <v>0</v>
      </c>
      <c r="G236" s="15"/>
      <c r="H236" s="15"/>
      <c r="I236" s="15"/>
      <c r="J236" s="15"/>
      <c r="L236" s="15"/>
      <c r="N236" s="20"/>
      <c r="O236" s="20"/>
      <c r="P236" s="20"/>
      <c r="Q236" s="20"/>
      <c r="R236" s="20"/>
    </row>
    <row r="237" spans="1:18" hidden="1" x14ac:dyDescent="0.25">
      <c r="A237" s="4">
        <v>18.05</v>
      </c>
      <c r="B237" s="15" t="s">
        <v>143</v>
      </c>
      <c r="C237" s="3" t="s">
        <v>1</v>
      </c>
      <c r="D237" s="3"/>
      <c r="E237" s="20"/>
      <c r="F237" s="23">
        <f t="shared" si="18"/>
        <v>0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hidden="1" x14ac:dyDescent="0.25">
      <c r="A238" s="4">
        <v>18.059999999999999</v>
      </c>
      <c r="B238" s="15" t="s">
        <v>144</v>
      </c>
      <c r="C238" s="3" t="s">
        <v>1</v>
      </c>
      <c r="D238" s="3"/>
      <c r="E238" s="20"/>
      <c r="F238" s="23">
        <f t="shared" si="18"/>
        <v>0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t="21" hidden="1" x14ac:dyDescent="0.25">
      <c r="A239" s="4">
        <v>18.07</v>
      </c>
      <c r="B239" s="15" t="s">
        <v>145</v>
      </c>
      <c r="C239" s="3" t="s">
        <v>1</v>
      </c>
      <c r="D239" s="3"/>
      <c r="E239" s="20"/>
      <c r="F239" s="23">
        <f t="shared" si="18"/>
        <v>0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hidden="1" x14ac:dyDescent="0.25">
      <c r="A240" s="4">
        <v>18.079999999999998</v>
      </c>
      <c r="B240" s="19" t="s">
        <v>148</v>
      </c>
      <c r="C240" s="7" t="s">
        <v>1</v>
      </c>
      <c r="D240" s="7"/>
      <c r="E240" s="20"/>
      <c r="F240" s="23">
        <f t="shared" si="18"/>
        <v>0</v>
      </c>
      <c r="G240" s="19"/>
      <c r="H240" s="19"/>
      <c r="I240" s="19"/>
      <c r="J240" s="19"/>
      <c r="L240" s="19"/>
      <c r="N240" s="20"/>
      <c r="O240" s="20"/>
      <c r="P240" s="20"/>
      <c r="Q240" s="20"/>
      <c r="R240" s="20"/>
    </row>
    <row r="241" spans="1:18" hidden="1" x14ac:dyDescent="0.25">
      <c r="A241" s="4">
        <v>18.09</v>
      </c>
      <c r="B241" s="15" t="s">
        <v>198</v>
      </c>
      <c r="C241" s="3" t="s">
        <v>1</v>
      </c>
      <c r="D241" s="3"/>
      <c r="E241" s="20"/>
      <c r="F241" s="23">
        <f t="shared" si="18"/>
        <v>0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x14ac:dyDescent="0.25">
      <c r="A242" s="4">
        <v>18.100000000000001</v>
      </c>
      <c r="B242" s="19" t="s">
        <v>205</v>
      </c>
      <c r="C242" s="7" t="s">
        <v>1</v>
      </c>
      <c r="D242" s="7">
        <v>59.5</v>
      </c>
      <c r="E242" s="20"/>
      <c r="F242" s="23">
        <f t="shared" si="18"/>
        <v>0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hidden="1" x14ac:dyDescent="0.25">
      <c r="A243" s="4">
        <v>18.11</v>
      </c>
      <c r="B243" s="15" t="s">
        <v>199</v>
      </c>
      <c r="C243" s="3" t="s">
        <v>1</v>
      </c>
      <c r="D243" s="3"/>
      <c r="E243" s="20">
        <v>65394.65</v>
      </c>
      <c r="F243" s="23">
        <f t="shared" si="18"/>
        <v>0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hidden="1" x14ac:dyDescent="0.25">
      <c r="A244" s="4">
        <v>18.12</v>
      </c>
      <c r="B244" s="15" t="s">
        <v>200</v>
      </c>
      <c r="C244" s="3" t="s">
        <v>3</v>
      </c>
      <c r="D244" s="3"/>
      <c r="E244" s="20">
        <v>6735.53</v>
      </c>
      <c r="F244" s="23">
        <f>D244*E244</f>
        <v>0</v>
      </c>
      <c r="G244" s="15"/>
      <c r="H244" s="15"/>
      <c r="I244" s="15"/>
      <c r="J244" s="15"/>
      <c r="L244" s="15"/>
      <c r="N244" s="20"/>
      <c r="O244" s="20"/>
      <c r="P244" s="20"/>
      <c r="Q244" s="20"/>
      <c r="R244" s="20"/>
    </row>
    <row r="245" spans="1:18" hidden="1" x14ac:dyDescent="0.25">
      <c r="A245" s="4">
        <v>18.13</v>
      </c>
      <c r="B245" s="19" t="s">
        <v>202</v>
      </c>
      <c r="C245" s="7" t="s">
        <v>6</v>
      </c>
      <c r="D245" s="7"/>
      <c r="E245" s="20">
        <v>43310.23</v>
      </c>
      <c r="F245" s="23">
        <f t="shared" si="18"/>
        <v>0</v>
      </c>
      <c r="G245" s="19"/>
      <c r="H245" s="19"/>
      <c r="I245" s="19"/>
      <c r="J245" s="19"/>
      <c r="L245" s="19"/>
      <c r="N245" s="20"/>
      <c r="O245" s="20"/>
      <c r="P245" s="20"/>
      <c r="Q245" s="20"/>
      <c r="R245" s="20"/>
    </row>
    <row r="246" spans="1:18" ht="21" hidden="1" x14ac:dyDescent="0.25">
      <c r="A246" s="4">
        <v>18.14</v>
      </c>
      <c r="B246" s="19" t="s">
        <v>203</v>
      </c>
      <c r="C246" s="7" t="s">
        <v>6</v>
      </c>
      <c r="D246" s="7"/>
      <c r="E246" s="20">
        <v>28249.8</v>
      </c>
      <c r="F246" s="23">
        <f>D246*E246</f>
        <v>0</v>
      </c>
      <c r="G246" s="19"/>
      <c r="H246" s="19"/>
      <c r="I246" s="19"/>
      <c r="J246" s="19"/>
      <c r="L246" s="19"/>
      <c r="N246" s="20"/>
      <c r="O246" s="20"/>
      <c r="P246" s="20"/>
      <c r="Q246" s="20"/>
      <c r="R246" s="20"/>
    </row>
    <row r="247" spans="1:18" ht="29.25" customHeight="1" x14ac:dyDescent="0.25">
      <c r="B247" s="60" t="s">
        <v>313</v>
      </c>
      <c r="C247" s="60"/>
      <c r="D247" s="60"/>
      <c r="E247" s="60"/>
      <c r="F247" s="21">
        <f>SUM(F233:F246)</f>
        <v>0</v>
      </c>
    </row>
    <row r="248" spans="1:18" x14ac:dyDescent="0.25">
      <c r="A248" s="18">
        <v>19</v>
      </c>
      <c r="B248" s="18" t="s">
        <v>209</v>
      </c>
      <c r="C248" s="18"/>
      <c r="D248" s="29"/>
      <c r="E248" s="18"/>
      <c r="F248" s="18"/>
    </row>
    <row r="249" spans="1:18" hidden="1" x14ac:dyDescent="0.25">
      <c r="A249" s="4">
        <v>19.010000000000002</v>
      </c>
      <c r="B249" s="19" t="s">
        <v>210</v>
      </c>
      <c r="C249" s="7" t="s">
        <v>1</v>
      </c>
      <c r="D249" s="7"/>
      <c r="E249" s="25">
        <v>211942.93</v>
      </c>
      <c r="F249" s="30">
        <f>D249*E249</f>
        <v>0</v>
      </c>
      <c r="G249" s="19"/>
      <c r="H249" s="19"/>
      <c r="I249" s="19"/>
      <c r="J249" s="19"/>
      <c r="L249" s="19"/>
      <c r="N249" s="25"/>
      <c r="O249" s="25"/>
      <c r="P249" s="25"/>
      <c r="Q249" s="25"/>
      <c r="R249" s="25"/>
    </row>
    <row r="250" spans="1:18" ht="15" customHeight="1" x14ac:dyDescent="0.25">
      <c r="A250" s="4">
        <v>19.02</v>
      </c>
      <c r="B250" s="19" t="s">
        <v>54</v>
      </c>
      <c r="C250" s="7" t="s">
        <v>1</v>
      </c>
      <c r="D250" s="7">
        <v>27</v>
      </c>
      <c r="E250" s="25"/>
      <c r="F250" s="30">
        <f>D250*E250</f>
        <v>0</v>
      </c>
      <c r="G250" s="19"/>
      <c r="H250" s="19"/>
      <c r="I250" s="19"/>
      <c r="J250" s="19"/>
      <c r="L250" s="19"/>
      <c r="N250" s="25"/>
      <c r="O250" s="25"/>
      <c r="P250" s="25"/>
      <c r="Q250" s="25"/>
      <c r="R250" s="25"/>
    </row>
    <row r="251" spans="1:18" ht="29.25" customHeight="1" x14ac:dyDescent="0.25">
      <c r="B251" s="60" t="s">
        <v>211</v>
      </c>
      <c r="C251" s="60"/>
      <c r="D251" s="60"/>
      <c r="E251" s="60"/>
      <c r="F251" s="21">
        <f>SUM(F249:F250)</f>
        <v>0</v>
      </c>
    </row>
    <row r="252" spans="1:18" hidden="1" x14ac:dyDescent="0.25">
      <c r="A252" s="18">
        <v>20</v>
      </c>
      <c r="B252" s="18" t="s">
        <v>212</v>
      </c>
      <c r="C252" s="18"/>
      <c r="D252" s="29"/>
      <c r="E252" s="18"/>
      <c r="F252" s="18"/>
    </row>
    <row r="253" spans="1:18" ht="21" hidden="1" x14ac:dyDescent="0.25">
      <c r="A253" s="4">
        <v>20.010000000000002</v>
      </c>
      <c r="B253" s="19" t="s">
        <v>38</v>
      </c>
      <c r="C253" s="7" t="s">
        <v>1</v>
      </c>
      <c r="D253" s="7"/>
      <c r="E253" s="20">
        <v>27128.12</v>
      </c>
      <c r="F253" s="30">
        <f>D253*E253</f>
        <v>0</v>
      </c>
      <c r="G253" s="19"/>
      <c r="H253" s="19"/>
      <c r="I253" s="19"/>
      <c r="J253" s="19"/>
      <c r="L253" s="19"/>
      <c r="N253" s="20"/>
      <c r="O253" s="20"/>
      <c r="P253" s="20"/>
      <c r="Q253" s="20"/>
      <c r="R253" s="20"/>
    </row>
    <row r="254" spans="1:18" ht="21" hidden="1" x14ac:dyDescent="0.25">
      <c r="A254" s="4">
        <v>20.02</v>
      </c>
      <c r="B254" s="19" t="s">
        <v>213</v>
      </c>
      <c r="C254" s="7" t="s">
        <v>1</v>
      </c>
      <c r="D254" s="7"/>
      <c r="E254" s="20">
        <v>325620.09000000003</v>
      </c>
      <c r="F254" s="30">
        <f>D254*E254</f>
        <v>0</v>
      </c>
      <c r="G254" s="19"/>
      <c r="H254" s="19"/>
      <c r="I254" s="19"/>
      <c r="J254" s="19"/>
      <c r="L254" s="19"/>
      <c r="N254" s="20"/>
      <c r="O254" s="20"/>
      <c r="P254" s="20"/>
      <c r="Q254" s="20"/>
      <c r="R254" s="20"/>
    </row>
    <row r="255" spans="1:18" ht="21" hidden="1" x14ac:dyDescent="0.25">
      <c r="A255" s="4">
        <v>20.03</v>
      </c>
      <c r="B255" s="19" t="s">
        <v>115</v>
      </c>
      <c r="C255" s="7" t="s">
        <v>1</v>
      </c>
      <c r="D255" s="7"/>
      <c r="E255" s="20">
        <v>23661.72</v>
      </c>
      <c r="F255" s="23">
        <f>D255*E255</f>
        <v>0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9.25" hidden="1" customHeight="1" x14ac:dyDescent="0.25">
      <c r="B256" s="60" t="s">
        <v>216</v>
      </c>
      <c r="C256" s="60"/>
      <c r="D256" s="60"/>
      <c r="E256" s="60"/>
      <c r="F256" s="21">
        <f>SUM(F253:F255)</f>
        <v>0</v>
      </c>
    </row>
    <row r="258" spans="2:27" s="1" customFormat="1" ht="18" customHeight="1" x14ac:dyDescent="0.25">
      <c r="B258" s="8" t="s">
        <v>314</v>
      </c>
      <c r="C258" s="8"/>
      <c r="D258" s="6"/>
      <c r="E258" s="31">
        <f>F18+F24+F30+F38+F83+F134+F145+F150+F154+F170+F177+F187+F196+F211+F225+F231+F247+F251+F256+F216</f>
        <v>0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9"/>
      <c r="Q258" s="9"/>
      <c r="R258" s="9"/>
      <c r="S258" s="9"/>
      <c r="T258" s="9"/>
      <c r="U258" s="9"/>
      <c r="V258" s="9"/>
    </row>
    <row r="259" spans="2:27" s="1" customFormat="1" ht="11.25" customHeight="1" x14ac:dyDescent="0.25">
      <c r="D259" s="32"/>
      <c r="P259" s="5"/>
      <c r="Q259" s="5"/>
      <c r="R259" s="5"/>
      <c r="S259" s="5"/>
      <c r="T259" s="5"/>
      <c r="U259" s="5"/>
      <c r="V259" s="5"/>
    </row>
    <row r="260" spans="2:27" s="1" customFormat="1" ht="23.25" customHeight="1" x14ac:dyDescent="0.25">
      <c r="B260" s="8" t="s">
        <v>217</v>
      </c>
      <c r="C260" s="8"/>
      <c r="D260" s="6"/>
      <c r="E260" s="11">
        <f>+E258</f>
        <v>0</v>
      </c>
      <c r="F260" s="8"/>
      <c r="G260" s="8"/>
      <c r="H260" s="8"/>
      <c r="L260" s="11"/>
      <c r="M260" s="11"/>
      <c r="N260" s="11"/>
      <c r="O260" s="11"/>
      <c r="P260" s="11"/>
      <c r="Q260" s="11"/>
      <c r="R260" s="5"/>
      <c r="S260" s="5"/>
      <c r="T260" s="5"/>
      <c r="U260" s="5"/>
      <c r="V260" s="5"/>
      <c r="Y260" s="12"/>
      <c r="Z260" s="5">
        <v>1037743606.6113</v>
      </c>
      <c r="AA260" s="12">
        <f>+E260-Z260</f>
        <v>-1037743606.6113</v>
      </c>
    </row>
    <row r="261" spans="2:27" s="1" customFormat="1" ht="24" customHeight="1" x14ac:dyDescent="0.25">
      <c r="B261" s="10" t="s">
        <v>218</v>
      </c>
      <c r="C261" s="13">
        <v>0.1704</v>
      </c>
      <c r="D261" s="33"/>
      <c r="E261" s="14">
        <f>+E260*C261</f>
        <v>0</v>
      </c>
      <c r="F261" s="10"/>
      <c r="G261" s="10"/>
      <c r="H261" s="10"/>
      <c r="L261" s="14"/>
      <c r="M261" s="14"/>
      <c r="N261" s="14"/>
      <c r="O261" s="14"/>
      <c r="P261" s="14"/>
      <c r="Q261" s="14"/>
      <c r="R261" s="5"/>
      <c r="S261" s="5"/>
      <c r="T261" s="5"/>
      <c r="U261" s="5"/>
      <c r="V261" s="5"/>
      <c r="Z261" s="5"/>
    </row>
    <row r="262" spans="2:27" s="1" customFormat="1" ht="23.25" customHeight="1" x14ac:dyDescent="0.25">
      <c r="B262" s="10" t="s">
        <v>219</v>
      </c>
      <c r="C262" s="13">
        <v>0.01</v>
      </c>
      <c r="D262" s="33"/>
      <c r="E262" s="14">
        <f>+C262*E260</f>
        <v>0</v>
      </c>
      <c r="F262" s="10"/>
      <c r="G262" s="10"/>
      <c r="H262" s="10"/>
      <c r="L262" s="14"/>
      <c r="M262" s="14"/>
      <c r="N262" s="14"/>
      <c r="O262" s="14"/>
      <c r="P262" s="14"/>
      <c r="Q262" s="14"/>
      <c r="R262" s="5"/>
      <c r="S262" s="5"/>
      <c r="T262" s="5"/>
      <c r="U262" s="5"/>
      <c r="V262" s="5"/>
      <c r="Z262" s="5"/>
    </row>
    <row r="263" spans="2:27" s="1" customFormat="1" ht="24" customHeight="1" x14ac:dyDescent="0.25">
      <c r="B263" s="10" t="s">
        <v>220</v>
      </c>
      <c r="C263" s="13">
        <v>0.03</v>
      </c>
      <c r="D263" s="33"/>
      <c r="E263" s="14">
        <f>+C263*E260</f>
        <v>0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2:27" s="1" customFormat="1" ht="24" customHeight="1" x14ac:dyDescent="0.25">
      <c r="B264" s="10" t="s">
        <v>221</v>
      </c>
      <c r="C264" s="13">
        <v>0.19</v>
      </c>
      <c r="D264" s="33"/>
      <c r="E264" s="14">
        <f>+C264*E263</f>
        <v>0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2:27" s="1" customFormat="1" ht="24" customHeight="1" x14ac:dyDescent="0.25">
      <c r="B265" s="10" t="s">
        <v>222</v>
      </c>
      <c r="C265" s="10"/>
      <c r="D265" s="33"/>
      <c r="E265" s="14">
        <f>SUM(E260:E264)</f>
        <v>0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Y265" s="12"/>
      <c r="Z265" s="5">
        <v>1262000000</v>
      </c>
      <c r="AA265" s="12">
        <f>+E265-Z265</f>
        <v>-1262000000</v>
      </c>
    </row>
  </sheetData>
  <mergeCells count="20">
    <mergeCell ref="B251:E251"/>
    <mergeCell ref="B256:E256"/>
    <mergeCell ref="B196:E196"/>
    <mergeCell ref="B211:E211"/>
    <mergeCell ref="B216:E216"/>
    <mergeCell ref="B225:E225"/>
    <mergeCell ref="B231:E231"/>
    <mergeCell ref="B247:E247"/>
    <mergeCell ref="B187:E187"/>
    <mergeCell ref="B18:E18"/>
    <mergeCell ref="B24:E24"/>
    <mergeCell ref="B30:E30"/>
    <mergeCell ref="B38:E38"/>
    <mergeCell ref="B83:E83"/>
    <mergeCell ref="B134:E134"/>
    <mergeCell ref="B145:E145"/>
    <mergeCell ref="B150:E150"/>
    <mergeCell ref="B154:E154"/>
    <mergeCell ref="B170:E170"/>
    <mergeCell ref="B177:E177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CD141-7064-429A-B2CB-D3012FB30BBE}">
  <dimension ref="A1:AA265"/>
  <sheetViews>
    <sheetView showGridLines="0" topLeftCell="A229" workbookViewId="0">
      <selection activeCell="E233" sqref="E233:E245"/>
    </sheetView>
  </sheetViews>
  <sheetFormatPr baseColWidth="10" defaultRowHeight="15" x14ac:dyDescent="0.25"/>
  <cols>
    <col min="1" max="1" width="9.5703125" customWidth="1"/>
    <col min="2" max="2" width="58.42578125" customWidth="1"/>
    <col min="3" max="4" width="11.42578125" style="16"/>
    <col min="5" max="5" width="16.7109375" customWidth="1"/>
    <col min="6" max="6" width="20.140625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x14ac:dyDescent="0.25">
      <c r="A2" s="18">
        <v>1</v>
      </c>
      <c r="B2" s="18" t="s">
        <v>225</v>
      </c>
      <c r="C2" s="29"/>
      <c r="D2" s="29"/>
      <c r="E2" s="18"/>
      <c r="F2" s="18"/>
    </row>
    <row r="3" spans="1:10" x14ac:dyDescent="0.25">
      <c r="A3" s="15">
        <v>1.01</v>
      </c>
      <c r="B3" s="15" t="s">
        <v>0</v>
      </c>
      <c r="C3" s="3" t="s">
        <v>1</v>
      </c>
      <c r="D3" s="3">
        <v>89.71</v>
      </c>
      <c r="E3" s="20"/>
      <c r="F3" s="20">
        <f>D3*E3</f>
        <v>0</v>
      </c>
      <c r="G3" s="20"/>
      <c r="H3" s="20"/>
      <c r="I3" s="20"/>
      <c r="J3" s="20"/>
    </row>
    <row r="4" spans="1:10" hidden="1" x14ac:dyDescent="0.25">
      <c r="A4" s="15">
        <v>1.02</v>
      </c>
      <c r="B4" s="15" t="s">
        <v>2</v>
      </c>
      <c r="C4" s="3" t="s">
        <v>3</v>
      </c>
      <c r="D4" s="3"/>
      <c r="E4" s="20"/>
      <c r="F4" s="20">
        <f t="shared" ref="F4:F17" si="0">D4*E4</f>
        <v>0</v>
      </c>
      <c r="G4" s="20"/>
      <c r="H4" s="20"/>
      <c r="I4" s="20"/>
      <c r="J4" s="20"/>
    </row>
    <row r="5" spans="1:10" hidden="1" x14ac:dyDescent="0.25">
      <c r="A5" s="15">
        <v>1.03</v>
      </c>
      <c r="B5" s="15" t="s">
        <v>4</v>
      </c>
      <c r="C5" s="3" t="s">
        <v>1</v>
      </c>
      <c r="D5" s="3"/>
      <c r="E5" s="20"/>
      <c r="F5" s="20">
        <f t="shared" si="0"/>
        <v>0</v>
      </c>
      <c r="G5" s="20"/>
      <c r="H5" s="20"/>
      <c r="I5" s="20"/>
      <c r="J5" s="20"/>
    </row>
    <row r="6" spans="1:10" x14ac:dyDescent="0.25">
      <c r="A6" s="15">
        <v>1.04</v>
      </c>
      <c r="B6" s="15" t="s">
        <v>5</v>
      </c>
      <c r="C6" s="3" t="s">
        <v>6</v>
      </c>
      <c r="D6" s="3">
        <v>52.9</v>
      </c>
      <c r="E6" s="20"/>
      <c r="F6" s="20">
        <f t="shared" si="0"/>
        <v>0</v>
      </c>
      <c r="G6" s="20"/>
      <c r="H6" s="20"/>
      <c r="I6" s="20"/>
      <c r="J6" s="20"/>
    </row>
    <row r="7" spans="1:10" x14ac:dyDescent="0.25">
      <c r="A7" s="15">
        <v>1.05</v>
      </c>
      <c r="B7" s="15" t="s">
        <v>7</v>
      </c>
      <c r="C7" s="3" t="s">
        <v>1</v>
      </c>
      <c r="D7" s="3">
        <v>46</v>
      </c>
      <c r="E7" s="20"/>
      <c r="F7" s="20">
        <f t="shared" si="0"/>
        <v>0</v>
      </c>
      <c r="G7" s="20"/>
      <c r="H7" s="20"/>
      <c r="I7" s="20"/>
      <c r="J7" s="20"/>
    </row>
    <row r="8" spans="1:10" hidden="1" x14ac:dyDescent="0.25">
      <c r="A8" s="15">
        <v>1.06</v>
      </c>
      <c r="B8" s="19" t="s">
        <v>8</v>
      </c>
      <c r="C8" s="7" t="s">
        <v>1</v>
      </c>
      <c r="D8" s="7"/>
      <c r="E8" s="20"/>
      <c r="F8" s="20">
        <f t="shared" si="0"/>
        <v>0</v>
      </c>
      <c r="G8" s="20"/>
      <c r="H8" s="20"/>
      <c r="I8" s="20"/>
      <c r="J8" s="20"/>
    </row>
    <row r="9" spans="1:10" ht="21" hidden="1" x14ac:dyDescent="0.25">
      <c r="A9" s="15">
        <v>1.07</v>
      </c>
      <c r="B9" s="19" t="s">
        <v>9</v>
      </c>
      <c r="C9" s="7" t="s">
        <v>1</v>
      </c>
      <c r="D9" s="7"/>
      <c r="E9" s="20"/>
      <c r="F9" s="20">
        <f t="shared" si="0"/>
        <v>0</v>
      </c>
      <c r="G9" s="20"/>
      <c r="H9" s="20"/>
      <c r="I9" s="20"/>
      <c r="J9" s="20"/>
    </row>
    <row r="10" spans="1:10" hidden="1" x14ac:dyDescent="0.25">
      <c r="A10" s="15">
        <v>1.08</v>
      </c>
      <c r="B10" s="19" t="s">
        <v>10</v>
      </c>
      <c r="C10" s="7" t="s">
        <v>1</v>
      </c>
      <c r="D10" s="7"/>
      <c r="E10" s="20"/>
      <c r="F10" s="20">
        <f t="shared" si="0"/>
        <v>0</v>
      </c>
      <c r="G10" s="20"/>
      <c r="H10" s="20"/>
      <c r="I10" s="20"/>
      <c r="J10" s="20"/>
    </row>
    <row r="11" spans="1:10" x14ac:dyDescent="0.25">
      <c r="A11" s="15">
        <v>1.0900000000000001</v>
      </c>
      <c r="B11" s="19" t="s">
        <v>11</v>
      </c>
      <c r="C11" s="7" t="s">
        <v>1</v>
      </c>
      <c r="D11" s="7">
        <v>2.02</v>
      </c>
      <c r="E11" s="20"/>
      <c r="F11" s="20">
        <f t="shared" si="0"/>
        <v>0</v>
      </c>
      <c r="G11" s="20"/>
      <c r="H11" s="20"/>
      <c r="I11" s="20"/>
      <c r="J11" s="20"/>
    </row>
    <row r="12" spans="1:10" ht="31.5" hidden="1" x14ac:dyDescent="0.25">
      <c r="A12" s="22">
        <v>1.1000000000000001</v>
      </c>
      <c r="B12" s="19" t="s">
        <v>12</v>
      </c>
      <c r="C12" s="7" t="s">
        <v>1</v>
      </c>
      <c r="D12" s="7"/>
      <c r="E12" s="20"/>
      <c r="F12" s="20">
        <f t="shared" si="0"/>
        <v>0</v>
      </c>
      <c r="G12" s="20"/>
      <c r="H12" s="20"/>
      <c r="I12" s="20"/>
      <c r="J12" s="20"/>
    </row>
    <row r="13" spans="1:10" hidden="1" x14ac:dyDescent="0.25">
      <c r="A13" s="15">
        <v>1.1100000000000001</v>
      </c>
      <c r="B13" s="15" t="s">
        <v>15</v>
      </c>
      <c r="C13" s="3" t="s">
        <v>1</v>
      </c>
      <c r="D13" s="3"/>
      <c r="E13" s="20"/>
      <c r="F13" s="20">
        <f t="shared" si="0"/>
        <v>0</v>
      </c>
      <c r="G13" s="20"/>
      <c r="H13" s="20"/>
      <c r="I13" s="20"/>
      <c r="J13" s="20"/>
    </row>
    <row r="14" spans="1:10" hidden="1" x14ac:dyDescent="0.25">
      <c r="A14" s="15">
        <v>1.1200000000000001</v>
      </c>
      <c r="B14" s="15" t="s">
        <v>16</v>
      </c>
      <c r="C14" s="3" t="s">
        <v>1</v>
      </c>
      <c r="D14" s="3"/>
      <c r="E14" s="20"/>
      <c r="F14" s="20">
        <f t="shared" si="0"/>
        <v>0</v>
      </c>
      <c r="G14" s="20"/>
      <c r="H14" s="20"/>
      <c r="I14" s="20"/>
      <c r="J14" s="20"/>
    </row>
    <row r="15" spans="1:10" hidden="1" x14ac:dyDescent="0.25">
      <c r="A15" s="15">
        <v>1.1299999999999999</v>
      </c>
      <c r="B15" s="19" t="s">
        <v>17</v>
      </c>
      <c r="C15" s="7" t="s">
        <v>14</v>
      </c>
      <c r="D15" s="7"/>
      <c r="E15" s="20"/>
      <c r="F15" s="20">
        <f t="shared" si="0"/>
        <v>0</v>
      </c>
      <c r="G15" s="20"/>
      <c r="H15" s="20"/>
      <c r="I15" s="20"/>
      <c r="J15" s="20"/>
    </row>
    <row r="16" spans="1:10" x14ac:dyDescent="0.25">
      <c r="A16" s="15">
        <v>1.1399999999999999</v>
      </c>
      <c r="B16" s="19" t="s">
        <v>18</v>
      </c>
      <c r="C16" s="7" t="s">
        <v>1</v>
      </c>
      <c r="D16" s="7">
        <v>207.25</v>
      </c>
      <c r="E16" s="20"/>
      <c r="F16" s="20">
        <f t="shared" si="0"/>
        <v>0</v>
      </c>
      <c r="G16" s="20"/>
      <c r="H16" s="20"/>
      <c r="I16" s="20"/>
      <c r="J16" s="20"/>
    </row>
    <row r="17" spans="1:10" hidden="1" x14ac:dyDescent="0.25">
      <c r="A17" s="15">
        <v>1.1499999999999999</v>
      </c>
      <c r="B17" s="19" t="s">
        <v>329</v>
      </c>
      <c r="C17" s="3" t="s">
        <v>3</v>
      </c>
      <c r="D17" s="3"/>
      <c r="E17" s="20">
        <v>14991.53</v>
      </c>
      <c r="F17" s="20">
        <f t="shared" si="0"/>
        <v>0</v>
      </c>
      <c r="G17" s="20"/>
      <c r="H17" s="20"/>
      <c r="I17" s="20"/>
      <c r="J17" s="20"/>
    </row>
    <row r="18" spans="1:10" ht="29.25" customHeight="1" x14ac:dyDescent="0.25">
      <c r="B18" s="60" t="s">
        <v>19</v>
      </c>
      <c r="C18" s="60"/>
      <c r="D18" s="60"/>
      <c r="E18" s="60"/>
      <c r="F18" s="21">
        <f>SUM(F3:F17)</f>
        <v>0</v>
      </c>
    </row>
    <row r="19" spans="1:10" x14ac:dyDescent="0.25">
      <c r="A19" s="18">
        <v>2</v>
      </c>
      <c r="B19" s="18" t="s">
        <v>20</v>
      </c>
      <c r="C19" s="29"/>
      <c r="D19" s="29"/>
      <c r="E19" s="18"/>
      <c r="F19" s="18"/>
    </row>
    <row r="20" spans="1:10" hidden="1" x14ac:dyDescent="0.25">
      <c r="A20" s="15">
        <v>2.0099999999999998</v>
      </c>
      <c r="B20" s="15" t="s">
        <v>21</v>
      </c>
      <c r="C20" s="3" t="s">
        <v>22</v>
      </c>
      <c r="D20" s="3"/>
      <c r="E20" s="20">
        <v>18941.080000000002</v>
      </c>
      <c r="F20" s="23">
        <f>D20*E20</f>
        <v>0</v>
      </c>
      <c r="G20" s="15"/>
      <c r="H20" s="15"/>
      <c r="I20" s="15"/>
      <c r="J20" s="15"/>
    </row>
    <row r="21" spans="1:10" ht="21" x14ac:dyDescent="0.25">
      <c r="A21" s="15">
        <v>2.02</v>
      </c>
      <c r="B21" s="15" t="s">
        <v>23</v>
      </c>
      <c r="C21" s="3" t="s">
        <v>22</v>
      </c>
      <c r="D21" s="3">
        <v>42</v>
      </c>
      <c r="E21" s="20"/>
      <c r="F21" s="23">
        <f t="shared" ref="F21:F23" si="1">D21*E21</f>
        <v>0</v>
      </c>
      <c r="G21" s="15"/>
      <c r="H21" s="15"/>
      <c r="I21" s="15"/>
      <c r="J21" s="15"/>
    </row>
    <row r="22" spans="1:10" ht="21" hidden="1" x14ac:dyDescent="0.25">
      <c r="A22" s="15">
        <v>2.0299999999999998</v>
      </c>
      <c r="B22" s="15" t="s">
        <v>24</v>
      </c>
      <c r="C22" s="3" t="s">
        <v>22</v>
      </c>
      <c r="D22" s="3"/>
      <c r="E22" s="20">
        <v>19478.87</v>
      </c>
      <c r="F22" s="23">
        <f t="shared" si="1"/>
        <v>0</v>
      </c>
      <c r="G22" s="15"/>
      <c r="H22" s="15"/>
      <c r="I22" s="15"/>
      <c r="J22" s="15"/>
    </row>
    <row r="23" spans="1:10" ht="21" hidden="1" x14ac:dyDescent="0.25">
      <c r="A23" s="15">
        <v>2.04</v>
      </c>
      <c r="B23" s="15" t="s">
        <v>25</v>
      </c>
      <c r="C23" s="3" t="s">
        <v>22</v>
      </c>
      <c r="D23" s="3"/>
      <c r="E23" s="20">
        <v>41556.660000000003</v>
      </c>
      <c r="F23" s="23">
        <f t="shared" si="1"/>
        <v>0</v>
      </c>
      <c r="G23" s="15"/>
      <c r="H23" s="15"/>
      <c r="I23" s="15"/>
      <c r="J23" s="15"/>
    </row>
    <row r="24" spans="1:10" ht="29.25" customHeight="1" x14ac:dyDescent="0.25">
      <c r="B24" s="60" t="s">
        <v>26</v>
      </c>
      <c r="C24" s="60"/>
      <c r="D24" s="60"/>
      <c r="E24" s="60"/>
      <c r="F24" s="21">
        <f>SUM(F20:F23)</f>
        <v>0</v>
      </c>
    </row>
    <row r="25" spans="1:10" hidden="1" x14ac:dyDescent="0.25">
      <c r="A25" s="18">
        <v>3</v>
      </c>
      <c r="B25" s="18" t="s">
        <v>232</v>
      </c>
      <c r="C25" s="29"/>
      <c r="D25" s="29"/>
      <c r="E25" s="18"/>
      <c r="F25" s="18"/>
    </row>
    <row r="26" spans="1:10" ht="31.5" hidden="1" x14ac:dyDescent="0.25">
      <c r="A26" s="15">
        <v>3.01</v>
      </c>
      <c r="B26" s="15" t="s">
        <v>27</v>
      </c>
      <c r="C26" s="3" t="s">
        <v>1</v>
      </c>
      <c r="D26" s="3"/>
      <c r="E26" s="20">
        <v>25198.68</v>
      </c>
      <c r="F26" s="20">
        <f>D26*E26</f>
        <v>0</v>
      </c>
      <c r="G26" s="20"/>
      <c r="H26" s="20"/>
      <c r="I26" s="20"/>
      <c r="J26" s="20"/>
    </row>
    <row r="27" spans="1:10" ht="31.5" hidden="1" x14ac:dyDescent="0.25">
      <c r="A27" s="15">
        <v>3.02</v>
      </c>
      <c r="B27" s="15" t="s">
        <v>29</v>
      </c>
      <c r="C27" s="3" t="s">
        <v>22</v>
      </c>
      <c r="D27" s="3"/>
      <c r="E27" s="20">
        <v>746916.81</v>
      </c>
      <c r="F27" s="20">
        <f t="shared" ref="F27:F29" si="2">D27*E27</f>
        <v>0</v>
      </c>
      <c r="G27" s="20"/>
      <c r="H27" s="20"/>
      <c r="I27" s="20"/>
      <c r="J27" s="20"/>
    </row>
    <row r="28" spans="1:10" ht="31.5" hidden="1" x14ac:dyDescent="0.25">
      <c r="A28" s="15">
        <v>3.03</v>
      </c>
      <c r="B28" s="15" t="s">
        <v>28</v>
      </c>
      <c r="C28" s="3" t="s">
        <v>1</v>
      </c>
      <c r="D28" s="3"/>
      <c r="E28" s="20">
        <v>158491.85</v>
      </c>
      <c r="F28" s="20">
        <f t="shared" si="2"/>
        <v>0</v>
      </c>
      <c r="G28" s="20"/>
      <c r="H28" s="20"/>
      <c r="I28" s="20"/>
      <c r="J28" s="20"/>
    </row>
    <row r="29" spans="1:10" ht="21" hidden="1" x14ac:dyDescent="0.25">
      <c r="A29" s="15">
        <v>3.04</v>
      </c>
      <c r="B29" s="15" t="s">
        <v>30</v>
      </c>
      <c r="C29" s="3" t="s">
        <v>31</v>
      </c>
      <c r="D29" s="3"/>
      <c r="E29" s="20">
        <v>4821.4799999999996</v>
      </c>
      <c r="F29" s="20">
        <f t="shared" si="2"/>
        <v>0</v>
      </c>
      <c r="G29" s="20"/>
      <c r="H29" s="20"/>
      <c r="I29" s="20"/>
      <c r="J29" s="20"/>
    </row>
    <row r="30" spans="1:10" ht="29.25" hidden="1" customHeight="1" x14ac:dyDescent="0.25">
      <c r="B30" s="60" t="s">
        <v>233</v>
      </c>
      <c r="C30" s="60"/>
      <c r="D30" s="60"/>
      <c r="E30" s="60"/>
      <c r="F30" s="21">
        <f>SUM(F26:F29)</f>
        <v>0</v>
      </c>
    </row>
    <row r="31" spans="1:10" x14ac:dyDescent="0.25">
      <c r="A31" s="18">
        <v>4</v>
      </c>
      <c r="B31" s="18" t="s">
        <v>32</v>
      </c>
      <c r="C31" s="29"/>
      <c r="D31" s="29"/>
      <c r="E31" s="18"/>
      <c r="F31" s="18"/>
    </row>
    <row r="32" spans="1:10" ht="31.5" hidden="1" x14ac:dyDescent="0.25">
      <c r="A32" s="15">
        <v>4.01</v>
      </c>
      <c r="B32" s="15" t="s">
        <v>214</v>
      </c>
      <c r="C32" s="3" t="s">
        <v>22</v>
      </c>
      <c r="D32" s="3"/>
      <c r="E32" s="20">
        <v>741920.57</v>
      </c>
      <c r="F32" s="20">
        <f>D32*E32</f>
        <v>0</v>
      </c>
      <c r="G32" s="20"/>
      <c r="H32" s="20"/>
      <c r="I32" s="20"/>
      <c r="J32" s="20"/>
    </row>
    <row r="33" spans="1:18" ht="31.5" hidden="1" x14ac:dyDescent="0.25">
      <c r="A33" s="15">
        <v>4.0199999999999996</v>
      </c>
      <c r="B33" s="15" t="s">
        <v>215</v>
      </c>
      <c r="C33" s="3" t="s">
        <v>22</v>
      </c>
      <c r="D33" s="32"/>
      <c r="E33" s="20">
        <v>784064.81</v>
      </c>
      <c r="F33" s="20">
        <f t="shared" ref="F33:F37" si="3">D33*E33</f>
        <v>0</v>
      </c>
      <c r="G33" s="5"/>
      <c r="H33" s="5"/>
      <c r="I33" s="5"/>
      <c r="J33" s="5"/>
    </row>
    <row r="34" spans="1:18" hidden="1" x14ac:dyDescent="0.25">
      <c r="A34" s="15">
        <v>4.03</v>
      </c>
      <c r="B34" s="15" t="s">
        <v>33</v>
      </c>
      <c r="C34" s="3" t="s">
        <v>31</v>
      </c>
      <c r="D34" s="3"/>
      <c r="E34" s="20">
        <v>6549.36</v>
      </c>
      <c r="F34" s="20">
        <f t="shared" si="3"/>
        <v>0</v>
      </c>
      <c r="G34" s="20"/>
      <c r="H34" s="20"/>
      <c r="I34" s="20"/>
      <c r="J34" s="20"/>
    </row>
    <row r="35" spans="1:18" ht="42" hidden="1" x14ac:dyDescent="0.25">
      <c r="A35" s="15">
        <v>4.04</v>
      </c>
      <c r="B35" s="19" t="s">
        <v>34</v>
      </c>
      <c r="C35" s="7" t="s">
        <v>31</v>
      </c>
      <c r="D35" s="32"/>
      <c r="E35" s="20">
        <v>25703.33</v>
      </c>
      <c r="F35" s="20">
        <f t="shared" si="3"/>
        <v>0</v>
      </c>
      <c r="G35" s="5"/>
      <c r="H35" s="5"/>
      <c r="I35" s="5"/>
      <c r="J35" s="5"/>
    </row>
    <row r="36" spans="1:18" ht="42" x14ac:dyDescent="0.25">
      <c r="A36" s="15">
        <v>4.05</v>
      </c>
      <c r="B36" s="19" t="s">
        <v>35</v>
      </c>
      <c r="C36" s="7" t="s">
        <v>31</v>
      </c>
      <c r="D36" s="3">
        <v>200</v>
      </c>
      <c r="E36" s="20"/>
      <c r="F36" s="20">
        <f t="shared" si="3"/>
        <v>0</v>
      </c>
      <c r="G36" s="20"/>
      <c r="H36" s="20"/>
      <c r="I36" s="20"/>
      <c r="J36" s="20"/>
    </row>
    <row r="37" spans="1:18" ht="42" hidden="1" x14ac:dyDescent="0.25">
      <c r="A37" s="15">
        <v>4.0599999999999996</v>
      </c>
      <c r="B37" s="19" t="s">
        <v>322</v>
      </c>
      <c r="C37" s="7" t="s">
        <v>31</v>
      </c>
      <c r="D37" s="3"/>
      <c r="E37" s="20">
        <v>20839.02</v>
      </c>
      <c r="F37" s="20">
        <f t="shared" si="3"/>
        <v>0</v>
      </c>
      <c r="G37" s="20"/>
      <c r="H37" s="20"/>
      <c r="I37" s="20"/>
      <c r="J37" s="20"/>
    </row>
    <row r="38" spans="1:18" ht="29.25" customHeight="1" x14ac:dyDescent="0.25">
      <c r="B38" s="60" t="s">
        <v>36</v>
      </c>
      <c r="C38" s="60"/>
      <c r="D38" s="60"/>
      <c r="E38" s="60"/>
      <c r="F38" s="21">
        <f>SUM(F32:F37)</f>
        <v>0</v>
      </c>
    </row>
    <row r="39" spans="1:18" ht="15" customHeight="1" x14ac:dyDescent="0.25">
      <c r="A39" s="18">
        <v>5</v>
      </c>
      <c r="B39" s="18" t="s">
        <v>39</v>
      </c>
      <c r="C39" s="29"/>
      <c r="D39" s="29"/>
      <c r="E39" s="18"/>
      <c r="F39" s="18"/>
      <c r="G39" s="20"/>
      <c r="H39" s="20"/>
      <c r="I39" s="20"/>
      <c r="J39" s="20"/>
    </row>
    <row r="40" spans="1:18" ht="15" hidden="1" customHeight="1" x14ac:dyDescent="0.25">
      <c r="A40" s="15">
        <v>5.01</v>
      </c>
      <c r="B40" s="15" t="s">
        <v>40</v>
      </c>
      <c r="C40" s="3" t="s">
        <v>22</v>
      </c>
      <c r="D40" s="3"/>
      <c r="E40" s="25">
        <v>78626.05</v>
      </c>
      <c r="F40" s="25">
        <f>D40*E40</f>
        <v>0</v>
      </c>
      <c r="G40" s="25"/>
      <c r="H40" s="25"/>
      <c r="I40" s="25"/>
      <c r="J40" s="25"/>
    </row>
    <row r="41" spans="1:18" hidden="1" x14ac:dyDescent="0.25">
      <c r="A41" s="15">
        <v>5.0199999999999996</v>
      </c>
      <c r="B41" s="15" t="s">
        <v>48</v>
      </c>
      <c r="C41" s="3" t="s">
        <v>6</v>
      </c>
      <c r="D41" s="3"/>
      <c r="E41" s="25">
        <v>5836.55</v>
      </c>
      <c r="F41" s="25">
        <f t="shared" ref="F41:F82" si="4">D41*E41</f>
        <v>0</v>
      </c>
      <c r="G41" s="25"/>
      <c r="H41" s="25"/>
      <c r="I41" s="25"/>
      <c r="J41" s="25"/>
    </row>
    <row r="42" spans="1:18" hidden="1" x14ac:dyDescent="0.25">
      <c r="A42" s="15">
        <v>5.03</v>
      </c>
      <c r="B42" s="15" t="s">
        <v>49</v>
      </c>
      <c r="C42" s="3" t="s">
        <v>14</v>
      </c>
      <c r="D42" s="32"/>
      <c r="E42" s="25">
        <v>17241.7</v>
      </c>
      <c r="F42" s="25">
        <f t="shared" si="4"/>
        <v>0</v>
      </c>
      <c r="G42" s="24"/>
      <c r="H42" s="24"/>
      <c r="I42" s="24"/>
      <c r="J42" s="24"/>
    </row>
    <row r="43" spans="1:18" hidden="1" x14ac:dyDescent="0.25">
      <c r="A43" s="15">
        <v>5.04</v>
      </c>
      <c r="B43" s="15" t="s">
        <v>46</v>
      </c>
      <c r="C43" s="3" t="s">
        <v>14</v>
      </c>
      <c r="D43" s="3"/>
      <c r="E43" s="25">
        <v>316401.65999999997</v>
      </c>
      <c r="F43" s="25">
        <f t="shared" si="4"/>
        <v>0</v>
      </c>
      <c r="G43" s="15"/>
      <c r="H43" s="15"/>
      <c r="I43" s="15"/>
      <c r="J43" s="15"/>
      <c r="L43" s="15"/>
      <c r="N43" s="25"/>
      <c r="O43" s="25"/>
      <c r="P43" s="25"/>
      <c r="Q43" s="25"/>
      <c r="R43" s="25"/>
    </row>
    <row r="44" spans="1:18" ht="21" hidden="1" x14ac:dyDescent="0.25">
      <c r="A44" s="15">
        <v>5.05</v>
      </c>
      <c r="B44" s="19" t="s">
        <v>171</v>
      </c>
      <c r="C44" s="7" t="s">
        <v>14</v>
      </c>
      <c r="D44" s="7"/>
      <c r="E44" s="20">
        <v>237314.2</v>
      </c>
      <c r="F44" s="25">
        <f t="shared" si="4"/>
        <v>0</v>
      </c>
      <c r="G44" s="19"/>
      <c r="H44" s="19"/>
      <c r="I44" s="19"/>
      <c r="J44" s="19"/>
      <c r="L44" s="19"/>
      <c r="N44" s="20"/>
      <c r="O44" s="20"/>
      <c r="P44" s="20"/>
      <c r="Q44" s="20"/>
      <c r="R44" s="20"/>
    </row>
    <row r="45" spans="1:18" x14ac:dyDescent="0.25">
      <c r="A45" s="27">
        <v>5.0999999999999996</v>
      </c>
      <c r="B45" s="27" t="s">
        <v>234</v>
      </c>
      <c r="C45" s="28"/>
      <c r="D45" s="28"/>
      <c r="E45" s="26"/>
      <c r="F45" s="26"/>
    </row>
    <row r="46" spans="1:18" ht="21" hidden="1" x14ac:dyDescent="0.25">
      <c r="A46" s="4" t="s">
        <v>238</v>
      </c>
      <c r="B46" s="15" t="s">
        <v>41</v>
      </c>
      <c r="C46" s="3" t="s">
        <v>3</v>
      </c>
      <c r="D46" s="3"/>
      <c r="E46" s="25">
        <v>33885.72</v>
      </c>
      <c r="F46" s="25">
        <f t="shared" si="4"/>
        <v>0</v>
      </c>
      <c r="G46" s="25"/>
      <c r="H46" s="25"/>
      <c r="I46" s="25"/>
      <c r="J46" s="25"/>
    </row>
    <row r="47" spans="1:18" ht="21" hidden="1" x14ac:dyDescent="0.25">
      <c r="A47" s="4" t="s">
        <v>240</v>
      </c>
      <c r="B47" s="15" t="s">
        <v>42</v>
      </c>
      <c r="C47" s="3" t="s">
        <v>3</v>
      </c>
      <c r="D47" s="3"/>
      <c r="E47" s="25">
        <v>55298.86</v>
      </c>
      <c r="F47" s="25">
        <f t="shared" si="4"/>
        <v>0</v>
      </c>
      <c r="G47" s="24"/>
      <c r="H47" s="24"/>
      <c r="I47" s="24"/>
      <c r="J47" s="24"/>
    </row>
    <row r="48" spans="1:18" ht="21" hidden="1" x14ac:dyDescent="0.25">
      <c r="A48" s="4" t="s">
        <v>241</v>
      </c>
      <c r="B48" s="15" t="s">
        <v>43</v>
      </c>
      <c r="C48" s="3" t="s">
        <v>3</v>
      </c>
      <c r="D48" s="3"/>
      <c r="E48" s="25">
        <v>23764.13</v>
      </c>
      <c r="F48" s="25">
        <f t="shared" si="4"/>
        <v>0</v>
      </c>
      <c r="G48" s="25"/>
      <c r="H48" s="25"/>
      <c r="I48" s="25"/>
      <c r="J48" s="25"/>
    </row>
    <row r="49" spans="1:18" ht="21" hidden="1" x14ac:dyDescent="0.25">
      <c r="A49" s="4" t="s">
        <v>242</v>
      </c>
      <c r="B49" s="15" t="s">
        <v>44</v>
      </c>
      <c r="C49" s="3" t="s">
        <v>3</v>
      </c>
      <c r="D49" s="3"/>
      <c r="E49" s="25">
        <v>30586.12</v>
      </c>
      <c r="F49" s="25">
        <f t="shared" si="4"/>
        <v>0</v>
      </c>
      <c r="G49" s="24"/>
      <c r="H49" s="24"/>
      <c r="I49" s="24"/>
      <c r="J49" s="24"/>
    </row>
    <row r="50" spans="1:18" ht="15" hidden="1" customHeight="1" x14ac:dyDescent="0.25">
      <c r="A50" s="4" t="s">
        <v>243</v>
      </c>
      <c r="B50" s="15" t="s">
        <v>149</v>
      </c>
      <c r="C50" s="3" t="s">
        <v>14</v>
      </c>
      <c r="D50" s="3"/>
      <c r="E50" s="25">
        <v>79307.14</v>
      </c>
      <c r="F50" s="25">
        <f t="shared" si="4"/>
        <v>0</v>
      </c>
      <c r="G50" s="25"/>
      <c r="H50" s="25"/>
      <c r="I50" s="25"/>
      <c r="J50" s="25"/>
    </row>
    <row r="51" spans="1:18" hidden="1" x14ac:dyDescent="0.25">
      <c r="A51" s="4" t="s">
        <v>244</v>
      </c>
      <c r="B51" s="15" t="s">
        <v>150</v>
      </c>
      <c r="C51" s="3" t="s">
        <v>14</v>
      </c>
      <c r="D51" s="3"/>
      <c r="E51" s="25">
        <v>53995.14</v>
      </c>
      <c r="F51" s="25">
        <f t="shared" si="4"/>
        <v>0</v>
      </c>
      <c r="G51" s="25"/>
      <c r="H51" s="25"/>
      <c r="I51" s="25"/>
      <c r="J51" s="25"/>
    </row>
    <row r="52" spans="1:18" ht="15" hidden="1" customHeight="1" x14ac:dyDescent="0.25">
      <c r="A52" s="4" t="s">
        <v>245</v>
      </c>
      <c r="B52" s="15" t="s">
        <v>151</v>
      </c>
      <c r="C52" s="3" t="s">
        <v>14</v>
      </c>
      <c r="D52" s="3"/>
      <c r="E52" s="25">
        <v>107600.48</v>
      </c>
      <c r="F52" s="25">
        <f t="shared" si="4"/>
        <v>0</v>
      </c>
      <c r="G52" s="25"/>
      <c r="H52" s="25"/>
      <c r="I52" s="25"/>
      <c r="J52" s="25"/>
    </row>
    <row r="53" spans="1:18" x14ac:dyDescent="0.25">
      <c r="A53" s="4" t="s">
        <v>246</v>
      </c>
      <c r="B53" s="15" t="s">
        <v>152</v>
      </c>
      <c r="C53" s="3" t="s">
        <v>3</v>
      </c>
      <c r="D53" s="3">
        <v>17.68</v>
      </c>
      <c r="E53" s="25"/>
      <c r="F53" s="25">
        <f t="shared" si="4"/>
        <v>0</v>
      </c>
      <c r="G53" s="25"/>
      <c r="H53" s="25"/>
      <c r="I53" s="25"/>
      <c r="J53" s="25"/>
    </row>
    <row r="54" spans="1:18" ht="15" hidden="1" customHeight="1" x14ac:dyDescent="0.25">
      <c r="A54" s="4" t="s">
        <v>247</v>
      </c>
      <c r="B54" s="15" t="s">
        <v>153</v>
      </c>
      <c r="C54" s="3" t="s">
        <v>14</v>
      </c>
      <c r="D54" s="3"/>
      <c r="E54" s="20">
        <v>72419.19</v>
      </c>
      <c r="F54" s="25">
        <f t="shared" si="4"/>
        <v>0</v>
      </c>
      <c r="G54" s="20"/>
      <c r="H54" s="20"/>
      <c r="I54" s="20"/>
      <c r="J54" s="20"/>
    </row>
    <row r="55" spans="1:18" hidden="1" x14ac:dyDescent="0.25">
      <c r="A55" s="4" t="s">
        <v>248</v>
      </c>
      <c r="B55" s="15" t="s">
        <v>154</v>
      </c>
      <c r="C55" s="3" t="s">
        <v>14</v>
      </c>
      <c r="D55" s="3"/>
      <c r="E55" s="20">
        <v>107431.98</v>
      </c>
      <c r="F55" s="25">
        <f t="shared" si="4"/>
        <v>0</v>
      </c>
      <c r="G55" s="20"/>
      <c r="H55" s="20"/>
      <c r="I55" s="20"/>
      <c r="J55" s="20"/>
    </row>
    <row r="56" spans="1:18" hidden="1" x14ac:dyDescent="0.25">
      <c r="A56" s="4" t="s">
        <v>249</v>
      </c>
      <c r="B56" s="15" t="s">
        <v>155</v>
      </c>
      <c r="C56" s="3" t="s">
        <v>14</v>
      </c>
      <c r="D56" s="3"/>
      <c r="E56" s="20">
        <v>90110.84</v>
      </c>
      <c r="F56" s="25">
        <f t="shared" si="4"/>
        <v>0</v>
      </c>
      <c r="G56" s="20"/>
      <c r="H56" s="20"/>
      <c r="I56" s="20"/>
      <c r="J56" s="20"/>
    </row>
    <row r="57" spans="1:18" hidden="1" x14ac:dyDescent="0.25">
      <c r="A57" s="4" t="s">
        <v>250</v>
      </c>
      <c r="B57" s="19" t="s">
        <v>156</v>
      </c>
      <c r="C57" s="7" t="s">
        <v>14</v>
      </c>
      <c r="D57" s="3"/>
      <c r="E57" s="20">
        <v>93038.19</v>
      </c>
      <c r="F57" s="25">
        <f t="shared" si="4"/>
        <v>0</v>
      </c>
      <c r="G57" s="20"/>
      <c r="H57" s="20"/>
      <c r="I57" s="20"/>
      <c r="J57" s="20"/>
    </row>
    <row r="58" spans="1:18" hidden="1" x14ac:dyDescent="0.25">
      <c r="A58" s="4" t="s">
        <v>251</v>
      </c>
      <c r="B58" s="19" t="s">
        <v>47</v>
      </c>
      <c r="C58" s="3" t="s">
        <v>14</v>
      </c>
      <c r="D58" s="3"/>
      <c r="E58" s="25">
        <v>47133.59</v>
      </c>
      <c r="F58" s="25">
        <f>D58*E58</f>
        <v>0</v>
      </c>
      <c r="G58" s="25"/>
      <c r="H58" s="25"/>
      <c r="I58" s="25"/>
      <c r="J58" s="25"/>
    </row>
    <row r="59" spans="1:18" hidden="1" x14ac:dyDescent="0.25">
      <c r="A59" s="27">
        <v>5.2</v>
      </c>
      <c r="B59" s="27" t="s">
        <v>235</v>
      </c>
      <c r="C59" s="28"/>
      <c r="D59" s="28"/>
      <c r="E59" s="26"/>
      <c r="F59" s="26"/>
    </row>
    <row r="60" spans="1:18" ht="21" hidden="1" x14ac:dyDescent="0.25">
      <c r="A60" s="4" t="s">
        <v>252</v>
      </c>
      <c r="B60" s="15" t="s">
        <v>50</v>
      </c>
      <c r="C60" s="3" t="s">
        <v>3</v>
      </c>
      <c r="D60" s="3"/>
      <c r="E60" s="25">
        <v>23538.44</v>
      </c>
      <c r="F60" s="25">
        <f t="shared" si="4"/>
        <v>0</v>
      </c>
      <c r="G60" s="15"/>
      <c r="H60" s="15"/>
      <c r="I60" s="15"/>
      <c r="J60" s="15"/>
      <c r="K60" s="15"/>
      <c r="L60" s="15"/>
      <c r="M60" s="25"/>
      <c r="N60" s="25"/>
      <c r="O60" s="25"/>
      <c r="P60" s="25"/>
      <c r="Q60" s="25"/>
      <c r="R60" s="25"/>
    </row>
    <row r="61" spans="1:18" ht="21" hidden="1" x14ac:dyDescent="0.25">
      <c r="A61" s="4" t="s">
        <v>253</v>
      </c>
      <c r="B61" s="19" t="s">
        <v>53</v>
      </c>
      <c r="C61" s="7" t="s">
        <v>3</v>
      </c>
      <c r="D61" s="7"/>
      <c r="E61" s="25">
        <v>36671.61</v>
      </c>
      <c r="F61" s="25">
        <f t="shared" si="4"/>
        <v>0</v>
      </c>
      <c r="G61" s="19"/>
      <c r="H61" s="19"/>
      <c r="I61" s="19"/>
      <c r="J61" s="19"/>
      <c r="L61" s="19"/>
      <c r="N61" s="25"/>
      <c r="O61" s="25"/>
      <c r="P61" s="25"/>
      <c r="Q61" s="25"/>
      <c r="R61" s="25"/>
    </row>
    <row r="62" spans="1:18" hidden="1" x14ac:dyDescent="0.25">
      <c r="A62" s="4" t="s">
        <v>254</v>
      </c>
      <c r="B62" s="15" t="s">
        <v>177</v>
      </c>
      <c r="C62" s="3" t="s">
        <v>14</v>
      </c>
      <c r="D62" s="3"/>
      <c r="E62" s="20">
        <v>23847.31</v>
      </c>
      <c r="F62" s="25">
        <f t="shared" si="4"/>
        <v>0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hidden="1" x14ac:dyDescent="0.25">
      <c r="A63" s="4" t="s">
        <v>255</v>
      </c>
      <c r="B63" s="15" t="s">
        <v>178</v>
      </c>
      <c r="C63" s="3" t="s">
        <v>14</v>
      </c>
      <c r="D63" s="3"/>
      <c r="E63" s="20">
        <v>24111.48</v>
      </c>
      <c r="F63" s="25">
        <f t="shared" si="4"/>
        <v>0</v>
      </c>
      <c r="G63" s="15"/>
      <c r="H63" s="15"/>
      <c r="I63" s="15"/>
      <c r="J63" s="15"/>
      <c r="L63" s="15"/>
      <c r="N63" s="20"/>
      <c r="O63" s="20"/>
      <c r="P63" s="20"/>
      <c r="Q63" s="20"/>
      <c r="R63" s="20"/>
    </row>
    <row r="64" spans="1:18" hidden="1" x14ac:dyDescent="0.25">
      <c r="A64" s="4" t="s">
        <v>256</v>
      </c>
      <c r="B64" s="15" t="s">
        <v>179</v>
      </c>
      <c r="C64" s="3" t="s">
        <v>14</v>
      </c>
      <c r="D64" s="3"/>
      <c r="E64" s="20">
        <v>23066.48</v>
      </c>
      <c r="F64" s="25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t="21" hidden="1" x14ac:dyDescent="0.25">
      <c r="A65" s="4" t="s">
        <v>257</v>
      </c>
      <c r="B65" s="15" t="s">
        <v>45</v>
      </c>
      <c r="C65" s="3" t="s">
        <v>14</v>
      </c>
      <c r="D65" s="3"/>
      <c r="E65" s="25">
        <v>48315.47</v>
      </c>
      <c r="F65" s="25">
        <f t="shared" si="4"/>
        <v>0</v>
      </c>
      <c r="G65" s="15"/>
      <c r="H65" s="15"/>
      <c r="I65" s="15"/>
      <c r="J65" s="15"/>
      <c r="L65" s="15"/>
      <c r="N65" s="25"/>
      <c r="O65" s="25"/>
      <c r="P65" s="25"/>
      <c r="Q65" s="25"/>
      <c r="R65" s="25"/>
    </row>
    <row r="66" spans="1:18" hidden="1" x14ac:dyDescent="0.25">
      <c r="A66" s="4" t="s">
        <v>258</v>
      </c>
      <c r="B66" s="15" t="s">
        <v>184</v>
      </c>
      <c r="C66" s="3" t="s">
        <v>14</v>
      </c>
      <c r="D66" s="3"/>
      <c r="E66" s="20">
        <v>18037.490000000002</v>
      </c>
      <c r="F66" s="25">
        <f t="shared" si="4"/>
        <v>0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hidden="1" x14ac:dyDescent="0.25">
      <c r="A67" s="4" t="s">
        <v>259</v>
      </c>
      <c r="B67" s="15" t="s">
        <v>318</v>
      </c>
      <c r="C67" s="3" t="s">
        <v>14</v>
      </c>
      <c r="D67" s="3"/>
      <c r="E67" s="20">
        <v>275428.96000000002</v>
      </c>
      <c r="F67" s="25">
        <f t="shared" si="4"/>
        <v>0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ht="21" hidden="1" x14ac:dyDescent="0.25">
      <c r="A68" s="4" t="s">
        <v>326</v>
      </c>
      <c r="B68" s="19" t="s">
        <v>323</v>
      </c>
      <c r="C68" s="7" t="s">
        <v>3</v>
      </c>
      <c r="D68" s="3"/>
      <c r="E68" s="25">
        <v>19264.509999999998</v>
      </c>
      <c r="F68" s="25">
        <f t="shared" si="4"/>
        <v>0</v>
      </c>
      <c r="G68" s="19"/>
      <c r="H68" s="19"/>
      <c r="I68" s="19"/>
      <c r="J68" s="19"/>
      <c r="L68" s="19"/>
      <c r="N68" s="25"/>
      <c r="O68" s="25"/>
      <c r="P68" s="25"/>
      <c r="Q68" s="25"/>
      <c r="R68" s="25"/>
    </row>
    <row r="69" spans="1:18" hidden="1" x14ac:dyDescent="0.25">
      <c r="A69" s="4" t="s">
        <v>327</v>
      </c>
      <c r="B69" s="15" t="s">
        <v>324</v>
      </c>
      <c r="C69" s="3" t="s">
        <v>14</v>
      </c>
      <c r="D69" s="3"/>
      <c r="E69" s="20">
        <v>60188.91</v>
      </c>
      <c r="F69" s="25">
        <f t="shared" si="4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hidden="1" x14ac:dyDescent="0.25">
      <c r="A70" s="4" t="s">
        <v>328</v>
      </c>
      <c r="B70" s="15" t="s">
        <v>325</v>
      </c>
      <c r="C70" s="3" t="s">
        <v>14</v>
      </c>
      <c r="D70" s="3"/>
      <c r="E70" s="20">
        <v>75485.22</v>
      </c>
      <c r="F70" s="25">
        <f t="shared" si="4"/>
        <v>0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hidden="1" x14ac:dyDescent="0.25">
      <c r="A71" s="27">
        <v>5.3</v>
      </c>
      <c r="B71" s="27" t="s">
        <v>236</v>
      </c>
      <c r="C71" s="28"/>
      <c r="D71" s="28"/>
      <c r="E71" s="26"/>
      <c r="F71" s="26"/>
    </row>
    <row r="72" spans="1:18" hidden="1" x14ac:dyDescent="0.25">
      <c r="A72" s="4" t="s">
        <v>260</v>
      </c>
      <c r="B72" s="15" t="s">
        <v>185</v>
      </c>
      <c r="C72" s="3" t="s">
        <v>6</v>
      </c>
      <c r="D72" s="3"/>
      <c r="E72" s="20">
        <v>15091.74</v>
      </c>
      <c r="F72" s="25">
        <f t="shared" si="4"/>
        <v>0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hidden="1" x14ac:dyDescent="0.25">
      <c r="A73" s="4" t="s">
        <v>264</v>
      </c>
      <c r="B73" s="15" t="s">
        <v>180</v>
      </c>
      <c r="C73" s="3" t="s">
        <v>14</v>
      </c>
      <c r="D73" s="3"/>
      <c r="E73" s="20">
        <v>19404.349999999999</v>
      </c>
      <c r="F73" s="25">
        <f t="shared" si="4"/>
        <v>0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hidden="1" x14ac:dyDescent="0.25">
      <c r="A74" s="4" t="s">
        <v>261</v>
      </c>
      <c r="B74" s="15" t="s">
        <v>181</v>
      </c>
      <c r="C74" s="3" t="s">
        <v>14</v>
      </c>
      <c r="D74" s="3"/>
      <c r="E74" s="20">
        <v>36894.949999999997</v>
      </c>
      <c r="F74" s="25">
        <f t="shared" si="4"/>
        <v>0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hidden="1" x14ac:dyDescent="0.25">
      <c r="A75" s="4" t="s">
        <v>262</v>
      </c>
      <c r="B75" s="15" t="s">
        <v>182</v>
      </c>
      <c r="C75" s="3" t="s">
        <v>14</v>
      </c>
      <c r="D75" s="3"/>
      <c r="E75" s="20">
        <v>46228.160000000003</v>
      </c>
      <c r="F75" s="25">
        <f t="shared" si="4"/>
        <v>0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hidden="1" x14ac:dyDescent="0.25">
      <c r="A76" s="4" t="s">
        <v>263</v>
      </c>
      <c r="B76" s="15" t="s">
        <v>183</v>
      </c>
      <c r="C76" s="3" t="s">
        <v>14</v>
      </c>
      <c r="D76" s="3"/>
      <c r="E76" s="20">
        <v>66451.95</v>
      </c>
      <c r="F76" s="25">
        <f t="shared" si="4"/>
        <v>0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hidden="1" x14ac:dyDescent="0.25">
      <c r="A77" s="27">
        <v>5.4</v>
      </c>
      <c r="B77" s="27" t="s">
        <v>237</v>
      </c>
      <c r="C77" s="28"/>
      <c r="D77" s="28"/>
      <c r="E77" s="26"/>
      <c r="F77" s="26"/>
    </row>
    <row r="78" spans="1:18" hidden="1" x14ac:dyDescent="0.25">
      <c r="A78" s="4" t="s">
        <v>315</v>
      </c>
      <c r="B78" s="15" t="s">
        <v>186</v>
      </c>
      <c r="C78" s="3" t="s">
        <v>14</v>
      </c>
      <c r="D78" s="3"/>
      <c r="E78" s="20">
        <v>81782.740000000005</v>
      </c>
      <c r="F78" s="25">
        <f t="shared" si="4"/>
        <v>0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hidden="1" x14ac:dyDescent="0.25">
      <c r="A79" s="4" t="s">
        <v>265</v>
      </c>
      <c r="B79" s="19" t="s">
        <v>187</v>
      </c>
      <c r="C79" s="7" t="s">
        <v>14</v>
      </c>
      <c r="D79" s="7"/>
      <c r="E79" s="20">
        <v>5055.28</v>
      </c>
      <c r="F79" s="25">
        <f t="shared" si="4"/>
        <v>0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hidden="1" x14ac:dyDescent="0.25">
      <c r="A80" s="4" t="s">
        <v>266</v>
      </c>
      <c r="B80" s="19" t="s">
        <v>188</v>
      </c>
      <c r="C80" s="7" t="s">
        <v>14</v>
      </c>
      <c r="D80" s="7"/>
      <c r="E80" s="20">
        <v>119732.74</v>
      </c>
      <c r="F80" s="25">
        <f t="shared" si="4"/>
        <v>0</v>
      </c>
      <c r="G80" s="19"/>
      <c r="H80" s="19"/>
      <c r="I80" s="19"/>
      <c r="J80" s="19"/>
      <c r="L80" s="19"/>
      <c r="N80" s="20"/>
      <c r="O80" s="20"/>
      <c r="P80" s="20"/>
      <c r="Q80" s="20"/>
      <c r="R80" s="20"/>
    </row>
    <row r="81" spans="1:18" hidden="1" x14ac:dyDescent="0.25">
      <c r="A81" s="4" t="s">
        <v>267</v>
      </c>
      <c r="B81" s="19" t="s">
        <v>52</v>
      </c>
      <c r="C81" s="7" t="s">
        <v>14</v>
      </c>
      <c r="D81" s="7"/>
      <c r="E81" s="25">
        <v>88103.15</v>
      </c>
      <c r="F81" s="25">
        <f t="shared" si="4"/>
        <v>0</v>
      </c>
      <c r="G81" s="19"/>
      <c r="H81" s="19"/>
      <c r="I81" s="19"/>
      <c r="J81" s="19"/>
      <c r="L81" s="19"/>
      <c r="N81" s="25"/>
      <c r="O81" s="25"/>
      <c r="P81" s="25"/>
      <c r="Q81" s="25"/>
      <c r="R81" s="25"/>
    </row>
    <row r="82" spans="1:18" hidden="1" x14ac:dyDescent="0.25">
      <c r="A82" s="4" t="s">
        <v>350</v>
      </c>
      <c r="B82" s="19" t="s">
        <v>349</v>
      </c>
      <c r="C82" s="7" t="s">
        <v>14</v>
      </c>
      <c r="D82" s="3"/>
      <c r="E82" s="25">
        <v>44770.3</v>
      </c>
      <c r="F82" s="25">
        <f t="shared" si="4"/>
        <v>0</v>
      </c>
      <c r="G82" s="19"/>
      <c r="H82" s="19"/>
      <c r="I82" s="19"/>
      <c r="J82" s="19"/>
      <c r="L82" s="19"/>
      <c r="N82" s="25"/>
      <c r="O82" s="25"/>
      <c r="P82" s="25"/>
      <c r="Q82" s="25"/>
      <c r="R82" s="25"/>
    </row>
    <row r="83" spans="1:18" ht="29.25" customHeight="1" x14ac:dyDescent="0.25">
      <c r="B83" s="60" t="s">
        <v>55</v>
      </c>
      <c r="C83" s="60"/>
      <c r="D83" s="60"/>
      <c r="E83" s="60"/>
      <c r="F83" s="21">
        <f>SUM(F40:F82)</f>
        <v>0</v>
      </c>
    </row>
    <row r="84" spans="1:18" ht="15" customHeight="1" x14ac:dyDescent="0.25">
      <c r="A84" s="18">
        <v>6</v>
      </c>
      <c r="B84" s="18" t="s">
        <v>56</v>
      </c>
      <c r="C84" s="29"/>
      <c r="D84" s="29"/>
      <c r="E84" s="18"/>
      <c r="F84" s="18"/>
      <c r="G84" s="20"/>
      <c r="H84" s="20"/>
      <c r="I84" s="20"/>
      <c r="J84" s="20"/>
    </row>
    <row r="85" spans="1:18" hidden="1" x14ac:dyDescent="0.25">
      <c r="A85" s="4">
        <v>6.01</v>
      </c>
      <c r="B85" s="2" t="s">
        <v>170</v>
      </c>
      <c r="C85" s="7" t="s">
        <v>14</v>
      </c>
      <c r="D85" s="7"/>
      <c r="E85" s="20">
        <v>11151.84</v>
      </c>
      <c r="F85" s="30">
        <f>D85*E85</f>
        <v>0</v>
      </c>
      <c r="G85" s="19"/>
      <c r="H85" s="19"/>
      <c r="I85" s="19"/>
      <c r="J85" s="19"/>
      <c r="L85" s="19"/>
      <c r="N85" s="20"/>
      <c r="O85" s="20"/>
      <c r="P85" s="20"/>
      <c r="Q85" s="20"/>
      <c r="R85" s="20"/>
    </row>
    <row r="86" spans="1:18" hidden="1" x14ac:dyDescent="0.25">
      <c r="A86" s="4">
        <v>6.02</v>
      </c>
      <c r="B86" s="2" t="s">
        <v>13</v>
      </c>
      <c r="C86" s="3" t="s">
        <v>14</v>
      </c>
      <c r="D86" s="3"/>
      <c r="E86" s="20">
        <v>25347.599999999999</v>
      </c>
      <c r="F86" s="30">
        <f t="shared" ref="F86:F88" si="5">D86*E86</f>
        <v>0</v>
      </c>
      <c r="G86" s="15"/>
      <c r="H86" s="15"/>
      <c r="I86" s="15"/>
      <c r="J86" s="15"/>
      <c r="L86" s="15"/>
      <c r="N86" s="20"/>
      <c r="O86" s="20"/>
      <c r="P86" s="20"/>
      <c r="Q86" s="20"/>
      <c r="R86" s="20"/>
    </row>
    <row r="87" spans="1:18" hidden="1" x14ac:dyDescent="0.25">
      <c r="A87" s="4">
        <v>6.03</v>
      </c>
      <c r="B87" s="2" t="s">
        <v>161</v>
      </c>
      <c r="C87" s="3" t="s">
        <v>14</v>
      </c>
      <c r="D87" s="3"/>
      <c r="E87" s="20">
        <v>302497.32</v>
      </c>
      <c r="F87" s="30">
        <f t="shared" si="5"/>
        <v>0</v>
      </c>
      <c r="G87" s="15"/>
      <c r="H87" s="15"/>
      <c r="I87" s="15"/>
      <c r="J87" s="15"/>
      <c r="L87" s="15"/>
      <c r="N87" s="20"/>
      <c r="O87" s="20"/>
      <c r="P87" s="20"/>
      <c r="Q87" s="20"/>
      <c r="R87" s="20"/>
    </row>
    <row r="88" spans="1:18" hidden="1" x14ac:dyDescent="0.25">
      <c r="A88" s="4">
        <v>6.04</v>
      </c>
      <c r="B88" s="2" t="s">
        <v>168</v>
      </c>
      <c r="C88" s="3" t="s">
        <v>14</v>
      </c>
      <c r="D88" s="7"/>
      <c r="E88" s="20">
        <v>21228.92</v>
      </c>
      <c r="F88" s="30">
        <f t="shared" si="5"/>
        <v>0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x14ac:dyDescent="0.25">
      <c r="A89" s="27">
        <v>6.1</v>
      </c>
      <c r="B89" s="27" t="s">
        <v>268</v>
      </c>
      <c r="C89" s="28"/>
      <c r="D89" s="28"/>
      <c r="E89" s="26"/>
      <c r="F89" s="26"/>
    </row>
    <row r="90" spans="1:18" ht="42" hidden="1" x14ac:dyDescent="0.25">
      <c r="A90" s="4" t="s">
        <v>239</v>
      </c>
      <c r="B90" s="15" t="s">
        <v>59</v>
      </c>
      <c r="C90" s="3" t="s">
        <v>6</v>
      </c>
      <c r="D90" s="3"/>
      <c r="E90" s="20">
        <v>22845.17</v>
      </c>
      <c r="F90" s="23">
        <f t="shared" ref="F90:F104" si="6">D90*E90</f>
        <v>0</v>
      </c>
      <c r="G90" s="15"/>
      <c r="H90" s="15"/>
      <c r="I90" s="15"/>
      <c r="J90" s="15"/>
      <c r="L90" s="15"/>
      <c r="N90" s="20"/>
      <c r="O90" s="20"/>
      <c r="P90" s="20"/>
      <c r="Q90" s="20"/>
      <c r="R90" s="20"/>
    </row>
    <row r="91" spans="1:18" ht="42" hidden="1" x14ac:dyDescent="0.25">
      <c r="A91" s="4" t="s">
        <v>269</v>
      </c>
      <c r="B91" s="15" t="s">
        <v>60</v>
      </c>
      <c r="C91" s="3" t="s">
        <v>6</v>
      </c>
      <c r="D91" s="3"/>
      <c r="E91" s="20">
        <v>47253.3</v>
      </c>
      <c r="F91" s="23">
        <f>D91*E91</f>
        <v>0</v>
      </c>
      <c r="G91" s="15"/>
      <c r="H91" s="15"/>
      <c r="I91" s="15"/>
      <c r="J91" s="15"/>
      <c r="L91" s="15"/>
      <c r="N91" s="20"/>
      <c r="O91" s="20"/>
      <c r="P91" s="20"/>
      <c r="Q91" s="20"/>
      <c r="R91" s="20"/>
    </row>
    <row r="92" spans="1:18" ht="42" hidden="1" x14ac:dyDescent="0.25">
      <c r="A92" s="4" t="s">
        <v>270</v>
      </c>
      <c r="B92" s="19" t="s">
        <v>67</v>
      </c>
      <c r="C92" s="7" t="s">
        <v>6</v>
      </c>
      <c r="D92" s="7"/>
      <c r="E92" s="20">
        <v>34420</v>
      </c>
      <c r="F92" s="23">
        <f t="shared" si="6"/>
        <v>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ht="42" hidden="1" x14ac:dyDescent="0.25">
      <c r="A93" s="4" t="s">
        <v>271</v>
      </c>
      <c r="B93" s="19" t="s">
        <v>68</v>
      </c>
      <c r="C93" s="7" t="s">
        <v>6</v>
      </c>
      <c r="D93" s="7"/>
      <c r="E93" s="20">
        <v>19065.39</v>
      </c>
      <c r="F93" s="23">
        <f t="shared" si="6"/>
        <v>0</v>
      </c>
      <c r="G93" s="19"/>
      <c r="H93" s="19"/>
      <c r="I93" s="19"/>
      <c r="J93" s="19"/>
      <c r="L93" s="19"/>
      <c r="N93" s="20"/>
      <c r="O93" s="20"/>
      <c r="P93" s="20"/>
      <c r="Q93" s="20"/>
      <c r="R93" s="20"/>
    </row>
    <row r="94" spans="1:18" ht="42" hidden="1" x14ac:dyDescent="0.25">
      <c r="A94" s="4" t="s">
        <v>272</v>
      </c>
      <c r="B94" s="19" t="s">
        <v>76</v>
      </c>
      <c r="C94" s="7" t="s">
        <v>6</v>
      </c>
      <c r="D94" s="7"/>
      <c r="E94" s="20">
        <v>418620.34</v>
      </c>
      <c r="F94" s="23">
        <f t="shared" si="6"/>
        <v>0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hidden="1" x14ac:dyDescent="0.25">
      <c r="A95" s="4" t="s">
        <v>273</v>
      </c>
      <c r="B95" s="19" t="s">
        <v>71</v>
      </c>
      <c r="C95" s="7" t="s">
        <v>6</v>
      </c>
      <c r="D95" s="7"/>
      <c r="E95" s="20">
        <v>26015.62</v>
      </c>
      <c r="F95" s="23">
        <f t="shared" si="6"/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52.5" hidden="1" x14ac:dyDescent="0.25">
      <c r="A96" s="4" t="s">
        <v>274</v>
      </c>
      <c r="B96" s="19" t="s">
        <v>69</v>
      </c>
      <c r="C96" s="7" t="s">
        <v>14</v>
      </c>
      <c r="D96" s="7"/>
      <c r="E96" s="20">
        <v>549748</v>
      </c>
      <c r="F96" s="23">
        <f t="shared" si="6"/>
        <v>0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31.5" x14ac:dyDescent="0.25">
      <c r="A97" s="4" t="s">
        <v>275</v>
      </c>
      <c r="B97" s="19" t="s">
        <v>79</v>
      </c>
      <c r="C97" s="7" t="s">
        <v>6</v>
      </c>
      <c r="D97" s="7">
        <v>45</v>
      </c>
      <c r="E97" s="20"/>
      <c r="F97" s="23">
        <f t="shared" si="6"/>
        <v>0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31.5" hidden="1" x14ac:dyDescent="0.25">
      <c r="A98" s="4" t="s">
        <v>276</v>
      </c>
      <c r="B98" s="19" t="s">
        <v>169</v>
      </c>
      <c r="C98" s="7" t="s">
        <v>3</v>
      </c>
      <c r="D98" s="7"/>
      <c r="E98" s="20">
        <v>50106.59</v>
      </c>
      <c r="F98" s="23">
        <f t="shared" si="6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hidden="1" x14ac:dyDescent="0.25">
      <c r="A99" s="4" t="s">
        <v>277</v>
      </c>
      <c r="B99" s="15" t="s">
        <v>172</v>
      </c>
      <c r="C99" s="3" t="s">
        <v>6</v>
      </c>
      <c r="D99" s="3"/>
      <c r="E99" s="20">
        <v>5933.28</v>
      </c>
      <c r="F99" s="23">
        <f t="shared" si="6"/>
        <v>0</v>
      </c>
      <c r="G99" s="15"/>
      <c r="H99" s="15"/>
      <c r="I99" s="15"/>
      <c r="J99" s="15"/>
      <c r="L99" s="15"/>
      <c r="N99" s="20"/>
      <c r="O99" s="20"/>
      <c r="P99" s="20"/>
      <c r="Q99" s="20"/>
      <c r="R99" s="20"/>
    </row>
    <row r="100" spans="1:18" ht="31.5" hidden="1" x14ac:dyDescent="0.25">
      <c r="A100" s="4" t="s">
        <v>334</v>
      </c>
      <c r="B100" s="35" t="s">
        <v>330</v>
      </c>
      <c r="C100" s="7" t="s">
        <v>3</v>
      </c>
      <c r="D100" s="3"/>
      <c r="E100" s="20">
        <v>29346.959999999999</v>
      </c>
      <c r="F100" s="23">
        <f t="shared" si="6"/>
        <v>0</v>
      </c>
      <c r="G100" s="35"/>
      <c r="H100" s="35"/>
      <c r="I100" s="35"/>
      <c r="J100" s="35"/>
      <c r="L100" s="19"/>
      <c r="N100" s="20"/>
      <c r="O100" s="20"/>
      <c r="P100" s="20"/>
      <c r="Q100" s="20"/>
      <c r="R100" s="20"/>
    </row>
    <row r="101" spans="1:18" ht="31.5" hidden="1" x14ac:dyDescent="0.25">
      <c r="A101" s="4" t="s">
        <v>335</v>
      </c>
      <c r="B101" s="35" t="s">
        <v>331</v>
      </c>
      <c r="C101" s="7" t="s">
        <v>3</v>
      </c>
      <c r="D101" s="3"/>
      <c r="E101" s="20">
        <v>32788.31</v>
      </c>
      <c r="F101" s="23">
        <f t="shared" si="6"/>
        <v>0</v>
      </c>
      <c r="G101" s="35"/>
      <c r="H101" s="35"/>
      <c r="I101" s="35"/>
      <c r="J101" s="35"/>
      <c r="L101" s="15"/>
      <c r="N101" s="20"/>
      <c r="O101" s="20"/>
      <c r="P101" s="20"/>
      <c r="Q101" s="20"/>
      <c r="R101" s="20"/>
    </row>
    <row r="102" spans="1:18" ht="31.5" hidden="1" x14ac:dyDescent="0.25">
      <c r="A102" s="4" t="s">
        <v>336</v>
      </c>
      <c r="B102" s="35" t="s">
        <v>332</v>
      </c>
      <c r="C102" s="7" t="s">
        <v>3</v>
      </c>
      <c r="D102" s="3"/>
      <c r="E102" s="20">
        <v>60263.38</v>
      </c>
      <c r="F102" s="23">
        <f t="shared" si="6"/>
        <v>0</v>
      </c>
      <c r="G102" s="35"/>
      <c r="H102" s="35"/>
      <c r="I102" s="35"/>
      <c r="J102" s="35"/>
      <c r="L102" s="15"/>
      <c r="N102" s="20"/>
      <c r="O102" s="20"/>
      <c r="P102" s="20"/>
      <c r="Q102" s="20"/>
      <c r="R102" s="20"/>
    </row>
    <row r="103" spans="1:18" ht="52.5" hidden="1" x14ac:dyDescent="0.25">
      <c r="A103" s="4" t="s">
        <v>337</v>
      </c>
      <c r="B103" s="35" t="s">
        <v>333</v>
      </c>
      <c r="C103" s="7" t="s">
        <v>3</v>
      </c>
      <c r="D103" s="3"/>
      <c r="E103" s="20">
        <v>167898.68</v>
      </c>
      <c r="F103" s="23">
        <f t="shared" si="6"/>
        <v>0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84" hidden="1" x14ac:dyDescent="0.25">
      <c r="A104" s="4" t="s">
        <v>338</v>
      </c>
      <c r="B104" s="2" t="s">
        <v>339</v>
      </c>
      <c r="C104" s="3" t="s">
        <v>14</v>
      </c>
      <c r="D104" s="3"/>
      <c r="E104" s="20">
        <v>13577675.300000001</v>
      </c>
      <c r="F104" s="30">
        <f t="shared" si="6"/>
        <v>0</v>
      </c>
      <c r="G104" s="15"/>
      <c r="H104" s="15"/>
      <c r="I104" s="15"/>
      <c r="J104" s="15"/>
      <c r="L104" s="15"/>
      <c r="N104" s="20"/>
      <c r="O104" s="20"/>
      <c r="P104" s="20"/>
      <c r="Q104" s="20"/>
      <c r="R104" s="20"/>
    </row>
    <row r="105" spans="1:18" x14ac:dyDescent="0.25">
      <c r="A105" s="27">
        <v>6.2</v>
      </c>
      <c r="B105" s="27" t="s">
        <v>278</v>
      </c>
      <c r="C105" s="28"/>
      <c r="D105" s="28"/>
      <c r="E105" s="26"/>
      <c r="F105" s="26"/>
    </row>
    <row r="106" spans="1:18" hidden="1" x14ac:dyDescent="0.25">
      <c r="A106" s="4" t="s">
        <v>279</v>
      </c>
      <c r="B106" s="19" t="s">
        <v>162</v>
      </c>
      <c r="C106" s="7" t="s">
        <v>14</v>
      </c>
      <c r="D106" s="7"/>
      <c r="E106" s="20">
        <v>113898.25</v>
      </c>
      <c r="F106" s="30">
        <f>D106*E106</f>
        <v>0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31.5" hidden="1" x14ac:dyDescent="0.25">
      <c r="A107" s="4" t="s">
        <v>280</v>
      </c>
      <c r="B107" s="15" t="s">
        <v>57</v>
      </c>
      <c r="C107" s="3" t="s">
        <v>14</v>
      </c>
      <c r="D107" s="3"/>
      <c r="E107" s="20">
        <v>142742.10999999999</v>
      </c>
      <c r="F107" s="30">
        <f t="shared" ref="F107:F115" si="7">D107*E107</f>
        <v>0</v>
      </c>
      <c r="G107" s="15"/>
      <c r="H107" s="15"/>
      <c r="I107" s="15"/>
      <c r="J107" s="15"/>
      <c r="L107" s="15"/>
      <c r="N107" s="20"/>
      <c r="O107" s="20"/>
      <c r="P107" s="20"/>
      <c r="Q107" s="20"/>
      <c r="R107" s="20"/>
    </row>
    <row r="108" spans="1:18" ht="42" hidden="1" x14ac:dyDescent="0.25">
      <c r="A108" s="4" t="s">
        <v>281</v>
      </c>
      <c r="B108" s="15" t="s">
        <v>58</v>
      </c>
      <c r="C108" s="3" t="s">
        <v>14</v>
      </c>
      <c r="D108" s="3"/>
      <c r="E108" s="20">
        <v>113404.7</v>
      </c>
      <c r="F108" s="30">
        <f t="shared" si="7"/>
        <v>0</v>
      </c>
      <c r="G108" s="15"/>
      <c r="H108" s="15"/>
      <c r="I108" s="15"/>
      <c r="J108" s="15"/>
      <c r="L108" s="15"/>
      <c r="N108" s="20"/>
      <c r="O108" s="20"/>
      <c r="P108" s="20"/>
      <c r="Q108" s="20"/>
      <c r="R108" s="20"/>
    </row>
    <row r="109" spans="1:18" ht="21" hidden="1" x14ac:dyDescent="0.25">
      <c r="A109" s="4" t="s">
        <v>282</v>
      </c>
      <c r="B109" s="19" t="s">
        <v>61</v>
      </c>
      <c r="C109" s="7" t="s">
        <v>14</v>
      </c>
      <c r="D109" s="7"/>
      <c r="E109" s="20">
        <v>491487.96</v>
      </c>
      <c r="F109" s="30">
        <f t="shared" si="7"/>
        <v>0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42" hidden="1" x14ac:dyDescent="0.25">
      <c r="A110" s="4" t="s">
        <v>283</v>
      </c>
      <c r="B110" s="19" t="s">
        <v>63</v>
      </c>
      <c r="C110" s="7" t="s">
        <v>14</v>
      </c>
      <c r="D110" s="7"/>
      <c r="E110" s="20">
        <v>293052.09999999998</v>
      </c>
      <c r="F110" s="30">
        <f t="shared" si="7"/>
        <v>0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21" hidden="1" x14ac:dyDescent="0.25">
      <c r="A111" s="4" t="s">
        <v>284</v>
      </c>
      <c r="B111" s="19" t="s">
        <v>64</v>
      </c>
      <c r="C111" s="7" t="s">
        <v>14</v>
      </c>
      <c r="D111" s="7"/>
      <c r="E111" s="20">
        <v>167360.72</v>
      </c>
      <c r="F111" s="30">
        <f t="shared" si="7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31.5" hidden="1" x14ac:dyDescent="0.25">
      <c r="A112" s="4" t="s">
        <v>285</v>
      </c>
      <c r="B112" s="19" t="s">
        <v>66</v>
      </c>
      <c r="C112" s="7" t="s">
        <v>14</v>
      </c>
      <c r="D112" s="7"/>
      <c r="E112" s="20">
        <v>171734.39999999999</v>
      </c>
      <c r="F112" s="30">
        <f t="shared" si="7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63" x14ac:dyDescent="0.25">
      <c r="A113" s="4" t="s">
        <v>286</v>
      </c>
      <c r="B113" s="19" t="s">
        <v>80</v>
      </c>
      <c r="C113" s="7" t="s">
        <v>14</v>
      </c>
      <c r="D113" s="7">
        <v>9</v>
      </c>
      <c r="E113" s="20"/>
      <c r="F113" s="30">
        <f t="shared" si="7"/>
        <v>0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21" hidden="1" x14ac:dyDescent="0.25">
      <c r="A114" s="4" t="s">
        <v>287</v>
      </c>
      <c r="B114" s="19" t="s">
        <v>75</v>
      </c>
      <c r="C114" s="7" t="s">
        <v>14</v>
      </c>
      <c r="D114" s="7"/>
      <c r="E114" s="20">
        <v>56530.2</v>
      </c>
      <c r="F114" s="30">
        <f t="shared" si="7"/>
        <v>0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21" x14ac:dyDescent="0.25">
      <c r="A115" s="4" t="s">
        <v>288</v>
      </c>
      <c r="B115" s="19" t="s">
        <v>78</v>
      </c>
      <c r="C115" s="7" t="s">
        <v>14</v>
      </c>
      <c r="D115" s="7">
        <v>1</v>
      </c>
      <c r="E115" s="20"/>
      <c r="F115" s="30">
        <f t="shared" si="7"/>
        <v>0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x14ac:dyDescent="0.25">
      <c r="A116" s="27">
        <v>6.3</v>
      </c>
      <c r="B116" s="27" t="s">
        <v>289</v>
      </c>
      <c r="C116" s="28"/>
      <c r="D116" s="28"/>
      <c r="E116" s="26"/>
      <c r="F116" s="26"/>
    </row>
    <row r="117" spans="1:18" ht="21" hidden="1" x14ac:dyDescent="0.25">
      <c r="A117" s="4" t="s">
        <v>290</v>
      </c>
      <c r="B117" s="19" t="s">
        <v>62</v>
      </c>
      <c r="C117" s="7" t="s">
        <v>14</v>
      </c>
      <c r="D117" s="7"/>
      <c r="E117" s="20">
        <v>32702.959999999999</v>
      </c>
      <c r="F117" s="30">
        <f>D117*E117</f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ht="21" hidden="1" x14ac:dyDescent="0.25">
      <c r="A118" s="4" t="s">
        <v>291</v>
      </c>
      <c r="B118" s="19" t="s">
        <v>65</v>
      </c>
      <c r="C118" s="7" t="s">
        <v>14</v>
      </c>
      <c r="D118" s="7"/>
      <c r="E118" s="20">
        <v>24526.42</v>
      </c>
      <c r="F118" s="30">
        <f t="shared" ref="F118:F133" si="8">D118*E118</f>
        <v>0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ht="42" hidden="1" x14ac:dyDescent="0.25">
      <c r="A119" s="4" t="s">
        <v>292</v>
      </c>
      <c r="B119" s="19" t="s">
        <v>70</v>
      </c>
      <c r="C119" s="7" t="s">
        <v>14</v>
      </c>
      <c r="D119" s="7"/>
      <c r="E119" s="20">
        <v>123032.06</v>
      </c>
      <c r="F119" s="30">
        <f t="shared" si="8"/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31.5" hidden="1" x14ac:dyDescent="0.25">
      <c r="A120" s="4" t="s">
        <v>293</v>
      </c>
      <c r="B120" s="19" t="s">
        <v>72</v>
      </c>
      <c r="C120" s="7" t="s">
        <v>14</v>
      </c>
      <c r="D120" s="7"/>
      <c r="E120" s="20">
        <v>71320.22</v>
      </c>
      <c r="F120" s="30">
        <f t="shared" si="8"/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21" hidden="1" x14ac:dyDescent="0.25">
      <c r="A121" s="4" t="s">
        <v>294</v>
      </c>
      <c r="B121" s="19" t="s">
        <v>73</v>
      </c>
      <c r="C121" s="7" t="s">
        <v>14</v>
      </c>
      <c r="D121" s="7"/>
      <c r="E121" s="20">
        <v>61281.25</v>
      </c>
      <c r="F121" s="30">
        <f t="shared" si="8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52.5" x14ac:dyDescent="0.25">
      <c r="A122" s="4" t="s">
        <v>295</v>
      </c>
      <c r="B122" s="19" t="s">
        <v>74</v>
      </c>
      <c r="C122" s="7" t="s">
        <v>14</v>
      </c>
      <c r="D122" s="7">
        <v>2</v>
      </c>
      <c r="E122" s="20"/>
      <c r="F122" s="30">
        <f t="shared" si="8"/>
        <v>0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42" hidden="1" x14ac:dyDescent="0.25">
      <c r="A123" s="4" t="s">
        <v>296</v>
      </c>
      <c r="B123" s="19" t="s">
        <v>77</v>
      </c>
      <c r="C123" s="7" t="s">
        <v>14</v>
      </c>
      <c r="D123" s="7"/>
      <c r="E123" s="20">
        <v>101204.71</v>
      </c>
      <c r="F123" s="30">
        <f t="shared" si="8"/>
        <v>0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hidden="1" x14ac:dyDescent="0.25">
      <c r="A124" s="4" t="s">
        <v>297</v>
      </c>
      <c r="B124" s="15" t="s">
        <v>157</v>
      </c>
      <c r="C124" s="3" t="s">
        <v>14</v>
      </c>
      <c r="D124" s="3"/>
      <c r="E124" s="20">
        <v>105786.53</v>
      </c>
      <c r="F124" s="30">
        <f t="shared" si="8"/>
        <v>0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x14ac:dyDescent="0.25">
      <c r="A125" s="4" t="s">
        <v>298</v>
      </c>
      <c r="B125" s="15" t="s">
        <v>158</v>
      </c>
      <c r="C125" s="3" t="s">
        <v>14</v>
      </c>
      <c r="D125" s="3">
        <v>5</v>
      </c>
      <c r="E125" s="20"/>
      <c r="F125" s="30">
        <f t="shared" si="8"/>
        <v>0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hidden="1" x14ac:dyDescent="0.25">
      <c r="A126" s="4" t="s">
        <v>299</v>
      </c>
      <c r="B126" s="15" t="s">
        <v>159</v>
      </c>
      <c r="C126" s="3" t="s">
        <v>14</v>
      </c>
      <c r="D126" s="3"/>
      <c r="E126" s="20"/>
      <c r="F126" s="30">
        <f t="shared" si="8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hidden="1" x14ac:dyDescent="0.25">
      <c r="A127" s="4" t="s">
        <v>300</v>
      </c>
      <c r="B127" s="15" t="s">
        <v>160</v>
      </c>
      <c r="C127" s="3" t="s">
        <v>14</v>
      </c>
      <c r="D127" s="3"/>
      <c r="E127" s="20"/>
      <c r="F127" s="30">
        <f t="shared" si="8"/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hidden="1" x14ac:dyDescent="0.25">
      <c r="A128" s="4" t="s">
        <v>301</v>
      </c>
      <c r="B128" s="19" t="s">
        <v>163</v>
      </c>
      <c r="C128" s="7" t="s">
        <v>14</v>
      </c>
      <c r="D128" s="7"/>
      <c r="E128" s="20"/>
      <c r="F128" s="30">
        <f t="shared" si="8"/>
        <v>0</v>
      </c>
      <c r="G128" s="19"/>
      <c r="H128" s="19"/>
      <c r="I128" s="19"/>
      <c r="J128" s="19"/>
      <c r="L128" s="19"/>
      <c r="N128" s="20"/>
      <c r="O128" s="20"/>
      <c r="P128" s="20"/>
      <c r="Q128" s="20"/>
      <c r="R128" s="20"/>
    </row>
    <row r="129" spans="1:18" hidden="1" x14ac:dyDescent="0.25">
      <c r="A129" s="4" t="s">
        <v>302</v>
      </c>
      <c r="B129" s="19" t="s">
        <v>164</v>
      </c>
      <c r="C129" s="7" t="s">
        <v>14</v>
      </c>
      <c r="D129" s="7"/>
      <c r="E129" s="20"/>
      <c r="F129" s="30">
        <f t="shared" si="8"/>
        <v>0</v>
      </c>
      <c r="G129" s="19"/>
      <c r="H129" s="19"/>
      <c r="I129" s="19"/>
      <c r="J129" s="19"/>
      <c r="L129" s="19"/>
      <c r="N129" s="20"/>
      <c r="O129" s="20"/>
      <c r="P129" s="20"/>
      <c r="Q129" s="20"/>
      <c r="R129" s="20"/>
    </row>
    <row r="130" spans="1:18" x14ac:dyDescent="0.25">
      <c r="A130" s="4" t="s">
        <v>303</v>
      </c>
      <c r="B130" s="19" t="s">
        <v>165</v>
      </c>
      <c r="C130" s="7" t="s">
        <v>14</v>
      </c>
      <c r="D130" s="7">
        <v>2</v>
      </c>
      <c r="E130" s="20"/>
      <c r="F130" s="30">
        <f t="shared" si="8"/>
        <v>0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hidden="1" x14ac:dyDescent="0.25">
      <c r="A131" s="4" t="s">
        <v>304</v>
      </c>
      <c r="B131" s="19" t="s">
        <v>166</v>
      </c>
      <c r="C131" s="7" t="s">
        <v>14</v>
      </c>
      <c r="D131" s="7"/>
      <c r="E131" s="20">
        <v>14633.92</v>
      </c>
      <c r="F131" s="30">
        <f t="shared" si="8"/>
        <v>0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hidden="1" x14ac:dyDescent="0.25">
      <c r="A132" s="4" t="s">
        <v>305</v>
      </c>
      <c r="B132" s="19" t="s">
        <v>167</v>
      </c>
      <c r="C132" s="7" t="s">
        <v>14</v>
      </c>
      <c r="D132" s="7"/>
      <c r="E132" s="20">
        <v>53020.21</v>
      </c>
      <c r="F132" s="30">
        <f t="shared" si="8"/>
        <v>0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t="21" hidden="1" x14ac:dyDescent="0.25">
      <c r="A133" s="4" t="s">
        <v>341</v>
      </c>
      <c r="B133" s="19" t="s">
        <v>340</v>
      </c>
      <c r="C133" s="7" t="s">
        <v>14</v>
      </c>
      <c r="D133" s="3"/>
      <c r="E133" s="20">
        <v>1673459.4</v>
      </c>
      <c r="F133" s="30">
        <f t="shared" si="8"/>
        <v>0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t="29.25" customHeight="1" x14ac:dyDescent="0.25">
      <c r="B134" s="60" t="s">
        <v>81</v>
      </c>
      <c r="C134" s="60"/>
      <c r="D134" s="60"/>
      <c r="E134" s="60"/>
      <c r="F134" s="21">
        <f>SUM(F85:F133)</f>
        <v>0</v>
      </c>
    </row>
    <row r="135" spans="1:18" ht="15" hidden="1" customHeight="1" x14ac:dyDescent="0.25">
      <c r="A135" s="18">
        <v>7</v>
      </c>
      <c r="B135" s="18" t="s">
        <v>82</v>
      </c>
      <c r="C135" s="29"/>
      <c r="D135" s="29"/>
      <c r="E135" s="18"/>
      <c r="F135" s="18"/>
      <c r="G135" s="20"/>
      <c r="H135" s="20"/>
      <c r="I135" s="20"/>
      <c r="J135" s="20"/>
    </row>
    <row r="136" spans="1:18" ht="15" hidden="1" customHeight="1" x14ac:dyDescent="0.25">
      <c r="A136" s="4">
        <v>7.01</v>
      </c>
      <c r="B136" s="15" t="s">
        <v>306</v>
      </c>
      <c r="C136" s="3" t="s">
        <v>6</v>
      </c>
      <c r="D136" s="3"/>
      <c r="E136" s="20">
        <v>62122.21</v>
      </c>
      <c r="F136" s="23">
        <f>E136*D136</f>
        <v>0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hidden="1" x14ac:dyDescent="0.25">
      <c r="A137" s="4">
        <v>7.02</v>
      </c>
      <c r="B137" s="15" t="s">
        <v>83</v>
      </c>
      <c r="C137" s="3" t="s">
        <v>14</v>
      </c>
      <c r="D137" s="3"/>
      <c r="E137" s="20">
        <v>45122.1</v>
      </c>
      <c r="F137" s="23">
        <f t="shared" ref="F137:F144" si="9">E137*D137</f>
        <v>0</v>
      </c>
      <c r="G137" s="15"/>
      <c r="H137" s="15"/>
      <c r="I137" s="15"/>
      <c r="J137" s="15"/>
      <c r="L137" s="15"/>
      <c r="N137" s="20"/>
      <c r="O137" s="20"/>
      <c r="P137" s="20"/>
      <c r="Q137" s="20"/>
      <c r="R137" s="20"/>
    </row>
    <row r="138" spans="1:18" hidden="1" x14ac:dyDescent="0.25">
      <c r="A138" s="4">
        <v>7.03</v>
      </c>
      <c r="B138" s="15" t="s">
        <v>84</v>
      </c>
      <c r="C138" s="3" t="s">
        <v>14</v>
      </c>
      <c r="D138" s="3"/>
      <c r="E138" s="20">
        <v>73556.7</v>
      </c>
      <c r="F138" s="23">
        <f t="shared" si="9"/>
        <v>0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hidden="1" x14ac:dyDescent="0.25">
      <c r="A139" s="4">
        <v>7.04</v>
      </c>
      <c r="B139" s="15" t="s">
        <v>176</v>
      </c>
      <c r="C139" s="3" t="s">
        <v>14</v>
      </c>
      <c r="D139" s="3"/>
      <c r="E139" s="20">
        <v>37512.9</v>
      </c>
      <c r="F139" s="23">
        <f>E139*D139</f>
        <v>0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hidden="1" x14ac:dyDescent="0.25">
      <c r="A140" s="4">
        <v>7.05</v>
      </c>
      <c r="B140" s="15" t="s">
        <v>189</v>
      </c>
      <c r="C140" s="3" t="s">
        <v>14</v>
      </c>
      <c r="D140" s="3"/>
      <c r="E140" s="20">
        <v>350149.87</v>
      </c>
      <c r="F140" s="23">
        <f t="shared" si="9"/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hidden="1" x14ac:dyDescent="0.25">
      <c r="A141" s="4">
        <v>7.06</v>
      </c>
      <c r="B141" s="15" t="s">
        <v>191</v>
      </c>
      <c r="C141" s="3" t="s">
        <v>14</v>
      </c>
      <c r="D141" s="3"/>
      <c r="E141" s="20">
        <v>847234.87</v>
      </c>
      <c r="F141" s="23">
        <f t="shared" si="9"/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hidden="1" x14ac:dyDescent="0.25">
      <c r="A142" s="4">
        <v>7.07</v>
      </c>
      <c r="B142" s="15" t="s">
        <v>342</v>
      </c>
      <c r="C142" s="3" t="s">
        <v>343</v>
      </c>
      <c r="D142" s="3"/>
      <c r="E142" s="20">
        <v>34127023.969999999</v>
      </c>
      <c r="F142" s="23">
        <f t="shared" si="9"/>
        <v>0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t="21" hidden="1" x14ac:dyDescent="0.25">
      <c r="A143" s="4">
        <v>7.08</v>
      </c>
      <c r="B143" s="15" t="s">
        <v>344</v>
      </c>
      <c r="C143" s="3" t="s">
        <v>14</v>
      </c>
      <c r="D143" s="3"/>
      <c r="E143" s="20">
        <v>8775049.4700000007</v>
      </c>
      <c r="F143" s="23">
        <f t="shared" si="9"/>
        <v>0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21" hidden="1" x14ac:dyDescent="0.25">
      <c r="A144" s="4">
        <v>7.09</v>
      </c>
      <c r="B144" s="15" t="s">
        <v>345</v>
      </c>
      <c r="C144" s="3" t="s">
        <v>14</v>
      </c>
      <c r="D144" s="3"/>
      <c r="E144" s="20">
        <v>13095930.880000001</v>
      </c>
      <c r="F144" s="23">
        <f t="shared" si="9"/>
        <v>0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9.25" hidden="1" customHeight="1" x14ac:dyDescent="0.25">
      <c r="B145" s="60" t="s">
        <v>85</v>
      </c>
      <c r="C145" s="60"/>
      <c r="D145" s="60"/>
      <c r="E145" s="60"/>
      <c r="F145" s="21">
        <f>SUM(F136:F144)</f>
        <v>0</v>
      </c>
    </row>
    <row r="146" spans="1:18" ht="15" customHeight="1" x14ac:dyDescent="0.25">
      <c r="A146" s="18">
        <v>8</v>
      </c>
      <c r="B146" s="18" t="s">
        <v>307</v>
      </c>
      <c r="C146" s="29"/>
      <c r="D146" s="29"/>
      <c r="E146" s="18"/>
      <c r="F146" s="18"/>
      <c r="G146" s="20"/>
      <c r="H146" s="20"/>
      <c r="I146" s="20"/>
      <c r="J146" s="20"/>
    </row>
    <row r="147" spans="1:18" ht="21" x14ac:dyDescent="0.25">
      <c r="A147" s="4">
        <v>8.01</v>
      </c>
      <c r="B147" s="15" t="s">
        <v>86</v>
      </c>
      <c r="C147" s="3" t="s">
        <v>3</v>
      </c>
      <c r="D147" s="3">
        <v>20</v>
      </c>
      <c r="E147" s="20"/>
      <c r="F147" s="23">
        <f>+D147*E147</f>
        <v>0</v>
      </c>
      <c r="G147" s="15"/>
      <c r="H147" s="15"/>
      <c r="I147" s="15"/>
      <c r="J147" s="15"/>
      <c r="L147" s="15"/>
      <c r="N147" s="20"/>
      <c r="O147" s="20"/>
      <c r="P147" s="20"/>
      <c r="Q147" s="20"/>
      <c r="R147" s="20"/>
    </row>
    <row r="148" spans="1:18" x14ac:dyDescent="0.25">
      <c r="A148" s="4">
        <v>8.02</v>
      </c>
      <c r="B148" s="15" t="s">
        <v>87</v>
      </c>
      <c r="C148" s="3" t="s">
        <v>1</v>
      </c>
      <c r="D148" s="3">
        <v>25.3</v>
      </c>
      <c r="E148" s="20"/>
      <c r="F148" s="23">
        <f>+D148*E148</f>
        <v>0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ht="21" hidden="1" x14ac:dyDescent="0.25">
      <c r="A149" s="4">
        <v>8.0299999999999994</v>
      </c>
      <c r="B149" s="15" t="s">
        <v>319</v>
      </c>
      <c r="C149" s="3" t="s">
        <v>3</v>
      </c>
      <c r="D149" s="3"/>
      <c r="E149" s="20">
        <v>25041.759999999998</v>
      </c>
      <c r="F149" s="23">
        <f>+D149*E149</f>
        <v>0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t="29.25" customHeight="1" x14ac:dyDescent="0.25">
      <c r="B150" s="60" t="s">
        <v>308</v>
      </c>
      <c r="C150" s="60"/>
      <c r="D150" s="60"/>
      <c r="E150" s="60"/>
      <c r="F150" s="21">
        <f>SUM(F147:F149)</f>
        <v>0</v>
      </c>
    </row>
    <row r="151" spans="1:18" ht="15" hidden="1" customHeight="1" x14ac:dyDescent="0.25">
      <c r="A151" s="18">
        <v>9</v>
      </c>
      <c r="B151" s="18" t="s">
        <v>309</v>
      </c>
      <c r="C151" s="29"/>
      <c r="D151" s="29"/>
      <c r="E151" s="18"/>
      <c r="F151" s="18"/>
      <c r="G151" s="20"/>
      <c r="H151" s="20"/>
      <c r="I151" s="20"/>
      <c r="J151" s="20"/>
    </row>
    <row r="152" spans="1:18" ht="21" hidden="1" x14ac:dyDescent="0.25">
      <c r="A152" s="4">
        <v>9.01</v>
      </c>
      <c r="B152" s="15" t="s">
        <v>88</v>
      </c>
      <c r="C152" s="3" t="s">
        <v>1</v>
      </c>
      <c r="D152" s="3"/>
      <c r="E152" s="20">
        <v>78089.820000000007</v>
      </c>
      <c r="F152" s="23">
        <f>+D152*E152</f>
        <v>0</v>
      </c>
      <c r="G152" s="15"/>
      <c r="H152" s="15"/>
      <c r="I152" s="15"/>
      <c r="J152" s="15"/>
      <c r="L152" s="15"/>
      <c r="N152" s="20"/>
      <c r="O152" s="20"/>
      <c r="P152" s="20"/>
      <c r="Q152" s="20"/>
      <c r="R152" s="20"/>
    </row>
    <row r="153" spans="1:18" hidden="1" x14ac:dyDescent="0.25">
      <c r="A153" s="4">
        <v>9.02</v>
      </c>
      <c r="B153" s="19" t="s">
        <v>89</v>
      </c>
      <c r="C153" s="7" t="s">
        <v>1</v>
      </c>
      <c r="D153" s="7"/>
      <c r="E153" s="20">
        <v>75376.31</v>
      </c>
      <c r="F153" s="23">
        <f>+D153*E153</f>
        <v>0</v>
      </c>
      <c r="G153" s="19"/>
      <c r="H153" s="19"/>
      <c r="I153" s="19"/>
      <c r="J153" s="19"/>
      <c r="L153" s="19"/>
      <c r="N153" s="20"/>
      <c r="O153" s="20"/>
      <c r="P153" s="20"/>
      <c r="Q153" s="20"/>
      <c r="R153" s="20"/>
    </row>
    <row r="154" spans="1:18" ht="29.25" hidden="1" customHeight="1" x14ac:dyDescent="0.25">
      <c r="B154" s="60" t="s">
        <v>310</v>
      </c>
      <c r="C154" s="60"/>
      <c r="D154" s="60"/>
      <c r="E154" s="60"/>
      <c r="F154" s="21">
        <f>SUM(F152:F153)</f>
        <v>0</v>
      </c>
    </row>
    <row r="155" spans="1:18" ht="15" customHeight="1" x14ac:dyDescent="0.25">
      <c r="A155" s="18">
        <v>10</v>
      </c>
      <c r="B155" s="18" t="s">
        <v>223</v>
      </c>
      <c r="C155" s="29"/>
      <c r="D155" s="29"/>
      <c r="E155" s="18"/>
      <c r="F155" s="18"/>
      <c r="G155" s="20"/>
      <c r="H155" s="20"/>
      <c r="I155" s="20"/>
      <c r="J155" s="20"/>
    </row>
    <row r="156" spans="1:18" ht="21" x14ac:dyDescent="0.25">
      <c r="A156" s="4">
        <v>10.01</v>
      </c>
      <c r="B156" s="15" t="s">
        <v>90</v>
      </c>
      <c r="C156" s="3" t="s">
        <v>1</v>
      </c>
      <c r="D156" s="39">
        <v>330.77654001822219</v>
      </c>
      <c r="E156" s="20"/>
      <c r="F156" s="23">
        <f>E156*D156</f>
        <v>0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21" x14ac:dyDescent="0.25">
      <c r="A157" s="4">
        <v>10.02</v>
      </c>
      <c r="B157" s="15" t="s">
        <v>91</v>
      </c>
      <c r="C157" s="3" t="s">
        <v>6</v>
      </c>
      <c r="D157" s="3">
        <v>15</v>
      </c>
      <c r="E157" s="20"/>
      <c r="F157" s="23">
        <f t="shared" ref="F157:F169" si="10">E157*D157</f>
        <v>0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ht="42" x14ac:dyDescent="0.25">
      <c r="A158" s="4">
        <v>10.029999999999999</v>
      </c>
      <c r="B158" s="19" t="s">
        <v>92</v>
      </c>
      <c r="C158" s="7" t="s">
        <v>1</v>
      </c>
      <c r="D158" s="7">
        <v>61.48</v>
      </c>
      <c r="E158" s="20"/>
      <c r="F158" s="23">
        <f t="shared" si="10"/>
        <v>0</v>
      </c>
      <c r="G158" s="19"/>
      <c r="H158" s="19"/>
      <c r="I158" s="19"/>
      <c r="J158" s="19"/>
      <c r="L158" s="19"/>
      <c r="N158" s="20"/>
      <c r="O158" s="20"/>
      <c r="P158" s="20"/>
      <c r="Q158" s="20"/>
      <c r="R158" s="20"/>
    </row>
    <row r="159" spans="1:18" hidden="1" x14ac:dyDescent="0.25">
      <c r="A159" s="4">
        <v>10.039999999999999</v>
      </c>
      <c r="B159" s="19" t="s">
        <v>93</v>
      </c>
      <c r="C159" s="7" t="s">
        <v>1</v>
      </c>
      <c r="D159" s="7"/>
      <c r="E159" s="20"/>
      <c r="F159" s="23">
        <f t="shared" si="10"/>
        <v>0</v>
      </c>
      <c r="G159" s="19"/>
      <c r="H159" s="19"/>
      <c r="I159" s="19"/>
      <c r="J159" s="19"/>
      <c r="L159" s="19"/>
      <c r="N159" s="20"/>
      <c r="O159" s="20"/>
      <c r="P159" s="20"/>
      <c r="Q159" s="20"/>
      <c r="R159" s="20"/>
    </row>
    <row r="160" spans="1:18" x14ac:dyDescent="0.25">
      <c r="A160" s="4">
        <v>10.050000000000001</v>
      </c>
      <c r="B160" s="19" t="s">
        <v>94</v>
      </c>
      <c r="C160" s="7" t="s">
        <v>6</v>
      </c>
      <c r="D160" s="7">
        <v>57</v>
      </c>
      <c r="E160" s="20"/>
      <c r="F160" s="23">
        <f t="shared" si="10"/>
        <v>0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ht="21" hidden="1" x14ac:dyDescent="0.25">
      <c r="A161" s="4">
        <v>10.06</v>
      </c>
      <c r="B161" s="19" t="s">
        <v>95</v>
      </c>
      <c r="C161" s="7" t="s">
        <v>1</v>
      </c>
      <c r="D161" s="7"/>
      <c r="E161" s="20"/>
      <c r="F161" s="23">
        <f t="shared" si="10"/>
        <v>0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hidden="1" x14ac:dyDescent="0.25">
      <c r="A162" s="4">
        <v>10.07</v>
      </c>
      <c r="B162" s="19" t="s">
        <v>96</v>
      </c>
      <c r="C162" s="7" t="s">
        <v>3</v>
      </c>
      <c r="D162" s="7"/>
      <c r="E162" s="20"/>
      <c r="F162" s="23">
        <f t="shared" si="10"/>
        <v>0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x14ac:dyDescent="0.25">
      <c r="A163" s="4">
        <v>10.08</v>
      </c>
      <c r="B163" s="19" t="s">
        <v>96</v>
      </c>
      <c r="C163" s="7" t="s">
        <v>1</v>
      </c>
      <c r="D163" s="7">
        <v>143</v>
      </c>
      <c r="E163" s="20"/>
      <c r="F163" s="23">
        <f t="shared" si="10"/>
        <v>0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hidden="1" x14ac:dyDescent="0.25">
      <c r="A164" s="4">
        <v>10.09</v>
      </c>
      <c r="B164" s="15" t="s">
        <v>174</v>
      </c>
      <c r="C164" s="3" t="s">
        <v>1</v>
      </c>
      <c r="D164" s="3"/>
      <c r="E164" s="20">
        <v>9213.39</v>
      </c>
      <c r="F164" s="23">
        <f t="shared" si="10"/>
        <v>0</v>
      </c>
      <c r="G164" s="15"/>
      <c r="H164" s="15"/>
      <c r="I164" s="15"/>
      <c r="J164" s="15"/>
      <c r="L164" s="15"/>
      <c r="N164" s="20"/>
      <c r="O164" s="20"/>
      <c r="P164" s="20"/>
      <c r="Q164" s="20"/>
      <c r="R164" s="20"/>
    </row>
    <row r="165" spans="1:18" hidden="1" x14ac:dyDescent="0.25">
      <c r="A165" s="4">
        <v>10.1</v>
      </c>
      <c r="B165" s="15" t="s">
        <v>175</v>
      </c>
      <c r="C165" s="3" t="s">
        <v>1</v>
      </c>
      <c r="D165" s="3"/>
      <c r="E165" s="20">
        <v>18576.14</v>
      </c>
      <c r="F165" s="23">
        <f t="shared" si="10"/>
        <v>0</v>
      </c>
      <c r="G165" s="15"/>
      <c r="H165" s="15"/>
      <c r="I165" s="15"/>
      <c r="J165" s="15"/>
      <c r="L165" s="15"/>
      <c r="N165" s="20"/>
      <c r="O165" s="20"/>
      <c r="P165" s="20"/>
      <c r="Q165" s="20"/>
      <c r="R165" s="20"/>
    </row>
    <row r="166" spans="1:18" ht="31.5" hidden="1" x14ac:dyDescent="0.25">
      <c r="A166" s="4">
        <v>10.11</v>
      </c>
      <c r="B166" s="15" t="s">
        <v>37</v>
      </c>
      <c r="C166" s="3" t="s">
        <v>3</v>
      </c>
      <c r="D166" s="3"/>
      <c r="E166" s="20">
        <v>766226.64</v>
      </c>
      <c r="F166" s="23">
        <f t="shared" si="10"/>
        <v>0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hidden="1" x14ac:dyDescent="0.25">
      <c r="A167" s="4">
        <v>10.119999999999999</v>
      </c>
      <c r="B167" s="19" t="s">
        <v>97</v>
      </c>
      <c r="C167" s="7" t="s">
        <v>6</v>
      </c>
      <c r="D167" s="7"/>
      <c r="E167" s="20">
        <v>10516.02</v>
      </c>
      <c r="F167" s="23">
        <f t="shared" si="10"/>
        <v>0</v>
      </c>
      <c r="G167" s="19"/>
      <c r="H167" s="19"/>
      <c r="I167" s="19"/>
      <c r="J167" s="19"/>
      <c r="L167" s="19"/>
      <c r="N167" s="20"/>
      <c r="O167" s="20"/>
      <c r="P167" s="20"/>
      <c r="Q167" s="20"/>
      <c r="R167" s="20"/>
    </row>
    <row r="168" spans="1:18" hidden="1" x14ac:dyDescent="0.25">
      <c r="A168" s="4">
        <v>10.130000000000001</v>
      </c>
      <c r="B168" s="15" t="s">
        <v>320</v>
      </c>
      <c r="C168" s="3" t="s">
        <v>1</v>
      </c>
      <c r="D168" s="3"/>
      <c r="E168" s="20">
        <v>16029.83</v>
      </c>
      <c r="F168" s="23">
        <f t="shared" si="10"/>
        <v>0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hidden="1" x14ac:dyDescent="0.25">
      <c r="A169" s="4">
        <v>10.14</v>
      </c>
      <c r="B169" s="15" t="s">
        <v>348</v>
      </c>
      <c r="C169" s="3" t="s">
        <v>1</v>
      </c>
      <c r="D169" s="3"/>
      <c r="E169" s="20">
        <v>15108.4</v>
      </c>
      <c r="F169" s="23">
        <f t="shared" si="10"/>
        <v>0</v>
      </c>
      <c r="G169" s="15"/>
      <c r="H169" s="15"/>
      <c r="I169" s="15"/>
      <c r="J169" s="15"/>
      <c r="L169" s="15"/>
      <c r="N169" s="20"/>
      <c r="O169" s="20"/>
      <c r="P169" s="20"/>
      <c r="Q169" s="20"/>
      <c r="R169" s="20"/>
    </row>
    <row r="170" spans="1:18" ht="29.25" customHeight="1" x14ac:dyDescent="0.25">
      <c r="B170" s="60" t="s">
        <v>311</v>
      </c>
      <c r="C170" s="60"/>
      <c r="D170" s="60"/>
      <c r="E170" s="60"/>
      <c r="F170" s="21">
        <f>SUM(F156:F169)</f>
        <v>0</v>
      </c>
    </row>
    <row r="171" spans="1:18" ht="15" hidden="1" customHeight="1" x14ac:dyDescent="0.25">
      <c r="A171" s="18">
        <v>11</v>
      </c>
      <c r="B171" s="18" t="s">
        <v>98</v>
      </c>
      <c r="C171" s="29"/>
      <c r="D171" s="29"/>
      <c r="E171" s="18"/>
      <c r="F171" s="18"/>
      <c r="G171" s="20"/>
      <c r="H171" s="20"/>
      <c r="I171" s="20"/>
      <c r="J171" s="20"/>
    </row>
    <row r="172" spans="1:18" ht="31.5" hidden="1" x14ac:dyDescent="0.25">
      <c r="A172" s="4">
        <v>11.01</v>
      </c>
      <c r="B172" s="15" t="s">
        <v>99</v>
      </c>
      <c r="C172" s="3" t="s">
        <v>1</v>
      </c>
      <c r="D172" s="3"/>
      <c r="E172" s="20">
        <v>485568.57</v>
      </c>
      <c r="F172" s="23">
        <f>E172*D172</f>
        <v>0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ht="31.5" hidden="1" x14ac:dyDescent="0.25">
      <c r="A173" s="4">
        <v>11.02</v>
      </c>
      <c r="B173" s="15" t="s">
        <v>100</v>
      </c>
      <c r="C173" s="3" t="s">
        <v>1</v>
      </c>
      <c r="D173" s="3"/>
      <c r="E173" s="20">
        <v>492379</v>
      </c>
      <c r="F173" s="23">
        <f t="shared" ref="F173:F175" si="11">E173*D173</f>
        <v>0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31.5" hidden="1" x14ac:dyDescent="0.25">
      <c r="A174" s="4">
        <v>11.03</v>
      </c>
      <c r="B174" s="15" t="s">
        <v>101</v>
      </c>
      <c r="C174" s="3" t="s">
        <v>1</v>
      </c>
      <c r="D174" s="3"/>
      <c r="E174" s="20">
        <v>260200.5</v>
      </c>
      <c r="F174" s="23">
        <f t="shared" si="11"/>
        <v>0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hidden="1" x14ac:dyDescent="0.25">
      <c r="A175" s="4">
        <v>11.04</v>
      </c>
      <c r="B175" s="15" t="s">
        <v>102</v>
      </c>
      <c r="C175" s="3" t="s">
        <v>6</v>
      </c>
      <c r="D175" s="3"/>
      <c r="E175" s="20">
        <v>593110.19999999995</v>
      </c>
      <c r="F175" s="23">
        <f t="shared" si="11"/>
        <v>0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hidden="1" x14ac:dyDescent="0.25">
      <c r="A176" s="4">
        <v>11.05</v>
      </c>
      <c r="B176" s="15" t="s">
        <v>173</v>
      </c>
      <c r="C176" s="3" t="s">
        <v>14</v>
      </c>
      <c r="D176" s="3"/>
      <c r="E176" s="20">
        <v>416013.43</v>
      </c>
      <c r="F176" s="23">
        <f>E176*D176</f>
        <v>0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29.25" hidden="1" customHeight="1" x14ac:dyDescent="0.25">
      <c r="B177" s="60" t="s">
        <v>103</v>
      </c>
      <c r="C177" s="60"/>
      <c r="D177" s="60"/>
      <c r="E177" s="60"/>
      <c r="F177" s="21">
        <f>SUM(F172:F176)</f>
        <v>0</v>
      </c>
    </row>
    <row r="178" spans="1:18" x14ac:dyDescent="0.25">
      <c r="A178" s="18">
        <v>12</v>
      </c>
      <c r="B178" s="18" t="s">
        <v>104</v>
      </c>
      <c r="C178" s="29"/>
      <c r="D178" s="29"/>
      <c r="E178" s="18"/>
      <c r="F178" s="18"/>
    </row>
    <row r="179" spans="1:18" ht="21" hidden="1" x14ac:dyDescent="0.25">
      <c r="A179" s="4">
        <v>12.01</v>
      </c>
      <c r="B179" s="15" t="s">
        <v>105</v>
      </c>
      <c r="C179" s="3" t="s">
        <v>1</v>
      </c>
      <c r="D179" s="3"/>
      <c r="E179" s="25">
        <v>373719.29</v>
      </c>
      <c r="F179" s="23">
        <f>D179*E179</f>
        <v>0</v>
      </c>
      <c r="G179" s="15"/>
      <c r="H179" s="15"/>
      <c r="I179" s="15"/>
      <c r="J179" s="15"/>
      <c r="L179" s="15"/>
      <c r="N179" s="25"/>
      <c r="O179" s="25"/>
      <c r="P179" s="25"/>
      <c r="Q179" s="25"/>
      <c r="R179" s="25"/>
    </row>
    <row r="180" spans="1:18" x14ac:dyDescent="0.25">
      <c r="A180" s="4">
        <v>12.02</v>
      </c>
      <c r="B180" s="15" t="s">
        <v>51</v>
      </c>
      <c r="C180" s="3" t="s">
        <v>1</v>
      </c>
      <c r="D180" s="3">
        <v>17.2</v>
      </c>
      <c r="E180" s="25"/>
      <c r="F180" s="23">
        <f t="shared" ref="F180:F186" si="12">D180*E180</f>
        <v>0</v>
      </c>
      <c r="G180" s="15"/>
      <c r="H180" s="15"/>
      <c r="I180" s="15"/>
      <c r="J180" s="15"/>
      <c r="L180" s="15"/>
      <c r="N180" s="25"/>
      <c r="O180" s="25"/>
      <c r="P180" s="25"/>
      <c r="Q180" s="25"/>
      <c r="R180" s="25"/>
    </row>
    <row r="181" spans="1:18" hidden="1" x14ac:dyDescent="0.25">
      <c r="A181" s="4">
        <v>12.03</v>
      </c>
      <c r="B181" s="19" t="s">
        <v>206</v>
      </c>
      <c r="C181" s="7" t="s">
        <v>1</v>
      </c>
      <c r="D181" s="7"/>
      <c r="E181" s="25"/>
      <c r="F181" s="23">
        <f t="shared" si="12"/>
        <v>0</v>
      </c>
      <c r="G181" s="19"/>
      <c r="H181" s="19"/>
      <c r="I181" s="19"/>
      <c r="J181" s="19"/>
      <c r="L181" s="19"/>
      <c r="N181" s="25"/>
      <c r="O181" s="25"/>
      <c r="P181" s="25"/>
      <c r="Q181" s="25"/>
      <c r="R181" s="25"/>
    </row>
    <row r="182" spans="1:18" x14ac:dyDescent="0.25">
      <c r="A182" s="4">
        <v>12.04</v>
      </c>
      <c r="B182" s="19" t="s">
        <v>207</v>
      </c>
      <c r="C182" s="7" t="s">
        <v>1</v>
      </c>
      <c r="D182" s="7">
        <v>6.2</v>
      </c>
      <c r="E182" s="25"/>
      <c r="F182" s="23">
        <f t="shared" si="12"/>
        <v>0</v>
      </c>
      <c r="G182" s="19"/>
      <c r="H182" s="19"/>
      <c r="I182" s="19"/>
      <c r="J182" s="19"/>
      <c r="L182" s="19"/>
      <c r="N182" s="25"/>
      <c r="O182" s="25"/>
      <c r="P182" s="25"/>
      <c r="Q182" s="25"/>
      <c r="R182" s="25"/>
    </row>
    <row r="183" spans="1:18" hidden="1" x14ac:dyDescent="0.25">
      <c r="A183" s="4">
        <v>12.05</v>
      </c>
      <c r="B183" s="19" t="s">
        <v>208</v>
      </c>
      <c r="C183" s="7" t="s">
        <v>6</v>
      </c>
      <c r="D183" s="7"/>
      <c r="E183" s="25"/>
      <c r="F183" s="23">
        <f t="shared" si="12"/>
        <v>0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t="31.5" x14ac:dyDescent="0.25">
      <c r="A184" s="4">
        <v>12.06</v>
      </c>
      <c r="B184" s="19" t="s">
        <v>106</v>
      </c>
      <c r="C184" s="7" t="s">
        <v>1</v>
      </c>
      <c r="D184" s="7">
        <v>79.78</v>
      </c>
      <c r="E184" s="25"/>
      <c r="F184" s="23">
        <f t="shared" si="12"/>
        <v>0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t="21" hidden="1" x14ac:dyDescent="0.25">
      <c r="A185" s="4">
        <v>12.07</v>
      </c>
      <c r="B185" s="19" t="s">
        <v>107</v>
      </c>
      <c r="C185" s="7" t="s">
        <v>1</v>
      </c>
      <c r="D185" s="7"/>
      <c r="E185" s="25">
        <v>44296.36</v>
      </c>
      <c r="F185" s="23">
        <f t="shared" si="12"/>
        <v>0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hidden="1" x14ac:dyDescent="0.25">
      <c r="A186" s="4">
        <v>12.08</v>
      </c>
      <c r="B186" s="15" t="s">
        <v>127</v>
      </c>
      <c r="C186" s="3" t="s">
        <v>1</v>
      </c>
      <c r="D186" s="3"/>
      <c r="E186" s="25">
        <v>347016</v>
      </c>
      <c r="F186" s="23">
        <f t="shared" si="12"/>
        <v>0</v>
      </c>
      <c r="G186" s="15"/>
      <c r="H186" s="15"/>
      <c r="I186" s="15"/>
      <c r="J186" s="15"/>
      <c r="L186" s="15"/>
      <c r="N186" s="25"/>
      <c r="O186" s="25"/>
      <c r="P186" s="25"/>
      <c r="Q186" s="25"/>
      <c r="R186" s="25"/>
    </row>
    <row r="187" spans="1:18" ht="29.25" customHeight="1" x14ac:dyDescent="0.25">
      <c r="B187" s="60" t="s">
        <v>108</v>
      </c>
      <c r="C187" s="60"/>
      <c r="D187" s="60"/>
      <c r="E187" s="60"/>
      <c r="F187" s="21">
        <f>SUM(F179:F186)</f>
        <v>0</v>
      </c>
    </row>
    <row r="188" spans="1:18" x14ac:dyDescent="0.25">
      <c r="A188" s="18">
        <v>13</v>
      </c>
      <c r="B188" s="18" t="s">
        <v>109</v>
      </c>
      <c r="C188" s="18"/>
      <c r="D188" s="29"/>
      <c r="E188" s="18"/>
      <c r="F188" s="18"/>
    </row>
    <row r="189" spans="1:18" ht="21" hidden="1" x14ac:dyDescent="0.25">
      <c r="A189" s="4">
        <v>13.01</v>
      </c>
      <c r="B189" s="15" t="s">
        <v>110</v>
      </c>
      <c r="C189" s="3" t="s">
        <v>6</v>
      </c>
      <c r="D189" s="3"/>
      <c r="E189" s="20">
        <v>28220.71</v>
      </c>
      <c r="F189" s="23">
        <f>D189*E189</f>
        <v>0</v>
      </c>
      <c r="G189" s="15"/>
      <c r="H189" s="15"/>
      <c r="I189" s="15"/>
      <c r="J189" s="15"/>
      <c r="L189" s="15"/>
      <c r="N189" s="20"/>
      <c r="O189" s="20"/>
      <c r="P189" s="20"/>
      <c r="Q189" s="20"/>
      <c r="R189" s="20"/>
    </row>
    <row r="190" spans="1:18" ht="21" hidden="1" x14ac:dyDescent="0.25">
      <c r="A190" s="4">
        <v>13.02</v>
      </c>
      <c r="B190" s="15" t="s">
        <v>111</v>
      </c>
      <c r="C190" s="3" t="s">
        <v>1</v>
      </c>
      <c r="D190" s="3"/>
      <c r="E190" s="20">
        <v>43230.7</v>
      </c>
      <c r="F190" s="23">
        <f t="shared" ref="F190:F194" si="13">D190*E190</f>
        <v>0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hidden="1" x14ac:dyDescent="0.25">
      <c r="A191" s="4">
        <v>13.03</v>
      </c>
      <c r="B191" s="15" t="s">
        <v>112</v>
      </c>
      <c r="C191" s="3" t="s">
        <v>1</v>
      </c>
      <c r="D191" s="3"/>
      <c r="E191" s="20">
        <v>37947.71</v>
      </c>
      <c r="F191" s="23">
        <f t="shared" si="13"/>
        <v>0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52.5" x14ac:dyDescent="0.25">
      <c r="A192" s="4">
        <v>13.04</v>
      </c>
      <c r="B192" s="19" t="s">
        <v>113</v>
      </c>
      <c r="C192" s="7" t="s">
        <v>1</v>
      </c>
      <c r="D192" s="7">
        <v>207.25</v>
      </c>
      <c r="E192" s="20"/>
      <c r="F192" s="23">
        <f t="shared" si="13"/>
        <v>0</v>
      </c>
      <c r="G192" s="19"/>
      <c r="H192" s="19"/>
      <c r="I192" s="19"/>
      <c r="J192" s="19"/>
      <c r="L192" s="19"/>
      <c r="N192" s="20"/>
      <c r="O192" s="20"/>
      <c r="P192" s="20"/>
      <c r="Q192" s="20"/>
      <c r="R192" s="20"/>
    </row>
    <row r="193" spans="1:18" ht="42" x14ac:dyDescent="0.25">
      <c r="A193" s="4">
        <v>13.05</v>
      </c>
      <c r="B193" s="19" t="s">
        <v>114</v>
      </c>
      <c r="C193" s="7" t="s">
        <v>1</v>
      </c>
      <c r="D193" s="7">
        <v>207.25</v>
      </c>
      <c r="E193" s="20"/>
      <c r="F193" s="23">
        <f t="shared" si="13"/>
        <v>0</v>
      </c>
      <c r="G193" s="19"/>
      <c r="H193" s="19"/>
      <c r="I193" s="19"/>
      <c r="J193" s="19"/>
      <c r="L193" s="19"/>
      <c r="N193" s="20"/>
      <c r="O193" s="20"/>
      <c r="P193" s="20"/>
      <c r="Q193" s="20"/>
      <c r="R193" s="20"/>
    </row>
    <row r="194" spans="1:18" ht="21" hidden="1" x14ac:dyDescent="0.25">
      <c r="A194" s="4">
        <v>13.06</v>
      </c>
      <c r="B194" s="19" t="s">
        <v>347</v>
      </c>
      <c r="C194" s="7" t="s">
        <v>1</v>
      </c>
      <c r="D194" s="3"/>
      <c r="E194" s="20">
        <v>283678.21999999997</v>
      </c>
      <c r="F194" s="23">
        <f t="shared" si="13"/>
        <v>0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hidden="1" x14ac:dyDescent="0.25">
      <c r="A195" s="4">
        <v>13.07</v>
      </c>
      <c r="B195" s="19" t="s">
        <v>351</v>
      </c>
      <c r="C195" s="7" t="s">
        <v>1</v>
      </c>
      <c r="D195" s="3"/>
      <c r="E195" s="20">
        <v>85287.7</v>
      </c>
      <c r="F195" s="23">
        <f>D195*E195</f>
        <v>0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9.25" customHeight="1" x14ac:dyDescent="0.25">
      <c r="B196" s="60" t="s">
        <v>116</v>
      </c>
      <c r="C196" s="60"/>
      <c r="D196" s="60"/>
      <c r="E196" s="60"/>
      <c r="F196" s="21">
        <f>SUM(F189:F195)</f>
        <v>0</v>
      </c>
    </row>
    <row r="197" spans="1:18" hidden="1" x14ac:dyDescent="0.25">
      <c r="A197" s="18">
        <v>14</v>
      </c>
      <c r="B197" s="18" t="s">
        <v>117</v>
      </c>
      <c r="C197" s="18"/>
      <c r="D197" s="29"/>
      <c r="E197" s="18"/>
      <c r="F197" s="18"/>
    </row>
    <row r="198" spans="1:18" hidden="1" x14ac:dyDescent="0.25">
      <c r="A198" s="4">
        <v>14.01</v>
      </c>
      <c r="B198" s="15" t="s">
        <v>118</v>
      </c>
      <c r="C198" s="3" t="s">
        <v>14</v>
      </c>
      <c r="D198" s="3"/>
      <c r="E198" s="20">
        <v>372352.95</v>
      </c>
      <c r="F198" s="23">
        <f>D198*E198</f>
        <v>0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ht="21" hidden="1" x14ac:dyDescent="0.25">
      <c r="A199" s="4">
        <v>14.02</v>
      </c>
      <c r="B199" s="19" t="s">
        <v>119</v>
      </c>
      <c r="C199" s="7" t="s">
        <v>14</v>
      </c>
      <c r="D199" s="7"/>
      <c r="E199" s="20">
        <v>156119.76999999999</v>
      </c>
      <c r="F199" s="23">
        <f t="shared" ref="F199:F210" si="14">D199*E199</f>
        <v>0</v>
      </c>
      <c r="G199" s="19"/>
      <c r="H199" s="19"/>
      <c r="I199" s="19"/>
      <c r="J199" s="19"/>
      <c r="L199" s="19"/>
      <c r="N199" s="20"/>
      <c r="O199" s="20"/>
      <c r="P199" s="20"/>
      <c r="Q199" s="20"/>
      <c r="R199" s="20"/>
    </row>
    <row r="200" spans="1:18" hidden="1" x14ac:dyDescent="0.25">
      <c r="A200" s="4">
        <v>14.03</v>
      </c>
      <c r="B200" s="19" t="s">
        <v>120</v>
      </c>
      <c r="C200" s="7" t="s">
        <v>14</v>
      </c>
      <c r="D200" s="7"/>
      <c r="E200" s="20">
        <v>356095.03</v>
      </c>
      <c r="F200" s="23">
        <f t="shared" si="14"/>
        <v>0</v>
      </c>
      <c r="G200" s="19"/>
      <c r="H200" s="19"/>
      <c r="I200" s="19"/>
      <c r="J200" s="19"/>
      <c r="L200" s="19"/>
      <c r="N200" s="20"/>
      <c r="O200" s="20"/>
      <c r="P200" s="20"/>
      <c r="Q200" s="20"/>
      <c r="R200" s="20"/>
    </row>
    <row r="201" spans="1:18" ht="31.5" hidden="1" x14ac:dyDescent="0.25">
      <c r="A201" s="4">
        <v>14.04</v>
      </c>
      <c r="B201" s="19" t="s">
        <v>121</v>
      </c>
      <c r="C201" s="7" t="s">
        <v>14</v>
      </c>
      <c r="D201" s="7"/>
      <c r="E201" s="20">
        <v>313260.36</v>
      </c>
      <c r="F201" s="23">
        <f t="shared" si="14"/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hidden="1" x14ac:dyDescent="0.25">
      <c r="A202" s="4">
        <v>14.05</v>
      </c>
      <c r="B202" s="15" t="s">
        <v>147</v>
      </c>
      <c r="C202" s="3" t="s">
        <v>14</v>
      </c>
      <c r="D202" s="3"/>
      <c r="E202" s="20">
        <v>208599.71</v>
      </c>
      <c r="F202" s="23">
        <f t="shared" si="14"/>
        <v>0</v>
      </c>
      <c r="G202" s="15"/>
      <c r="H202" s="15"/>
      <c r="I202" s="15"/>
      <c r="J202" s="15"/>
      <c r="L202" s="15"/>
      <c r="N202" s="20"/>
      <c r="O202" s="20"/>
      <c r="P202" s="20"/>
      <c r="Q202" s="20"/>
      <c r="R202" s="20"/>
    </row>
    <row r="203" spans="1:18" ht="21" hidden="1" x14ac:dyDescent="0.25">
      <c r="A203" s="4">
        <v>14.06</v>
      </c>
      <c r="B203" s="19" t="s">
        <v>122</v>
      </c>
      <c r="C203" s="7" t="s">
        <v>14</v>
      </c>
      <c r="D203" s="7"/>
      <c r="E203" s="20">
        <v>93820.4</v>
      </c>
      <c r="F203" s="23">
        <f t="shared" si="14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hidden="1" x14ac:dyDescent="0.25">
      <c r="A204" s="4">
        <v>14.07</v>
      </c>
      <c r="B204" s="15" t="s">
        <v>192</v>
      </c>
      <c r="C204" s="3" t="s">
        <v>14</v>
      </c>
      <c r="D204" s="3"/>
      <c r="E204" s="20">
        <v>309716.27</v>
      </c>
      <c r="F204" s="23">
        <f t="shared" si="14"/>
        <v>0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hidden="1" x14ac:dyDescent="0.25">
      <c r="A205" s="4">
        <v>14.08</v>
      </c>
      <c r="B205" s="15" t="s">
        <v>193</v>
      </c>
      <c r="C205" s="3" t="s">
        <v>14</v>
      </c>
      <c r="D205" s="3"/>
      <c r="E205" s="20">
        <v>234141.74</v>
      </c>
      <c r="F205" s="23">
        <f t="shared" si="14"/>
        <v>0</v>
      </c>
      <c r="G205" s="15"/>
      <c r="H205" s="15"/>
      <c r="I205" s="15"/>
      <c r="J205" s="15"/>
      <c r="L205" s="15"/>
      <c r="N205" s="20"/>
      <c r="O205" s="20"/>
      <c r="P205" s="20"/>
      <c r="Q205" s="20"/>
      <c r="R205" s="20"/>
    </row>
    <row r="206" spans="1:18" hidden="1" x14ac:dyDescent="0.25">
      <c r="A206" s="4">
        <v>14.09</v>
      </c>
      <c r="B206" s="15" t="s">
        <v>194</v>
      </c>
      <c r="C206" s="3" t="s">
        <v>14</v>
      </c>
      <c r="D206" s="3"/>
      <c r="E206" s="20">
        <v>378167.87</v>
      </c>
      <c r="F206" s="23">
        <f t="shared" si="14"/>
        <v>0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hidden="1" x14ac:dyDescent="0.25">
      <c r="A207" s="4">
        <v>14.1</v>
      </c>
      <c r="B207" s="15" t="s">
        <v>195</v>
      </c>
      <c r="C207" s="3" t="s">
        <v>14</v>
      </c>
      <c r="D207" s="3"/>
      <c r="E207" s="20">
        <v>62702.54</v>
      </c>
      <c r="F207" s="23">
        <f t="shared" si="14"/>
        <v>0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hidden="1" x14ac:dyDescent="0.25">
      <c r="A208" s="4">
        <v>14.11</v>
      </c>
      <c r="B208" s="19" t="s">
        <v>196</v>
      </c>
      <c r="C208" s="7" t="s">
        <v>14</v>
      </c>
      <c r="D208" s="7"/>
      <c r="E208" s="20">
        <v>1513512.92</v>
      </c>
      <c r="F208" s="23">
        <f t="shared" si="14"/>
        <v>0</v>
      </c>
      <c r="G208" s="19"/>
      <c r="H208" s="19"/>
      <c r="I208" s="19"/>
      <c r="J208" s="19"/>
      <c r="L208" s="19"/>
      <c r="N208" s="20"/>
      <c r="O208" s="20"/>
      <c r="P208" s="20"/>
      <c r="Q208" s="20"/>
      <c r="R208" s="20"/>
    </row>
    <row r="209" spans="1:18" hidden="1" x14ac:dyDescent="0.25">
      <c r="A209" s="4">
        <v>14.12</v>
      </c>
      <c r="B209" s="19" t="s">
        <v>197</v>
      </c>
      <c r="C209" s="7" t="s">
        <v>14</v>
      </c>
      <c r="D209" s="7"/>
      <c r="E209" s="20">
        <v>51993.77</v>
      </c>
      <c r="F209" s="23">
        <f t="shared" si="14"/>
        <v>0</v>
      </c>
      <c r="G209" s="19"/>
      <c r="H209" s="19"/>
      <c r="I209" s="19"/>
      <c r="J209" s="19"/>
      <c r="L209" s="19"/>
      <c r="N209" s="20"/>
      <c r="O209" s="20"/>
      <c r="P209" s="20"/>
      <c r="Q209" s="20"/>
      <c r="R209" s="20"/>
    </row>
    <row r="210" spans="1:18" hidden="1" x14ac:dyDescent="0.25">
      <c r="A210" s="4">
        <v>14.13</v>
      </c>
      <c r="B210" s="15" t="s">
        <v>190</v>
      </c>
      <c r="C210" s="3" t="s">
        <v>14</v>
      </c>
      <c r="D210" s="3"/>
      <c r="E210" s="20">
        <v>167324.74</v>
      </c>
      <c r="F210" s="23">
        <f t="shared" si="14"/>
        <v>0</v>
      </c>
      <c r="G210" s="15"/>
      <c r="H210" s="15"/>
      <c r="I210" s="15"/>
      <c r="J210" s="15"/>
      <c r="L210" s="15"/>
      <c r="N210" s="20"/>
      <c r="O210" s="20"/>
      <c r="P210" s="20"/>
      <c r="Q210" s="20"/>
      <c r="R210" s="20"/>
    </row>
    <row r="211" spans="1:18" ht="29.25" hidden="1" customHeight="1" x14ac:dyDescent="0.25">
      <c r="B211" s="60" t="s">
        <v>123</v>
      </c>
      <c r="C211" s="60"/>
      <c r="D211" s="60"/>
      <c r="E211" s="60"/>
      <c r="F211" s="21">
        <f>SUM(F198:F210)</f>
        <v>0</v>
      </c>
    </row>
    <row r="212" spans="1:18" hidden="1" x14ac:dyDescent="0.25">
      <c r="A212" s="18">
        <v>15</v>
      </c>
      <c r="B212" s="18" t="s">
        <v>124</v>
      </c>
      <c r="C212" s="18"/>
      <c r="D212" s="29"/>
      <c r="E212" s="18"/>
      <c r="F212" s="18"/>
    </row>
    <row r="213" spans="1:18" hidden="1" x14ac:dyDescent="0.25">
      <c r="A213" s="4">
        <v>15.01</v>
      </c>
      <c r="B213" s="15" t="s">
        <v>125</v>
      </c>
      <c r="C213" s="3" t="s">
        <v>1</v>
      </c>
      <c r="D213" s="3"/>
      <c r="E213" s="20">
        <v>176025.07</v>
      </c>
      <c r="F213" s="23">
        <f>D213*E213</f>
        <v>0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hidden="1" x14ac:dyDescent="0.25">
      <c r="A214" s="4">
        <v>15.02</v>
      </c>
      <c r="B214" s="19" t="s">
        <v>126</v>
      </c>
      <c r="C214" s="3" t="s">
        <v>1</v>
      </c>
      <c r="D214" s="7"/>
      <c r="E214" s="20">
        <v>95838.13</v>
      </c>
      <c r="F214" s="23">
        <f t="shared" ref="F214:F215" si="15">D214*E214</f>
        <v>0</v>
      </c>
      <c r="G214" s="19"/>
      <c r="H214" s="19"/>
      <c r="I214" s="19"/>
      <c r="J214" s="19"/>
      <c r="L214" s="15"/>
      <c r="N214" s="20"/>
      <c r="O214" s="20"/>
      <c r="P214" s="20"/>
      <c r="Q214" s="20"/>
      <c r="R214" s="20"/>
    </row>
    <row r="215" spans="1:18" hidden="1" x14ac:dyDescent="0.25">
      <c r="A215" s="4">
        <v>15.03</v>
      </c>
      <c r="B215" s="15" t="s">
        <v>141</v>
      </c>
      <c r="C215" s="3" t="s">
        <v>1</v>
      </c>
      <c r="D215" s="3"/>
      <c r="E215" s="20">
        <v>566155.81999999995</v>
      </c>
      <c r="F215" s="23">
        <f t="shared" si="15"/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t="29.25" hidden="1" customHeight="1" x14ac:dyDescent="0.25">
      <c r="B216" s="60" t="s">
        <v>128</v>
      </c>
      <c r="C216" s="60"/>
      <c r="D216" s="60"/>
      <c r="E216" s="60"/>
      <c r="F216" s="21">
        <f>SUM(F213:F215)</f>
        <v>0</v>
      </c>
    </row>
    <row r="217" spans="1:18" hidden="1" x14ac:dyDescent="0.25">
      <c r="A217" s="18">
        <v>16</v>
      </c>
      <c r="B217" s="18" t="s">
        <v>129</v>
      </c>
      <c r="C217" s="18"/>
      <c r="D217" s="29"/>
      <c r="E217" s="18"/>
      <c r="F217" s="18"/>
    </row>
    <row r="218" spans="1:18" hidden="1" x14ac:dyDescent="0.25">
      <c r="A218" s="4">
        <v>16.010000000000002</v>
      </c>
      <c r="B218" s="15" t="s">
        <v>130</v>
      </c>
      <c r="C218" s="3" t="s">
        <v>1</v>
      </c>
      <c r="D218" s="3"/>
      <c r="E218" s="20">
        <v>97075.94</v>
      </c>
      <c r="F218" s="23">
        <f>D218*E218</f>
        <v>0</v>
      </c>
      <c r="G218" s="15"/>
      <c r="H218" s="15"/>
      <c r="I218" s="15"/>
      <c r="J218" s="15"/>
      <c r="L218" s="15"/>
      <c r="N218" s="20"/>
      <c r="O218" s="20"/>
      <c r="P218" s="20"/>
      <c r="Q218" s="20"/>
      <c r="R218" s="20"/>
    </row>
    <row r="219" spans="1:18" hidden="1" x14ac:dyDescent="0.25">
      <c r="A219" s="4">
        <v>16.02</v>
      </c>
      <c r="B219" s="15" t="s">
        <v>131</v>
      </c>
      <c r="C219" s="3" t="s">
        <v>6</v>
      </c>
      <c r="D219" s="3"/>
      <c r="E219" s="20">
        <v>30562.46</v>
      </c>
      <c r="F219" s="23">
        <f t="shared" ref="F219:F224" si="16">D219*E219</f>
        <v>0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hidden="1" x14ac:dyDescent="0.25">
      <c r="A220" s="4">
        <v>16.03</v>
      </c>
      <c r="B220" s="15" t="s">
        <v>132</v>
      </c>
      <c r="C220" s="3" t="s">
        <v>6</v>
      </c>
      <c r="D220" s="3"/>
      <c r="E220" s="20">
        <v>38312.300000000003</v>
      </c>
      <c r="F220" s="23">
        <f t="shared" si="16"/>
        <v>0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hidden="1" x14ac:dyDescent="0.25">
      <c r="A221" s="4">
        <v>16.04</v>
      </c>
      <c r="B221" s="19" t="s">
        <v>133</v>
      </c>
      <c r="C221" s="7" t="s">
        <v>1</v>
      </c>
      <c r="D221" s="7"/>
      <c r="E221" s="20">
        <v>219222.69</v>
      </c>
      <c r="F221" s="23">
        <f t="shared" si="16"/>
        <v>0</v>
      </c>
      <c r="G221" s="19"/>
      <c r="H221" s="19"/>
      <c r="I221" s="19"/>
      <c r="J221" s="19"/>
      <c r="L221" s="19"/>
      <c r="N221" s="20"/>
      <c r="O221" s="20"/>
      <c r="P221" s="20"/>
      <c r="Q221" s="20"/>
      <c r="R221" s="20"/>
    </row>
    <row r="222" spans="1:18" hidden="1" x14ac:dyDescent="0.25">
      <c r="A222" s="4">
        <v>16.05</v>
      </c>
      <c r="B222" s="19" t="s">
        <v>134</v>
      </c>
      <c r="C222" s="7" t="s">
        <v>14</v>
      </c>
      <c r="D222" s="7"/>
      <c r="E222" s="20">
        <v>72601.53</v>
      </c>
      <c r="F222" s="23">
        <f t="shared" si="16"/>
        <v>0</v>
      </c>
      <c r="G222" s="19"/>
      <c r="H222" s="19"/>
      <c r="I222" s="19"/>
      <c r="J222" s="19"/>
      <c r="L222" s="19"/>
      <c r="N222" s="20"/>
      <c r="O222" s="20"/>
      <c r="P222" s="20"/>
      <c r="Q222" s="20"/>
      <c r="R222" s="20"/>
    </row>
    <row r="223" spans="1:18" hidden="1" x14ac:dyDescent="0.25">
      <c r="A223" s="4">
        <v>16.059999999999999</v>
      </c>
      <c r="B223" s="19" t="s">
        <v>135</v>
      </c>
      <c r="C223" s="7" t="s">
        <v>1</v>
      </c>
      <c r="D223" s="7"/>
      <c r="E223" s="20">
        <v>94117.440000000002</v>
      </c>
      <c r="F223" s="23">
        <f t="shared" si="16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hidden="1" x14ac:dyDescent="0.25">
      <c r="A224" s="4">
        <v>16.07</v>
      </c>
      <c r="B224" s="19" t="s">
        <v>321</v>
      </c>
      <c r="C224" s="7" t="s">
        <v>1</v>
      </c>
      <c r="D224" s="3"/>
      <c r="E224" s="20">
        <v>28830.39</v>
      </c>
      <c r="F224" s="23">
        <f t="shared" si="16"/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t="29.25" hidden="1" customHeight="1" x14ac:dyDescent="0.25">
      <c r="B225" s="60" t="s">
        <v>136</v>
      </c>
      <c r="C225" s="60"/>
      <c r="D225" s="60"/>
      <c r="E225" s="60"/>
      <c r="F225" s="21">
        <f>SUM(F218:F224)</f>
        <v>0</v>
      </c>
    </row>
    <row r="226" spans="1:18" x14ac:dyDescent="0.25">
      <c r="A226" s="18">
        <v>17</v>
      </c>
      <c r="B226" s="18" t="s">
        <v>137</v>
      </c>
      <c r="C226" s="18"/>
      <c r="D226" s="29"/>
      <c r="E226" s="18"/>
      <c r="F226" s="18"/>
    </row>
    <row r="227" spans="1:18" hidden="1" x14ac:dyDescent="0.25">
      <c r="A227" s="4">
        <v>17.010000000000002</v>
      </c>
      <c r="B227" s="19" t="s">
        <v>138</v>
      </c>
      <c r="C227" s="7" t="s">
        <v>14</v>
      </c>
      <c r="D227" s="7"/>
      <c r="E227" s="20">
        <v>76766.179999999993</v>
      </c>
      <c r="F227" s="30">
        <f>D227*E227</f>
        <v>0</v>
      </c>
      <c r="G227" s="19"/>
      <c r="H227" s="19"/>
      <c r="I227" s="19"/>
      <c r="J227" s="19"/>
      <c r="K227" s="19"/>
      <c r="L227" s="19"/>
      <c r="N227" s="20"/>
      <c r="O227" s="20"/>
      <c r="P227" s="20"/>
      <c r="Q227" s="20"/>
      <c r="R227" s="20"/>
    </row>
    <row r="228" spans="1:18" hidden="1" x14ac:dyDescent="0.25">
      <c r="A228" s="4">
        <v>17.02</v>
      </c>
      <c r="B228" s="15" t="s">
        <v>139</v>
      </c>
      <c r="C228" s="3" t="s">
        <v>14</v>
      </c>
      <c r="D228" s="3"/>
      <c r="E228" s="20">
        <v>45399.86</v>
      </c>
      <c r="F228" s="30">
        <f t="shared" ref="F228:F230" si="17">D228*E228</f>
        <v>0</v>
      </c>
      <c r="G228" s="15"/>
      <c r="H228" s="15"/>
      <c r="I228" s="15"/>
      <c r="J228" s="15"/>
      <c r="K228" s="15"/>
      <c r="L228" s="15"/>
      <c r="N228" s="20"/>
      <c r="O228" s="20"/>
      <c r="P228" s="20"/>
      <c r="Q228" s="20"/>
      <c r="R228" s="20"/>
    </row>
    <row r="229" spans="1:18" ht="31.5" x14ac:dyDescent="0.25">
      <c r="A229" s="4">
        <v>17.03</v>
      </c>
      <c r="B229" s="19" t="s">
        <v>140</v>
      </c>
      <c r="C229" s="7" t="s">
        <v>14</v>
      </c>
      <c r="D229" s="7">
        <v>1</v>
      </c>
      <c r="E229" s="20"/>
      <c r="F229" s="30">
        <f t="shared" si="17"/>
        <v>0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hidden="1" x14ac:dyDescent="0.25">
      <c r="A230" s="4">
        <v>17.04</v>
      </c>
      <c r="B230" s="19" t="s">
        <v>346</v>
      </c>
      <c r="C230" s="7" t="s">
        <v>14</v>
      </c>
      <c r="D230" s="3"/>
      <c r="E230" s="20">
        <v>231533.61</v>
      </c>
      <c r="F230" s="30">
        <f t="shared" si="17"/>
        <v>0</v>
      </c>
      <c r="G230" s="19"/>
      <c r="H230" s="19"/>
      <c r="I230" s="19"/>
      <c r="J230" s="19"/>
      <c r="K230" s="19"/>
      <c r="L230" s="19"/>
      <c r="N230" s="20"/>
      <c r="O230" s="20"/>
      <c r="P230" s="20"/>
      <c r="Q230" s="20"/>
      <c r="R230" s="20"/>
    </row>
    <row r="231" spans="1:18" ht="29.25" customHeight="1" x14ac:dyDescent="0.25">
      <c r="B231" s="60" t="s">
        <v>312</v>
      </c>
      <c r="C231" s="60"/>
      <c r="D231" s="60"/>
      <c r="E231" s="60"/>
      <c r="F231" s="21">
        <f>SUM(F227:F230)</f>
        <v>0</v>
      </c>
    </row>
    <row r="232" spans="1:18" x14ac:dyDescent="0.25">
      <c r="A232" s="18">
        <v>18</v>
      </c>
      <c r="B232" s="18" t="s">
        <v>224</v>
      </c>
      <c r="C232" s="18"/>
      <c r="D232" s="29"/>
      <c r="E232" s="18"/>
      <c r="F232" s="18"/>
    </row>
    <row r="233" spans="1:18" x14ac:dyDescent="0.25">
      <c r="A233" s="4">
        <v>18.010000000000002</v>
      </c>
      <c r="B233" s="15" t="s">
        <v>201</v>
      </c>
      <c r="C233" s="3" t="s">
        <v>1</v>
      </c>
      <c r="D233" s="3">
        <v>89.71</v>
      </c>
      <c r="E233" s="20"/>
      <c r="F233" s="23">
        <f>D233*E233</f>
        <v>0</v>
      </c>
      <c r="G233" s="15"/>
      <c r="H233" s="15"/>
      <c r="I233" s="15"/>
      <c r="J233" s="15"/>
      <c r="L233" s="15"/>
      <c r="N233" s="20"/>
      <c r="O233" s="20"/>
      <c r="P233" s="20"/>
      <c r="Q233" s="20"/>
      <c r="R233" s="20"/>
    </row>
    <row r="234" spans="1:18" ht="21" hidden="1" x14ac:dyDescent="0.25">
      <c r="A234" s="4">
        <v>18.02</v>
      </c>
      <c r="B234" s="19" t="s">
        <v>204</v>
      </c>
      <c r="C234" s="7" t="s">
        <v>1</v>
      </c>
      <c r="D234" s="7"/>
      <c r="E234" s="20"/>
      <c r="F234" s="23">
        <f t="shared" ref="F234:F245" si="18">D234*E234</f>
        <v>0</v>
      </c>
      <c r="G234" s="19"/>
      <c r="H234" s="19"/>
      <c r="I234" s="19"/>
      <c r="J234" s="19"/>
      <c r="L234" s="19"/>
      <c r="N234" s="20"/>
      <c r="O234" s="20"/>
      <c r="P234" s="20"/>
      <c r="Q234" s="20"/>
      <c r="R234" s="20"/>
    </row>
    <row r="235" spans="1:18" hidden="1" x14ac:dyDescent="0.25">
      <c r="A235" s="4">
        <v>18.03</v>
      </c>
      <c r="B235" s="15" t="s">
        <v>146</v>
      </c>
      <c r="C235" s="3" t="s">
        <v>6</v>
      </c>
      <c r="D235" s="3"/>
      <c r="E235" s="20"/>
      <c r="F235" s="23">
        <f t="shared" si="18"/>
        <v>0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hidden="1" x14ac:dyDescent="0.25">
      <c r="A236" s="4">
        <v>18.04</v>
      </c>
      <c r="B236" s="15" t="s">
        <v>142</v>
      </c>
      <c r="C236" s="3" t="s">
        <v>1</v>
      </c>
      <c r="D236" s="3"/>
      <c r="E236" s="20"/>
      <c r="F236" s="23">
        <f t="shared" si="18"/>
        <v>0</v>
      </c>
      <c r="G236" s="15"/>
      <c r="H236" s="15"/>
      <c r="I236" s="15"/>
      <c r="J236" s="15"/>
      <c r="L236" s="15"/>
      <c r="N236" s="20"/>
      <c r="O236" s="20"/>
      <c r="P236" s="20"/>
      <c r="Q236" s="20"/>
      <c r="R236" s="20"/>
    </row>
    <row r="237" spans="1:18" hidden="1" x14ac:dyDescent="0.25">
      <c r="A237" s="4">
        <v>18.05</v>
      </c>
      <c r="B237" s="15" t="s">
        <v>143</v>
      </c>
      <c r="C237" s="3" t="s">
        <v>1</v>
      </c>
      <c r="D237" s="3"/>
      <c r="E237" s="20"/>
      <c r="F237" s="23">
        <f t="shared" si="18"/>
        <v>0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hidden="1" x14ac:dyDescent="0.25">
      <c r="A238" s="4">
        <v>18.059999999999999</v>
      </c>
      <c r="B238" s="15" t="s">
        <v>144</v>
      </c>
      <c r="C238" s="3" t="s">
        <v>1</v>
      </c>
      <c r="D238" s="3"/>
      <c r="E238" s="20"/>
      <c r="F238" s="23">
        <f t="shared" si="18"/>
        <v>0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t="21" hidden="1" x14ac:dyDescent="0.25">
      <c r="A239" s="4">
        <v>18.07</v>
      </c>
      <c r="B239" s="15" t="s">
        <v>145</v>
      </c>
      <c r="C239" s="3" t="s">
        <v>1</v>
      </c>
      <c r="D239" s="3"/>
      <c r="E239" s="20"/>
      <c r="F239" s="23">
        <f t="shared" si="18"/>
        <v>0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hidden="1" x14ac:dyDescent="0.25">
      <c r="A240" s="4">
        <v>18.079999999999998</v>
      </c>
      <c r="B240" s="19" t="s">
        <v>148</v>
      </c>
      <c r="C240" s="7" t="s">
        <v>1</v>
      </c>
      <c r="D240" s="7"/>
      <c r="E240" s="20"/>
      <c r="F240" s="23">
        <f t="shared" si="18"/>
        <v>0</v>
      </c>
      <c r="G240" s="19"/>
      <c r="H240" s="19"/>
      <c r="I240" s="19"/>
      <c r="J240" s="19"/>
      <c r="L240" s="19"/>
      <c r="N240" s="20"/>
      <c r="O240" s="20"/>
      <c r="P240" s="20"/>
      <c r="Q240" s="20"/>
      <c r="R240" s="20"/>
    </row>
    <row r="241" spans="1:18" hidden="1" x14ac:dyDescent="0.25">
      <c r="A241" s="4">
        <v>18.09</v>
      </c>
      <c r="B241" s="15" t="s">
        <v>198</v>
      </c>
      <c r="C241" s="3" t="s">
        <v>1</v>
      </c>
      <c r="D241" s="3"/>
      <c r="E241" s="20"/>
      <c r="F241" s="23">
        <f t="shared" si="18"/>
        <v>0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x14ac:dyDescent="0.25">
      <c r="A242" s="4">
        <v>18.100000000000001</v>
      </c>
      <c r="B242" s="19" t="s">
        <v>205</v>
      </c>
      <c r="C242" s="7" t="s">
        <v>1</v>
      </c>
      <c r="D242" s="7">
        <v>89.71</v>
      </c>
      <c r="E242" s="20"/>
      <c r="F242" s="23">
        <f t="shared" si="18"/>
        <v>0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hidden="1" x14ac:dyDescent="0.25">
      <c r="A243" s="4">
        <v>18.11</v>
      </c>
      <c r="B243" s="15" t="s">
        <v>199</v>
      </c>
      <c r="C243" s="3" t="s">
        <v>1</v>
      </c>
      <c r="D243" s="3"/>
      <c r="E243" s="20"/>
      <c r="F243" s="23">
        <f t="shared" si="18"/>
        <v>0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hidden="1" x14ac:dyDescent="0.25">
      <c r="A244" s="4">
        <v>18.12</v>
      </c>
      <c r="B244" s="15" t="s">
        <v>200</v>
      </c>
      <c r="C244" s="3" t="s">
        <v>3</v>
      </c>
      <c r="D244" s="3"/>
      <c r="E244" s="20"/>
      <c r="F244" s="23">
        <f>D244*E244</f>
        <v>0</v>
      </c>
      <c r="G244" s="15"/>
      <c r="H244" s="15"/>
      <c r="I244" s="15"/>
      <c r="J244" s="15"/>
      <c r="L244" s="15"/>
      <c r="N244" s="20"/>
      <c r="O244" s="20"/>
      <c r="P244" s="20"/>
      <c r="Q244" s="20"/>
      <c r="R244" s="20"/>
    </row>
    <row r="245" spans="1:18" x14ac:dyDescent="0.25">
      <c r="A245" s="4">
        <v>18.13</v>
      </c>
      <c r="B245" s="19" t="s">
        <v>202</v>
      </c>
      <c r="C245" s="7" t="s">
        <v>6</v>
      </c>
      <c r="D245" s="7">
        <v>52.9</v>
      </c>
      <c r="E245" s="20"/>
      <c r="F245" s="23">
        <f t="shared" si="18"/>
        <v>0</v>
      </c>
      <c r="G245" s="19"/>
      <c r="H245" s="19"/>
      <c r="I245" s="19"/>
      <c r="J245" s="19"/>
      <c r="L245" s="19"/>
      <c r="N245" s="20"/>
      <c r="O245" s="20"/>
      <c r="P245" s="20"/>
      <c r="Q245" s="20"/>
      <c r="R245" s="20"/>
    </row>
    <row r="246" spans="1:18" ht="21" hidden="1" x14ac:dyDescent="0.25">
      <c r="A246" s="4">
        <v>18.14</v>
      </c>
      <c r="B246" s="19" t="s">
        <v>203</v>
      </c>
      <c r="C246" s="7" t="s">
        <v>6</v>
      </c>
      <c r="D246" s="7"/>
      <c r="E246" s="20">
        <v>28249.8</v>
      </c>
      <c r="F246" s="23">
        <f>D246*E246</f>
        <v>0</v>
      </c>
      <c r="G246" s="19"/>
      <c r="H246" s="19"/>
      <c r="I246" s="19"/>
      <c r="J246" s="19"/>
      <c r="L246" s="19"/>
      <c r="N246" s="20"/>
      <c r="O246" s="20"/>
      <c r="P246" s="20"/>
      <c r="Q246" s="20"/>
      <c r="R246" s="20"/>
    </row>
    <row r="247" spans="1:18" ht="29.25" customHeight="1" x14ac:dyDescent="0.25">
      <c r="B247" s="60" t="s">
        <v>313</v>
      </c>
      <c r="C247" s="60"/>
      <c r="D247" s="60"/>
      <c r="E247" s="60"/>
      <c r="F247" s="21">
        <f>SUM(F233:F246)</f>
        <v>0</v>
      </c>
    </row>
    <row r="248" spans="1:18" hidden="1" x14ac:dyDescent="0.25">
      <c r="A248" s="18">
        <v>19</v>
      </c>
      <c r="B248" s="18" t="s">
        <v>209</v>
      </c>
      <c r="C248" s="18"/>
      <c r="D248" s="29"/>
      <c r="E248" s="18"/>
      <c r="F248" s="18"/>
    </row>
    <row r="249" spans="1:18" hidden="1" x14ac:dyDescent="0.25">
      <c r="A249" s="4">
        <v>19.010000000000002</v>
      </c>
      <c r="B249" s="19" t="s">
        <v>210</v>
      </c>
      <c r="C249" s="7" t="s">
        <v>1</v>
      </c>
      <c r="D249" s="7"/>
      <c r="E249" s="25">
        <v>211942.93</v>
      </c>
      <c r="F249" s="30">
        <f>D249*E249</f>
        <v>0</v>
      </c>
      <c r="G249" s="19"/>
      <c r="H249" s="19"/>
      <c r="I249" s="19"/>
      <c r="J249" s="19"/>
      <c r="L249" s="19"/>
      <c r="N249" s="25"/>
      <c r="O249" s="25"/>
      <c r="P249" s="25"/>
      <c r="Q249" s="25"/>
      <c r="R249" s="25"/>
    </row>
    <row r="250" spans="1:18" ht="15" hidden="1" customHeight="1" x14ac:dyDescent="0.25">
      <c r="A250" s="4">
        <v>19.02</v>
      </c>
      <c r="B250" s="19" t="s">
        <v>54</v>
      </c>
      <c r="C250" s="7" t="s">
        <v>1</v>
      </c>
      <c r="D250" s="7"/>
      <c r="E250" s="25">
        <v>194842.57</v>
      </c>
      <c r="F250" s="30">
        <f>D250*E250</f>
        <v>0</v>
      </c>
      <c r="G250" s="19"/>
      <c r="H250" s="19"/>
      <c r="I250" s="19"/>
      <c r="J250" s="19"/>
      <c r="L250" s="19"/>
      <c r="N250" s="25"/>
      <c r="O250" s="25"/>
      <c r="P250" s="25"/>
      <c r="Q250" s="25"/>
      <c r="R250" s="25"/>
    </row>
    <row r="251" spans="1:18" ht="29.25" hidden="1" customHeight="1" x14ac:dyDescent="0.25">
      <c r="B251" s="60" t="s">
        <v>211</v>
      </c>
      <c r="C251" s="60"/>
      <c r="D251" s="60"/>
      <c r="E251" s="60"/>
      <c r="F251" s="21">
        <f>SUM(F249:F250)</f>
        <v>0</v>
      </c>
    </row>
    <row r="252" spans="1:18" hidden="1" x14ac:dyDescent="0.25">
      <c r="A252" s="18">
        <v>20</v>
      </c>
      <c r="B252" s="18" t="s">
        <v>212</v>
      </c>
      <c r="C252" s="18"/>
      <c r="D252" s="29"/>
      <c r="E252" s="18"/>
      <c r="F252" s="18"/>
    </row>
    <row r="253" spans="1:18" ht="21" hidden="1" x14ac:dyDescent="0.25">
      <c r="A253" s="4">
        <v>20.010000000000002</v>
      </c>
      <c r="B253" s="19" t="s">
        <v>38</v>
      </c>
      <c r="C253" s="7" t="s">
        <v>1</v>
      </c>
      <c r="D253" s="7"/>
      <c r="E253" s="20">
        <v>27128.12</v>
      </c>
      <c r="F253" s="30">
        <f>D253*E253</f>
        <v>0</v>
      </c>
      <c r="G253" s="19"/>
      <c r="H253" s="19"/>
      <c r="I253" s="19"/>
      <c r="J253" s="19"/>
      <c r="L253" s="19"/>
      <c r="N253" s="20"/>
      <c r="O253" s="20"/>
      <c r="P253" s="20"/>
      <c r="Q253" s="20"/>
      <c r="R253" s="20"/>
    </row>
    <row r="254" spans="1:18" ht="21" hidden="1" x14ac:dyDescent="0.25">
      <c r="A254" s="4">
        <v>20.02</v>
      </c>
      <c r="B254" s="19" t="s">
        <v>213</v>
      </c>
      <c r="C254" s="7" t="s">
        <v>1</v>
      </c>
      <c r="D254" s="7"/>
      <c r="E254" s="20">
        <v>325620.09000000003</v>
      </c>
      <c r="F254" s="30">
        <f>D254*E254</f>
        <v>0</v>
      </c>
      <c r="G254" s="19"/>
      <c r="H254" s="19"/>
      <c r="I254" s="19"/>
      <c r="J254" s="19"/>
      <c r="L254" s="19"/>
      <c r="N254" s="20"/>
      <c r="O254" s="20"/>
      <c r="P254" s="20"/>
      <c r="Q254" s="20"/>
      <c r="R254" s="20"/>
    </row>
    <row r="255" spans="1:18" ht="21" hidden="1" x14ac:dyDescent="0.25">
      <c r="A255" s="4">
        <v>20.03</v>
      </c>
      <c r="B255" s="19" t="s">
        <v>115</v>
      </c>
      <c r="C255" s="7" t="s">
        <v>1</v>
      </c>
      <c r="D255" s="7"/>
      <c r="E255" s="20">
        <v>23661.72</v>
      </c>
      <c r="F255" s="23">
        <f>D255*E255</f>
        <v>0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9.25" hidden="1" customHeight="1" x14ac:dyDescent="0.25">
      <c r="B256" s="60" t="s">
        <v>216</v>
      </c>
      <c r="C256" s="60"/>
      <c r="D256" s="60"/>
      <c r="E256" s="60"/>
      <c r="F256" s="21">
        <f>SUM(F253:F255)</f>
        <v>0</v>
      </c>
    </row>
    <row r="258" spans="2:27" s="1" customFormat="1" ht="18" customHeight="1" x14ac:dyDescent="0.25">
      <c r="B258" s="8" t="s">
        <v>314</v>
      </c>
      <c r="C258" s="8"/>
      <c r="D258" s="6"/>
      <c r="E258" s="31">
        <f>F18+F24+F30+F38+F83+F134+F145+F150+F154+F170+F177+F187+F196+F211+F225+F231+F247+F251+F256+F216</f>
        <v>0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9"/>
      <c r="Q258" s="9"/>
      <c r="R258" s="9"/>
      <c r="S258" s="9"/>
      <c r="T258" s="9"/>
      <c r="U258" s="9"/>
      <c r="V258" s="9"/>
    </row>
    <row r="259" spans="2:27" s="1" customFormat="1" ht="11.25" customHeight="1" x14ac:dyDescent="0.25">
      <c r="D259" s="32"/>
      <c r="P259" s="5"/>
      <c r="Q259" s="5"/>
      <c r="R259" s="5"/>
      <c r="S259" s="5"/>
      <c r="T259" s="5"/>
      <c r="U259" s="5"/>
      <c r="V259" s="5"/>
    </row>
    <row r="260" spans="2:27" s="1" customFormat="1" ht="23.25" customHeight="1" x14ac:dyDescent="0.25">
      <c r="B260" s="8" t="s">
        <v>217</v>
      </c>
      <c r="C260" s="8"/>
      <c r="D260" s="6"/>
      <c r="E260" s="11">
        <f>+E258</f>
        <v>0</v>
      </c>
      <c r="F260" s="8"/>
      <c r="G260" s="8"/>
      <c r="H260" s="8"/>
      <c r="L260" s="11"/>
      <c r="M260" s="11"/>
      <c r="N260" s="11"/>
      <c r="O260" s="11"/>
      <c r="P260" s="11"/>
      <c r="Q260" s="11"/>
      <c r="R260" s="5"/>
      <c r="S260" s="5"/>
      <c r="T260" s="5"/>
      <c r="U260" s="5"/>
      <c r="V260" s="5"/>
      <c r="Y260" s="12"/>
      <c r="Z260" s="5">
        <v>1037743606.6113</v>
      </c>
      <c r="AA260" s="12">
        <f>+E260-Z260</f>
        <v>-1037743606.6113</v>
      </c>
    </row>
    <row r="261" spans="2:27" s="1" customFormat="1" ht="24" customHeight="1" x14ac:dyDescent="0.25">
      <c r="B261" s="10" t="s">
        <v>218</v>
      </c>
      <c r="C261" s="13">
        <v>0.1704</v>
      </c>
      <c r="D261" s="33"/>
      <c r="E261" s="14">
        <f>+E260*C261</f>
        <v>0</v>
      </c>
      <c r="F261" s="10"/>
      <c r="G261" s="10"/>
      <c r="H261" s="10"/>
      <c r="L261" s="14"/>
      <c r="M261" s="14"/>
      <c r="N261" s="14"/>
      <c r="O261" s="14"/>
      <c r="P261" s="14"/>
      <c r="Q261" s="14"/>
      <c r="R261" s="5"/>
      <c r="S261" s="5"/>
      <c r="T261" s="5"/>
      <c r="U261" s="5"/>
      <c r="V261" s="5"/>
      <c r="Z261" s="5"/>
    </row>
    <row r="262" spans="2:27" s="1" customFormat="1" ht="23.25" customHeight="1" x14ac:dyDescent="0.25">
      <c r="B262" s="10" t="s">
        <v>219</v>
      </c>
      <c r="C262" s="13">
        <v>0.01</v>
      </c>
      <c r="D262" s="33"/>
      <c r="E262" s="14">
        <f>+C262*E260</f>
        <v>0</v>
      </c>
      <c r="F262" s="10"/>
      <c r="G262" s="10"/>
      <c r="H262" s="10"/>
      <c r="L262" s="14"/>
      <c r="M262" s="14"/>
      <c r="N262" s="14"/>
      <c r="O262" s="14"/>
      <c r="P262" s="14"/>
      <c r="Q262" s="14"/>
      <c r="R262" s="5"/>
      <c r="S262" s="5"/>
      <c r="T262" s="5"/>
      <c r="U262" s="5"/>
      <c r="V262" s="5"/>
      <c r="Z262" s="5"/>
    </row>
    <row r="263" spans="2:27" s="1" customFormat="1" ht="24" customHeight="1" x14ac:dyDescent="0.25">
      <c r="B263" s="10" t="s">
        <v>220</v>
      </c>
      <c r="C263" s="13">
        <v>0.03</v>
      </c>
      <c r="D263" s="33"/>
      <c r="E263" s="14">
        <f>+C263*E260</f>
        <v>0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2:27" s="1" customFormat="1" ht="24" customHeight="1" x14ac:dyDescent="0.25">
      <c r="B264" s="10" t="s">
        <v>221</v>
      </c>
      <c r="C264" s="13">
        <v>0.19</v>
      </c>
      <c r="D264" s="33"/>
      <c r="E264" s="14">
        <f>+C264*E263</f>
        <v>0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2:27" s="1" customFormat="1" ht="24" customHeight="1" x14ac:dyDescent="0.25">
      <c r="B265" s="10" t="s">
        <v>222</v>
      </c>
      <c r="C265" s="10"/>
      <c r="D265" s="33"/>
      <c r="E265" s="14">
        <f>SUM(E260:E264)</f>
        <v>0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Y265" s="12"/>
      <c r="Z265" s="5">
        <v>1262000000</v>
      </c>
      <c r="AA265" s="12">
        <f>+E265-Z265</f>
        <v>-1262000000</v>
      </c>
    </row>
  </sheetData>
  <mergeCells count="20">
    <mergeCell ref="B251:E251"/>
    <mergeCell ref="B256:E256"/>
    <mergeCell ref="B196:E196"/>
    <mergeCell ref="B211:E211"/>
    <mergeCell ref="B216:E216"/>
    <mergeCell ref="B225:E225"/>
    <mergeCell ref="B231:E231"/>
    <mergeCell ref="B247:E247"/>
    <mergeCell ref="B187:E187"/>
    <mergeCell ref="B18:E18"/>
    <mergeCell ref="B24:E24"/>
    <mergeCell ref="B30:E30"/>
    <mergeCell ref="B38:E38"/>
    <mergeCell ref="B83:E83"/>
    <mergeCell ref="B134:E134"/>
    <mergeCell ref="B145:E145"/>
    <mergeCell ref="B150:E150"/>
    <mergeCell ref="B154:E154"/>
    <mergeCell ref="B170:E170"/>
    <mergeCell ref="B177:E17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9CA81-42A6-42D5-AB47-E4DED3E542E7}">
  <dimension ref="A1:AA265"/>
  <sheetViews>
    <sheetView showGridLines="0" topLeftCell="A12" workbookViewId="0">
      <selection activeCell="E254" sqref="E254"/>
    </sheetView>
  </sheetViews>
  <sheetFormatPr baseColWidth="10" defaultRowHeight="15" x14ac:dyDescent="0.25"/>
  <cols>
    <col min="1" max="1" width="9.5703125" customWidth="1"/>
    <col min="2" max="2" width="58.42578125" customWidth="1"/>
    <col min="3" max="4" width="11.42578125" style="16"/>
    <col min="5" max="5" width="16.7109375" customWidth="1"/>
    <col min="6" max="6" width="20.140625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x14ac:dyDescent="0.25">
      <c r="A2" s="18">
        <v>1</v>
      </c>
      <c r="B2" s="18" t="s">
        <v>225</v>
      </c>
      <c r="C2" s="29"/>
      <c r="D2" s="29"/>
      <c r="E2" s="18"/>
      <c r="F2" s="18"/>
    </row>
    <row r="3" spans="1:10" hidden="1" x14ac:dyDescent="0.25">
      <c r="A3" s="15">
        <v>1.01</v>
      </c>
      <c r="B3" s="15" t="s">
        <v>0</v>
      </c>
      <c r="C3" s="3" t="s">
        <v>1</v>
      </c>
      <c r="D3" s="3"/>
      <c r="E3" s="20">
        <v>43704.15</v>
      </c>
      <c r="F3" s="20">
        <f>D3*E3</f>
        <v>0</v>
      </c>
      <c r="G3" s="20"/>
      <c r="H3" s="20"/>
      <c r="I3" s="20"/>
      <c r="J3" s="20"/>
    </row>
    <row r="4" spans="1:10" hidden="1" x14ac:dyDescent="0.25">
      <c r="A4" s="15">
        <v>1.02</v>
      </c>
      <c r="B4" s="15" t="s">
        <v>2</v>
      </c>
      <c r="C4" s="3" t="s">
        <v>3</v>
      </c>
      <c r="D4" s="3"/>
      <c r="E4" s="20">
        <v>12300.17</v>
      </c>
      <c r="F4" s="20">
        <f t="shared" ref="F4:F17" si="0">D4*E4</f>
        <v>0</v>
      </c>
      <c r="G4" s="20"/>
      <c r="H4" s="20"/>
      <c r="I4" s="20"/>
      <c r="J4" s="20"/>
    </row>
    <row r="5" spans="1:10" hidden="1" x14ac:dyDescent="0.25">
      <c r="A5" s="15">
        <v>1.03</v>
      </c>
      <c r="B5" s="15" t="s">
        <v>4</v>
      </c>
      <c r="C5" s="3" t="s">
        <v>1</v>
      </c>
      <c r="D5" s="3"/>
      <c r="E5" s="20">
        <v>5770.56</v>
      </c>
      <c r="F5" s="20">
        <f t="shared" si="0"/>
        <v>0</v>
      </c>
      <c r="G5" s="20"/>
      <c r="H5" s="20"/>
      <c r="I5" s="20"/>
      <c r="J5" s="20"/>
    </row>
    <row r="6" spans="1:10" hidden="1" x14ac:dyDescent="0.25">
      <c r="A6" s="15">
        <v>1.04</v>
      </c>
      <c r="B6" s="15" t="s">
        <v>5</v>
      </c>
      <c r="C6" s="3" t="s">
        <v>6</v>
      </c>
      <c r="D6" s="3"/>
      <c r="E6" s="20">
        <v>3274.08</v>
      </c>
      <c r="F6" s="20">
        <f t="shared" si="0"/>
        <v>0</v>
      </c>
      <c r="G6" s="20"/>
      <c r="H6" s="20"/>
      <c r="I6" s="20"/>
      <c r="J6" s="20"/>
    </row>
    <row r="7" spans="1:10" hidden="1" x14ac:dyDescent="0.25">
      <c r="A7" s="15">
        <v>1.05</v>
      </c>
      <c r="B7" s="15" t="s">
        <v>7</v>
      </c>
      <c r="C7" s="3" t="s">
        <v>1</v>
      </c>
      <c r="D7" s="3"/>
      <c r="E7" s="20">
        <v>3577.1</v>
      </c>
      <c r="F7" s="20">
        <f t="shared" si="0"/>
        <v>0</v>
      </c>
      <c r="G7" s="20"/>
      <c r="H7" s="20"/>
      <c r="I7" s="20"/>
      <c r="J7" s="20"/>
    </row>
    <row r="8" spans="1:10" hidden="1" x14ac:dyDescent="0.25">
      <c r="A8" s="15">
        <v>1.06</v>
      </c>
      <c r="B8" s="19" t="s">
        <v>8</v>
      </c>
      <c r="C8" s="7" t="s">
        <v>1</v>
      </c>
      <c r="D8" s="7"/>
      <c r="E8" s="20">
        <v>11910.09</v>
      </c>
      <c r="F8" s="20">
        <f t="shared" si="0"/>
        <v>0</v>
      </c>
      <c r="G8" s="20"/>
      <c r="H8" s="20"/>
      <c r="I8" s="20"/>
      <c r="J8" s="20"/>
    </row>
    <row r="9" spans="1:10" ht="21" hidden="1" x14ac:dyDescent="0.25">
      <c r="A9" s="15">
        <v>1.07</v>
      </c>
      <c r="B9" s="19" t="s">
        <v>9</v>
      </c>
      <c r="C9" s="7" t="s">
        <v>1</v>
      </c>
      <c r="D9" s="7"/>
      <c r="E9" s="20">
        <v>57761.86</v>
      </c>
      <c r="F9" s="20">
        <f t="shared" si="0"/>
        <v>0</v>
      </c>
      <c r="G9" s="20"/>
      <c r="H9" s="20"/>
      <c r="I9" s="20"/>
      <c r="J9" s="20"/>
    </row>
    <row r="10" spans="1:10" hidden="1" x14ac:dyDescent="0.25">
      <c r="A10" s="15">
        <v>1.08</v>
      </c>
      <c r="B10" s="19" t="s">
        <v>10</v>
      </c>
      <c r="C10" s="7" t="s">
        <v>1</v>
      </c>
      <c r="D10" s="7"/>
      <c r="E10" s="20">
        <v>5561.38</v>
      </c>
      <c r="F10" s="20">
        <f t="shared" si="0"/>
        <v>0</v>
      </c>
      <c r="G10" s="20"/>
      <c r="H10" s="20"/>
      <c r="I10" s="20"/>
      <c r="J10" s="20"/>
    </row>
    <row r="11" spans="1:10" hidden="1" x14ac:dyDescent="0.25">
      <c r="A11" s="15">
        <v>1.0900000000000001</v>
      </c>
      <c r="B11" s="19" t="s">
        <v>11</v>
      </c>
      <c r="C11" s="7" t="s">
        <v>1</v>
      </c>
      <c r="D11" s="7"/>
      <c r="E11" s="20">
        <v>16984.009999999998</v>
      </c>
      <c r="F11" s="20">
        <f t="shared" si="0"/>
        <v>0</v>
      </c>
      <c r="G11" s="20"/>
      <c r="H11" s="20"/>
      <c r="I11" s="20"/>
      <c r="J11" s="20"/>
    </row>
    <row r="12" spans="1:10" ht="31.5" x14ac:dyDescent="0.25">
      <c r="A12" s="22">
        <v>1.1000000000000001</v>
      </c>
      <c r="B12" s="19" t="s">
        <v>12</v>
      </c>
      <c r="C12" s="7" t="s">
        <v>1</v>
      </c>
      <c r="D12" s="7">
        <v>120</v>
      </c>
      <c r="E12" s="20"/>
      <c r="F12" s="20">
        <f t="shared" si="0"/>
        <v>0</v>
      </c>
      <c r="G12" s="20"/>
      <c r="H12" s="20"/>
      <c r="I12" s="20"/>
      <c r="J12" s="20"/>
    </row>
    <row r="13" spans="1:10" hidden="1" x14ac:dyDescent="0.25">
      <c r="A13" s="15">
        <v>1.1100000000000001</v>
      </c>
      <c r="B13" s="15" t="s">
        <v>15</v>
      </c>
      <c r="C13" s="3" t="s">
        <v>1</v>
      </c>
      <c r="D13" s="3"/>
      <c r="E13" s="20">
        <v>7079.05</v>
      </c>
      <c r="F13" s="20">
        <f t="shared" si="0"/>
        <v>0</v>
      </c>
      <c r="G13" s="20"/>
      <c r="H13" s="20"/>
      <c r="I13" s="20"/>
      <c r="J13" s="20"/>
    </row>
    <row r="14" spans="1:10" hidden="1" x14ac:dyDescent="0.25">
      <c r="A14" s="15">
        <v>1.1200000000000001</v>
      </c>
      <c r="B14" s="15" t="s">
        <v>16</v>
      </c>
      <c r="C14" s="3" t="s">
        <v>1</v>
      </c>
      <c r="D14" s="3"/>
      <c r="E14" s="20">
        <v>59816.37</v>
      </c>
      <c r="F14" s="20">
        <f t="shared" si="0"/>
        <v>0</v>
      </c>
      <c r="G14" s="20"/>
      <c r="H14" s="20"/>
      <c r="I14" s="20"/>
      <c r="J14" s="20"/>
    </row>
    <row r="15" spans="1:10" hidden="1" x14ac:dyDescent="0.25">
      <c r="A15" s="15">
        <v>1.1299999999999999</v>
      </c>
      <c r="B15" s="19" t="s">
        <v>17</v>
      </c>
      <c r="C15" s="7" t="s">
        <v>14</v>
      </c>
      <c r="D15" s="7"/>
      <c r="E15" s="20">
        <v>5663.24</v>
      </c>
      <c r="F15" s="20">
        <f t="shared" si="0"/>
        <v>0</v>
      </c>
      <c r="G15" s="20"/>
      <c r="H15" s="20"/>
      <c r="I15" s="20"/>
      <c r="J15" s="20"/>
    </row>
    <row r="16" spans="1:10" hidden="1" x14ac:dyDescent="0.25">
      <c r="A16" s="15">
        <v>1.1399999999999999</v>
      </c>
      <c r="B16" s="19" t="s">
        <v>18</v>
      </c>
      <c r="C16" s="7" t="s">
        <v>1</v>
      </c>
      <c r="D16" s="7"/>
      <c r="E16" s="20">
        <v>9095.52</v>
      </c>
      <c r="F16" s="20">
        <f t="shared" si="0"/>
        <v>0</v>
      </c>
      <c r="G16" s="20"/>
      <c r="H16" s="20"/>
      <c r="I16" s="20"/>
      <c r="J16" s="20"/>
    </row>
    <row r="17" spans="1:10" hidden="1" x14ac:dyDescent="0.25">
      <c r="A17" s="15">
        <v>1.1499999999999999</v>
      </c>
      <c r="B17" s="19" t="s">
        <v>329</v>
      </c>
      <c r="C17" s="3" t="s">
        <v>3</v>
      </c>
      <c r="D17" s="3"/>
      <c r="E17" s="20">
        <v>14991.53</v>
      </c>
      <c r="F17" s="20">
        <f t="shared" si="0"/>
        <v>0</v>
      </c>
      <c r="G17" s="20"/>
      <c r="H17" s="20"/>
      <c r="I17" s="20"/>
      <c r="J17" s="20"/>
    </row>
    <row r="18" spans="1:10" ht="29.25" customHeight="1" x14ac:dyDescent="0.25">
      <c r="B18" s="60" t="s">
        <v>19</v>
      </c>
      <c r="C18" s="60"/>
      <c r="D18" s="60"/>
      <c r="E18" s="60"/>
      <c r="F18" s="21">
        <f>SUM(F3:F17)</f>
        <v>0</v>
      </c>
    </row>
    <row r="19" spans="1:10" hidden="1" x14ac:dyDescent="0.25">
      <c r="A19" s="18">
        <v>2</v>
      </c>
      <c r="B19" s="18" t="s">
        <v>20</v>
      </c>
      <c r="C19" s="29"/>
      <c r="D19" s="29"/>
      <c r="E19" s="18"/>
      <c r="F19" s="18"/>
    </row>
    <row r="20" spans="1:10" hidden="1" x14ac:dyDescent="0.25">
      <c r="A20" s="15">
        <v>2.0099999999999998</v>
      </c>
      <c r="B20" s="15" t="s">
        <v>21</v>
      </c>
      <c r="C20" s="3" t="s">
        <v>22</v>
      </c>
      <c r="D20" s="3"/>
      <c r="E20" s="20">
        <v>18941.080000000002</v>
      </c>
      <c r="F20" s="23">
        <f>D20*E20</f>
        <v>0</v>
      </c>
      <c r="G20" s="15"/>
      <c r="H20" s="15"/>
      <c r="I20" s="15"/>
      <c r="J20" s="15"/>
    </row>
    <row r="21" spans="1:10" ht="21" hidden="1" x14ac:dyDescent="0.25">
      <c r="A21" s="15">
        <v>2.02</v>
      </c>
      <c r="B21" s="15" t="s">
        <v>23</v>
      </c>
      <c r="C21" s="3" t="s">
        <v>22</v>
      </c>
      <c r="D21" s="3"/>
      <c r="E21" s="20">
        <v>50091.05</v>
      </c>
      <c r="F21" s="23">
        <f t="shared" ref="F21:F23" si="1">D21*E21</f>
        <v>0</v>
      </c>
      <c r="G21" s="15"/>
      <c r="H21" s="15"/>
      <c r="I21" s="15"/>
      <c r="J21" s="15"/>
    </row>
    <row r="22" spans="1:10" ht="21" hidden="1" x14ac:dyDescent="0.25">
      <c r="A22" s="15">
        <v>2.0299999999999998</v>
      </c>
      <c r="B22" s="15" t="s">
        <v>24</v>
      </c>
      <c r="C22" s="3" t="s">
        <v>22</v>
      </c>
      <c r="D22" s="3"/>
      <c r="E22" s="20">
        <v>19478.87</v>
      </c>
      <c r="F22" s="23">
        <f t="shared" si="1"/>
        <v>0</v>
      </c>
      <c r="G22" s="15"/>
      <c r="H22" s="15"/>
      <c r="I22" s="15"/>
      <c r="J22" s="15"/>
    </row>
    <row r="23" spans="1:10" ht="21" hidden="1" x14ac:dyDescent="0.25">
      <c r="A23" s="15">
        <v>2.04</v>
      </c>
      <c r="B23" s="15" t="s">
        <v>25</v>
      </c>
      <c r="C23" s="3" t="s">
        <v>22</v>
      </c>
      <c r="D23" s="3"/>
      <c r="E23" s="20">
        <v>41556.660000000003</v>
      </c>
      <c r="F23" s="23">
        <f t="shared" si="1"/>
        <v>0</v>
      </c>
      <c r="G23" s="15"/>
      <c r="H23" s="15"/>
      <c r="I23" s="15"/>
      <c r="J23" s="15"/>
    </row>
    <row r="24" spans="1:10" ht="29.25" hidden="1" customHeight="1" x14ac:dyDescent="0.25">
      <c r="B24" s="60" t="s">
        <v>26</v>
      </c>
      <c r="C24" s="60"/>
      <c r="D24" s="60"/>
      <c r="E24" s="60"/>
      <c r="F24" s="21">
        <f>SUM(F20:F23)</f>
        <v>0</v>
      </c>
    </row>
    <row r="25" spans="1:10" hidden="1" x14ac:dyDescent="0.25">
      <c r="A25" s="18">
        <v>3</v>
      </c>
      <c r="B25" s="18" t="s">
        <v>232</v>
      </c>
      <c r="C25" s="29"/>
      <c r="D25" s="29"/>
      <c r="E25" s="18"/>
      <c r="F25" s="18"/>
    </row>
    <row r="26" spans="1:10" ht="31.5" hidden="1" x14ac:dyDescent="0.25">
      <c r="A26" s="15">
        <v>3.01</v>
      </c>
      <c r="B26" s="15" t="s">
        <v>27</v>
      </c>
      <c r="C26" s="3" t="s">
        <v>1</v>
      </c>
      <c r="D26" s="3"/>
      <c r="E26" s="20">
        <v>25198.68</v>
      </c>
      <c r="F26" s="20">
        <f>D26*E26</f>
        <v>0</v>
      </c>
      <c r="G26" s="20"/>
      <c r="H26" s="20"/>
      <c r="I26" s="20"/>
      <c r="J26" s="20"/>
    </row>
    <row r="27" spans="1:10" ht="31.5" hidden="1" x14ac:dyDescent="0.25">
      <c r="A27" s="15">
        <v>3.02</v>
      </c>
      <c r="B27" s="15" t="s">
        <v>29</v>
      </c>
      <c r="C27" s="3" t="s">
        <v>22</v>
      </c>
      <c r="D27" s="3"/>
      <c r="E27" s="20">
        <v>746916.81</v>
      </c>
      <c r="F27" s="20">
        <f t="shared" ref="F27:F29" si="2">D27*E27</f>
        <v>0</v>
      </c>
      <c r="G27" s="20"/>
      <c r="H27" s="20"/>
      <c r="I27" s="20"/>
      <c r="J27" s="20"/>
    </row>
    <row r="28" spans="1:10" ht="31.5" hidden="1" x14ac:dyDescent="0.25">
      <c r="A28" s="15">
        <v>3.03</v>
      </c>
      <c r="B28" s="15" t="s">
        <v>28</v>
      </c>
      <c r="C28" s="3" t="s">
        <v>1</v>
      </c>
      <c r="D28" s="3"/>
      <c r="E28" s="20">
        <v>158491.85</v>
      </c>
      <c r="F28" s="20">
        <f t="shared" si="2"/>
        <v>0</v>
      </c>
      <c r="G28" s="20"/>
      <c r="H28" s="20"/>
      <c r="I28" s="20"/>
      <c r="J28" s="20"/>
    </row>
    <row r="29" spans="1:10" ht="21" hidden="1" x14ac:dyDescent="0.25">
      <c r="A29" s="15">
        <v>3.04</v>
      </c>
      <c r="B29" s="15" t="s">
        <v>30</v>
      </c>
      <c r="C29" s="3" t="s">
        <v>31</v>
      </c>
      <c r="D29" s="3"/>
      <c r="E29" s="20">
        <v>4821.4799999999996</v>
      </c>
      <c r="F29" s="20">
        <f t="shared" si="2"/>
        <v>0</v>
      </c>
      <c r="G29" s="20"/>
      <c r="H29" s="20"/>
      <c r="I29" s="20"/>
      <c r="J29" s="20"/>
    </row>
    <row r="30" spans="1:10" ht="29.25" hidden="1" customHeight="1" x14ac:dyDescent="0.25">
      <c r="B30" s="60" t="s">
        <v>233</v>
      </c>
      <c r="C30" s="60"/>
      <c r="D30" s="60"/>
      <c r="E30" s="60"/>
      <c r="F30" s="21">
        <f>SUM(F26:F29)</f>
        <v>0</v>
      </c>
    </row>
    <row r="31" spans="1:10" hidden="1" x14ac:dyDescent="0.25">
      <c r="A31" s="18">
        <v>4</v>
      </c>
      <c r="B31" s="18" t="s">
        <v>32</v>
      </c>
      <c r="C31" s="29"/>
      <c r="D31" s="29"/>
      <c r="E31" s="18"/>
      <c r="F31" s="18"/>
    </row>
    <row r="32" spans="1:10" ht="31.5" hidden="1" x14ac:dyDescent="0.25">
      <c r="A32" s="15">
        <v>4.01</v>
      </c>
      <c r="B32" s="15" t="s">
        <v>214</v>
      </c>
      <c r="C32" s="3" t="s">
        <v>22</v>
      </c>
      <c r="D32" s="3"/>
      <c r="E32" s="20">
        <v>741920.57</v>
      </c>
      <c r="F32" s="20">
        <f>D32*E32</f>
        <v>0</v>
      </c>
      <c r="G32" s="20"/>
      <c r="H32" s="20"/>
      <c r="I32" s="20"/>
      <c r="J32" s="20"/>
    </row>
    <row r="33" spans="1:18" ht="31.5" hidden="1" x14ac:dyDescent="0.25">
      <c r="A33" s="15">
        <v>4.0199999999999996</v>
      </c>
      <c r="B33" s="15" t="s">
        <v>215</v>
      </c>
      <c r="C33" s="3" t="s">
        <v>22</v>
      </c>
      <c r="D33" s="32"/>
      <c r="E33" s="20">
        <v>784064.81</v>
      </c>
      <c r="F33" s="20">
        <f t="shared" ref="F33:F37" si="3">D33*E33</f>
        <v>0</v>
      </c>
      <c r="G33" s="5"/>
      <c r="H33" s="5"/>
      <c r="I33" s="5"/>
      <c r="J33" s="5"/>
    </row>
    <row r="34" spans="1:18" hidden="1" x14ac:dyDescent="0.25">
      <c r="A34" s="15">
        <v>4.03</v>
      </c>
      <c r="B34" s="15" t="s">
        <v>33</v>
      </c>
      <c r="C34" s="3" t="s">
        <v>31</v>
      </c>
      <c r="D34" s="3"/>
      <c r="E34" s="20">
        <v>6549.36</v>
      </c>
      <c r="F34" s="20">
        <f t="shared" si="3"/>
        <v>0</v>
      </c>
      <c r="G34" s="20"/>
      <c r="H34" s="20"/>
      <c r="I34" s="20"/>
      <c r="J34" s="20"/>
    </row>
    <row r="35" spans="1:18" ht="42" hidden="1" x14ac:dyDescent="0.25">
      <c r="A35" s="15">
        <v>4.04</v>
      </c>
      <c r="B35" s="19" t="s">
        <v>34</v>
      </c>
      <c r="C35" s="7" t="s">
        <v>31</v>
      </c>
      <c r="D35" s="32"/>
      <c r="E35" s="20">
        <v>25703.33</v>
      </c>
      <c r="F35" s="20">
        <f t="shared" si="3"/>
        <v>0</v>
      </c>
      <c r="G35" s="5"/>
      <c r="H35" s="5"/>
      <c r="I35" s="5"/>
      <c r="J35" s="5"/>
    </row>
    <row r="36" spans="1:18" ht="42" hidden="1" x14ac:dyDescent="0.25">
      <c r="A36" s="15">
        <v>4.05</v>
      </c>
      <c r="B36" s="19" t="s">
        <v>35</v>
      </c>
      <c r="C36" s="7" t="s">
        <v>31</v>
      </c>
      <c r="D36" s="3"/>
      <c r="E36" s="20">
        <v>23685.69</v>
      </c>
      <c r="F36" s="20">
        <f t="shared" si="3"/>
        <v>0</v>
      </c>
      <c r="G36" s="20"/>
      <c r="H36" s="20"/>
      <c r="I36" s="20"/>
      <c r="J36" s="20"/>
    </row>
    <row r="37" spans="1:18" ht="42" hidden="1" x14ac:dyDescent="0.25">
      <c r="A37" s="15">
        <v>4.0599999999999996</v>
      </c>
      <c r="B37" s="19" t="s">
        <v>322</v>
      </c>
      <c r="C37" s="7" t="s">
        <v>31</v>
      </c>
      <c r="D37" s="3"/>
      <c r="E37" s="20">
        <v>20839.02</v>
      </c>
      <c r="F37" s="20">
        <f t="shared" si="3"/>
        <v>0</v>
      </c>
      <c r="G37" s="20"/>
      <c r="H37" s="20"/>
      <c r="I37" s="20"/>
      <c r="J37" s="20"/>
    </row>
    <row r="38" spans="1:18" ht="29.25" hidden="1" customHeight="1" x14ac:dyDescent="0.25">
      <c r="B38" s="60" t="s">
        <v>36</v>
      </c>
      <c r="C38" s="60"/>
      <c r="D38" s="60"/>
      <c r="E38" s="60"/>
      <c r="F38" s="21">
        <f>SUM(F32:F37)</f>
        <v>0</v>
      </c>
    </row>
    <row r="39" spans="1:18" ht="15" hidden="1" customHeight="1" x14ac:dyDescent="0.25">
      <c r="A39" s="18">
        <v>5</v>
      </c>
      <c r="B39" s="18" t="s">
        <v>39</v>
      </c>
      <c r="C39" s="29"/>
      <c r="D39" s="29"/>
      <c r="E39" s="18"/>
      <c r="F39" s="18"/>
      <c r="G39" s="20"/>
      <c r="H39" s="20"/>
      <c r="I39" s="20"/>
      <c r="J39" s="20"/>
    </row>
    <row r="40" spans="1:18" ht="15" hidden="1" customHeight="1" x14ac:dyDescent="0.25">
      <c r="A40" s="15">
        <v>5.01</v>
      </c>
      <c r="B40" s="15" t="s">
        <v>40</v>
      </c>
      <c r="C40" s="3" t="s">
        <v>22</v>
      </c>
      <c r="D40" s="3"/>
      <c r="E40" s="25">
        <v>78626.05</v>
      </c>
      <c r="F40" s="25">
        <f>D40*E40</f>
        <v>0</v>
      </c>
      <c r="G40" s="25"/>
      <c r="H40" s="25"/>
      <c r="I40" s="25"/>
      <c r="J40" s="25"/>
    </row>
    <row r="41" spans="1:18" hidden="1" x14ac:dyDescent="0.25">
      <c r="A41" s="15">
        <v>5.0199999999999996</v>
      </c>
      <c r="B41" s="15" t="s">
        <v>48</v>
      </c>
      <c r="C41" s="3" t="s">
        <v>6</v>
      </c>
      <c r="D41" s="3"/>
      <c r="E41" s="25">
        <v>5836.55</v>
      </c>
      <c r="F41" s="25">
        <f t="shared" ref="F41:F82" si="4">D41*E41</f>
        <v>0</v>
      </c>
      <c r="G41" s="25"/>
      <c r="H41" s="25"/>
      <c r="I41" s="25"/>
      <c r="J41" s="25"/>
    </row>
    <row r="42" spans="1:18" hidden="1" x14ac:dyDescent="0.25">
      <c r="A42" s="15">
        <v>5.03</v>
      </c>
      <c r="B42" s="15" t="s">
        <v>49</v>
      </c>
      <c r="C42" s="3" t="s">
        <v>14</v>
      </c>
      <c r="D42" s="32"/>
      <c r="E42" s="25">
        <v>17241.7</v>
      </c>
      <c r="F42" s="25">
        <f t="shared" si="4"/>
        <v>0</v>
      </c>
      <c r="G42" s="24"/>
      <c r="H42" s="24"/>
      <c r="I42" s="24"/>
      <c r="J42" s="24"/>
    </row>
    <row r="43" spans="1:18" hidden="1" x14ac:dyDescent="0.25">
      <c r="A43" s="15">
        <v>5.04</v>
      </c>
      <c r="B43" s="15" t="s">
        <v>46</v>
      </c>
      <c r="C43" s="3" t="s">
        <v>14</v>
      </c>
      <c r="D43" s="3"/>
      <c r="E43" s="25">
        <v>316401.65999999997</v>
      </c>
      <c r="F43" s="25">
        <f t="shared" si="4"/>
        <v>0</v>
      </c>
      <c r="G43" s="15"/>
      <c r="H43" s="15"/>
      <c r="I43" s="15"/>
      <c r="J43" s="15"/>
      <c r="L43" s="15"/>
      <c r="N43" s="25"/>
      <c r="O43" s="25"/>
      <c r="P43" s="25"/>
      <c r="Q43" s="25"/>
      <c r="R43" s="25"/>
    </row>
    <row r="44" spans="1:18" ht="21" hidden="1" x14ac:dyDescent="0.25">
      <c r="A44" s="15">
        <v>5.05</v>
      </c>
      <c r="B44" s="19" t="s">
        <v>171</v>
      </c>
      <c r="C44" s="7" t="s">
        <v>14</v>
      </c>
      <c r="D44" s="7"/>
      <c r="E44" s="20">
        <v>237314.2</v>
      </c>
      <c r="F44" s="25">
        <f t="shared" si="4"/>
        <v>0</v>
      </c>
      <c r="G44" s="19"/>
      <c r="H44" s="19"/>
      <c r="I44" s="19"/>
      <c r="J44" s="19"/>
      <c r="L44" s="19"/>
      <c r="N44" s="20"/>
      <c r="O44" s="20"/>
      <c r="P44" s="20"/>
      <c r="Q44" s="20"/>
      <c r="R44" s="20"/>
    </row>
    <row r="45" spans="1:18" hidden="1" x14ac:dyDescent="0.25">
      <c r="A45" s="27">
        <v>5.0999999999999996</v>
      </c>
      <c r="B45" s="27" t="s">
        <v>234</v>
      </c>
      <c r="C45" s="28"/>
      <c r="D45" s="28"/>
      <c r="E45" s="26"/>
      <c r="F45" s="26"/>
    </row>
    <row r="46" spans="1:18" ht="21" hidden="1" x14ac:dyDescent="0.25">
      <c r="A46" s="4" t="s">
        <v>238</v>
      </c>
      <c r="B46" s="15" t="s">
        <v>41</v>
      </c>
      <c r="C46" s="3" t="s">
        <v>3</v>
      </c>
      <c r="D46" s="3"/>
      <c r="E46" s="25">
        <v>33885.72</v>
      </c>
      <c r="F46" s="25">
        <f t="shared" si="4"/>
        <v>0</v>
      </c>
      <c r="G46" s="25"/>
      <c r="H46" s="25"/>
      <c r="I46" s="25"/>
      <c r="J46" s="25"/>
    </row>
    <row r="47" spans="1:18" ht="21" hidden="1" x14ac:dyDescent="0.25">
      <c r="A47" s="4" t="s">
        <v>240</v>
      </c>
      <c r="B47" s="15" t="s">
        <v>42</v>
      </c>
      <c r="C47" s="3" t="s">
        <v>3</v>
      </c>
      <c r="D47" s="3"/>
      <c r="E47" s="25">
        <v>55298.86</v>
      </c>
      <c r="F47" s="25">
        <f t="shared" si="4"/>
        <v>0</v>
      </c>
      <c r="G47" s="24"/>
      <c r="H47" s="24"/>
      <c r="I47" s="24"/>
      <c r="J47" s="24"/>
    </row>
    <row r="48" spans="1:18" ht="21" hidden="1" x14ac:dyDescent="0.25">
      <c r="A48" s="4" t="s">
        <v>241</v>
      </c>
      <c r="B48" s="15" t="s">
        <v>43</v>
      </c>
      <c r="C48" s="3" t="s">
        <v>3</v>
      </c>
      <c r="D48" s="3"/>
      <c r="E48" s="25">
        <v>23764.13</v>
      </c>
      <c r="F48" s="25">
        <f t="shared" si="4"/>
        <v>0</v>
      </c>
      <c r="G48" s="25"/>
      <c r="H48" s="25"/>
      <c r="I48" s="25"/>
      <c r="J48" s="25"/>
    </row>
    <row r="49" spans="1:18" ht="21" hidden="1" x14ac:dyDescent="0.25">
      <c r="A49" s="4" t="s">
        <v>242</v>
      </c>
      <c r="B49" s="15" t="s">
        <v>44</v>
      </c>
      <c r="C49" s="3" t="s">
        <v>3</v>
      </c>
      <c r="D49" s="3"/>
      <c r="E49" s="25">
        <v>30586.12</v>
      </c>
      <c r="F49" s="25">
        <f t="shared" si="4"/>
        <v>0</v>
      </c>
      <c r="G49" s="24"/>
      <c r="H49" s="24"/>
      <c r="I49" s="24"/>
      <c r="J49" s="24"/>
    </row>
    <row r="50" spans="1:18" ht="15" hidden="1" customHeight="1" x14ac:dyDescent="0.25">
      <c r="A50" s="4" t="s">
        <v>243</v>
      </c>
      <c r="B50" s="15" t="s">
        <v>149</v>
      </c>
      <c r="C50" s="3" t="s">
        <v>14</v>
      </c>
      <c r="D50" s="3"/>
      <c r="E50" s="25">
        <v>79307.14</v>
      </c>
      <c r="F50" s="25">
        <f t="shared" si="4"/>
        <v>0</v>
      </c>
      <c r="G50" s="25"/>
      <c r="H50" s="25"/>
      <c r="I50" s="25"/>
      <c r="J50" s="25"/>
    </row>
    <row r="51" spans="1:18" hidden="1" x14ac:dyDescent="0.25">
      <c r="A51" s="4" t="s">
        <v>244</v>
      </c>
      <c r="B51" s="15" t="s">
        <v>150</v>
      </c>
      <c r="C51" s="3" t="s">
        <v>14</v>
      </c>
      <c r="D51" s="3"/>
      <c r="E51" s="25">
        <v>53995.14</v>
      </c>
      <c r="F51" s="25">
        <f t="shared" si="4"/>
        <v>0</v>
      </c>
      <c r="G51" s="25"/>
      <c r="H51" s="25"/>
      <c r="I51" s="25"/>
      <c r="J51" s="25"/>
    </row>
    <row r="52" spans="1:18" ht="15" hidden="1" customHeight="1" x14ac:dyDescent="0.25">
      <c r="A52" s="4" t="s">
        <v>245</v>
      </c>
      <c r="B52" s="15" t="s">
        <v>151</v>
      </c>
      <c r="C52" s="3" t="s">
        <v>14</v>
      </c>
      <c r="D52" s="3"/>
      <c r="E52" s="25">
        <v>107600.48</v>
      </c>
      <c r="F52" s="25">
        <f t="shared" si="4"/>
        <v>0</v>
      </c>
      <c r="G52" s="25"/>
      <c r="H52" s="25"/>
      <c r="I52" s="25"/>
      <c r="J52" s="25"/>
    </row>
    <row r="53" spans="1:18" hidden="1" x14ac:dyDescent="0.25">
      <c r="A53" s="4" t="s">
        <v>246</v>
      </c>
      <c r="B53" s="15" t="s">
        <v>152</v>
      </c>
      <c r="C53" s="3" t="s">
        <v>3</v>
      </c>
      <c r="D53" s="3"/>
      <c r="E53" s="25">
        <v>52255.73</v>
      </c>
      <c r="F53" s="25">
        <f t="shared" si="4"/>
        <v>0</v>
      </c>
      <c r="G53" s="25"/>
      <c r="H53" s="25"/>
      <c r="I53" s="25"/>
      <c r="J53" s="25"/>
    </row>
    <row r="54" spans="1:18" ht="15" hidden="1" customHeight="1" x14ac:dyDescent="0.25">
      <c r="A54" s="4" t="s">
        <v>247</v>
      </c>
      <c r="B54" s="15" t="s">
        <v>153</v>
      </c>
      <c r="C54" s="3" t="s">
        <v>14</v>
      </c>
      <c r="D54" s="3"/>
      <c r="E54" s="20">
        <v>72419.19</v>
      </c>
      <c r="F54" s="25">
        <f t="shared" si="4"/>
        <v>0</v>
      </c>
      <c r="G54" s="20"/>
      <c r="H54" s="20"/>
      <c r="I54" s="20"/>
      <c r="J54" s="20"/>
    </row>
    <row r="55" spans="1:18" hidden="1" x14ac:dyDescent="0.25">
      <c r="A55" s="4" t="s">
        <v>248</v>
      </c>
      <c r="B55" s="15" t="s">
        <v>154</v>
      </c>
      <c r="C55" s="3" t="s">
        <v>14</v>
      </c>
      <c r="D55" s="3"/>
      <c r="E55" s="20">
        <v>107431.98</v>
      </c>
      <c r="F55" s="25">
        <f t="shared" si="4"/>
        <v>0</v>
      </c>
      <c r="G55" s="20"/>
      <c r="H55" s="20"/>
      <c r="I55" s="20"/>
      <c r="J55" s="20"/>
    </row>
    <row r="56" spans="1:18" hidden="1" x14ac:dyDescent="0.25">
      <c r="A56" s="4" t="s">
        <v>249</v>
      </c>
      <c r="B56" s="15" t="s">
        <v>155</v>
      </c>
      <c r="C56" s="3" t="s">
        <v>14</v>
      </c>
      <c r="D56" s="3"/>
      <c r="E56" s="20">
        <v>90110.84</v>
      </c>
      <c r="F56" s="25">
        <f t="shared" si="4"/>
        <v>0</v>
      </c>
      <c r="G56" s="20"/>
      <c r="H56" s="20"/>
      <c r="I56" s="20"/>
      <c r="J56" s="20"/>
    </row>
    <row r="57" spans="1:18" hidden="1" x14ac:dyDescent="0.25">
      <c r="A57" s="4" t="s">
        <v>250</v>
      </c>
      <c r="B57" s="19" t="s">
        <v>156</v>
      </c>
      <c r="C57" s="7" t="s">
        <v>14</v>
      </c>
      <c r="D57" s="3"/>
      <c r="E57" s="20">
        <v>93038.19</v>
      </c>
      <c r="F57" s="25">
        <f t="shared" si="4"/>
        <v>0</v>
      </c>
      <c r="G57" s="20"/>
      <c r="H57" s="20"/>
      <c r="I57" s="20"/>
      <c r="J57" s="20"/>
    </row>
    <row r="58" spans="1:18" hidden="1" x14ac:dyDescent="0.25">
      <c r="A58" s="4" t="s">
        <v>251</v>
      </c>
      <c r="B58" s="19" t="s">
        <v>47</v>
      </c>
      <c r="C58" s="3" t="s">
        <v>14</v>
      </c>
      <c r="D58" s="3"/>
      <c r="E58" s="25">
        <v>47133.59</v>
      </c>
      <c r="F58" s="25">
        <f t="shared" si="4"/>
        <v>0</v>
      </c>
      <c r="G58" s="25"/>
      <c r="H58" s="25"/>
      <c r="I58" s="25"/>
      <c r="J58" s="25"/>
    </row>
    <row r="59" spans="1:18" hidden="1" x14ac:dyDescent="0.25">
      <c r="A59" s="27">
        <v>5.2</v>
      </c>
      <c r="B59" s="27" t="s">
        <v>235</v>
      </c>
      <c r="C59" s="28"/>
      <c r="D59" s="28"/>
      <c r="E59" s="26"/>
      <c r="F59" s="26"/>
    </row>
    <row r="60" spans="1:18" ht="21" hidden="1" x14ac:dyDescent="0.25">
      <c r="A60" s="4" t="s">
        <v>252</v>
      </c>
      <c r="B60" s="15" t="s">
        <v>50</v>
      </c>
      <c r="C60" s="3" t="s">
        <v>3</v>
      </c>
      <c r="D60" s="3"/>
      <c r="E60" s="25">
        <v>23538.44</v>
      </c>
      <c r="F60" s="25">
        <f t="shared" si="4"/>
        <v>0</v>
      </c>
      <c r="G60" s="15"/>
      <c r="H60" s="15"/>
      <c r="I60" s="15"/>
      <c r="J60" s="15"/>
      <c r="K60" s="15"/>
      <c r="L60" s="15"/>
      <c r="M60" s="25"/>
      <c r="N60" s="25"/>
      <c r="O60" s="25"/>
      <c r="P60" s="25"/>
      <c r="Q60" s="25"/>
      <c r="R60" s="25"/>
    </row>
    <row r="61" spans="1:18" ht="21" hidden="1" x14ac:dyDescent="0.25">
      <c r="A61" s="4" t="s">
        <v>253</v>
      </c>
      <c r="B61" s="19" t="s">
        <v>53</v>
      </c>
      <c r="C61" s="7" t="s">
        <v>3</v>
      </c>
      <c r="D61" s="7"/>
      <c r="E61" s="25">
        <v>36671.61</v>
      </c>
      <c r="F61" s="25">
        <f t="shared" si="4"/>
        <v>0</v>
      </c>
      <c r="G61" s="19"/>
      <c r="H61" s="19"/>
      <c r="I61" s="19"/>
      <c r="J61" s="19"/>
      <c r="L61" s="19"/>
      <c r="N61" s="25"/>
      <c r="O61" s="25"/>
      <c r="P61" s="25"/>
      <c r="Q61" s="25"/>
      <c r="R61" s="25"/>
    </row>
    <row r="62" spans="1:18" hidden="1" x14ac:dyDescent="0.25">
      <c r="A62" s="4" t="s">
        <v>254</v>
      </c>
      <c r="B62" s="15" t="s">
        <v>177</v>
      </c>
      <c r="C62" s="3" t="s">
        <v>14</v>
      </c>
      <c r="D62" s="3"/>
      <c r="E62" s="20">
        <v>23847.31</v>
      </c>
      <c r="F62" s="25">
        <f t="shared" si="4"/>
        <v>0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hidden="1" x14ac:dyDescent="0.25">
      <c r="A63" s="4" t="s">
        <v>255</v>
      </c>
      <c r="B63" s="15" t="s">
        <v>178</v>
      </c>
      <c r="C63" s="3" t="s">
        <v>14</v>
      </c>
      <c r="D63" s="3"/>
      <c r="E63" s="20">
        <v>24111.48</v>
      </c>
      <c r="F63" s="25">
        <f t="shared" si="4"/>
        <v>0</v>
      </c>
      <c r="G63" s="15"/>
      <c r="H63" s="15"/>
      <c r="I63" s="15"/>
      <c r="J63" s="15"/>
      <c r="L63" s="15"/>
      <c r="N63" s="20"/>
      <c r="O63" s="20"/>
      <c r="P63" s="20"/>
      <c r="Q63" s="20"/>
      <c r="R63" s="20"/>
    </row>
    <row r="64" spans="1:18" hidden="1" x14ac:dyDescent="0.25">
      <c r="A64" s="4" t="s">
        <v>256</v>
      </c>
      <c r="B64" s="15" t="s">
        <v>179</v>
      </c>
      <c r="C64" s="3" t="s">
        <v>14</v>
      </c>
      <c r="D64" s="3"/>
      <c r="E64" s="20">
        <v>23066.48</v>
      </c>
      <c r="F64" s="25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t="21" hidden="1" x14ac:dyDescent="0.25">
      <c r="A65" s="4" t="s">
        <v>257</v>
      </c>
      <c r="B65" s="15" t="s">
        <v>45</v>
      </c>
      <c r="C65" s="3" t="s">
        <v>14</v>
      </c>
      <c r="D65" s="3"/>
      <c r="E65" s="25">
        <v>48315.47</v>
      </c>
      <c r="F65" s="25">
        <f t="shared" si="4"/>
        <v>0</v>
      </c>
      <c r="G65" s="15"/>
      <c r="H65" s="15"/>
      <c r="I65" s="15"/>
      <c r="J65" s="15"/>
      <c r="L65" s="15"/>
      <c r="N65" s="25"/>
      <c r="O65" s="25"/>
      <c r="P65" s="25"/>
      <c r="Q65" s="25"/>
      <c r="R65" s="25"/>
    </row>
    <row r="66" spans="1:18" hidden="1" x14ac:dyDescent="0.25">
      <c r="A66" s="4" t="s">
        <v>258</v>
      </c>
      <c r="B66" s="15" t="s">
        <v>184</v>
      </c>
      <c r="C66" s="3" t="s">
        <v>14</v>
      </c>
      <c r="D66" s="3"/>
      <c r="E66" s="20">
        <v>18037.490000000002</v>
      </c>
      <c r="F66" s="25">
        <f t="shared" si="4"/>
        <v>0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hidden="1" x14ac:dyDescent="0.25">
      <c r="A67" s="4" t="s">
        <v>259</v>
      </c>
      <c r="B67" s="15" t="s">
        <v>318</v>
      </c>
      <c r="C67" s="3" t="s">
        <v>14</v>
      </c>
      <c r="D67" s="3"/>
      <c r="E67" s="20">
        <v>275428.96000000002</v>
      </c>
      <c r="F67" s="25">
        <f t="shared" si="4"/>
        <v>0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ht="21" hidden="1" x14ac:dyDescent="0.25">
      <c r="A68" s="4" t="s">
        <v>326</v>
      </c>
      <c r="B68" s="19" t="s">
        <v>323</v>
      </c>
      <c r="C68" s="7" t="s">
        <v>3</v>
      </c>
      <c r="D68" s="3"/>
      <c r="E68" s="25">
        <v>19264.509999999998</v>
      </c>
      <c r="F68" s="25">
        <f t="shared" si="4"/>
        <v>0</v>
      </c>
      <c r="G68" s="19"/>
      <c r="H68" s="19"/>
      <c r="I68" s="19"/>
      <c r="J68" s="19"/>
      <c r="L68" s="19"/>
      <c r="N68" s="25"/>
      <c r="O68" s="25"/>
      <c r="P68" s="25"/>
      <c r="Q68" s="25"/>
      <c r="R68" s="25"/>
    </row>
    <row r="69" spans="1:18" hidden="1" x14ac:dyDescent="0.25">
      <c r="A69" s="4" t="s">
        <v>327</v>
      </c>
      <c r="B69" s="15" t="s">
        <v>324</v>
      </c>
      <c r="C69" s="3" t="s">
        <v>14</v>
      </c>
      <c r="D69" s="3"/>
      <c r="E69" s="20">
        <v>60188.91</v>
      </c>
      <c r="F69" s="25">
        <f t="shared" si="4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hidden="1" x14ac:dyDescent="0.25">
      <c r="A70" s="4" t="s">
        <v>328</v>
      </c>
      <c r="B70" s="15" t="s">
        <v>325</v>
      </c>
      <c r="C70" s="3" t="s">
        <v>14</v>
      </c>
      <c r="D70" s="3"/>
      <c r="E70" s="20">
        <v>75485.22</v>
      </c>
      <c r="F70" s="25">
        <f t="shared" si="4"/>
        <v>0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hidden="1" x14ac:dyDescent="0.25">
      <c r="A71" s="27">
        <v>5.3</v>
      </c>
      <c r="B71" s="27" t="s">
        <v>236</v>
      </c>
      <c r="C71" s="28"/>
      <c r="D71" s="28"/>
      <c r="E71" s="26"/>
      <c r="F71" s="26"/>
    </row>
    <row r="72" spans="1:18" hidden="1" x14ac:dyDescent="0.25">
      <c r="A72" s="4" t="s">
        <v>260</v>
      </c>
      <c r="B72" s="15" t="s">
        <v>185</v>
      </c>
      <c r="C72" s="3" t="s">
        <v>6</v>
      </c>
      <c r="D72" s="3"/>
      <c r="E72" s="20">
        <v>15091.74</v>
      </c>
      <c r="F72" s="25">
        <f t="shared" si="4"/>
        <v>0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hidden="1" x14ac:dyDescent="0.25">
      <c r="A73" s="4" t="s">
        <v>264</v>
      </c>
      <c r="B73" s="15" t="s">
        <v>180</v>
      </c>
      <c r="C73" s="3" t="s">
        <v>14</v>
      </c>
      <c r="D73" s="3"/>
      <c r="E73" s="20">
        <v>19404.349999999999</v>
      </c>
      <c r="F73" s="25">
        <f t="shared" si="4"/>
        <v>0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hidden="1" x14ac:dyDescent="0.25">
      <c r="A74" s="4" t="s">
        <v>261</v>
      </c>
      <c r="B74" s="15" t="s">
        <v>181</v>
      </c>
      <c r="C74" s="3" t="s">
        <v>14</v>
      </c>
      <c r="D74" s="3"/>
      <c r="E74" s="20">
        <v>36894.949999999997</v>
      </c>
      <c r="F74" s="25">
        <f t="shared" si="4"/>
        <v>0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hidden="1" x14ac:dyDescent="0.25">
      <c r="A75" s="4" t="s">
        <v>262</v>
      </c>
      <c r="B75" s="15" t="s">
        <v>182</v>
      </c>
      <c r="C75" s="3" t="s">
        <v>14</v>
      </c>
      <c r="D75" s="3"/>
      <c r="E75" s="20">
        <v>46228.160000000003</v>
      </c>
      <c r="F75" s="25">
        <f t="shared" si="4"/>
        <v>0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hidden="1" x14ac:dyDescent="0.25">
      <c r="A76" s="4" t="s">
        <v>263</v>
      </c>
      <c r="B76" s="15" t="s">
        <v>183</v>
      </c>
      <c r="C76" s="3" t="s">
        <v>14</v>
      </c>
      <c r="D76" s="3"/>
      <c r="E76" s="20">
        <v>66451.95</v>
      </c>
      <c r="F76" s="25">
        <f t="shared" si="4"/>
        <v>0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hidden="1" x14ac:dyDescent="0.25">
      <c r="A77" s="27">
        <v>5.4</v>
      </c>
      <c r="B77" s="27" t="s">
        <v>237</v>
      </c>
      <c r="C77" s="28"/>
      <c r="D77" s="28"/>
      <c r="E77" s="26"/>
      <c r="F77" s="26"/>
    </row>
    <row r="78" spans="1:18" hidden="1" x14ac:dyDescent="0.25">
      <c r="A78" s="4" t="s">
        <v>315</v>
      </c>
      <c r="B78" s="15" t="s">
        <v>186</v>
      </c>
      <c r="C78" s="3" t="s">
        <v>14</v>
      </c>
      <c r="D78" s="3"/>
      <c r="E78" s="20">
        <v>81782.740000000005</v>
      </c>
      <c r="F78" s="25">
        <f t="shared" si="4"/>
        <v>0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hidden="1" x14ac:dyDescent="0.25">
      <c r="A79" s="4" t="s">
        <v>265</v>
      </c>
      <c r="B79" s="19" t="s">
        <v>187</v>
      </c>
      <c r="C79" s="7" t="s">
        <v>14</v>
      </c>
      <c r="D79" s="7"/>
      <c r="E79" s="20">
        <v>5055.28</v>
      </c>
      <c r="F79" s="25">
        <f t="shared" si="4"/>
        <v>0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hidden="1" x14ac:dyDescent="0.25">
      <c r="A80" s="4" t="s">
        <v>266</v>
      </c>
      <c r="B80" s="19" t="s">
        <v>188</v>
      </c>
      <c r="C80" s="7" t="s">
        <v>14</v>
      </c>
      <c r="D80" s="7"/>
      <c r="E80" s="20">
        <v>119732.74</v>
      </c>
      <c r="F80" s="25">
        <f t="shared" si="4"/>
        <v>0</v>
      </c>
      <c r="G80" s="19"/>
      <c r="H80" s="19"/>
      <c r="I80" s="19"/>
      <c r="J80" s="19"/>
      <c r="L80" s="19"/>
      <c r="N80" s="20"/>
      <c r="O80" s="20"/>
      <c r="P80" s="20"/>
      <c r="Q80" s="20"/>
      <c r="R80" s="20"/>
    </row>
    <row r="81" spans="1:18" hidden="1" x14ac:dyDescent="0.25">
      <c r="A81" s="4" t="s">
        <v>267</v>
      </c>
      <c r="B81" s="19" t="s">
        <v>52</v>
      </c>
      <c r="C81" s="7" t="s">
        <v>14</v>
      </c>
      <c r="D81" s="7"/>
      <c r="E81" s="25">
        <v>88103.15</v>
      </c>
      <c r="F81" s="25">
        <f t="shared" si="4"/>
        <v>0</v>
      </c>
      <c r="G81" s="19"/>
      <c r="H81" s="19"/>
      <c r="I81" s="19"/>
      <c r="J81" s="19"/>
      <c r="L81" s="19"/>
      <c r="N81" s="25"/>
      <c r="O81" s="25"/>
      <c r="P81" s="25"/>
      <c r="Q81" s="25"/>
      <c r="R81" s="25"/>
    </row>
    <row r="82" spans="1:18" hidden="1" x14ac:dyDescent="0.25">
      <c r="A82" s="4" t="s">
        <v>350</v>
      </c>
      <c r="B82" s="19" t="s">
        <v>349</v>
      </c>
      <c r="C82" s="7" t="s">
        <v>14</v>
      </c>
      <c r="D82" s="3"/>
      <c r="E82" s="25">
        <v>44770.3</v>
      </c>
      <c r="F82" s="25">
        <f t="shared" si="4"/>
        <v>0</v>
      </c>
      <c r="G82" s="19"/>
      <c r="H82" s="19"/>
      <c r="I82" s="19"/>
      <c r="J82" s="19"/>
      <c r="L82" s="19"/>
      <c r="N82" s="25"/>
      <c r="O82" s="25"/>
      <c r="P82" s="25"/>
      <c r="Q82" s="25"/>
      <c r="R82" s="25"/>
    </row>
    <row r="83" spans="1:18" ht="29.25" hidden="1" customHeight="1" x14ac:dyDescent="0.25">
      <c r="B83" s="60" t="s">
        <v>55</v>
      </c>
      <c r="C83" s="60"/>
      <c r="D83" s="60"/>
      <c r="E83" s="60"/>
      <c r="F83" s="21">
        <f>SUM(F40:F82)</f>
        <v>0</v>
      </c>
    </row>
    <row r="84" spans="1:18" ht="15" hidden="1" customHeight="1" x14ac:dyDescent="0.25">
      <c r="A84" s="18">
        <v>6</v>
      </c>
      <c r="B84" s="18" t="s">
        <v>56</v>
      </c>
      <c r="C84" s="29"/>
      <c r="D84" s="29"/>
      <c r="E84" s="18"/>
      <c r="F84" s="18"/>
      <c r="G84" s="20"/>
      <c r="H84" s="20"/>
      <c r="I84" s="20"/>
      <c r="J84" s="20"/>
    </row>
    <row r="85" spans="1:18" hidden="1" x14ac:dyDescent="0.25">
      <c r="A85" s="4">
        <v>6.01</v>
      </c>
      <c r="B85" s="2" t="s">
        <v>170</v>
      </c>
      <c r="C85" s="7" t="s">
        <v>14</v>
      </c>
      <c r="D85" s="7"/>
      <c r="E85" s="20">
        <v>11151.84</v>
      </c>
      <c r="F85" s="30">
        <f>D85*E85</f>
        <v>0</v>
      </c>
      <c r="G85" s="19"/>
      <c r="H85" s="19"/>
      <c r="I85" s="19"/>
      <c r="J85" s="19"/>
      <c r="L85" s="19"/>
      <c r="N85" s="20"/>
      <c r="O85" s="20"/>
      <c r="P85" s="20"/>
      <c r="Q85" s="20"/>
      <c r="R85" s="20"/>
    </row>
    <row r="86" spans="1:18" hidden="1" x14ac:dyDescent="0.25">
      <c r="A86" s="4">
        <v>6.02</v>
      </c>
      <c r="B86" s="2" t="s">
        <v>13</v>
      </c>
      <c r="C86" s="3" t="s">
        <v>14</v>
      </c>
      <c r="D86" s="3"/>
      <c r="E86" s="20">
        <v>25347.599999999999</v>
      </c>
      <c r="F86" s="30">
        <f t="shared" ref="F86:F88" si="5">D86*E86</f>
        <v>0</v>
      </c>
      <c r="G86" s="15"/>
      <c r="H86" s="15"/>
      <c r="I86" s="15"/>
      <c r="J86" s="15"/>
      <c r="L86" s="15"/>
      <c r="N86" s="20"/>
      <c r="O86" s="20"/>
      <c r="P86" s="20"/>
      <c r="Q86" s="20"/>
      <c r="R86" s="20"/>
    </row>
    <row r="87" spans="1:18" hidden="1" x14ac:dyDescent="0.25">
      <c r="A87" s="4">
        <v>6.03</v>
      </c>
      <c r="B87" s="2" t="s">
        <v>161</v>
      </c>
      <c r="C87" s="3" t="s">
        <v>14</v>
      </c>
      <c r="D87" s="3"/>
      <c r="E87" s="20">
        <v>302497.32</v>
      </c>
      <c r="F87" s="30">
        <f t="shared" si="5"/>
        <v>0</v>
      </c>
      <c r="G87" s="15"/>
      <c r="H87" s="15"/>
      <c r="I87" s="15"/>
      <c r="J87" s="15"/>
      <c r="L87" s="15"/>
      <c r="N87" s="20"/>
      <c r="O87" s="20"/>
      <c r="P87" s="20"/>
      <c r="Q87" s="20"/>
      <c r="R87" s="20"/>
    </row>
    <row r="88" spans="1:18" hidden="1" x14ac:dyDescent="0.25">
      <c r="A88" s="4">
        <v>6.04</v>
      </c>
      <c r="B88" s="2" t="s">
        <v>168</v>
      </c>
      <c r="C88" s="3" t="s">
        <v>14</v>
      </c>
      <c r="D88" s="7"/>
      <c r="E88" s="20">
        <v>21228.92</v>
      </c>
      <c r="F88" s="30">
        <f t="shared" si="5"/>
        <v>0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hidden="1" x14ac:dyDescent="0.25">
      <c r="A89" s="27">
        <v>6.1</v>
      </c>
      <c r="B89" s="27" t="s">
        <v>268</v>
      </c>
      <c r="C89" s="28"/>
      <c r="D89" s="28"/>
      <c r="E89" s="26"/>
      <c r="F89" s="26"/>
    </row>
    <row r="90" spans="1:18" ht="42" hidden="1" x14ac:dyDescent="0.25">
      <c r="A90" s="4" t="s">
        <v>239</v>
      </c>
      <c r="B90" s="15" t="s">
        <v>59</v>
      </c>
      <c r="C90" s="3" t="s">
        <v>6</v>
      </c>
      <c r="D90" s="3"/>
      <c r="E90" s="20">
        <v>22845.17</v>
      </c>
      <c r="F90" s="23">
        <f t="shared" ref="F90:F99" si="6">D90*E90</f>
        <v>0</v>
      </c>
      <c r="G90" s="15"/>
      <c r="H90" s="15"/>
      <c r="I90" s="15"/>
      <c r="J90" s="15"/>
      <c r="L90" s="15"/>
      <c r="N90" s="20"/>
      <c r="O90" s="20"/>
      <c r="P90" s="20"/>
      <c r="Q90" s="20"/>
      <c r="R90" s="20"/>
    </row>
    <row r="91" spans="1:18" ht="42" hidden="1" x14ac:dyDescent="0.25">
      <c r="A91" s="4" t="s">
        <v>269</v>
      </c>
      <c r="B91" s="15" t="s">
        <v>60</v>
      </c>
      <c r="C91" s="3" t="s">
        <v>6</v>
      </c>
      <c r="D91" s="3"/>
      <c r="E91" s="20">
        <v>47253.3</v>
      </c>
      <c r="F91" s="23">
        <f>D91*E91</f>
        <v>0</v>
      </c>
      <c r="G91" s="15"/>
      <c r="H91" s="15"/>
      <c r="I91" s="15"/>
      <c r="J91" s="15"/>
      <c r="L91" s="15"/>
      <c r="N91" s="20"/>
      <c r="O91" s="20"/>
      <c r="P91" s="20"/>
      <c r="Q91" s="20"/>
      <c r="R91" s="20"/>
    </row>
    <row r="92" spans="1:18" ht="42" hidden="1" x14ac:dyDescent="0.25">
      <c r="A92" s="4" t="s">
        <v>270</v>
      </c>
      <c r="B92" s="19" t="s">
        <v>67</v>
      </c>
      <c r="C92" s="7" t="s">
        <v>6</v>
      </c>
      <c r="D92" s="7"/>
      <c r="E92" s="20">
        <v>34420</v>
      </c>
      <c r="F92" s="23">
        <f t="shared" si="6"/>
        <v>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ht="42" hidden="1" x14ac:dyDescent="0.25">
      <c r="A93" s="4" t="s">
        <v>271</v>
      </c>
      <c r="B93" s="19" t="s">
        <v>68</v>
      </c>
      <c r="C93" s="7" t="s">
        <v>6</v>
      </c>
      <c r="D93" s="7"/>
      <c r="E93" s="20">
        <v>19065.39</v>
      </c>
      <c r="F93" s="23">
        <f t="shared" si="6"/>
        <v>0</v>
      </c>
      <c r="G93" s="19"/>
      <c r="H93" s="19"/>
      <c r="I93" s="19"/>
      <c r="J93" s="19"/>
      <c r="L93" s="19"/>
      <c r="N93" s="20"/>
      <c r="O93" s="20"/>
      <c r="P93" s="20"/>
      <c r="Q93" s="20"/>
      <c r="R93" s="20"/>
    </row>
    <row r="94" spans="1:18" ht="42" hidden="1" x14ac:dyDescent="0.25">
      <c r="A94" s="4" t="s">
        <v>272</v>
      </c>
      <c r="B94" s="19" t="s">
        <v>76</v>
      </c>
      <c r="C94" s="7" t="s">
        <v>6</v>
      </c>
      <c r="D94" s="7"/>
      <c r="E94" s="20">
        <v>418620.34</v>
      </c>
      <c r="F94" s="23">
        <f t="shared" si="6"/>
        <v>0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hidden="1" x14ac:dyDescent="0.25">
      <c r="A95" s="4" t="s">
        <v>273</v>
      </c>
      <c r="B95" s="19" t="s">
        <v>71</v>
      </c>
      <c r="C95" s="7" t="s">
        <v>6</v>
      </c>
      <c r="D95" s="7"/>
      <c r="E95" s="20">
        <v>26015.62</v>
      </c>
      <c r="F95" s="23">
        <f t="shared" si="6"/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52.5" hidden="1" x14ac:dyDescent="0.25">
      <c r="A96" s="4" t="s">
        <v>274</v>
      </c>
      <c r="B96" s="19" t="s">
        <v>69</v>
      </c>
      <c r="C96" s="7" t="s">
        <v>14</v>
      </c>
      <c r="D96" s="7"/>
      <c r="E96" s="20">
        <v>549748</v>
      </c>
      <c r="F96" s="23">
        <f t="shared" si="6"/>
        <v>0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31.5" hidden="1" x14ac:dyDescent="0.25">
      <c r="A97" s="4" t="s">
        <v>275</v>
      </c>
      <c r="B97" s="19" t="s">
        <v>79</v>
      </c>
      <c r="C97" s="7" t="s">
        <v>6</v>
      </c>
      <c r="D97" s="7"/>
      <c r="E97" s="20">
        <v>17120.95</v>
      </c>
      <c r="F97" s="23">
        <f t="shared" si="6"/>
        <v>0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31.5" hidden="1" x14ac:dyDescent="0.25">
      <c r="A98" s="4" t="s">
        <v>276</v>
      </c>
      <c r="B98" s="19" t="s">
        <v>169</v>
      </c>
      <c r="C98" s="7" t="s">
        <v>3</v>
      </c>
      <c r="D98" s="7"/>
      <c r="E98" s="20">
        <v>50106.59</v>
      </c>
      <c r="F98" s="23">
        <f t="shared" si="6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hidden="1" x14ac:dyDescent="0.25">
      <c r="A99" s="4" t="s">
        <v>277</v>
      </c>
      <c r="B99" s="15" t="s">
        <v>172</v>
      </c>
      <c r="C99" s="3" t="s">
        <v>6</v>
      </c>
      <c r="D99" s="3"/>
      <c r="E99" s="20">
        <v>5933.28</v>
      </c>
      <c r="F99" s="23">
        <f t="shared" si="6"/>
        <v>0</v>
      </c>
      <c r="G99" s="15"/>
      <c r="H99" s="15"/>
      <c r="I99" s="15"/>
      <c r="J99" s="15"/>
      <c r="L99" s="15"/>
      <c r="N99" s="20"/>
      <c r="O99" s="20"/>
      <c r="P99" s="20"/>
      <c r="Q99" s="20"/>
      <c r="R99" s="20"/>
    </row>
    <row r="100" spans="1:18" ht="31.5" hidden="1" x14ac:dyDescent="0.25">
      <c r="A100" s="4" t="s">
        <v>334</v>
      </c>
      <c r="B100" s="35" t="s">
        <v>330</v>
      </c>
      <c r="C100" s="7" t="s">
        <v>3</v>
      </c>
      <c r="D100" s="3"/>
      <c r="E100" s="20">
        <v>29346.959999999999</v>
      </c>
      <c r="F100" s="23">
        <f>D100*E100</f>
        <v>0</v>
      </c>
      <c r="G100" s="35"/>
      <c r="H100" s="35"/>
      <c r="I100" s="35"/>
      <c r="J100" s="35"/>
      <c r="L100" s="19"/>
      <c r="N100" s="20"/>
      <c r="O100" s="20"/>
      <c r="P100" s="20"/>
      <c r="Q100" s="20"/>
      <c r="R100" s="20"/>
    </row>
    <row r="101" spans="1:18" ht="31.5" hidden="1" x14ac:dyDescent="0.25">
      <c r="A101" s="4" t="s">
        <v>335</v>
      </c>
      <c r="B101" s="35" t="s">
        <v>331</v>
      </c>
      <c r="C101" s="7" t="s">
        <v>3</v>
      </c>
      <c r="D101" s="3"/>
      <c r="E101" s="20">
        <v>32788.31</v>
      </c>
      <c r="F101" s="23">
        <f>D101*E101</f>
        <v>0</v>
      </c>
      <c r="G101" s="35"/>
      <c r="H101" s="35"/>
      <c r="I101" s="35"/>
      <c r="J101" s="35"/>
      <c r="L101" s="15"/>
      <c r="N101" s="20"/>
      <c r="O101" s="20"/>
      <c r="P101" s="20"/>
      <c r="Q101" s="20"/>
      <c r="R101" s="20"/>
    </row>
    <row r="102" spans="1:18" ht="31.5" hidden="1" x14ac:dyDescent="0.25">
      <c r="A102" s="4" t="s">
        <v>336</v>
      </c>
      <c r="B102" s="35" t="s">
        <v>332</v>
      </c>
      <c r="C102" s="7" t="s">
        <v>3</v>
      </c>
      <c r="D102" s="3"/>
      <c r="E102" s="20">
        <v>60263.38</v>
      </c>
      <c r="F102" s="23">
        <f>D102*E102</f>
        <v>0</v>
      </c>
      <c r="G102" s="35"/>
      <c r="H102" s="35"/>
      <c r="I102" s="35"/>
      <c r="J102" s="35"/>
      <c r="L102" s="15"/>
      <c r="N102" s="20"/>
      <c r="O102" s="20"/>
      <c r="P102" s="20"/>
      <c r="Q102" s="20"/>
      <c r="R102" s="20"/>
    </row>
    <row r="103" spans="1:18" ht="52.5" hidden="1" x14ac:dyDescent="0.25">
      <c r="A103" s="4" t="s">
        <v>337</v>
      </c>
      <c r="B103" s="35" t="s">
        <v>333</v>
      </c>
      <c r="C103" s="7" t="s">
        <v>3</v>
      </c>
      <c r="D103" s="3"/>
      <c r="E103" s="20">
        <v>167898.68</v>
      </c>
      <c r="F103" s="23">
        <f>D103*E103</f>
        <v>0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84" hidden="1" x14ac:dyDescent="0.25">
      <c r="A104" s="4" t="s">
        <v>338</v>
      </c>
      <c r="B104" s="2" t="s">
        <v>339</v>
      </c>
      <c r="C104" s="3" t="s">
        <v>14</v>
      </c>
      <c r="D104" s="3"/>
      <c r="E104" s="20">
        <v>13577675.300000001</v>
      </c>
      <c r="F104" s="30">
        <f>D104*E104</f>
        <v>0</v>
      </c>
      <c r="G104" s="15"/>
      <c r="H104" s="15"/>
      <c r="I104" s="15"/>
      <c r="J104" s="15"/>
      <c r="L104" s="15"/>
      <c r="N104" s="20"/>
      <c r="O104" s="20"/>
      <c r="P104" s="20"/>
      <c r="Q104" s="20"/>
      <c r="R104" s="20"/>
    </row>
    <row r="105" spans="1:18" hidden="1" x14ac:dyDescent="0.25">
      <c r="A105" s="27">
        <v>6.2</v>
      </c>
      <c r="B105" s="27" t="s">
        <v>278</v>
      </c>
      <c r="C105" s="28"/>
      <c r="D105" s="28"/>
      <c r="E105" s="26"/>
      <c r="F105" s="26"/>
    </row>
    <row r="106" spans="1:18" hidden="1" x14ac:dyDescent="0.25">
      <c r="A106" s="4" t="s">
        <v>279</v>
      </c>
      <c r="B106" s="19" t="s">
        <v>162</v>
      </c>
      <c r="C106" s="7" t="s">
        <v>14</v>
      </c>
      <c r="D106" s="7"/>
      <c r="E106" s="20">
        <v>113898.25</v>
      </c>
      <c r="F106" s="30">
        <f>D106*E106</f>
        <v>0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31.5" hidden="1" x14ac:dyDescent="0.25">
      <c r="A107" s="4" t="s">
        <v>280</v>
      </c>
      <c r="B107" s="15" t="s">
        <v>57</v>
      </c>
      <c r="C107" s="3" t="s">
        <v>14</v>
      </c>
      <c r="D107" s="3"/>
      <c r="E107" s="20">
        <v>142742.10999999999</v>
      </c>
      <c r="F107" s="30">
        <f t="shared" ref="F107:F115" si="7">D107*E107</f>
        <v>0</v>
      </c>
      <c r="G107" s="15"/>
      <c r="H107" s="15"/>
      <c r="I107" s="15"/>
      <c r="J107" s="15"/>
      <c r="L107" s="15"/>
      <c r="N107" s="20"/>
      <c r="O107" s="20"/>
      <c r="P107" s="20"/>
      <c r="Q107" s="20"/>
      <c r="R107" s="20"/>
    </row>
    <row r="108" spans="1:18" ht="42" hidden="1" x14ac:dyDescent="0.25">
      <c r="A108" s="4" t="s">
        <v>281</v>
      </c>
      <c r="B108" s="15" t="s">
        <v>58</v>
      </c>
      <c r="C108" s="3" t="s">
        <v>14</v>
      </c>
      <c r="D108" s="3"/>
      <c r="E108" s="20">
        <v>113404.7</v>
      </c>
      <c r="F108" s="30">
        <f t="shared" si="7"/>
        <v>0</v>
      </c>
      <c r="G108" s="15"/>
      <c r="H108" s="15"/>
      <c r="I108" s="15"/>
      <c r="J108" s="15"/>
      <c r="L108" s="15"/>
      <c r="N108" s="20"/>
      <c r="O108" s="20"/>
      <c r="P108" s="20"/>
      <c r="Q108" s="20"/>
      <c r="R108" s="20"/>
    </row>
    <row r="109" spans="1:18" ht="21" hidden="1" x14ac:dyDescent="0.25">
      <c r="A109" s="4" t="s">
        <v>282</v>
      </c>
      <c r="B109" s="19" t="s">
        <v>61</v>
      </c>
      <c r="C109" s="7" t="s">
        <v>14</v>
      </c>
      <c r="D109" s="7"/>
      <c r="E109" s="20">
        <v>491487.96</v>
      </c>
      <c r="F109" s="30">
        <f t="shared" si="7"/>
        <v>0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42" hidden="1" x14ac:dyDescent="0.25">
      <c r="A110" s="4" t="s">
        <v>283</v>
      </c>
      <c r="B110" s="19" t="s">
        <v>63</v>
      </c>
      <c r="C110" s="7" t="s">
        <v>14</v>
      </c>
      <c r="D110" s="7"/>
      <c r="E110" s="20">
        <v>293052.09999999998</v>
      </c>
      <c r="F110" s="30">
        <f t="shared" si="7"/>
        <v>0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21" hidden="1" x14ac:dyDescent="0.25">
      <c r="A111" s="4" t="s">
        <v>284</v>
      </c>
      <c r="B111" s="19" t="s">
        <v>64</v>
      </c>
      <c r="C111" s="7" t="s">
        <v>14</v>
      </c>
      <c r="D111" s="7"/>
      <c r="E111" s="20">
        <v>167360.72</v>
      </c>
      <c r="F111" s="30">
        <f t="shared" si="7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31.5" hidden="1" x14ac:dyDescent="0.25">
      <c r="A112" s="4" t="s">
        <v>285</v>
      </c>
      <c r="B112" s="19" t="s">
        <v>66</v>
      </c>
      <c r="C112" s="7" t="s">
        <v>14</v>
      </c>
      <c r="D112" s="7"/>
      <c r="E112" s="20">
        <v>171734.39999999999</v>
      </c>
      <c r="F112" s="30">
        <f t="shared" si="7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63" hidden="1" x14ac:dyDescent="0.25">
      <c r="A113" s="4" t="s">
        <v>286</v>
      </c>
      <c r="B113" s="19" t="s">
        <v>80</v>
      </c>
      <c r="C113" s="7" t="s">
        <v>14</v>
      </c>
      <c r="D113" s="7"/>
      <c r="E113" s="20">
        <v>329335.34000000003</v>
      </c>
      <c r="F113" s="30">
        <f t="shared" si="7"/>
        <v>0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21" hidden="1" x14ac:dyDescent="0.25">
      <c r="A114" s="4" t="s">
        <v>287</v>
      </c>
      <c r="B114" s="19" t="s">
        <v>75</v>
      </c>
      <c r="C114" s="7" t="s">
        <v>14</v>
      </c>
      <c r="D114" s="7"/>
      <c r="E114" s="20">
        <v>56530.2</v>
      </c>
      <c r="F114" s="30">
        <f t="shared" si="7"/>
        <v>0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21" hidden="1" x14ac:dyDescent="0.25">
      <c r="A115" s="4" t="s">
        <v>288</v>
      </c>
      <c r="B115" s="19" t="s">
        <v>78</v>
      </c>
      <c r="C115" s="7" t="s">
        <v>14</v>
      </c>
      <c r="D115" s="7"/>
      <c r="E115" s="20">
        <v>182681.88</v>
      </c>
      <c r="F115" s="30">
        <f t="shared" si="7"/>
        <v>0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hidden="1" x14ac:dyDescent="0.25">
      <c r="A116" s="27">
        <v>6.3</v>
      </c>
      <c r="B116" s="27" t="s">
        <v>289</v>
      </c>
      <c r="C116" s="28"/>
      <c r="D116" s="28"/>
      <c r="E116" s="26"/>
      <c r="F116" s="26"/>
    </row>
    <row r="117" spans="1:18" ht="21" hidden="1" x14ac:dyDescent="0.25">
      <c r="A117" s="4" t="s">
        <v>290</v>
      </c>
      <c r="B117" s="19" t="s">
        <v>62</v>
      </c>
      <c r="C117" s="7" t="s">
        <v>14</v>
      </c>
      <c r="D117" s="7"/>
      <c r="E117" s="20">
        <v>32702.959999999999</v>
      </c>
      <c r="F117" s="30">
        <f>D117*E117</f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ht="21" hidden="1" x14ac:dyDescent="0.25">
      <c r="A118" s="4" t="s">
        <v>291</v>
      </c>
      <c r="B118" s="19" t="s">
        <v>65</v>
      </c>
      <c r="C118" s="7" t="s">
        <v>14</v>
      </c>
      <c r="D118" s="7"/>
      <c r="E118" s="20">
        <v>24526.42</v>
      </c>
      <c r="F118" s="30">
        <f t="shared" ref="F118:F133" si="8">D118*E118</f>
        <v>0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ht="42" hidden="1" x14ac:dyDescent="0.25">
      <c r="A119" s="4" t="s">
        <v>292</v>
      </c>
      <c r="B119" s="19" t="s">
        <v>70</v>
      </c>
      <c r="C119" s="7" t="s">
        <v>14</v>
      </c>
      <c r="D119" s="7"/>
      <c r="E119" s="20">
        <v>123032.06</v>
      </c>
      <c r="F119" s="30">
        <f t="shared" si="8"/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31.5" hidden="1" x14ac:dyDescent="0.25">
      <c r="A120" s="4" t="s">
        <v>293</v>
      </c>
      <c r="B120" s="19" t="s">
        <v>72</v>
      </c>
      <c r="C120" s="7" t="s">
        <v>14</v>
      </c>
      <c r="D120" s="7"/>
      <c r="E120" s="20">
        <v>71320.22</v>
      </c>
      <c r="F120" s="30">
        <f t="shared" si="8"/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21" hidden="1" x14ac:dyDescent="0.25">
      <c r="A121" s="4" t="s">
        <v>294</v>
      </c>
      <c r="B121" s="19" t="s">
        <v>73</v>
      </c>
      <c r="C121" s="7" t="s">
        <v>14</v>
      </c>
      <c r="D121" s="7"/>
      <c r="E121" s="20">
        <v>61281.25</v>
      </c>
      <c r="F121" s="30">
        <f t="shared" si="8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52.5" hidden="1" x14ac:dyDescent="0.25">
      <c r="A122" s="4" t="s">
        <v>295</v>
      </c>
      <c r="B122" s="19" t="s">
        <v>74</v>
      </c>
      <c r="C122" s="7" t="s">
        <v>14</v>
      </c>
      <c r="D122" s="7"/>
      <c r="E122" s="20">
        <v>483066.85</v>
      </c>
      <c r="F122" s="30">
        <f t="shared" si="8"/>
        <v>0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42" hidden="1" x14ac:dyDescent="0.25">
      <c r="A123" s="4" t="s">
        <v>296</v>
      </c>
      <c r="B123" s="19" t="s">
        <v>77</v>
      </c>
      <c r="C123" s="7" t="s">
        <v>14</v>
      </c>
      <c r="D123" s="7"/>
      <c r="E123" s="20">
        <v>101204.71</v>
      </c>
      <c r="F123" s="30">
        <f t="shared" si="8"/>
        <v>0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hidden="1" x14ac:dyDescent="0.25">
      <c r="A124" s="4" t="s">
        <v>297</v>
      </c>
      <c r="B124" s="15" t="s">
        <v>157</v>
      </c>
      <c r="C124" s="3" t="s">
        <v>14</v>
      </c>
      <c r="D124" s="3"/>
      <c r="E124" s="20">
        <v>105786.53</v>
      </c>
      <c r="F124" s="30">
        <f t="shared" si="8"/>
        <v>0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hidden="1" x14ac:dyDescent="0.25">
      <c r="A125" s="4" t="s">
        <v>298</v>
      </c>
      <c r="B125" s="15" t="s">
        <v>158</v>
      </c>
      <c r="C125" s="3" t="s">
        <v>14</v>
      </c>
      <c r="D125" s="3"/>
      <c r="E125" s="20">
        <v>146393.51</v>
      </c>
      <c r="F125" s="30">
        <f t="shared" si="8"/>
        <v>0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hidden="1" x14ac:dyDescent="0.25">
      <c r="A126" s="4" t="s">
        <v>299</v>
      </c>
      <c r="B126" s="15" t="s">
        <v>159</v>
      </c>
      <c r="C126" s="3" t="s">
        <v>14</v>
      </c>
      <c r="D126" s="3"/>
      <c r="E126" s="20">
        <v>77038.210000000006</v>
      </c>
      <c r="F126" s="30">
        <f t="shared" si="8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hidden="1" x14ac:dyDescent="0.25">
      <c r="A127" s="4" t="s">
        <v>300</v>
      </c>
      <c r="B127" s="15" t="s">
        <v>160</v>
      </c>
      <c r="C127" s="3" t="s">
        <v>14</v>
      </c>
      <c r="D127" s="3"/>
      <c r="E127" s="20">
        <v>199755.93</v>
      </c>
      <c r="F127" s="30">
        <f t="shared" si="8"/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hidden="1" x14ac:dyDescent="0.25">
      <c r="A128" s="4" t="s">
        <v>301</v>
      </c>
      <c r="B128" s="19" t="s">
        <v>163</v>
      </c>
      <c r="C128" s="7" t="s">
        <v>14</v>
      </c>
      <c r="D128" s="7"/>
      <c r="E128" s="20">
        <v>51933.35</v>
      </c>
      <c r="F128" s="30">
        <f t="shared" si="8"/>
        <v>0</v>
      </c>
      <c r="G128" s="19"/>
      <c r="H128" s="19"/>
      <c r="I128" s="19"/>
      <c r="J128" s="19"/>
      <c r="L128" s="19"/>
      <c r="N128" s="20"/>
      <c r="O128" s="20"/>
      <c r="P128" s="20"/>
      <c r="Q128" s="20"/>
      <c r="R128" s="20"/>
    </row>
    <row r="129" spans="1:18" hidden="1" x14ac:dyDescent="0.25">
      <c r="A129" s="4" t="s">
        <v>302</v>
      </c>
      <c r="B129" s="19" t="s">
        <v>164</v>
      </c>
      <c r="C129" s="7" t="s">
        <v>14</v>
      </c>
      <c r="D129" s="7"/>
      <c r="E129" s="20">
        <v>12662.8</v>
      </c>
      <c r="F129" s="30">
        <f t="shared" si="8"/>
        <v>0</v>
      </c>
      <c r="G129" s="19"/>
      <c r="H129" s="19"/>
      <c r="I129" s="19"/>
      <c r="J129" s="19"/>
      <c r="L129" s="19"/>
      <c r="N129" s="20"/>
      <c r="O129" s="20"/>
      <c r="P129" s="20"/>
      <c r="Q129" s="20"/>
      <c r="R129" s="20"/>
    </row>
    <row r="130" spans="1:18" hidden="1" x14ac:dyDescent="0.25">
      <c r="A130" s="4" t="s">
        <v>303</v>
      </c>
      <c r="B130" s="19" t="s">
        <v>165</v>
      </c>
      <c r="C130" s="7" t="s">
        <v>14</v>
      </c>
      <c r="D130" s="7"/>
      <c r="E130" s="20">
        <v>24034.1</v>
      </c>
      <c r="F130" s="30">
        <f t="shared" si="8"/>
        <v>0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hidden="1" x14ac:dyDescent="0.25">
      <c r="A131" s="4" t="s">
        <v>304</v>
      </c>
      <c r="B131" s="19" t="s">
        <v>166</v>
      </c>
      <c r="C131" s="7" t="s">
        <v>14</v>
      </c>
      <c r="D131" s="7"/>
      <c r="E131" s="20">
        <v>14633.92</v>
      </c>
      <c r="F131" s="30">
        <f t="shared" si="8"/>
        <v>0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hidden="1" x14ac:dyDescent="0.25">
      <c r="A132" s="4" t="s">
        <v>305</v>
      </c>
      <c r="B132" s="19" t="s">
        <v>167</v>
      </c>
      <c r="C132" s="7" t="s">
        <v>14</v>
      </c>
      <c r="D132" s="7"/>
      <c r="E132" s="20">
        <v>53020.21</v>
      </c>
      <c r="F132" s="30">
        <f t="shared" si="8"/>
        <v>0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t="21" hidden="1" x14ac:dyDescent="0.25">
      <c r="A133" s="4" t="s">
        <v>341</v>
      </c>
      <c r="B133" s="19" t="s">
        <v>340</v>
      </c>
      <c r="C133" s="7" t="s">
        <v>14</v>
      </c>
      <c r="D133" s="3"/>
      <c r="E133" s="20">
        <v>1673459.4</v>
      </c>
      <c r="F133" s="30">
        <f t="shared" si="8"/>
        <v>0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t="29.25" hidden="1" customHeight="1" x14ac:dyDescent="0.25">
      <c r="B134" s="60" t="s">
        <v>81</v>
      </c>
      <c r="C134" s="60"/>
      <c r="D134" s="60"/>
      <c r="E134" s="60"/>
      <c r="F134" s="21">
        <f>SUM(F85:F132)</f>
        <v>0</v>
      </c>
    </row>
    <row r="135" spans="1:18" ht="15" hidden="1" customHeight="1" x14ac:dyDescent="0.25">
      <c r="A135" s="18">
        <v>7</v>
      </c>
      <c r="B135" s="18" t="s">
        <v>82</v>
      </c>
      <c r="C135" s="29"/>
      <c r="D135" s="29"/>
      <c r="E135" s="18"/>
      <c r="F135" s="18"/>
      <c r="G135" s="20"/>
      <c r="H135" s="20"/>
      <c r="I135" s="20"/>
      <c r="J135" s="20"/>
    </row>
    <row r="136" spans="1:18" ht="15" hidden="1" customHeight="1" x14ac:dyDescent="0.25">
      <c r="A136" s="4">
        <v>7.01</v>
      </c>
      <c r="B136" s="15" t="s">
        <v>306</v>
      </c>
      <c r="C136" s="3" t="s">
        <v>6</v>
      </c>
      <c r="D136" s="3"/>
      <c r="E136" s="20">
        <v>62122.21</v>
      </c>
      <c r="F136" s="23">
        <f>E136*D136</f>
        <v>0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hidden="1" x14ac:dyDescent="0.25">
      <c r="A137" s="4">
        <v>7.02</v>
      </c>
      <c r="B137" s="15" t="s">
        <v>83</v>
      </c>
      <c r="C137" s="3" t="s">
        <v>14</v>
      </c>
      <c r="D137" s="3"/>
      <c r="E137" s="20">
        <v>45122.1</v>
      </c>
      <c r="F137" s="23">
        <f t="shared" ref="F137:F144" si="9">E137*D137</f>
        <v>0</v>
      </c>
      <c r="G137" s="15"/>
      <c r="H137" s="15"/>
      <c r="I137" s="15"/>
      <c r="J137" s="15"/>
      <c r="L137" s="15"/>
      <c r="N137" s="20"/>
      <c r="O137" s="20"/>
      <c r="P137" s="20"/>
      <c r="Q137" s="20"/>
      <c r="R137" s="20"/>
    </row>
    <row r="138" spans="1:18" hidden="1" x14ac:dyDescent="0.25">
      <c r="A138" s="4">
        <v>7.03</v>
      </c>
      <c r="B138" s="15" t="s">
        <v>84</v>
      </c>
      <c r="C138" s="3" t="s">
        <v>14</v>
      </c>
      <c r="D138" s="3"/>
      <c r="E138" s="20">
        <v>73556.7</v>
      </c>
      <c r="F138" s="23">
        <f t="shared" si="9"/>
        <v>0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hidden="1" x14ac:dyDescent="0.25">
      <c r="A139" s="4">
        <v>7.04</v>
      </c>
      <c r="B139" s="15" t="s">
        <v>176</v>
      </c>
      <c r="C139" s="3" t="s">
        <v>14</v>
      </c>
      <c r="D139" s="3"/>
      <c r="E139" s="20">
        <v>37512.9</v>
      </c>
      <c r="F139" s="23">
        <f>E139*D139</f>
        <v>0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hidden="1" x14ac:dyDescent="0.25">
      <c r="A140" s="4">
        <v>7.05</v>
      </c>
      <c r="B140" s="15" t="s">
        <v>189</v>
      </c>
      <c r="C140" s="3" t="s">
        <v>14</v>
      </c>
      <c r="D140" s="3"/>
      <c r="E140" s="20">
        <v>350149.87</v>
      </c>
      <c r="F140" s="23">
        <f t="shared" si="9"/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hidden="1" x14ac:dyDescent="0.25">
      <c r="A141" s="4">
        <v>7.06</v>
      </c>
      <c r="B141" s="15" t="s">
        <v>191</v>
      </c>
      <c r="C141" s="3" t="s">
        <v>14</v>
      </c>
      <c r="D141" s="3"/>
      <c r="E141" s="20">
        <v>847234.87</v>
      </c>
      <c r="F141" s="23">
        <f t="shared" si="9"/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hidden="1" x14ac:dyDescent="0.25">
      <c r="A142" s="4">
        <v>7.07</v>
      </c>
      <c r="B142" s="15" t="s">
        <v>342</v>
      </c>
      <c r="C142" s="3" t="s">
        <v>343</v>
      </c>
      <c r="D142" s="3"/>
      <c r="E142" s="20">
        <v>34127023.969999999</v>
      </c>
      <c r="F142" s="23">
        <f t="shared" si="9"/>
        <v>0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t="21" hidden="1" x14ac:dyDescent="0.25">
      <c r="A143" s="4">
        <v>7.08</v>
      </c>
      <c r="B143" s="15" t="s">
        <v>344</v>
      </c>
      <c r="C143" s="3" t="s">
        <v>14</v>
      </c>
      <c r="D143" s="3"/>
      <c r="E143" s="20">
        <v>8775049.4700000007</v>
      </c>
      <c r="F143" s="23">
        <f t="shared" si="9"/>
        <v>0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21" hidden="1" x14ac:dyDescent="0.25">
      <c r="A144" s="4">
        <v>7.09</v>
      </c>
      <c r="B144" s="15" t="s">
        <v>345</v>
      </c>
      <c r="C144" s="3" t="s">
        <v>14</v>
      </c>
      <c r="D144" s="3"/>
      <c r="E144" s="20">
        <v>13095930.880000001</v>
      </c>
      <c r="F144" s="23">
        <f t="shared" si="9"/>
        <v>0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9.25" hidden="1" customHeight="1" x14ac:dyDescent="0.25">
      <c r="B145" s="60" t="s">
        <v>85</v>
      </c>
      <c r="C145" s="60"/>
      <c r="D145" s="60"/>
      <c r="E145" s="60"/>
      <c r="F145" s="21">
        <f>SUM(F136:F144)</f>
        <v>0</v>
      </c>
    </row>
    <row r="146" spans="1:18" ht="15" hidden="1" customHeight="1" x14ac:dyDescent="0.25">
      <c r="A146" s="18">
        <v>8</v>
      </c>
      <c r="B146" s="18" t="s">
        <v>307</v>
      </c>
      <c r="C146" s="29"/>
      <c r="D146" s="29"/>
      <c r="E146" s="18"/>
      <c r="F146" s="18"/>
      <c r="G146" s="20"/>
      <c r="H146" s="20"/>
      <c r="I146" s="20"/>
      <c r="J146" s="20"/>
    </row>
    <row r="147" spans="1:18" ht="21" hidden="1" x14ac:dyDescent="0.25">
      <c r="A147" s="4">
        <v>8.01</v>
      </c>
      <c r="B147" s="15" t="s">
        <v>86</v>
      </c>
      <c r="C147" s="3" t="s">
        <v>3</v>
      </c>
      <c r="D147" s="3"/>
      <c r="E147" s="20">
        <v>27720.59</v>
      </c>
      <c r="F147" s="23">
        <f>+D147*E147</f>
        <v>0</v>
      </c>
      <c r="G147" s="15"/>
      <c r="H147" s="15"/>
      <c r="I147" s="15"/>
      <c r="J147" s="15"/>
      <c r="L147" s="15"/>
      <c r="N147" s="20"/>
      <c r="O147" s="20"/>
      <c r="P147" s="20"/>
      <c r="Q147" s="20"/>
      <c r="R147" s="20"/>
    </row>
    <row r="148" spans="1:18" hidden="1" x14ac:dyDescent="0.25">
      <c r="A148" s="4">
        <v>8.02</v>
      </c>
      <c r="B148" s="15" t="s">
        <v>87</v>
      </c>
      <c r="C148" s="3" t="s">
        <v>1</v>
      </c>
      <c r="D148" s="3"/>
      <c r="E148" s="20">
        <v>32200.7</v>
      </c>
      <c r="F148" s="23">
        <f>+D148*E148</f>
        <v>0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ht="21" hidden="1" x14ac:dyDescent="0.25">
      <c r="A149" s="4">
        <v>8.0299999999999994</v>
      </c>
      <c r="B149" s="15" t="s">
        <v>319</v>
      </c>
      <c r="C149" s="3" t="s">
        <v>3</v>
      </c>
      <c r="D149" s="3"/>
      <c r="E149" s="20">
        <v>25041.759999999998</v>
      </c>
      <c r="F149" s="23">
        <f>+D149*E149</f>
        <v>0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t="29.25" hidden="1" customHeight="1" x14ac:dyDescent="0.25">
      <c r="B150" s="60" t="s">
        <v>308</v>
      </c>
      <c r="C150" s="60"/>
      <c r="D150" s="60"/>
      <c r="E150" s="60"/>
      <c r="F150" s="21">
        <f>SUM(F147:F149)</f>
        <v>0</v>
      </c>
    </row>
    <row r="151" spans="1:18" ht="15" hidden="1" customHeight="1" x14ac:dyDescent="0.25">
      <c r="A151" s="18">
        <v>9</v>
      </c>
      <c r="B151" s="18" t="s">
        <v>309</v>
      </c>
      <c r="C151" s="29"/>
      <c r="D151" s="29"/>
      <c r="E151" s="18"/>
      <c r="F151" s="18"/>
      <c r="G151" s="20"/>
      <c r="H151" s="20"/>
      <c r="I151" s="20"/>
      <c r="J151" s="20"/>
    </row>
    <row r="152" spans="1:18" ht="21" hidden="1" x14ac:dyDescent="0.25">
      <c r="A152" s="4">
        <v>9.01</v>
      </c>
      <c r="B152" s="15" t="s">
        <v>88</v>
      </c>
      <c r="C152" s="3" t="s">
        <v>1</v>
      </c>
      <c r="D152" s="3"/>
      <c r="E152" s="20">
        <v>78089.820000000007</v>
      </c>
      <c r="F152" s="23">
        <f>+D152*E152</f>
        <v>0</v>
      </c>
      <c r="G152" s="15"/>
      <c r="H152" s="15"/>
      <c r="I152" s="15"/>
      <c r="J152" s="15"/>
      <c r="L152" s="15"/>
      <c r="N152" s="20"/>
      <c r="O152" s="20"/>
      <c r="P152" s="20"/>
      <c r="Q152" s="20"/>
      <c r="R152" s="20"/>
    </row>
    <row r="153" spans="1:18" hidden="1" x14ac:dyDescent="0.25">
      <c r="A153" s="4">
        <v>9.02</v>
      </c>
      <c r="B153" s="19" t="s">
        <v>89</v>
      </c>
      <c r="C153" s="7" t="s">
        <v>1</v>
      </c>
      <c r="D153" s="7"/>
      <c r="E153" s="20">
        <v>75376.31</v>
      </c>
      <c r="F153" s="23">
        <f>+D153*E153</f>
        <v>0</v>
      </c>
      <c r="G153" s="19"/>
      <c r="H153" s="19"/>
      <c r="I153" s="19"/>
      <c r="J153" s="19"/>
      <c r="L153" s="19"/>
      <c r="N153" s="20"/>
      <c r="O153" s="20"/>
      <c r="P153" s="20"/>
      <c r="Q153" s="20"/>
      <c r="R153" s="20"/>
    </row>
    <row r="154" spans="1:18" ht="29.25" hidden="1" customHeight="1" x14ac:dyDescent="0.25">
      <c r="B154" s="60" t="s">
        <v>310</v>
      </c>
      <c r="C154" s="60"/>
      <c r="D154" s="60"/>
      <c r="E154" s="60"/>
      <c r="F154" s="21">
        <f>SUM(F152:F153)</f>
        <v>0</v>
      </c>
    </row>
    <row r="155" spans="1:18" ht="15" hidden="1" customHeight="1" x14ac:dyDescent="0.25">
      <c r="A155" s="18">
        <v>10</v>
      </c>
      <c r="B155" s="18" t="s">
        <v>223</v>
      </c>
      <c r="C155" s="29"/>
      <c r="D155" s="29"/>
      <c r="E155" s="18"/>
      <c r="F155" s="18"/>
      <c r="G155" s="20"/>
      <c r="H155" s="20"/>
      <c r="I155" s="20"/>
      <c r="J155" s="20"/>
    </row>
    <row r="156" spans="1:18" ht="21" hidden="1" x14ac:dyDescent="0.25">
      <c r="A156" s="4">
        <v>10.01</v>
      </c>
      <c r="B156" s="15" t="s">
        <v>90</v>
      </c>
      <c r="C156" s="3" t="s">
        <v>1</v>
      </c>
      <c r="D156" s="3"/>
      <c r="E156" s="20">
        <v>26432.13</v>
      </c>
      <c r="F156" s="23">
        <f>E156*D156</f>
        <v>0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21" hidden="1" x14ac:dyDescent="0.25">
      <c r="A157" s="4">
        <v>10.02</v>
      </c>
      <c r="B157" s="15" t="s">
        <v>91</v>
      </c>
      <c r="C157" s="3" t="s">
        <v>6</v>
      </c>
      <c r="D157" s="3"/>
      <c r="E157" s="20">
        <v>9107.1200000000008</v>
      </c>
      <c r="F157" s="23">
        <f t="shared" ref="F157:F169" si="10">E157*D157</f>
        <v>0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ht="42" hidden="1" x14ac:dyDescent="0.25">
      <c r="A158" s="4">
        <v>10.029999999999999</v>
      </c>
      <c r="B158" s="19" t="s">
        <v>92</v>
      </c>
      <c r="C158" s="7" t="s">
        <v>1</v>
      </c>
      <c r="D158" s="7"/>
      <c r="E158" s="20">
        <v>59305.38</v>
      </c>
      <c r="F158" s="23">
        <f t="shared" si="10"/>
        <v>0</v>
      </c>
      <c r="G158" s="19"/>
      <c r="H158" s="19"/>
      <c r="I158" s="19"/>
      <c r="J158" s="19"/>
      <c r="L158" s="19"/>
      <c r="N158" s="20"/>
      <c r="O158" s="20"/>
      <c r="P158" s="20"/>
      <c r="Q158" s="20"/>
      <c r="R158" s="20"/>
    </row>
    <row r="159" spans="1:18" hidden="1" x14ac:dyDescent="0.25">
      <c r="A159" s="4">
        <v>10.039999999999999</v>
      </c>
      <c r="B159" s="19" t="s">
        <v>93</v>
      </c>
      <c r="C159" s="7" t="s">
        <v>1</v>
      </c>
      <c r="D159" s="7"/>
      <c r="E159" s="20">
        <v>20272.509999999998</v>
      </c>
      <c r="F159" s="23">
        <f t="shared" si="10"/>
        <v>0</v>
      </c>
      <c r="G159" s="19"/>
      <c r="H159" s="19"/>
      <c r="I159" s="19"/>
      <c r="J159" s="19"/>
      <c r="L159" s="19"/>
      <c r="N159" s="20"/>
      <c r="O159" s="20"/>
      <c r="P159" s="20"/>
      <c r="Q159" s="20"/>
      <c r="R159" s="20"/>
    </row>
    <row r="160" spans="1:18" hidden="1" x14ac:dyDescent="0.25">
      <c r="A160" s="4">
        <v>10.050000000000001</v>
      </c>
      <c r="B160" s="19" t="s">
        <v>94</v>
      </c>
      <c r="C160" s="7" t="s">
        <v>6</v>
      </c>
      <c r="D160" s="7"/>
      <c r="E160" s="20">
        <v>6025.03</v>
      </c>
      <c r="F160" s="23">
        <f t="shared" si="10"/>
        <v>0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ht="21" hidden="1" x14ac:dyDescent="0.25">
      <c r="A161" s="4">
        <v>10.06</v>
      </c>
      <c r="B161" s="19" t="s">
        <v>95</v>
      </c>
      <c r="C161" s="7" t="s">
        <v>1</v>
      </c>
      <c r="D161" s="7"/>
      <c r="E161" s="20">
        <v>26045.89</v>
      </c>
      <c r="F161" s="23">
        <f t="shared" si="10"/>
        <v>0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hidden="1" x14ac:dyDescent="0.25">
      <c r="A162" s="4">
        <v>10.07</v>
      </c>
      <c r="B162" s="19" t="s">
        <v>96</v>
      </c>
      <c r="C162" s="7" t="s">
        <v>3</v>
      </c>
      <c r="D162" s="7"/>
      <c r="E162" s="20">
        <v>25513.31</v>
      </c>
      <c r="F162" s="23">
        <f t="shared" si="10"/>
        <v>0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hidden="1" x14ac:dyDescent="0.25">
      <c r="A163" s="4">
        <v>10.08</v>
      </c>
      <c r="B163" s="19" t="s">
        <v>96</v>
      </c>
      <c r="C163" s="7" t="s">
        <v>1</v>
      </c>
      <c r="D163" s="7"/>
      <c r="E163" s="20">
        <v>30040.31</v>
      </c>
      <c r="F163" s="23">
        <f t="shared" si="10"/>
        <v>0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hidden="1" x14ac:dyDescent="0.25">
      <c r="A164" s="4">
        <v>10.09</v>
      </c>
      <c r="B164" s="15" t="s">
        <v>174</v>
      </c>
      <c r="C164" s="3" t="s">
        <v>1</v>
      </c>
      <c r="D164" s="3"/>
      <c r="E164" s="20">
        <v>9213.39</v>
      </c>
      <c r="F164" s="23">
        <f t="shared" si="10"/>
        <v>0</v>
      </c>
      <c r="G164" s="15"/>
      <c r="H164" s="15"/>
      <c r="I164" s="15"/>
      <c r="J164" s="15"/>
      <c r="L164" s="15"/>
      <c r="N164" s="20"/>
      <c r="O164" s="20"/>
      <c r="P164" s="20"/>
      <c r="Q164" s="20"/>
      <c r="R164" s="20"/>
    </row>
    <row r="165" spans="1:18" hidden="1" x14ac:dyDescent="0.25">
      <c r="A165" s="4">
        <v>10.1</v>
      </c>
      <c r="B165" s="15" t="s">
        <v>175</v>
      </c>
      <c r="C165" s="3" t="s">
        <v>1</v>
      </c>
      <c r="D165" s="3"/>
      <c r="E165" s="20">
        <v>18576.14</v>
      </c>
      <c r="F165" s="23">
        <f t="shared" si="10"/>
        <v>0</v>
      </c>
      <c r="G165" s="15"/>
      <c r="H165" s="15"/>
      <c r="I165" s="15"/>
      <c r="J165" s="15"/>
      <c r="L165" s="15"/>
      <c r="N165" s="20"/>
      <c r="O165" s="20"/>
      <c r="P165" s="20"/>
      <c r="Q165" s="20"/>
      <c r="R165" s="20"/>
    </row>
    <row r="166" spans="1:18" ht="31.5" hidden="1" x14ac:dyDescent="0.25">
      <c r="A166" s="4">
        <v>10.11</v>
      </c>
      <c r="B166" s="15" t="s">
        <v>37</v>
      </c>
      <c r="C166" s="3" t="s">
        <v>3</v>
      </c>
      <c r="D166" s="3"/>
      <c r="E166" s="20">
        <v>766226.64</v>
      </c>
      <c r="F166" s="23">
        <f t="shared" si="10"/>
        <v>0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hidden="1" x14ac:dyDescent="0.25">
      <c r="A167" s="4">
        <v>10.119999999999999</v>
      </c>
      <c r="B167" s="19" t="s">
        <v>97</v>
      </c>
      <c r="C167" s="7" t="s">
        <v>6</v>
      </c>
      <c r="D167" s="7"/>
      <c r="E167" s="20">
        <v>10516.02</v>
      </c>
      <c r="F167" s="23">
        <f t="shared" si="10"/>
        <v>0</v>
      </c>
      <c r="G167" s="19"/>
      <c r="H167" s="19"/>
      <c r="I167" s="19"/>
      <c r="J167" s="19"/>
      <c r="L167" s="19"/>
      <c r="N167" s="20"/>
      <c r="O167" s="20"/>
      <c r="P167" s="20"/>
      <c r="Q167" s="20"/>
      <c r="R167" s="20"/>
    </row>
    <row r="168" spans="1:18" hidden="1" x14ac:dyDescent="0.25">
      <c r="A168" s="4">
        <v>10.130000000000001</v>
      </c>
      <c r="B168" s="15" t="s">
        <v>320</v>
      </c>
      <c r="C168" s="3" t="s">
        <v>1</v>
      </c>
      <c r="D168" s="3"/>
      <c r="E168" s="20">
        <v>16029.83</v>
      </c>
      <c r="F168" s="23">
        <f t="shared" si="10"/>
        <v>0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hidden="1" x14ac:dyDescent="0.25">
      <c r="A169" s="4">
        <v>10.14</v>
      </c>
      <c r="B169" s="15" t="s">
        <v>348</v>
      </c>
      <c r="C169" s="3" t="s">
        <v>1</v>
      </c>
      <c r="D169" s="3"/>
      <c r="E169" s="20">
        <v>15108.4</v>
      </c>
      <c r="F169" s="23">
        <f t="shared" si="10"/>
        <v>0</v>
      </c>
      <c r="G169" s="15"/>
      <c r="H169" s="15"/>
      <c r="I169" s="15"/>
      <c r="J169" s="15"/>
      <c r="L169" s="15"/>
      <c r="N169" s="20"/>
      <c r="O169" s="20"/>
      <c r="P169" s="20"/>
      <c r="Q169" s="20"/>
      <c r="R169" s="20"/>
    </row>
    <row r="170" spans="1:18" ht="29.25" hidden="1" customHeight="1" x14ac:dyDescent="0.25">
      <c r="B170" s="60" t="s">
        <v>311</v>
      </c>
      <c r="C170" s="60"/>
      <c r="D170" s="60"/>
      <c r="E170" s="60"/>
      <c r="F170" s="21">
        <f>SUM(F156:F169)</f>
        <v>0</v>
      </c>
    </row>
    <row r="171" spans="1:18" ht="15" hidden="1" customHeight="1" x14ac:dyDescent="0.25">
      <c r="A171" s="18">
        <v>11</v>
      </c>
      <c r="B171" s="18" t="s">
        <v>98</v>
      </c>
      <c r="C171" s="29"/>
      <c r="D171" s="29"/>
      <c r="E171" s="18"/>
      <c r="F171" s="18"/>
      <c r="G171" s="20"/>
      <c r="H171" s="20"/>
      <c r="I171" s="20"/>
      <c r="J171" s="20"/>
    </row>
    <row r="172" spans="1:18" ht="31.5" hidden="1" x14ac:dyDescent="0.25">
      <c r="A172" s="4">
        <v>11.01</v>
      </c>
      <c r="B172" s="15" t="s">
        <v>99</v>
      </c>
      <c r="C172" s="3" t="s">
        <v>1</v>
      </c>
      <c r="D172" s="3"/>
      <c r="E172" s="20">
        <v>485568.57</v>
      </c>
      <c r="F172" s="23">
        <f>E172*D172</f>
        <v>0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ht="31.5" hidden="1" x14ac:dyDescent="0.25">
      <c r="A173" s="4">
        <v>11.02</v>
      </c>
      <c r="B173" s="15" t="s">
        <v>100</v>
      </c>
      <c r="C173" s="3" t="s">
        <v>1</v>
      </c>
      <c r="D173" s="3"/>
      <c r="E173" s="20">
        <v>492379</v>
      </c>
      <c r="F173" s="23">
        <f t="shared" ref="F173:F175" si="11">E173*D173</f>
        <v>0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31.5" hidden="1" x14ac:dyDescent="0.25">
      <c r="A174" s="4">
        <v>11.03</v>
      </c>
      <c r="B174" s="15" t="s">
        <v>101</v>
      </c>
      <c r="C174" s="3" t="s">
        <v>1</v>
      </c>
      <c r="D174" s="3"/>
      <c r="E174" s="20">
        <v>260200.5</v>
      </c>
      <c r="F174" s="23">
        <f t="shared" si="11"/>
        <v>0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hidden="1" x14ac:dyDescent="0.25">
      <c r="A175" s="4">
        <v>11.04</v>
      </c>
      <c r="B175" s="15" t="s">
        <v>102</v>
      </c>
      <c r="C175" s="3" t="s">
        <v>6</v>
      </c>
      <c r="D175" s="3"/>
      <c r="E175" s="20">
        <v>593110.19999999995</v>
      </c>
      <c r="F175" s="23">
        <f t="shared" si="11"/>
        <v>0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hidden="1" x14ac:dyDescent="0.25">
      <c r="A176" s="4">
        <v>11.05</v>
      </c>
      <c r="B176" s="15" t="s">
        <v>173</v>
      </c>
      <c r="C176" s="3" t="s">
        <v>14</v>
      </c>
      <c r="D176" s="3"/>
      <c r="E176" s="20">
        <v>416013.43</v>
      </c>
      <c r="F176" s="23">
        <f>E176*D176</f>
        <v>0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29.25" hidden="1" customHeight="1" x14ac:dyDescent="0.25">
      <c r="B177" s="60" t="s">
        <v>103</v>
      </c>
      <c r="C177" s="60"/>
      <c r="D177" s="60"/>
      <c r="E177" s="60"/>
      <c r="F177" s="21">
        <f>SUM(F172:F176)</f>
        <v>0</v>
      </c>
    </row>
    <row r="178" spans="1:18" hidden="1" x14ac:dyDescent="0.25">
      <c r="A178" s="18">
        <v>12</v>
      </c>
      <c r="B178" s="18" t="s">
        <v>104</v>
      </c>
      <c r="C178" s="29"/>
      <c r="D178" s="29"/>
      <c r="E178" s="18"/>
      <c r="F178" s="18"/>
    </row>
    <row r="179" spans="1:18" ht="21" hidden="1" x14ac:dyDescent="0.25">
      <c r="A179" s="4">
        <v>12.01</v>
      </c>
      <c r="B179" s="15" t="s">
        <v>105</v>
      </c>
      <c r="C179" s="3" t="s">
        <v>1</v>
      </c>
      <c r="D179" s="3"/>
      <c r="E179" s="25">
        <v>373719.29</v>
      </c>
      <c r="F179" s="23">
        <f>D179*E179</f>
        <v>0</v>
      </c>
      <c r="G179" s="15"/>
      <c r="H179" s="15"/>
      <c r="I179" s="15"/>
      <c r="J179" s="15"/>
      <c r="L179" s="15"/>
      <c r="N179" s="25"/>
      <c r="O179" s="25"/>
      <c r="P179" s="25"/>
      <c r="Q179" s="25"/>
      <c r="R179" s="25"/>
    </row>
    <row r="180" spans="1:18" hidden="1" x14ac:dyDescent="0.25">
      <c r="A180" s="4">
        <v>12.02</v>
      </c>
      <c r="B180" s="15" t="s">
        <v>51</v>
      </c>
      <c r="C180" s="3" t="s">
        <v>1</v>
      </c>
      <c r="D180" s="3"/>
      <c r="E180" s="25">
        <v>276141.81</v>
      </c>
      <c r="F180" s="23">
        <f t="shared" ref="F180:F186" si="12">D180*E180</f>
        <v>0</v>
      </c>
      <c r="G180" s="15"/>
      <c r="H180" s="15"/>
      <c r="I180" s="15"/>
      <c r="J180" s="15"/>
      <c r="L180" s="15"/>
      <c r="N180" s="25"/>
      <c r="O180" s="25"/>
      <c r="P180" s="25"/>
      <c r="Q180" s="25"/>
      <c r="R180" s="25"/>
    </row>
    <row r="181" spans="1:18" hidden="1" x14ac:dyDescent="0.25">
      <c r="A181" s="4">
        <v>12.03</v>
      </c>
      <c r="B181" s="19" t="s">
        <v>206</v>
      </c>
      <c r="C181" s="7" t="s">
        <v>1</v>
      </c>
      <c r="D181" s="7"/>
      <c r="E181" s="25">
        <v>209554.55</v>
      </c>
      <c r="F181" s="23">
        <f t="shared" si="12"/>
        <v>0</v>
      </c>
      <c r="G181" s="19"/>
      <c r="H181" s="19"/>
      <c r="I181" s="19"/>
      <c r="J181" s="19"/>
      <c r="L181" s="19"/>
      <c r="N181" s="25"/>
      <c r="O181" s="25"/>
      <c r="P181" s="25"/>
      <c r="Q181" s="25"/>
      <c r="R181" s="25"/>
    </row>
    <row r="182" spans="1:18" hidden="1" x14ac:dyDescent="0.25">
      <c r="A182" s="4">
        <v>12.04</v>
      </c>
      <c r="B182" s="19" t="s">
        <v>207</v>
      </c>
      <c r="C182" s="7" t="s">
        <v>1</v>
      </c>
      <c r="D182" s="7"/>
      <c r="E182" s="25">
        <v>221264.55</v>
      </c>
      <c r="F182" s="23">
        <f t="shared" si="12"/>
        <v>0</v>
      </c>
      <c r="G182" s="19"/>
      <c r="H182" s="19"/>
      <c r="I182" s="19"/>
      <c r="J182" s="19"/>
      <c r="L182" s="19"/>
      <c r="N182" s="25"/>
      <c r="O182" s="25"/>
      <c r="P182" s="25"/>
      <c r="Q182" s="25"/>
      <c r="R182" s="25"/>
    </row>
    <row r="183" spans="1:18" hidden="1" x14ac:dyDescent="0.25">
      <c r="A183" s="4">
        <v>12.05</v>
      </c>
      <c r="B183" s="19" t="s">
        <v>208</v>
      </c>
      <c r="C183" s="7" t="s">
        <v>6</v>
      </c>
      <c r="D183" s="7"/>
      <c r="E183" s="25">
        <v>81007.839999999997</v>
      </c>
      <c r="F183" s="23">
        <f t="shared" si="12"/>
        <v>0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t="31.5" hidden="1" x14ac:dyDescent="0.25">
      <c r="A184" s="4">
        <v>12.06</v>
      </c>
      <c r="B184" s="19" t="s">
        <v>106</v>
      </c>
      <c r="C184" s="7" t="s">
        <v>1</v>
      </c>
      <c r="D184" s="7"/>
      <c r="E184" s="25">
        <v>87792.6</v>
      </c>
      <c r="F184" s="23">
        <f t="shared" si="12"/>
        <v>0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t="21" hidden="1" x14ac:dyDescent="0.25">
      <c r="A185" s="4">
        <v>12.07</v>
      </c>
      <c r="B185" s="19" t="s">
        <v>107</v>
      </c>
      <c r="C185" s="7" t="s">
        <v>1</v>
      </c>
      <c r="D185" s="7"/>
      <c r="E185" s="25">
        <v>44296.36</v>
      </c>
      <c r="F185" s="23">
        <f t="shared" si="12"/>
        <v>0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hidden="1" x14ac:dyDescent="0.25">
      <c r="A186" s="4">
        <v>12.08</v>
      </c>
      <c r="B186" s="15" t="s">
        <v>127</v>
      </c>
      <c r="C186" s="3" t="s">
        <v>1</v>
      </c>
      <c r="D186" s="3"/>
      <c r="E186" s="25">
        <v>347016</v>
      </c>
      <c r="F186" s="23">
        <f t="shared" si="12"/>
        <v>0</v>
      </c>
      <c r="G186" s="15"/>
      <c r="H186" s="15"/>
      <c r="I186" s="15"/>
      <c r="J186" s="15"/>
      <c r="L186" s="15"/>
      <c r="N186" s="25"/>
      <c r="O186" s="25"/>
      <c r="P186" s="25"/>
      <c r="Q186" s="25"/>
      <c r="R186" s="25"/>
    </row>
    <row r="187" spans="1:18" ht="29.25" hidden="1" customHeight="1" x14ac:dyDescent="0.25">
      <c r="B187" s="60" t="s">
        <v>108</v>
      </c>
      <c r="C187" s="60"/>
      <c r="D187" s="60"/>
      <c r="E187" s="60"/>
      <c r="F187" s="21">
        <f>SUM(F179:F186)</f>
        <v>0</v>
      </c>
    </row>
    <row r="188" spans="1:18" hidden="1" x14ac:dyDescent="0.25">
      <c r="A188" s="18">
        <v>13</v>
      </c>
      <c r="B188" s="18" t="s">
        <v>109</v>
      </c>
      <c r="C188" s="18"/>
      <c r="D188" s="29"/>
      <c r="E188" s="18"/>
      <c r="F188" s="18"/>
    </row>
    <row r="189" spans="1:18" ht="21" hidden="1" x14ac:dyDescent="0.25">
      <c r="A189" s="4">
        <v>13.01</v>
      </c>
      <c r="B189" s="15" t="s">
        <v>110</v>
      </c>
      <c r="C189" s="3" t="s">
        <v>6</v>
      </c>
      <c r="D189" s="3"/>
      <c r="E189" s="20">
        <v>28220.71</v>
      </c>
      <c r="F189" s="23">
        <f>D189*E189</f>
        <v>0</v>
      </c>
      <c r="G189" s="15"/>
      <c r="H189" s="15"/>
      <c r="I189" s="15"/>
      <c r="J189" s="15"/>
      <c r="L189" s="15"/>
      <c r="N189" s="20"/>
      <c r="O189" s="20"/>
      <c r="P189" s="20"/>
      <c r="Q189" s="20"/>
      <c r="R189" s="20"/>
    </row>
    <row r="190" spans="1:18" ht="21" hidden="1" x14ac:dyDescent="0.25">
      <c r="A190" s="4">
        <v>13.02</v>
      </c>
      <c r="B190" s="15" t="s">
        <v>111</v>
      </c>
      <c r="C190" s="3" t="s">
        <v>1</v>
      </c>
      <c r="D190" s="3"/>
      <c r="E190" s="20">
        <v>43230.7</v>
      </c>
      <c r="F190" s="23">
        <f t="shared" ref="F190:F194" si="13">D190*E190</f>
        <v>0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hidden="1" x14ac:dyDescent="0.25">
      <c r="A191" s="4">
        <v>13.03</v>
      </c>
      <c r="B191" s="15" t="s">
        <v>112</v>
      </c>
      <c r="C191" s="3" t="s">
        <v>1</v>
      </c>
      <c r="D191" s="3"/>
      <c r="E191" s="20">
        <v>37947.71</v>
      </c>
      <c r="F191" s="23">
        <f t="shared" si="13"/>
        <v>0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52.5" hidden="1" x14ac:dyDescent="0.25">
      <c r="A192" s="4">
        <v>13.04</v>
      </c>
      <c r="B192" s="19" t="s">
        <v>113</v>
      </c>
      <c r="C192" s="7" t="s">
        <v>1</v>
      </c>
      <c r="D192" s="7"/>
      <c r="E192" s="20">
        <v>120206</v>
      </c>
      <c r="F192" s="23">
        <f t="shared" si="13"/>
        <v>0</v>
      </c>
      <c r="G192" s="19"/>
      <c r="H192" s="19"/>
      <c r="I192" s="19"/>
      <c r="J192" s="19"/>
      <c r="L192" s="19"/>
      <c r="N192" s="20"/>
      <c r="O192" s="20"/>
      <c r="P192" s="20"/>
      <c r="Q192" s="20"/>
      <c r="R192" s="20"/>
    </row>
    <row r="193" spans="1:18" ht="42" hidden="1" x14ac:dyDescent="0.25">
      <c r="A193" s="4">
        <v>13.05</v>
      </c>
      <c r="B193" s="19" t="s">
        <v>114</v>
      </c>
      <c r="C193" s="7" t="s">
        <v>1</v>
      </c>
      <c r="D193" s="7"/>
      <c r="E193" s="20">
        <v>117094.46</v>
      </c>
      <c r="F193" s="23">
        <f t="shared" si="13"/>
        <v>0</v>
      </c>
      <c r="G193" s="19"/>
      <c r="H193" s="19"/>
      <c r="I193" s="19"/>
      <c r="J193" s="19"/>
      <c r="L193" s="19"/>
      <c r="N193" s="20"/>
      <c r="O193" s="20"/>
      <c r="P193" s="20"/>
      <c r="Q193" s="20"/>
      <c r="R193" s="20"/>
    </row>
    <row r="194" spans="1:18" ht="21" hidden="1" x14ac:dyDescent="0.25">
      <c r="A194" s="4">
        <v>13.06</v>
      </c>
      <c r="B194" s="19" t="s">
        <v>347</v>
      </c>
      <c r="C194" s="7" t="s">
        <v>1</v>
      </c>
      <c r="D194" s="3"/>
      <c r="E194" s="20">
        <v>283678.21999999997</v>
      </c>
      <c r="F194" s="23">
        <f t="shared" si="13"/>
        <v>0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hidden="1" x14ac:dyDescent="0.25">
      <c r="A195" s="4">
        <v>13.07</v>
      </c>
      <c r="B195" s="19" t="s">
        <v>351</v>
      </c>
      <c r="C195" s="7" t="s">
        <v>1</v>
      </c>
      <c r="D195" s="3"/>
      <c r="E195" s="20">
        <v>85287.7</v>
      </c>
      <c r="F195" s="23">
        <f>D195*E195</f>
        <v>0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9.25" hidden="1" customHeight="1" x14ac:dyDescent="0.25">
      <c r="B196" s="60" t="s">
        <v>116</v>
      </c>
      <c r="C196" s="60"/>
      <c r="D196" s="60"/>
      <c r="E196" s="60"/>
      <c r="F196" s="21">
        <f>SUM(F189:F195)</f>
        <v>0</v>
      </c>
    </row>
    <row r="197" spans="1:18" hidden="1" x14ac:dyDescent="0.25">
      <c r="A197" s="18">
        <v>14</v>
      </c>
      <c r="B197" s="18" t="s">
        <v>117</v>
      </c>
      <c r="C197" s="18"/>
      <c r="D197" s="29"/>
      <c r="E197" s="18"/>
      <c r="F197" s="18"/>
    </row>
    <row r="198" spans="1:18" hidden="1" x14ac:dyDescent="0.25">
      <c r="A198" s="4">
        <v>14.01</v>
      </c>
      <c r="B198" s="15" t="s">
        <v>118</v>
      </c>
      <c r="C198" s="3" t="s">
        <v>14</v>
      </c>
      <c r="D198" s="3"/>
      <c r="E198" s="20">
        <v>372352.95</v>
      </c>
      <c r="F198" s="23">
        <f>D198*E198</f>
        <v>0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ht="21" hidden="1" x14ac:dyDescent="0.25">
      <c r="A199" s="4">
        <v>14.02</v>
      </c>
      <c r="B199" s="19" t="s">
        <v>119</v>
      </c>
      <c r="C199" s="7" t="s">
        <v>14</v>
      </c>
      <c r="D199" s="7"/>
      <c r="E199" s="20">
        <v>156119.76999999999</v>
      </c>
      <c r="F199" s="23">
        <f t="shared" ref="F199:F210" si="14">D199*E199</f>
        <v>0</v>
      </c>
      <c r="G199" s="19"/>
      <c r="H199" s="19"/>
      <c r="I199" s="19"/>
      <c r="J199" s="19"/>
      <c r="L199" s="19"/>
      <c r="N199" s="20"/>
      <c r="O199" s="20"/>
      <c r="P199" s="20"/>
      <c r="Q199" s="20"/>
      <c r="R199" s="20"/>
    </row>
    <row r="200" spans="1:18" hidden="1" x14ac:dyDescent="0.25">
      <c r="A200" s="4">
        <v>14.03</v>
      </c>
      <c r="B200" s="19" t="s">
        <v>120</v>
      </c>
      <c r="C200" s="7" t="s">
        <v>14</v>
      </c>
      <c r="D200" s="7"/>
      <c r="E200" s="20">
        <v>356095.03</v>
      </c>
      <c r="F200" s="23">
        <f t="shared" si="14"/>
        <v>0</v>
      </c>
      <c r="G200" s="19"/>
      <c r="H200" s="19"/>
      <c r="I200" s="19"/>
      <c r="J200" s="19"/>
      <c r="L200" s="19"/>
      <c r="N200" s="20"/>
      <c r="O200" s="20"/>
      <c r="P200" s="20"/>
      <c r="Q200" s="20"/>
      <c r="R200" s="20"/>
    </row>
    <row r="201" spans="1:18" ht="31.5" hidden="1" x14ac:dyDescent="0.25">
      <c r="A201" s="4">
        <v>14.04</v>
      </c>
      <c r="B201" s="19" t="s">
        <v>121</v>
      </c>
      <c r="C201" s="7" t="s">
        <v>14</v>
      </c>
      <c r="D201" s="7"/>
      <c r="E201" s="20">
        <v>313260.36</v>
      </c>
      <c r="F201" s="23">
        <f t="shared" si="14"/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hidden="1" x14ac:dyDescent="0.25">
      <c r="A202" s="4">
        <v>14.05</v>
      </c>
      <c r="B202" s="15" t="s">
        <v>147</v>
      </c>
      <c r="C202" s="3" t="s">
        <v>14</v>
      </c>
      <c r="D202" s="3"/>
      <c r="E202" s="20">
        <v>208599.71</v>
      </c>
      <c r="F202" s="23">
        <f t="shared" si="14"/>
        <v>0</v>
      </c>
      <c r="G202" s="15"/>
      <c r="H202" s="15"/>
      <c r="I202" s="15"/>
      <c r="J202" s="15"/>
      <c r="L202" s="15"/>
      <c r="N202" s="20"/>
      <c r="O202" s="20"/>
      <c r="P202" s="20"/>
      <c r="Q202" s="20"/>
      <c r="R202" s="20"/>
    </row>
    <row r="203" spans="1:18" ht="21" hidden="1" x14ac:dyDescent="0.25">
      <c r="A203" s="4">
        <v>14.06</v>
      </c>
      <c r="B203" s="19" t="s">
        <v>122</v>
      </c>
      <c r="C203" s="7" t="s">
        <v>14</v>
      </c>
      <c r="D203" s="7"/>
      <c r="E203" s="20">
        <v>93820.4</v>
      </c>
      <c r="F203" s="23">
        <f t="shared" si="14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hidden="1" x14ac:dyDescent="0.25">
      <c r="A204" s="4">
        <v>14.07</v>
      </c>
      <c r="B204" s="15" t="s">
        <v>192</v>
      </c>
      <c r="C204" s="3" t="s">
        <v>14</v>
      </c>
      <c r="D204" s="3"/>
      <c r="E204" s="20">
        <v>309716.27</v>
      </c>
      <c r="F204" s="23">
        <f t="shared" si="14"/>
        <v>0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hidden="1" x14ac:dyDescent="0.25">
      <c r="A205" s="4">
        <v>14.08</v>
      </c>
      <c r="B205" s="15" t="s">
        <v>193</v>
      </c>
      <c r="C205" s="3" t="s">
        <v>14</v>
      </c>
      <c r="D205" s="3"/>
      <c r="E205" s="20">
        <v>234141.74</v>
      </c>
      <c r="F205" s="23">
        <f t="shared" si="14"/>
        <v>0</v>
      </c>
      <c r="G205" s="15"/>
      <c r="H205" s="15"/>
      <c r="I205" s="15"/>
      <c r="J205" s="15"/>
      <c r="L205" s="15"/>
      <c r="N205" s="20"/>
      <c r="O205" s="20"/>
      <c r="P205" s="20"/>
      <c r="Q205" s="20"/>
      <c r="R205" s="20"/>
    </row>
    <row r="206" spans="1:18" hidden="1" x14ac:dyDescent="0.25">
      <c r="A206" s="4">
        <v>14.09</v>
      </c>
      <c r="B206" s="15" t="s">
        <v>194</v>
      </c>
      <c r="C206" s="3" t="s">
        <v>14</v>
      </c>
      <c r="D206" s="3"/>
      <c r="E206" s="20">
        <v>378167.87</v>
      </c>
      <c r="F206" s="23">
        <f t="shared" si="14"/>
        <v>0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hidden="1" x14ac:dyDescent="0.25">
      <c r="A207" s="4">
        <v>14.1</v>
      </c>
      <c r="B207" s="15" t="s">
        <v>195</v>
      </c>
      <c r="C207" s="3" t="s">
        <v>14</v>
      </c>
      <c r="D207" s="3"/>
      <c r="E207" s="20">
        <v>62702.54</v>
      </c>
      <c r="F207" s="23">
        <f t="shared" si="14"/>
        <v>0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hidden="1" x14ac:dyDescent="0.25">
      <c r="A208" s="4">
        <v>14.11</v>
      </c>
      <c r="B208" s="19" t="s">
        <v>196</v>
      </c>
      <c r="C208" s="7" t="s">
        <v>14</v>
      </c>
      <c r="D208" s="7"/>
      <c r="E208" s="20">
        <v>1513512.92</v>
      </c>
      <c r="F208" s="23">
        <f t="shared" si="14"/>
        <v>0</v>
      </c>
      <c r="G208" s="19"/>
      <c r="H208" s="19"/>
      <c r="I208" s="19"/>
      <c r="J208" s="19"/>
      <c r="L208" s="19"/>
      <c r="N208" s="20"/>
      <c r="O208" s="20"/>
      <c r="P208" s="20"/>
      <c r="Q208" s="20"/>
      <c r="R208" s="20"/>
    </row>
    <row r="209" spans="1:18" hidden="1" x14ac:dyDescent="0.25">
      <c r="A209" s="4">
        <v>14.12</v>
      </c>
      <c r="B209" s="19" t="s">
        <v>197</v>
      </c>
      <c r="C209" s="7" t="s">
        <v>14</v>
      </c>
      <c r="D209" s="7"/>
      <c r="E209" s="20">
        <v>51993.77</v>
      </c>
      <c r="F209" s="23">
        <f t="shared" si="14"/>
        <v>0</v>
      </c>
      <c r="G209" s="19"/>
      <c r="H209" s="19"/>
      <c r="I209" s="19"/>
      <c r="J209" s="19"/>
      <c r="L209" s="19"/>
      <c r="N209" s="20"/>
      <c r="O209" s="20"/>
      <c r="P209" s="20"/>
      <c r="Q209" s="20"/>
      <c r="R209" s="20"/>
    </row>
    <row r="210" spans="1:18" hidden="1" x14ac:dyDescent="0.25">
      <c r="A210" s="4">
        <v>14.13</v>
      </c>
      <c r="B210" s="15" t="s">
        <v>190</v>
      </c>
      <c r="C210" s="3" t="s">
        <v>14</v>
      </c>
      <c r="D210" s="3"/>
      <c r="E210" s="20">
        <v>167324.74</v>
      </c>
      <c r="F210" s="23">
        <f t="shared" si="14"/>
        <v>0</v>
      </c>
      <c r="G210" s="15"/>
      <c r="H210" s="15"/>
      <c r="I210" s="15"/>
      <c r="J210" s="15"/>
      <c r="L210" s="15"/>
      <c r="N210" s="20"/>
      <c r="O210" s="20"/>
      <c r="P210" s="20"/>
      <c r="Q210" s="20"/>
      <c r="R210" s="20"/>
    </row>
    <row r="211" spans="1:18" ht="29.25" hidden="1" customHeight="1" x14ac:dyDescent="0.25">
      <c r="B211" s="60" t="s">
        <v>123</v>
      </c>
      <c r="C211" s="60"/>
      <c r="D211" s="60"/>
      <c r="E211" s="60"/>
      <c r="F211" s="21">
        <f>SUM(F198:F210)</f>
        <v>0</v>
      </c>
    </row>
    <row r="212" spans="1:18" hidden="1" x14ac:dyDescent="0.25">
      <c r="A212" s="18">
        <v>15</v>
      </c>
      <c r="B212" s="18" t="s">
        <v>124</v>
      </c>
      <c r="C212" s="18"/>
      <c r="D212" s="29"/>
      <c r="E212" s="18"/>
      <c r="F212" s="18"/>
    </row>
    <row r="213" spans="1:18" hidden="1" x14ac:dyDescent="0.25">
      <c r="A213" s="4">
        <v>15.01</v>
      </c>
      <c r="B213" s="15" t="s">
        <v>125</v>
      </c>
      <c r="C213" s="3" t="s">
        <v>1</v>
      </c>
      <c r="D213" s="3"/>
      <c r="E213" s="20">
        <v>176025.07</v>
      </c>
      <c r="F213" s="23">
        <f>D213*E213</f>
        <v>0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hidden="1" x14ac:dyDescent="0.25">
      <c r="A214" s="4">
        <v>15.02</v>
      </c>
      <c r="B214" s="19" t="s">
        <v>126</v>
      </c>
      <c r="C214" s="3" t="s">
        <v>1</v>
      </c>
      <c r="D214" s="7"/>
      <c r="E214" s="20">
        <v>95838.13</v>
      </c>
      <c r="F214" s="23">
        <f t="shared" ref="F214:F215" si="15">D214*E214</f>
        <v>0</v>
      </c>
      <c r="G214" s="19"/>
      <c r="H214" s="19"/>
      <c r="I214" s="19"/>
      <c r="J214" s="19"/>
      <c r="L214" s="15"/>
      <c r="N214" s="20"/>
      <c r="O214" s="20"/>
      <c r="P214" s="20"/>
      <c r="Q214" s="20"/>
      <c r="R214" s="20"/>
    </row>
    <row r="215" spans="1:18" hidden="1" x14ac:dyDescent="0.25">
      <c r="A215" s="4">
        <v>15.03</v>
      </c>
      <c r="B215" s="15" t="s">
        <v>141</v>
      </c>
      <c r="C215" s="3" t="s">
        <v>1</v>
      </c>
      <c r="D215" s="3"/>
      <c r="E215" s="20">
        <v>566155.81999999995</v>
      </c>
      <c r="F215" s="23">
        <f t="shared" si="15"/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t="29.25" hidden="1" customHeight="1" x14ac:dyDescent="0.25">
      <c r="B216" s="60" t="s">
        <v>128</v>
      </c>
      <c r="C216" s="60"/>
      <c r="D216" s="60"/>
      <c r="E216" s="60"/>
      <c r="F216" s="21">
        <f>SUM(F213:F215)</f>
        <v>0</v>
      </c>
    </row>
    <row r="217" spans="1:18" hidden="1" x14ac:dyDescent="0.25">
      <c r="A217" s="18">
        <v>16</v>
      </c>
      <c r="B217" s="18" t="s">
        <v>129</v>
      </c>
      <c r="C217" s="18"/>
      <c r="D217" s="29"/>
      <c r="E217" s="18"/>
      <c r="F217" s="18"/>
    </row>
    <row r="218" spans="1:18" hidden="1" x14ac:dyDescent="0.25">
      <c r="A218" s="4">
        <v>16.010000000000002</v>
      </c>
      <c r="B218" s="15" t="s">
        <v>130</v>
      </c>
      <c r="C218" s="3" t="s">
        <v>1</v>
      </c>
      <c r="D218" s="3"/>
      <c r="E218" s="20">
        <v>97075.94</v>
      </c>
      <c r="F218" s="23">
        <f>D218*E218</f>
        <v>0</v>
      </c>
      <c r="G218" s="15"/>
      <c r="H218" s="15"/>
      <c r="I218" s="15"/>
      <c r="J218" s="15"/>
      <c r="L218" s="15"/>
      <c r="N218" s="20"/>
      <c r="O218" s="20"/>
      <c r="P218" s="20"/>
      <c r="Q218" s="20"/>
      <c r="R218" s="20"/>
    </row>
    <row r="219" spans="1:18" hidden="1" x14ac:dyDescent="0.25">
      <c r="A219" s="4">
        <v>16.02</v>
      </c>
      <c r="B219" s="15" t="s">
        <v>131</v>
      </c>
      <c r="C219" s="3" t="s">
        <v>6</v>
      </c>
      <c r="D219" s="3"/>
      <c r="E219" s="20">
        <v>30562.46</v>
      </c>
      <c r="F219" s="23">
        <f t="shared" ref="F219:F224" si="16">D219*E219</f>
        <v>0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hidden="1" x14ac:dyDescent="0.25">
      <c r="A220" s="4">
        <v>16.03</v>
      </c>
      <c r="B220" s="15" t="s">
        <v>132</v>
      </c>
      <c r="C220" s="3" t="s">
        <v>6</v>
      </c>
      <c r="D220" s="3"/>
      <c r="E220" s="20">
        <v>38312.300000000003</v>
      </c>
      <c r="F220" s="23">
        <f t="shared" si="16"/>
        <v>0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hidden="1" x14ac:dyDescent="0.25">
      <c r="A221" s="4">
        <v>16.04</v>
      </c>
      <c r="B221" s="19" t="s">
        <v>133</v>
      </c>
      <c r="C221" s="7" t="s">
        <v>1</v>
      </c>
      <c r="D221" s="7"/>
      <c r="E221" s="20">
        <v>219222.69</v>
      </c>
      <c r="F221" s="23">
        <f t="shared" si="16"/>
        <v>0</v>
      </c>
      <c r="G221" s="19"/>
      <c r="H221" s="19"/>
      <c r="I221" s="19"/>
      <c r="J221" s="19"/>
      <c r="L221" s="19"/>
      <c r="N221" s="20"/>
      <c r="O221" s="20"/>
      <c r="P221" s="20"/>
      <c r="Q221" s="20"/>
      <c r="R221" s="20"/>
    </row>
    <row r="222" spans="1:18" hidden="1" x14ac:dyDescent="0.25">
      <c r="A222" s="4">
        <v>16.05</v>
      </c>
      <c r="B222" s="19" t="s">
        <v>134</v>
      </c>
      <c r="C222" s="7" t="s">
        <v>14</v>
      </c>
      <c r="D222" s="7"/>
      <c r="E222" s="20">
        <v>72601.53</v>
      </c>
      <c r="F222" s="23">
        <f t="shared" si="16"/>
        <v>0</v>
      </c>
      <c r="G222" s="19"/>
      <c r="H222" s="19"/>
      <c r="I222" s="19"/>
      <c r="J222" s="19"/>
      <c r="L222" s="19"/>
      <c r="N222" s="20"/>
      <c r="O222" s="20"/>
      <c r="P222" s="20"/>
      <c r="Q222" s="20"/>
      <c r="R222" s="20"/>
    </row>
    <row r="223" spans="1:18" hidden="1" x14ac:dyDescent="0.25">
      <c r="A223" s="4">
        <v>16.059999999999999</v>
      </c>
      <c r="B223" s="19" t="s">
        <v>135</v>
      </c>
      <c r="C223" s="7" t="s">
        <v>1</v>
      </c>
      <c r="D223" s="7"/>
      <c r="E223" s="20">
        <v>94117.440000000002</v>
      </c>
      <c r="F223" s="23">
        <f t="shared" si="16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hidden="1" x14ac:dyDescent="0.25">
      <c r="A224" s="4">
        <v>16.07</v>
      </c>
      <c r="B224" s="19" t="s">
        <v>321</v>
      </c>
      <c r="C224" s="7" t="s">
        <v>1</v>
      </c>
      <c r="D224" s="3"/>
      <c r="E224" s="20">
        <v>28830.39</v>
      </c>
      <c r="F224" s="23">
        <f t="shared" si="16"/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t="29.25" hidden="1" customHeight="1" x14ac:dyDescent="0.25">
      <c r="B225" s="60" t="s">
        <v>136</v>
      </c>
      <c r="C225" s="60"/>
      <c r="D225" s="60"/>
      <c r="E225" s="60"/>
      <c r="F225" s="21">
        <f>SUM(F218:F224)</f>
        <v>0</v>
      </c>
    </row>
    <row r="226" spans="1:18" hidden="1" x14ac:dyDescent="0.25">
      <c r="A226" s="18">
        <v>17</v>
      </c>
      <c r="B226" s="18" t="s">
        <v>137</v>
      </c>
      <c r="C226" s="18"/>
      <c r="D226" s="29"/>
      <c r="E226" s="18"/>
      <c r="F226" s="18"/>
    </row>
    <row r="227" spans="1:18" hidden="1" x14ac:dyDescent="0.25">
      <c r="A227" s="4">
        <v>17.010000000000002</v>
      </c>
      <c r="B227" s="19" t="s">
        <v>138</v>
      </c>
      <c r="C227" s="7" t="s">
        <v>14</v>
      </c>
      <c r="D227" s="7"/>
      <c r="E227" s="20">
        <v>76766.179999999993</v>
      </c>
      <c r="F227" s="30">
        <f>D227*E227</f>
        <v>0</v>
      </c>
      <c r="G227" s="19"/>
      <c r="H227" s="19"/>
      <c r="I227" s="19"/>
      <c r="J227" s="19"/>
      <c r="K227" s="19"/>
      <c r="L227" s="19"/>
      <c r="N227" s="20"/>
      <c r="O227" s="20"/>
      <c r="P227" s="20"/>
      <c r="Q227" s="20"/>
      <c r="R227" s="20"/>
    </row>
    <row r="228" spans="1:18" hidden="1" x14ac:dyDescent="0.25">
      <c r="A228" s="4">
        <v>17.02</v>
      </c>
      <c r="B228" s="15" t="s">
        <v>139</v>
      </c>
      <c r="C228" s="3" t="s">
        <v>14</v>
      </c>
      <c r="D228" s="3"/>
      <c r="E228" s="20">
        <v>45399.86</v>
      </c>
      <c r="F228" s="30">
        <f t="shared" ref="F228:F230" si="17">D228*E228</f>
        <v>0</v>
      </c>
      <c r="G228" s="15"/>
      <c r="H228" s="15"/>
      <c r="I228" s="15"/>
      <c r="J228" s="15"/>
      <c r="K228" s="15"/>
      <c r="L228" s="15"/>
      <c r="N228" s="20"/>
      <c r="O228" s="20"/>
      <c r="P228" s="20"/>
      <c r="Q228" s="20"/>
      <c r="R228" s="20"/>
    </row>
    <row r="229" spans="1:18" ht="31.5" hidden="1" x14ac:dyDescent="0.25">
      <c r="A229" s="4">
        <v>17.03</v>
      </c>
      <c r="B229" s="19" t="s">
        <v>140</v>
      </c>
      <c r="C229" s="7" t="s">
        <v>14</v>
      </c>
      <c r="D229" s="7"/>
      <c r="E229" s="20">
        <v>903951.15</v>
      </c>
      <c r="F229" s="30">
        <f t="shared" si="17"/>
        <v>0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hidden="1" x14ac:dyDescent="0.25">
      <c r="A230" s="4">
        <v>17.04</v>
      </c>
      <c r="B230" s="19" t="s">
        <v>346</v>
      </c>
      <c r="C230" s="7" t="s">
        <v>14</v>
      </c>
      <c r="D230" s="3"/>
      <c r="E230" s="20">
        <v>231533.61</v>
      </c>
      <c r="F230" s="30">
        <f t="shared" si="17"/>
        <v>0</v>
      </c>
      <c r="G230" s="19"/>
      <c r="H230" s="19"/>
      <c r="I230" s="19"/>
      <c r="J230" s="19"/>
      <c r="K230" s="19"/>
      <c r="L230" s="19"/>
      <c r="N230" s="20"/>
      <c r="O230" s="20"/>
      <c r="P230" s="20"/>
      <c r="Q230" s="20"/>
      <c r="R230" s="20"/>
    </row>
    <row r="231" spans="1:18" ht="29.25" hidden="1" customHeight="1" x14ac:dyDescent="0.25">
      <c r="B231" s="60" t="s">
        <v>312</v>
      </c>
      <c r="C231" s="60"/>
      <c r="D231" s="60"/>
      <c r="E231" s="60"/>
      <c r="F231" s="21">
        <f>SUM(F227:F230)</f>
        <v>0</v>
      </c>
    </row>
    <row r="232" spans="1:18" hidden="1" x14ac:dyDescent="0.25">
      <c r="A232" s="18">
        <v>18</v>
      </c>
      <c r="B232" s="18" t="s">
        <v>224</v>
      </c>
      <c r="C232" s="18"/>
      <c r="D232" s="29"/>
      <c r="E232" s="18"/>
      <c r="F232" s="18"/>
    </row>
    <row r="233" spans="1:18" hidden="1" x14ac:dyDescent="0.25">
      <c r="A233" s="4">
        <v>18.010000000000002</v>
      </c>
      <c r="B233" s="15" t="s">
        <v>201</v>
      </c>
      <c r="C233" s="3" t="s">
        <v>1</v>
      </c>
      <c r="D233" s="3"/>
      <c r="E233" s="20">
        <v>15350.74</v>
      </c>
      <c r="F233" s="23">
        <f>D233*E233</f>
        <v>0</v>
      </c>
      <c r="G233" s="15"/>
      <c r="H233" s="15"/>
      <c r="I233" s="15"/>
      <c r="J233" s="15"/>
      <c r="L233" s="15"/>
      <c r="N233" s="20"/>
      <c r="O233" s="20"/>
      <c r="P233" s="20"/>
      <c r="Q233" s="20"/>
      <c r="R233" s="20"/>
    </row>
    <row r="234" spans="1:18" ht="21" hidden="1" x14ac:dyDescent="0.25">
      <c r="A234" s="4">
        <v>18.02</v>
      </c>
      <c r="B234" s="19" t="s">
        <v>204</v>
      </c>
      <c r="C234" s="7" t="s">
        <v>1</v>
      </c>
      <c r="D234" s="7"/>
      <c r="E234" s="20">
        <v>28017.62</v>
      </c>
      <c r="F234" s="23">
        <f t="shared" ref="F234:F245" si="18">D234*E234</f>
        <v>0</v>
      </c>
      <c r="G234" s="19"/>
      <c r="H234" s="19"/>
      <c r="I234" s="19"/>
      <c r="J234" s="19"/>
      <c r="L234" s="19"/>
      <c r="N234" s="20"/>
      <c r="O234" s="20"/>
      <c r="P234" s="20"/>
      <c r="Q234" s="20"/>
      <c r="R234" s="20"/>
    </row>
    <row r="235" spans="1:18" hidden="1" x14ac:dyDescent="0.25">
      <c r="A235" s="4">
        <v>18.03</v>
      </c>
      <c r="B235" s="15" t="s">
        <v>146</v>
      </c>
      <c r="C235" s="3" t="s">
        <v>6</v>
      </c>
      <c r="D235" s="3"/>
      <c r="E235" s="20">
        <v>4053.68</v>
      </c>
      <c r="F235" s="23">
        <f t="shared" si="18"/>
        <v>0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hidden="1" x14ac:dyDescent="0.25">
      <c r="A236" s="4">
        <v>18.04</v>
      </c>
      <c r="B236" s="15" t="s">
        <v>142</v>
      </c>
      <c r="C236" s="3" t="s">
        <v>1</v>
      </c>
      <c r="D236" s="3"/>
      <c r="E236" s="20">
        <v>54751.75</v>
      </c>
      <c r="F236" s="23">
        <f t="shared" si="18"/>
        <v>0</v>
      </c>
      <c r="G236" s="15"/>
      <c r="H236" s="15"/>
      <c r="I236" s="15"/>
      <c r="J236" s="15"/>
      <c r="L236" s="15"/>
      <c r="N236" s="20"/>
      <c r="O236" s="20"/>
      <c r="P236" s="20"/>
      <c r="Q236" s="20"/>
      <c r="R236" s="20"/>
    </row>
    <row r="237" spans="1:18" hidden="1" x14ac:dyDescent="0.25">
      <c r="A237" s="4">
        <v>18.05</v>
      </c>
      <c r="B237" s="15" t="s">
        <v>143</v>
      </c>
      <c r="C237" s="3" t="s">
        <v>1</v>
      </c>
      <c r="D237" s="3"/>
      <c r="E237" s="20">
        <v>41311.089999999997</v>
      </c>
      <c r="F237" s="23">
        <f t="shared" si="18"/>
        <v>0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hidden="1" x14ac:dyDescent="0.25">
      <c r="A238" s="4">
        <v>18.059999999999999</v>
      </c>
      <c r="B238" s="15" t="s">
        <v>144</v>
      </c>
      <c r="C238" s="3" t="s">
        <v>1</v>
      </c>
      <c r="D238" s="3"/>
      <c r="E238" s="20">
        <v>61547.05</v>
      </c>
      <c r="F238" s="23">
        <f t="shared" si="18"/>
        <v>0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t="21" hidden="1" x14ac:dyDescent="0.25">
      <c r="A239" s="4">
        <v>18.07</v>
      </c>
      <c r="B239" s="15" t="s">
        <v>145</v>
      </c>
      <c r="C239" s="3" t="s">
        <v>1</v>
      </c>
      <c r="D239" s="3"/>
      <c r="E239" s="20">
        <v>53386.86</v>
      </c>
      <c r="F239" s="23">
        <f t="shared" si="18"/>
        <v>0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hidden="1" x14ac:dyDescent="0.25">
      <c r="A240" s="4">
        <v>18.079999999999998</v>
      </c>
      <c r="B240" s="19" t="s">
        <v>148</v>
      </c>
      <c r="C240" s="7" t="s">
        <v>1</v>
      </c>
      <c r="D240" s="7"/>
      <c r="E240" s="20">
        <v>57646.75</v>
      </c>
      <c r="F240" s="23">
        <f t="shared" si="18"/>
        <v>0</v>
      </c>
      <c r="G240" s="19"/>
      <c r="H240" s="19"/>
      <c r="I240" s="19"/>
      <c r="J240" s="19"/>
      <c r="L240" s="19"/>
      <c r="N240" s="20"/>
      <c r="O240" s="20"/>
      <c r="P240" s="20"/>
      <c r="Q240" s="20"/>
      <c r="R240" s="20"/>
    </row>
    <row r="241" spans="1:18" hidden="1" x14ac:dyDescent="0.25">
      <c r="A241" s="4">
        <v>18.09</v>
      </c>
      <c r="B241" s="15" t="s">
        <v>198</v>
      </c>
      <c r="C241" s="3" t="s">
        <v>1</v>
      </c>
      <c r="D241" s="3"/>
      <c r="E241" s="20">
        <v>41098.42</v>
      </c>
      <c r="F241" s="23">
        <f t="shared" si="18"/>
        <v>0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hidden="1" x14ac:dyDescent="0.25">
      <c r="A242" s="4">
        <v>18.100000000000001</v>
      </c>
      <c r="B242" s="19" t="s">
        <v>205</v>
      </c>
      <c r="C242" s="7" t="s">
        <v>1</v>
      </c>
      <c r="D242" s="7"/>
      <c r="E242" s="20">
        <v>130959.51</v>
      </c>
      <c r="F242" s="23">
        <f t="shared" si="18"/>
        <v>0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hidden="1" x14ac:dyDescent="0.25">
      <c r="A243" s="4">
        <v>18.11</v>
      </c>
      <c r="B243" s="15" t="s">
        <v>199</v>
      </c>
      <c r="C243" s="3" t="s">
        <v>1</v>
      </c>
      <c r="D243" s="3"/>
      <c r="E243" s="20">
        <v>65394.65</v>
      </c>
      <c r="F243" s="23">
        <f t="shared" si="18"/>
        <v>0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hidden="1" x14ac:dyDescent="0.25">
      <c r="A244" s="4">
        <v>18.12</v>
      </c>
      <c r="B244" s="15" t="s">
        <v>200</v>
      </c>
      <c r="C244" s="3" t="s">
        <v>3</v>
      </c>
      <c r="D244" s="3"/>
      <c r="E244" s="20">
        <v>6735.53</v>
      </c>
      <c r="F244" s="23">
        <f>D244*E244</f>
        <v>0</v>
      </c>
      <c r="G244" s="15"/>
      <c r="H244" s="15"/>
      <c r="I244" s="15"/>
      <c r="J244" s="15"/>
      <c r="L244" s="15"/>
      <c r="N244" s="20"/>
      <c r="O244" s="20"/>
      <c r="P244" s="20"/>
      <c r="Q244" s="20"/>
      <c r="R244" s="20"/>
    </row>
    <row r="245" spans="1:18" hidden="1" x14ac:dyDescent="0.25">
      <c r="A245" s="4">
        <v>18.13</v>
      </c>
      <c r="B245" s="19" t="s">
        <v>202</v>
      </c>
      <c r="C245" s="7" t="s">
        <v>6</v>
      </c>
      <c r="D245" s="7"/>
      <c r="E245" s="20">
        <v>43310.23</v>
      </c>
      <c r="F245" s="23">
        <f t="shared" si="18"/>
        <v>0</v>
      </c>
      <c r="G245" s="19"/>
      <c r="H245" s="19"/>
      <c r="I245" s="19"/>
      <c r="J245" s="19"/>
      <c r="L245" s="19"/>
      <c r="N245" s="20"/>
      <c r="O245" s="20"/>
      <c r="P245" s="20"/>
      <c r="Q245" s="20"/>
      <c r="R245" s="20"/>
    </row>
    <row r="246" spans="1:18" ht="21" hidden="1" x14ac:dyDescent="0.25">
      <c r="A246" s="4">
        <v>18.14</v>
      </c>
      <c r="B246" s="19" t="s">
        <v>203</v>
      </c>
      <c r="C246" s="7" t="s">
        <v>6</v>
      </c>
      <c r="D246" s="7"/>
      <c r="E246" s="20">
        <v>28249.8</v>
      </c>
      <c r="F246" s="23">
        <f>D246*E246</f>
        <v>0</v>
      </c>
      <c r="G246" s="19"/>
      <c r="H246" s="19"/>
      <c r="I246" s="19"/>
      <c r="J246" s="19"/>
      <c r="L246" s="19"/>
      <c r="N246" s="20"/>
      <c r="O246" s="20"/>
      <c r="P246" s="20"/>
      <c r="Q246" s="20"/>
      <c r="R246" s="20"/>
    </row>
    <row r="247" spans="1:18" ht="29.25" hidden="1" customHeight="1" x14ac:dyDescent="0.25">
      <c r="B247" s="60" t="s">
        <v>313</v>
      </c>
      <c r="C247" s="60"/>
      <c r="D247" s="60"/>
      <c r="E247" s="60"/>
      <c r="F247" s="21">
        <f>SUM(F233:F246)</f>
        <v>0</v>
      </c>
    </row>
    <row r="248" spans="1:18" hidden="1" x14ac:dyDescent="0.25">
      <c r="A248" s="18">
        <v>19</v>
      </c>
      <c r="B248" s="18" t="s">
        <v>209</v>
      </c>
      <c r="C248" s="18"/>
      <c r="D248" s="29"/>
      <c r="E248" s="18"/>
      <c r="F248" s="18"/>
    </row>
    <row r="249" spans="1:18" hidden="1" x14ac:dyDescent="0.25">
      <c r="A249" s="4">
        <v>19.010000000000002</v>
      </c>
      <c r="B249" s="19" t="s">
        <v>210</v>
      </c>
      <c r="C249" s="7" t="s">
        <v>1</v>
      </c>
      <c r="D249" s="7"/>
      <c r="E249" s="25">
        <v>211942.93</v>
      </c>
      <c r="F249" s="30">
        <f>D249*E249</f>
        <v>0</v>
      </c>
      <c r="G249" s="19"/>
      <c r="H249" s="19"/>
      <c r="I249" s="19"/>
      <c r="J249" s="19"/>
      <c r="L249" s="19"/>
      <c r="N249" s="25"/>
      <c r="O249" s="25"/>
      <c r="P249" s="25"/>
      <c r="Q249" s="25"/>
      <c r="R249" s="25"/>
    </row>
    <row r="250" spans="1:18" ht="15" hidden="1" customHeight="1" x14ac:dyDescent="0.25">
      <c r="A250" s="4">
        <v>19.02</v>
      </c>
      <c r="B250" s="19" t="s">
        <v>54</v>
      </c>
      <c r="C250" s="7" t="s">
        <v>1</v>
      </c>
      <c r="D250" s="7"/>
      <c r="E250" s="25">
        <v>194842.57</v>
      </c>
      <c r="F250" s="30">
        <f>D250*E250</f>
        <v>0</v>
      </c>
      <c r="G250" s="19"/>
      <c r="H250" s="19"/>
      <c r="I250" s="19"/>
      <c r="J250" s="19"/>
      <c r="L250" s="19"/>
      <c r="N250" s="25"/>
      <c r="O250" s="25"/>
      <c r="P250" s="25"/>
      <c r="Q250" s="25"/>
      <c r="R250" s="25"/>
    </row>
    <row r="251" spans="1:18" ht="29.25" hidden="1" customHeight="1" x14ac:dyDescent="0.25">
      <c r="B251" s="60" t="s">
        <v>211</v>
      </c>
      <c r="C251" s="60"/>
      <c r="D251" s="60"/>
      <c r="E251" s="60"/>
      <c r="F251" s="21">
        <f>SUM(F249:F250)</f>
        <v>0</v>
      </c>
    </row>
    <row r="252" spans="1:18" x14ac:dyDescent="0.25">
      <c r="A252" s="18">
        <v>20</v>
      </c>
      <c r="B252" s="18" t="s">
        <v>212</v>
      </c>
      <c r="C252" s="18"/>
      <c r="D252" s="29"/>
      <c r="E252" s="18"/>
      <c r="F252" s="18"/>
    </row>
    <row r="253" spans="1:18" ht="21" hidden="1" x14ac:dyDescent="0.25">
      <c r="A253" s="4">
        <v>20.010000000000002</v>
      </c>
      <c r="B253" s="19" t="s">
        <v>38</v>
      </c>
      <c r="C253" s="7" t="s">
        <v>1</v>
      </c>
      <c r="D253" s="7"/>
      <c r="E253" s="20">
        <v>27128.12</v>
      </c>
      <c r="F253" s="30">
        <f>D253*E253</f>
        <v>0</v>
      </c>
      <c r="G253" s="19"/>
      <c r="H253" s="19"/>
      <c r="I253" s="19"/>
      <c r="J253" s="19"/>
      <c r="L253" s="19"/>
      <c r="N253" s="20"/>
      <c r="O253" s="20"/>
      <c r="P253" s="20"/>
      <c r="Q253" s="20"/>
      <c r="R253" s="20"/>
    </row>
    <row r="254" spans="1:18" ht="21" x14ac:dyDescent="0.25">
      <c r="A254" s="4">
        <v>20.02</v>
      </c>
      <c r="B254" s="19" t="s">
        <v>213</v>
      </c>
      <c r="C254" s="7" t="s">
        <v>1</v>
      </c>
      <c r="D254" s="40">
        <v>127.78897723954177</v>
      </c>
      <c r="E254" s="20"/>
      <c r="F254" s="30">
        <f>D254*E254</f>
        <v>0</v>
      </c>
      <c r="G254" s="19"/>
      <c r="H254" s="19"/>
      <c r="I254" s="19"/>
      <c r="J254" s="19"/>
      <c r="L254" s="19"/>
      <c r="N254" s="20"/>
      <c r="O254" s="20"/>
      <c r="P254" s="20"/>
      <c r="Q254" s="20"/>
      <c r="R254" s="20"/>
    </row>
    <row r="255" spans="1:18" ht="21" hidden="1" x14ac:dyDescent="0.25">
      <c r="A255" s="4">
        <v>20.03</v>
      </c>
      <c r="B255" s="19" t="s">
        <v>115</v>
      </c>
      <c r="C255" s="7" t="s">
        <v>1</v>
      </c>
      <c r="D255" s="7"/>
      <c r="E255" s="20">
        <v>23661.72</v>
      </c>
      <c r="F255" s="23">
        <f>D255*E255</f>
        <v>0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9.25" customHeight="1" x14ac:dyDescent="0.25">
      <c r="B256" s="60" t="s">
        <v>216</v>
      </c>
      <c r="C256" s="60"/>
      <c r="D256" s="60"/>
      <c r="E256" s="60"/>
      <c r="F256" s="21">
        <f>SUM(F253:F255)</f>
        <v>0</v>
      </c>
    </row>
    <row r="258" spans="2:27" s="1" customFormat="1" ht="18" customHeight="1" x14ac:dyDescent="0.25">
      <c r="B258" s="8" t="s">
        <v>314</v>
      </c>
      <c r="C258" s="8"/>
      <c r="D258" s="6"/>
      <c r="E258" s="31">
        <f>F18+F24+F30+F38+F83+F134+F145+F150+F154+F170+F177+F187+F196+F211+F225+F231+F247+F251+F256+F216</f>
        <v>0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9"/>
      <c r="Q258" s="9"/>
      <c r="R258" s="9"/>
      <c r="S258" s="9"/>
      <c r="T258" s="9"/>
      <c r="U258" s="9"/>
      <c r="V258" s="9"/>
    </row>
    <row r="259" spans="2:27" s="1" customFormat="1" ht="11.25" customHeight="1" x14ac:dyDescent="0.25">
      <c r="D259" s="32"/>
      <c r="P259" s="5"/>
      <c r="Q259" s="5"/>
      <c r="R259" s="5"/>
      <c r="S259" s="5"/>
      <c r="T259" s="5"/>
      <c r="U259" s="5"/>
      <c r="V259" s="5"/>
    </row>
    <row r="260" spans="2:27" s="1" customFormat="1" ht="23.25" customHeight="1" x14ac:dyDescent="0.25">
      <c r="B260" s="8" t="s">
        <v>217</v>
      </c>
      <c r="C260" s="8"/>
      <c r="D260" s="6"/>
      <c r="E260" s="11">
        <f>+E258</f>
        <v>0</v>
      </c>
      <c r="F260" s="8"/>
      <c r="G260" s="8"/>
      <c r="H260" s="8"/>
      <c r="L260" s="11"/>
      <c r="M260" s="11"/>
      <c r="N260" s="11"/>
      <c r="O260" s="11"/>
      <c r="P260" s="11"/>
      <c r="Q260" s="11"/>
      <c r="R260" s="5"/>
      <c r="S260" s="5"/>
      <c r="T260" s="5"/>
      <c r="U260" s="5"/>
      <c r="V260" s="5"/>
      <c r="Y260" s="12"/>
      <c r="Z260" s="5">
        <v>1037743606.6113</v>
      </c>
      <c r="AA260" s="12">
        <f>+E260-Z260</f>
        <v>-1037743606.6113</v>
      </c>
    </row>
    <row r="261" spans="2:27" s="1" customFormat="1" ht="24" customHeight="1" x14ac:dyDescent="0.25">
      <c r="B261" s="10" t="s">
        <v>218</v>
      </c>
      <c r="C261" s="13">
        <v>0.1704</v>
      </c>
      <c r="D261" s="33"/>
      <c r="E261" s="14">
        <f>+E260*C261</f>
        <v>0</v>
      </c>
      <c r="F261" s="10"/>
      <c r="G261" s="10"/>
      <c r="H261" s="10"/>
      <c r="L261" s="14"/>
      <c r="M261" s="14"/>
      <c r="N261" s="14"/>
      <c r="O261" s="14"/>
      <c r="P261" s="14"/>
      <c r="Q261" s="14"/>
      <c r="R261" s="5"/>
      <c r="S261" s="5"/>
      <c r="T261" s="5"/>
      <c r="U261" s="5"/>
      <c r="V261" s="5"/>
      <c r="Z261" s="5"/>
    </row>
    <row r="262" spans="2:27" s="1" customFormat="1" ht="23.25" customHeight="1" x14ac:dyDescent="0.25">
      <c r="B262" s="10" t="s">
        <v>219</v>
      </c>
      <c r="C262" s="13">
        <v>0.01</v>
      </c>
      <c r="D262" s="33"/>
      <c r="E262" s="14">
        <f>+C262*E260</f>
        <v>0</v>
      </c>
      <c r="F262" s="10"/>
      <c r="G262" s="10"/>
      <c r="H262" s="10"/>
      <c r="L262" s="14"/>
      <c r="M262" s="14"/>
      <c r="N262" s="14"/>
      <c r="O262" s="14"/>
      <c r="P262" s="14"/>
      <c r="Q262" s="14"/>
      <c r="R262" s="5"/>
      <c r="S262" s="5"/>
      <c r="T262" s="5"/>
      <c r="U262" s="5"/>
      <c r="V262" s="5"/>
      <c r="Z262" s="5"/>
    </row>
    <row r="263" spans="2:27" s="1" customFormat="1" ht="24" customHeight="1" x14ac:dyDescent="0.25">
      <c r="B263" s="10" t="s">
        <v>220</v>
      </c>
      <c r="C263" s="13">
        <v>0.03</v>
      </c>
      <c r="D263" s="33"/>
      <c r="E263" s="14">
        <f>+C263*E260</f>
        <v>0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2:27" s="1" customFormat="1" ht="24" customHeight="1" x14ac:dyDescent="0.25">
      <c r="B264" s="10" t="s">
        <v>221</v>
      </c>
      <c r="C264" s="13">
        <v>0.19</v>
      </c>
      <c r="D264" s="33"/>
      <c r="E264" s="14">
        <f>+C264*E263</f>
        <v>0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2:27" s="1" customFormat="1" ht="24" customHeight="1" x14ac:dyDescent="0.25">
      <c r="B265" s="10" t="s">
        <v>222</v>
      </c>
      <c r="C265" s="10"/>
      <c r="D265" s="33"/>
      <c r="E265" s="14">
        <f>SUM(E260:E264)</f>
        <v>0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Y265" s="12"/>
      <c r="Z265" s="5">
        <v>1262000000</v>
      </c>
      <c r="AA265" s="12">
        <f>+E265-Z265</f>
        <v>-1262000000</v>
      </c>
    </row>
  </sheetData>
  <mergeCells count="20">
    <mergeCell ref="B251:E251"/>
    <mergeCell ref="B256:E256"/>
    <mergeCell ref="B196:E196"/>
    <mergeCell ref="B211:E211"/>
    <mergeCell ref="B216:E216"/>
    <mergeCell ref="B225:E225"/>
    <mergeCell ref="B231:E231"/>
    <mergeCell ref="B247:E247"/>
    <mergeCell ref="B187:E187"/>
    <mergeCell ref="B18:E18"/>
    <mergeCell ref="B24:E24"/>
    <mergeCell ref="B30:E30"/>
    <mergeCell ref="B38:E38"/>
    <mergeCell ref="B83:E83"/>
    <mergeCell ref="B134:E134"/>
    <mergeCell ref="B145:E145"/>
    <mergeCell ref="B150:E150"/>
    <mergeCell ref="B154:E154"/>
    <mergeCell ref="B170:E170"/>
    <mergeCell ref="B177:E177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B528-8AA9-4CCC-B317-B62C9D00B66D}">
  <dimension ref="A1:AA265"/>
  <sheetViews>
    <sheetView showGridLines="0" topLeftCell="A232" workbookViewId="0">
      <selection activeCell="E233" sqref="E233:E246"/>
    </sheetView>
  </sheetViews>
  <sheetFormatPr baseColWidth="10" defaultRowHeight="15" x14ac:dyDescent="0.25"/>
  <cols>
    <col min="1" max="1" width="9.5703125" customWidth="1"/>
    <col min="2" max="2" width="58.42578125" customWidth="1"/>
    <col min="3" max="4" width="11.42578125" style="16"/>
    <col min="5" max="5" width="16.7109375" customWidth="1"/>
    <col min="6" max="6" width="20.140625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x14ac:dyDescent="0.25">
      <c r="A2" s="18">
        <v>1</v>
      </c>
      <c r="B2" s="18" t="s">
        <v>225</v>
      </c>
      <c r="C2" s="29"/>
      <c r="D2" s="29"/>
      <c r="E2" s="18"/>
      <c r="F2" s="18"/>
    </row>
    <row r="3" spans="1:10" x14ac:dyDescent="0.25">
      <c r="A3" s="15">
        <v>1.01</v>
      </c>
      <c r="B3" s="15" t="s">
        <v>0</v>
      </c>
      <c r="C3" s="3" t="s">
        <v>1</v>
      </c>
      <c r="D3" s="3">
        <v>296.5</v>
      </c>
      <c r="E3" s="20"/>
      <c r="F3" s="20">
        <f>D3*E3</f>
        <v>0</v>
      </c>
      <c r="G3" s="20"/>
      <c r="H3" s="20"/>
      <c r="I3" s="20"/>
      <c r="J3" s="20"/>
    </row>
    <row r="4" spans="1:10" hidden="1" x14ac:dyDescent="0.25">
      <c r="A4" s="15">
        <v>1.02</v>
      </c>
      <c r="B4" s="15" t="s">
        <v>2</v>
      </c>
      <c r="C4" s="3" t="s">
        <v>3</v>
      </c>
      <c r="D4" s="3"/>
      <c r="E4" s="20"/>
      <c r="F4" s="20">
        <f t="shared" ref="F4:F17" si="0">D4*E4</f>
        <v>0</v>
      </c>
      <c r="G4" s="20"/>
      <c r="H4" s="20"/>
      <c r="I4" s="20"/>
      <c r="J4" s="20"/>
    </row>
    <row r="5" spans="1:10" hidden="1" x14ac:dyDescent="0.25">
      <c r="A5" s="15">
        <v>1.03</v>
      </c>
      <c r="B5" s="15" t="s">
        <v>4</v>
      </c>
      <c r="C5" s="3" t="s">
        <v>1</v>
      </c>
      <c r="D5" s="3"/>
      <c r="E5" s="20"/>
      <c r="F5" s="20">
        <f t="shared" si="0"/>
        <v>0</v>
      </c>
      <c r="G5" s="20"/>
      <c r="H5" s="20"/>
      <c r="I5" s="20"/>
      <c r="J5" s="20"/>
    </row>
    <row r="6" spans="1:10" hidden="1" x14ac:dyDescent="0.25">
      <c r="A6" s="15">
        <v>1.04</v>
      </c>
      <c r="B6" s="15" t="s">
        <v>5</v>
      </c>
      <c r="C6" s="3" t="s">
        <v>6</v>
      </c>
      <c r="D6" s="3"/>
      <c r="E6" s="20"/>
      <c r="F6" s="20">
        <f t="shared" si="0"/>
        <v>0</v>
      </c>
      <c r="G6" s="20"/>
      <c r="H6" s="20"/>
      <c r="I6" s="20"/>
      <c r="J6" s="20"/>
    </row>
    <row r="7" spans="1:10" hidden="1" x14ac:dyDescent="0.25">
      <c r="A7" s="15">
        <v>1.05</v>
      </c>
      <c r="B7" s="15" t="s">
        <v>7</v>
      </c>
      <c r="C7" s="3" t="s">
        <v>1</v>
      </c>
      <c r="D7" s="3"/>
      <c r="E7" s="20"/>
      <c r="F7" s="20">
        <f t="shared" si="0"/>
        <v>0</v>
      </c>
      <c r="G7" s="20"/>
      <c r="H7" s="20"/>
      <c r="I7" s="20"/>
      <c r="J7" s="20"/>
    </row>
    <row r="8" spans="1:10" x14ac:dyDescent="0.25">
      <c r="A8" s="15">
        <v>1.06</v>
      </c>
      <c r="B8" s="19" t="s">
        <v>8</v>
      </c>
      <c r="C8" s="7" t="s">
        <v>1</v>
      </c>
      <c r="D8" s="7">
        <v>33.79</v>
      </c>
      <c r="E8" s="20"/>
      <c r="F8" s="20">
        <f t="shared" si="0"/>
        <v>0</v>
      </c>
      <c r="G8" s="20"/>
      <c r="H8" s="20"/>
      <c r="I8" s="20"/>
      <c r="J8" s="20"/>
    </row>
    <row r="9" spans="1:10" ht="21" hidden="1" x14ac:dyDescent="0.25">
      <c r="A9" s="15">
        <v>1.07</v>
      </c>
      <c r="B9" s="19" t="s">
        <v>9</v>
      </c>
      <c r="C9" s="7" t="s">
        <v>1</v>
      </c>
      <c r="D9" s="7"/>
      <c r="E9" s="20"/>
      <c r="F9" s="20">
        <f t="shared" si="0"/>
        <v>0</v>
      </c>
      <c r="G9" s="20"/>
      <c r="H9" s="20"/>
      <c r="I9" s="20"/>
      <c r="J9" s="20"/>
    </row>
    <row r="10" spans="1:10" x14ac:dyDescent="0.25">
      <c r="A10" s="15">
        <v>1.08</v>
      </c>
      <c r="B10" s="19" t="s">
        <v>10</v>
      </c>
      <c r="C10" s="7" t="s">
        <v>1</v>
      </c>
      <c r="D10" s="7">
        <v>2.5</v>
      </c>
      <c r="E10" s="20"/>
      <c r="F10" s="20">
        <f t="shared" si="0"/>
        <v>0</v>
      </c>
      <c r="G10" s="20"/>
      <c r="H10" s="20"/>
      <c r="I10" s="20"/>
      <c r="J10" s="20"/>
    </row>
    <row r="11" spans="1:10" hidden="1" x14ac:dyDescent="0.25">
      <c r="A11" s="15">
        <v>1.0900000000000001</v>
      </c>
      <c r="B11" s="19" t="s">
        <v>11</v>
      </c>
      <c r="C11" s="7" t="s">
        <v>1</v>
      </c>
      <c r="D11" s="7"/>
      <c r="E11" s="20"/>
      <c r="F11" s="20">
        <f t="shared" si="0"/>
        <v>0</v>
      </c>
      <c r="G11" s="20"/>
      <c r="H11" s="20"/>
      <c r="I11" s="20"/>
      <c r="J11" s="20"/>
    </row>
    <row r="12" spans="1:10" ht="31.5" hidden="1" x14ac:dyDescent="0.25">
      <c r="A12" s="22">
        <v>1.1000000000000001</v>
      </c>
      <c r="B12" s="19" t="s">
        <v>12</v>
      </c>
      <c r="C12" s="7" t="s">
        <v>1</v>
      </c>
      <c r="D12" s="7"/>
      <c r="E12" s="20"/>
      <c r="F12" s="20">
        <f t="shared" si="0"/>
        <v>0</v>
      </c>
      <c r="G12" s="20"/>
      <c r="H12" s="20"/>
      <c r="I12" s="20"/>
      <c r="J12" s="20"/>
    </row>
    <row r="13" spans="1:10" hidden="1" x14ac:dyDescent="0.25">
      <c r="A13" s="15">
        <v>1.1100000000000001</v>
      </c>
      <c r="B13" s="15" t="s">
        <v>15</v>
      </c>
      <c r="C13" s="3" t="s">
        <v>1</v>
      </c>
      <c r="D13" s="3"/>
      <c r="E13" s="20"/>
      <c r="F13" s="20">
        <f t="shared" si="0"/>
        <v>0</v>
      </c>
      <c r="G13" s="20"/>
      <c r="H13" s="20"/>
      <c r="I13" s="20"/>
      <c r="J13" s="20"/>
    </row>
    <row r="14" spans="1:10" hidden="1" x14ac:dyDescent="0.25">
      <c r="A14" s="15">
        <v>1.1200000000000001</v>
      </c>
      <c r="B14" s="15" t="s">
        <v>16</v>
      </c>
      <c r="C14" s="3" t="s">
        <v>1</v>
      </c>
      <c r="D14" s="3"/>
      <c r="E14" s="20"/>
      <c r="F14" s="20">
        <f t="shared" si="0"/>
        <v>0</v>
      </c>
      <c r="G14" s="20"/>
      <c r="H14" s="20"/>
      <c r="I14" s="20"/>
      <c r="J14" s="20"/>
    </row>
    <row r="15" spans="1:10" x14ac:dyDescent="0.25">
      <c r="A15" s="15">
        <v>1.1299999999999999</v>
      </c>
      <c r="B15" s="19" t="s">
        <v>17</v>
      </c>
      <c r="C15" s="7" t="s">
        <v>14</v>
      </c>
      <c r="D15" s="7">
        <v>6</v>
      </c>
      <c r="E15" s="20"/>
      <c r="F15" s="20">
        <f t="shared" si="0"/>
        <v>0</v>
      </c>
      <c r="G15" s="20"/>
      <c r="H15" s="20"/>
      <c r="I15" s="20"/>
      <c r="J15" s="20"/>
    </row>
    <row r="16" spans="1:10" hidden="1" x14ac:dyDescent="0.25">
      <c r="A16" s="15">
        <v>1.1399999999999999</v>
      </c>
      <c r="B16" s="19" t="s">
        <v>18</v>
      </c>
      <c r="C16" s="7" t="s">
        <v>1</v>
      </c>
      <c r="D16" s="7"/>
      <c r="E16" s="20">
        <v>9095.52</v>
      </c>
      <c r="F16" s="20">
        <f t="shared" si="0"/>
        <v>0</v>
      </c>
      <c r="G16" s="20"/>
      <c r="H16" s="20"/>
      <c r="I16" s="20"/>
      <c r="J16" s="20"/>
    </row>
    <row r="17" spans="1:10" hidden="1" x14ac:dyDescent="0.25">
      <c r="A17" s="15">
        <v>1.1499999999999999</v>
      </c>
      <c r="B17" s="19" t="s">
        <v>329</v>
      </c>
      <c r="C17" s="3" t="s">
        <v>3</v>
      </c>
      <c r="D17" s="3"/>
      <c r="E17" s="20">
        <v>14991.53</v>
      </c>
      <c r="F17" s="20">
        <f t="shared" si="0"/>
        <v>0</v>
      </c>
      <c r="G17" s="20"/>
      <c r="H17" s="20"/>
      <c r="I17" s="20"/>
      <c r="J17" s="20"/>
    </row>
    <row r="18" spans="1:10" ht="29.25" customHeight="1" x14ac:dyDescent="0.25">
      <c r="B18" s="60" t="s">
        <v>19</v>
      </c>
      <c r="C18" s="60"/>
      <c r="D18" s="60"/>
      <c r="E18" s="60"/>
      <c r="F18" s="21">
        <f>SUM(F3:F17)</f>
        <v>0</v>
      </c>
    </row>
    <row r="19" spans="1:10" hidden="1" x14ac:dyDescent="0.25">
      <c r="A19" s="18">
        <v>2</v>
      </c>
      <c r="B19" s="18" t="s">
        <v>20</v>
      </c>
      <c r="C19" s="29"/>
      <c r="D19" s="29"/>
      <c r="E19" s="18"/>
      <c r="F19" s="18"/>
    </row>
    <row r="20" spans="1:10" hidden="1" x14ac:dyDescent="0.25">
      <c r="A20" s="15">
        <v>2.0099999999999998</v>
      </c>
      <c r="B20" s="15" t="s">
        <v>21</v>
      </c>
      <c r="C20" s="3" t="s">
        <v>22</v>
      </c>
      <c r="D20" s="3"/>
      <c r="E20" s="20">
        <v>18941.080000000002</v>
      </c>
      <c r="F20" s="23">
        <f>D20*E20</f>
        <v>0</v>
      </c>
      <c r="G20" s="15"/>
      <c r="H20" s="15"/>
      <c r="I20" s="15"/>
      <c r="J20" s="15"/>
    </row>
    <row r="21" spans="1:10" ht="21" hidden="1" x14ac:dyDescent="0.25">
      <c r="A21" s="15">
        <v>2.02</v>
      </c>
      <c r="B21" s="15" t="s">
        <v>23</v>
      </c>
      <c r="C21" s="3" t="s">
        <v>22</v>
      </c>
      <c r="D21" s="3"/>
      <c r="E21" s="20">
        <v>50091.05</v>
      </c>
      <c r="F21" s="23">
        <f t="shared" ref="F21:F23" si="1">D21*E21</f>
        <v>0</v>
      </c>
      <c r="G21" s="15"/>
      <c r="H21" s="15"/>
      <c r="I21" s="15"/>
      <c r="J21" s="15"/>
    </row>
    <row r="22" spans="1:10" ht="21" hidden="1" x14ac:dyDescent="0.25">
      <c r="A22" s="15">
        <v>2.0299999999999998</v>
      </c>
      <c r="B22" s="15" t="s">
        <v>24</v>
      </c>
      <c r="C22" s="3" t="s">
        <v>22</v>
      </c>
      <c r="D22" s="3"/>
      <c r="E22" s="20">
        <v>19478.87</v>
      </c>
      <c r="F22" s="23">
        <f t="shared" si="1"/>
        <v>0</v>
      </c>
      <c r="G22" s="15"/>
      <c r="H22" s="15"/>
      <c r="I22" s="15"/>
      <c r="J22" s="15"/>
    </row>
    <row r="23" spans="1:10" ht="21" hidden="1" x14ac:dyDescent="0.25">
      <c r="A23" s="15">
        <v>2.04</v>
      </c>
      <c r="B23" s="15" t="s">
        <v>25</v>
      </c>
      <c r="C23" s="3" t="s">
        <v>22</v>
      </c>
      <c r="D23" s="3"/>
      <c r="E23" s="20">
        <v>41556.660000000003</v>
      </c>
      <c r="F23" s="23">
        <f t="shared" si="1"/>
        <v>0</v>
      </c>
      <c r="G23" s="15"/>
      <c r="H23" s="15"/>
      <c r="I23" s="15"/>
      <c r="J23" s="15"/>
    </row>
    <row r="24" spans="1:10" ht="29.25" hidden="1" customHeight="1" x14ac:dyDescent="0.25">
      <c r="B24" s="60" t="s">
        <v>26</v>
      </c>
      <c r="C24" s="60"/>
      <c r="D24" s="60"/>
      <c r="E24" s="60"/>
      <c r="F24" s="21">
        <f>SUM(F20:F23)</f>
        <v>0</v>
      </c>
    </row>
    <row r="25" spans="1:10" x14ac:dyDescent="0.25">
      <c r="A25" s="18">
        <v>3</v>
      </c>
      <c r="B25" s="18" t="s">
        <v>232</v>
      </c>
      <c r="C25" s="29"/>
      <c r="D25" s="29"/>
      <c r="E25" s="18"/>
      <c r="F25" s="18"/>
    </row>
    <row r="26" spans="1:10" ht="31.5" hidden="1" x14ac:dyDescent="0.25">
      <c r="A26" s="15">
        <v>3.01</v>
      </c>
      <c r="B26" s="15" t="s">
        <v>27</v>
      </c>
      <c r="C26" s="3" t="s">
        <v>1</v>
      </c>
      <c r="D26" s="3"/>
      <c r="E26" s="20">
        <v>25198.68</v>
      </c>
      <c r="F26" s="20">
        <f>D26*E26</f>
        <v>0</v>
      </c>
      <c r="G26" s="20"/>
      <c r="H26" s="20"/>
      <c r="I26" s="20"/>
      <c r="J26" s="20"/>
    </row>
    <row r="27" spans="1:10" ht="31.5" hidden="1" x14ac:dyDescent="0.25">
      <c r="A27" s="15">
        <v>3.02</v>
      </c>
      <c r="B27" s="15" t="s">
        <v>29</v>
      </c>
      <c r="C27" s="3" t="s">
        <v>22</v>
      </c>
      <c r="D27" s="3"/>
      <c r="E27" s="20">
        <v>746916.81</v>
      </c>
      <c r="F27" s="20">
        <f t="shared" ref="F27:F29" si="2">D27*E27</f>
        <v>0</v>
      </c>
      <c r="G27" s="20"/>
      <c r="H27" s="20"/>
      <c r="I27" s="20"/>
      <c r="J27" s="20"/>
    </row>
    <row r="28" spans="1:10" ht="31.5" hidden="1" x14ac:dyDescent="0.25">
      <c r="A28" s="15">
        <v>3.03</v>
      </c>
      <c r="B28" s="15" t="s">
        <v>28</v>
      </c>
      <c r="C28" s="3" t="s">
        <v>1</v>
      </c>
      <c r="D28" s="3"/>
      <c r="E28" s="20">
        <v>158491.85</v>
      </c>
      <c r="F28" s="20">
        <f t="shared" si="2"/>
        <v>0</v>
      </c>
      <c r="G28" s="20"/>
      <c r="H28" s="20"/>
      <c r="I28" s="20"/>
      <c r="J28" s="20"/>
    </row>
    <row r="29" spans="1:10" ht="21" x14ac:dyDescent="0.25">
      <c r="A29" s="15">
        <v>3.04</v>
      </c>
      <c r="B29" s="15" t="s">
        <v>30</v>
      </c>
      <c r="C29" s="3" t="s">
        <v>31</v>
      </c>
      <c r="D29" s="3">
        <v>229.58</v>
      </c>
      <c r="E29" s="20"/>
      <c r="F29" s="20">
        <f t="shared" si="2"/>
        <v>0</v>
      </c>
      <c r="G29" s="20"/>
      <c r="H29" s="20"/>
      <c r="I29" s="20"/>
      <c r="J29" s="20"/>
    </row>
    <row r="30" spans="1:10" ht="29.25" customHeight="1" x14ac:dyDescent="0.25">
      <c r="B30" s="60" t="s">
        <v>233</v>
      </c>
      <c r="C30" s="60"/>
      <c r="D30" s="60"/>
      <c r="E30" s="60"/>
      <c r="F30" s="21">
        <f>SUM(F26:F29)</f>
        <v>0</v>
      </c>
    </row>
    <row r="31" spans="1:10" hidden="1" x14ac:dyDescent="0.25">
      <c r="A31" s="18">
        <v>4</v>
      </c>
      <c r="B31" s="18" t="s">
        <v>32</v>
      </c>
      <c r="C31" s="29"/>
      <c r="D31" s="29"/>
      <c r="E31" s="18"/>
      <c r="F31" s="18"/>
    </row>
    <row r="32" spans="1:10" ht="31.5" hidden="1" x14ac:dyDescent="0.25">
      <c r="A32" s="15">
        <v>4.01</v>
      </c>
      <c r="B32" s="15" t="s">
        <v>214</v>
      </c>
      <c r="C32" s="3" t="s">
        <v>22</v>
      </c>
      <c r="D32" s="3"/>
      <c r="E32" s="20">
        <v>741920.57</v>
      </c>
      <c r="F32" s="20">
        <f>D32*E32</f>
        <v>0</v>
      </c>
      <c r="G32" s="20"/>
      <c r="H32" s="20"/>
      <c r="I32" s="20"/>
      <c r="J32" s="20"/>
    </row>
    <row r="33" spans="1:18" ht="31.5" hidden="1" x14ac:dyDescent="0.25">
      <c r="A33" s="15">
        <v>4.0199999999999996</v>
      </c>
      <c r="B33" s="15" t="s">
        <v>215</v>
      </c>
      <c r="C33" s="3" t="s">
        <v>22</v>
      </c>
      <c r="D33" s="32"/>
      <c r="E33" s="20">
        <v>784064.81</v>
      </c>
      <c r="F33" s="20">
        <f t="shared" ref="F33:F37" si="3">D33*E33</f>
        <v>0</v>
      </c>
      <c r="G33" s="5"/>
      <c r="H33" s="5"/>
      <c r="I33" s="5"/>
      <c r="J33" s="5"/>
    </row>
    <row r="34" spans="1:18" hidden="1" x14ac:dyDescent="0.25">
      <c r="A34" s="15">
        <v>4.03</v>
      </c>
      <c r="B34" s="15" t="s">
        <v>33</v>
      </c>
      <c r="C34" s="3" t="s">
        <v>31</v>
      </c>
      <c r="D34" s="3"/>
      <c r="E34" s="20">
        <v>6549.36</v>
      </c>
      <c r="F34" s="20">
        <f t="shared" si="3"/>
        <v>0</v>
      </c>
      <c r="G34" s="20"/>
      <c r="H34" s="20"/>
      <c r="I34" s="20"/>
      <c r="J34" s="20"/>
    </row>
    <row r="35" spans="1:18" ht="42" hidden="1" x14ac:dyDescent="0.25">
      <c r="A35" s="15">
        <v>4.04</v>
      </c>
      <c r="B35" s="19" t="s">
        <v>34</v>
      </c>
      <c r="C35" s="7" t="s">
        <v>31</v>
      </c>
      <c r="D35" s="32"/>
      <c r="E35" s="20">
        <v>25703.33</v>
      </c>
      <c r="F35" s="20">
        <f t="shared" si="3"/>
        <v>0</v>
      </c>
      <c r="G35" s="5"/>
      <c r="H35" s="5"/>
      <c r="I35" s="5"/>
      <c r="J35" s="5"/>
    </row>
    <row r="36" spans="1:18" ht="42" hidden="1" x14ac:dyDescent="0.25">
      <c r="A36" s="15">
        <v>4.05</v>
      </c>
      <c r="B36" s="19" t="s">
        <v>35</v>
      </c>
      <c r="C36" s="7" t="s">
        <v>31</v>
      </c>
      <c r="D36" s="3"/>
      <c r="E36" s="20">
        <v>23685.69</v>
      </c>
      <c r="F36" s="20">
        <f t="shared" si="3"/>
        <v>0</v>
      </c>
      <c r="G36" s="20"/>
      <c r="H36" s="20"/>
      <c r="I36" s="20"/>
      <c r="J36" s="20"/>
    </row>
    <row r="37" spans="1:18" ht="42" hidden="1" x14ac:dyDescent="0.25">
      <c r="A37" s="15">
        <v>4.0599999999999996</v>
      </c>
      <c r="B37" s="19" t="s">
        <v>322</v>
      </c>
      <c r="C37" s="7" t="s">
        <v>31</v>
      </c>
      <c r="D37" s="3"/>
      <c r="E37" s="20">
        <v>20839.02</v>
      </c>
      <c r="F37" s="20">
        <f t="shared" si="3"/>
        <v>0</v>
      </c>
      <c r="G37" s="20"/>
      <c r="H37" s="20"/>
      <c r="I37" s="20"/>
      <c r="J37" s="20"/>
    </row>
    <row r="38" spans="1:18" ht="29.25" hidden="1" customHeight="1" x14ac:dyDescent="0.25">
      <c r="B38" s="60" t="s">
        <v>36</v>
      </c>
      <c r="C38" s="60"/>
      <c r="D38" s="60"/>
      <c r="E38" s="60"/>
      <c r="F38" s="21">
        <f>SUM(F32:F37)</f>
        <v>0</v>
      </c>
    </row>
    <row r="39" spans="1:18" ht="15" customHeight="1" x14ac:dyDescent="0.25">
      <c r="A39" s="18">
        <v>5</v>
      </c>
      <c r="B39" s="18" t="s">
        <v>39</v>
      </c>
      <c r="C39" s="29"/>
      <c r="D39" s="29"/>
      <c r="E39" s="18"/>
      <c r="F39" s="18"/>
      <c r="G39" s="20"/>
      <c r="H39" s="20"/>
      <c r="I39" s="20"/>
      <c r="J39" s="20"/>
    </row>
    <row r="40" spans="1:18" ht="15" hidden="1" customHeight="1" x14ac:dyDescent="0.25">
      <c r="A40" s="15">
        <v>5.01</v>
      </c>
      <c r="B40" s="15" t="s">
        <v>40</v>
      </c>
      <c r="C40" s="3" t="s">
        <v>22</v>
      </c>
      <c r="D40" s="3"/>
      <c r="E40" s="25">
        <v>78626.05</v>
      </c>
      <c r="F40" s="25">
        <f>D40*E40</f>
        <v>0</v>
      </c>
      <c r="G40" s="25"/>
      <c r="H40" s="25"/>
      <c r="I40" s="25"/>
      <c r="J40" s="25"/>
    </row>
    <row r="41" spans="1:18" hidden="1" x14ac:dyDescent="0.25">
      <c r="A41" s="15">
        <v>5.0199999999999996</v>
      </c>
      <c r="B41" s="15" t="s">
        <v>48</v>
      </c>
      <c r="C41" s="3" t="s">
        <v>6</v>
      </c>
      <c r="D41" s="3"/>
      <c r="E41" s="25">
        <v>5836.55</v>
      </c>
      <c r="F41" s="25">
        <f t="shared" ref="F41:F82" si="4">D41*E41</f>
        <v>0</v>
      </c>
      <c r="G41" s="25"/>
      <c r="H41" s="25"/>
      <c r="I41" s="25"/>
      <c r="J41" s="25"/>
    </row>
    <row r="42" spans="1:18" hidden="1" x14ac:dyDescent="0.25">
      <c r="A42" s="15">
        <v>5.03</v>
      </c>
      <c r="B42" s="15" t="s">
        <v>49</v>
      </c>
      <c r="C42" s="3" t="s">
        <v>14</v>
      </c>
      <c r="D42" s="32"/>
      <c r="E42" s="25">
        <v>17241.7</v>
      </c>
      <c r="F42" s="25">
        <f t="shared" si="4"/>
        <v>0</v>
      </c>
      <c r="G42" s="24"/>
      <c r="H42" s="24"/>
      <c r="I42" s="24"/>
      <c r="J42" s="24"/>
    </row>
    <row r="43" spans="1:18" hidden="1" x14ac:dyDescent="0.25">
      <c r="A43" s="15">
        <v>5.04</v>
      </c>
      <c r="B43" s="15" t="s">
        <v>46</v>
      </c>
      <c r="C43" s="3" t="s">
        <v>14</v>
      </c>
      <c r="D43" s="3"/>
      <c r="E43" s="25">
        <v>316401.65999999997</v>
      </c>
      <c r="F43" s="25">
        <f t="shared" si="4"/>
        <v>0</v>
      </c>
      <c r="G43" s="15"/>
      <c r="H43" s="15"/>
      <c r="I43" s="15"/>
      <c r="J43" s="15"/>
      <c r="L43" s="15"/>
      <c r="N43" s="25"/>
      <c r="O43" s="25"/>
      <c r="P43" s="25"/>
      <c r="Q43" s="25"/>
      <c r="R43" s="25"/>
    </row>
    <row r="44" spans="1:18" ht="21" hidden="1" x14ac:dyDescent="0.25">
      <c r="A44" s="15">
        <v>5.05</v>
      </c>
      <c r="B44" s="19" t="s">
        <v>171</v>
      </c>
      <c r="C44" s="7" t="s">
        <v>14</v>
      </c>
      <c r="D44" s="7"/>
      <c r="E44" s="20">
        <v>237314.2</v>
      </c>
      <c r="F44" s="25">
        <f t="shared" si="4"/>
        <v>0</v>
      </c>
      <c r="G44" s="19"/>
      <c r="H44" s="19"/>
      <c r="I44" s="19"/>
      <c r="J44" s="19"/>
      <c r="L44" s="19"/>
      <c r="N44" s="20"/>
      <c r="O44" s="20"/>
      <c r="P44" s="20"/>
      <c r="Q44" s="20"/>
      <c r="R44" s="20"/>
    </row>
    <row r="45" spans="1:18" x14ac:dyDescent="0.25">
      <c r="A45" s="27">
        <v>5.0999999999999996</v>
      </c>
      <c r="B45" s="27" t="s">
        <v>234</v>
      </c>
      <c r="C45" s="28"/>
      <c r="D45" s="28"/>
      <c r="E45" s="26"/>
      <c r="F45" s="26"/>
    </row>
    <row r="46" spans="1:18" ht="21" hidden="1" x14ac:dyDescent="0.25">
      <c r="A46" s="4" t="s">
        <v>238</v>
      </c>
      <c r="B46" s="15" t="s">
        <v>41</v>
      </c>
      <c r="C46" s="3" t="s">
        <v>3</v>
      </c>
      <c r="D46" s="3"/>
      <c r="E46" s="25">
        <v>33885.72</v>
      </c>
      <c r="F46" s="25">
        <f t="shared" si="4"/>
        <v>0</v>
      </c>
      <c r="G46" s="25"/>
      <c r="H46" s="25"/>
      <c r="I46" s="25"/>
      <c r="J46" s="25"/>
    </row>
    <row r="47" spans="1:18" ht="21" hidden="1" x14ac:dyDescent="0.25">
      <c r="A47" s="4" t="s">
        <v>240</v>
      </c>
      <c r="B47" s="15" t="s">
        <v>42</v>
      </c>
      <c r="C47" s="3" t="s">
        <v>3</v>
      </c>
      <c r="D47" s="3"/>
      <c r="E47" s="25">
        <v>55298.86</v>
      </c>
      <c r="F47" s="25">
        <f t="shared" si="4"/>
        <v>0</v>
      </c>
      <c r="G47" s="24"/>
      <c r="H47" s="24"/>
      <c r="I47" s="24"/>
      <c r="J47" s="24"/>
    </row>
    <row r="48" spans="1:18" ht="21" hidden="1" x14ac:dyDescent="0.25">
      <c r="A48" s="4" t="s">
        <v>241</v>
      </c>
      <c r="B48" s="15" t="s">
        <v>43</v>
      </c>
      <c r="C48" s="3" t="s">
        <v>3</v>
      </c>
      <c r="D48" s="3"/>
      <c r="E48" s="25">
        <v>23764.13</v>
      </c>
      <c r="F48" s="25">
        <f t="shared" si="4"/>
        <v>0</v>
      </c>
      <c r="G48" s="25"/>
      <c r="H48" s="25"/>
      <c r="I48" s="25"/>
      <c r="J48" s="25"/>
    </row>
    <row r="49" spans="1:18" ht="21" hidden="1" x14ac:dyDescent="0.25">
      <c r="A49" s="4" t="s">
        <v>242</v>
      </c>
      <c r="B49" s="15" t="s">
        <v>44</v>
      </c>
      <c r="C49" s="3" t="s">
        <v>3</v>
      </c>
      <c r="D49" s="3"/>
      <c r="E49" s="25">
        <v>30586.12</v>
      </c>
      <c r="F49" s="25">
        <f t="shared" si="4"/>
        <v>0</v>
      </c>
      <c r="G49" s="24"/>
      <c r="H49" s="24"/>
      <c r="I49" s="24"/>
      <c r="J49" s="24"/>
    </row>
    <row r="50" spans="1:18" ht="15" customHeight="1" x14ac:dyDescent="0.25">
      <c r="A50" s="4" t="s">
        <v>243</v>
      </c>
      <c r="B50" s="15" t="s">
        <v>149</v>
      </c>
      <c r="C50" s="3" t="s">
        <v>14</v>
      </c>
      <c r="D50" s="3">
        <v>2</v>
      </c>
      <c r="E50" s="25"/>
      <c r="F50" s="25">
        <f t="shared" si="4"/>
        <v>0</v>
      </c>
      <c r="G50" s="25"/>
      <c r="H50" s="25"/>
      <c r="I50" s="25"/>
      <c r="J50" s="25"/>
    </row>
    <row r="51" spans="1:18" hidden="1" x14ac:dyDescent="0.25">
      <c r="A51" s="4" t="s">
        <v>244</v>
      </c>
      <c r="B51" s="15" t="s">
        <v>150</v>
      </c>
      <c r="C51" s="3" t="s">
        <v>14</v>
      </c>
      <c r="D51" s="3"/>
      <c r="E51" s="25">
        <v>53995.14</v>
      </c>
      <c r="F51" s="25">
        <f t="shared" si="4"/>
        <v>0</v>
      </c>
      <c r="G51" s="25"/>
      <c r="H51" s="25"/>
      <c r="I51" s="25"/>
      <c r="J51" s="25"/>
    </row>
    <row r="52" spans="1:18" ht="15" hidden="1" customHeight="1" x14ac:dyDescent="0.25">
      <c r="A52" s="4" t="s">
        <v>245</v>
      </c>
      <c r="B52" s="15" t="s">
        <v>151</v>
      </c>
      <c r="C52" s="3" t="s">
        <v>14</v>
      </c>
      <c r="D52" s="3"/>
      <c r="E52" s="25">
        <v>107600.48</v>
      </c>
      <c r="F52" s="25">
        <f t="shared" si="4"/>
        <v>0</v>
      </c>
      <c r="G52" s="25"/>
      <c r="H52" s="25"/>
      <c r="I52" s="25"/>
      <c r="J52" s="25"/>
    </row>
    <row r="53" spans="1:18" hidden="1" x14ac:dyDescent="0.25">
      <c r="A53" s="4" t="s">
        <v>246</v>
      </c>
      <c r="B53" s="15" t="s">
        <v>152</v>
      </c>
      <c r="C53" s="3" t="s">
        <v>3</v>
      </c>
      <c r="D53" s="3"/>
      <c r="E53" s="25">
        <v>52255.73</v>
      </c>
      <c r="F53" s="25">
        <f t="shared" si="4"/>
        <v>0</v>
      </c>
      <c r="G53" s="25"/>
      <c r="H53" s="25"/>
      <c r="I53" s="25"/>
      <c r="J53" s="25"/>
    </row>
    <row r="54" spans="1:18" ht="15" hidden="1" customHeight="1" x14ac:dyDescent="0.25">
      <c r="A54" s="4" t="s">
        <v>247</v>
      </c>
      <c r="B54" s="15" t="s">
        <v>153</v>
      </c>
      <c r="C54" s="3" t="s">
        <v>14</v>
      </c>
      <c r="D54" s="3"/>
      <c r="E54" s="20">
        <v>72419.19</v>
      </c>
      <c r="F54" s="25">
        <f t="shared" si="4"/>
        <v>0</v>
      </c>
      <c r="G54" s="20"/>
      <c r="H54" s="20"/>
      <c r="I54" s="20"/>
      <c r="J54" s="20"/>
    </row>
    <row r="55" spans="1:18" hidden="1" x14ac:dyDescent="0.25">
      <c r="A55" s="4" t="s">
        <v>248</v>
      </c>
      <c r="B55" s="15" t="s">
        <v>154</v>
      </c>
      <c r="C55" s="3" t="s">
        <v>14</v>
      </c>
      <c r="D55" s="3"/>
      <c r="E55" s="20">
        <v>107431.98</v>
      </c>
      <c r="F55" s="25">
        <f t="shared" si="4"/>
        <v>0</v>
      </c>
      <c r="G55" s="20"/>
      <c r="H55" s="20"/>
      <c r="I55" s="20"/>
      <c r="J55" s="20"/>
    </row>
    <row r="56" spans="1:18" hidden="1" x14ac:dyDescent="0.25">
      <c r="A56" s="4" t="s">
        <v>249</v>
      </c>
      <c r="B56" s="15" t="s">
        <v>155</v>
      </c>
      <c r="C56" s="3" t="s">
        <v>14</v>
      </c>
      <c r="D56" s="3"/>
      <c r="E56" s="20">
        <v>90110.84</v>
      </c>
      <c r="F56" s="25">
        <f t="shared" si="4"/>
        <v>0</v>
      </c>
      <c r="G56" s="20"/>
      <c r="H56" s="20"/>
      <c r="I56" s="20"/>
      <c r="J56" s="20"/>
    </row>
    <row r="57" spans="1:18" hidden="1" x14ac:dyDescent="0.25">
      <c r="A57" s="4" t="s">
        <v>250</v>
      </c>
      <c r="B57" s="19" t="s">
        <v>156</v>
      </c>
      <c r="C57" s="7" t="s">
        <v>14</v>
      </c>
      <c r="D57" s="3"/>
      <c r="E57" s="20">
        <v>93038.19</v>
      </c>
      <c r="F57" s="25">
        <f t="shared" si="4"/>
        <v>0</v>
      </c>
      <c r="G57" s="20"/>
      <c r="H57" s="20"/>
      <c r="I57" s="20"/>
      <c r="J57" s="20"/>
    </row>
    <row r="58" spans="1:18" hidden="1" x14ac:dyDescent="0.25">
      <c r="A58" s="4" t="s">
        <v>251</v>
      </c>
      <c r="B58" s="19" t="s">
        <v>47</v>
      </c>
      <c r="C58" s="3" t="s">
        <v>14</v>
      </c>
      <c r="D58" s="3"/>
      <c r="E58" s="25">
        <v>47133.59</v>
      </c>
      <c r="F58" s="25">
        <f t="shared" si="4"/>
        <v>0</v>
      </c>
      <c r="G58" s="25"/>
      <c r="H58" s="25"/>
      <c r="I58" s="25"/>
      <c r="J58" s="25"/>
    </row>
    <row r="59" spans="1:18" x14ac:dyDescent="0.25">
      <c r="A59" s="27">
        <v>5.2</v>
      </c>
      <c r="B59" s="27" t="s">
        <v>235</v>
      </c>
      <c r="C59" s="28"/>
      <c r="D59" s="28"/>
      <c r="E59" s="26"/>
      <c r="F59" s="26"/>
    </row>
    <row r="60" spans="1:18" ht="21" hidden="1" x14ac:dyDescent="0.25">
      <c r="A60" s="4" t="s">
        <v>252</v>
      </c>
      <c r="B60" s="15" t="s">
        <v>50</v>
      </c>
      <c r="C60" s="3" t="s">
        <v>3</v>
      </c>
      <c r="D60" s="3"/>
      <c r="E60" s="25">
        <v>23538.44</v>
      </c>
      <c r="F60" s="25">
        <f t="shared" si="4"/>
        <v>0</v>
      </c>
      <c r="G60" s="15"/>
      <c r="H60" s="15"/>
      <c r="I60" s="15"/>
      <c r="J60" s="15"/>
      <c r="K60" s="15"/>
      <c r="L60" s="15"/>
      <c r="M60" s="25"/>
      <c r="N60" s="25"/>
      <c r="O60" s="25"/>
      <c r="P60" s="25"/>
      <c r="Q60" s="25"/>
      <c r="R60" s="25"/>
    </row>
    <row r="61" spans="1:18" ht="21" hidden="1" x14ac:dyDescent="0.25">
      <c r="A61" s="4" t="s">
        <v>253</v>
      </c>
      <c r="B61" s="19" t="s">
        <v>53</v>
      </c>
      <c r="C61" s="7" t="s">
        <v>3</v>
      </c>
      <c r="D61" s="7"/>
      <c r="E61" s="25">
        <v>36671.61</v>
      </c>
      <c r="F61" s="25">
        <f t="shared" si="4"/>
        <v>0</v>
      </c>
      <c r="G61" s="19"/>
      <c r="H61" s="19"/>
      <c r="I61" s="19"/>
      <c r="J61" s="19"/>
      <c r="L61" s="19"/>
      <c r="N61" s="25"/>
      <c r="O61" s="25"/>
      <c r="P61" s="25"/>
      <c r="Q61" s="25"/>
      <c r="R61" s="25"/>
    </row>
    <row r="62" spans="1:18" x14ac:dyDescent="0.25">
      <c r="A62" s="4" t="s">
        <v>254</v>
      </c>
      <c r="B62" s="15" t="s">
        <v>177</v>
      </c>
      <c r="C62" s="3" t="s">
        <v>14</v>
      </c>
      <c r="D62" s="3">
        <v>2</v>
      </c>
      <c r="E62" s="20"/>
      <c r="F62" s="25">
        <f t="shared" si="4"/>
        <v>0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hidden="1" x14ac:dyDescent="0.25">
      <c r="A63" s="4" t="s">
        <v>255</v>
      </c>
      <c r="B63" s="15" t="s">
        <v>178</v>
      </c>
      <c r="C63" s="3" t="s">
        <v>14</v>
      </c>
      <c r="D63" s="3"/>
      <c r="E63" s="20">
        <v>24111.48</v>
      </c>
      <c r="F63" s="25">
        <f t="shared" si="4"/>
        <v>0</v>
      </c>
      <c r="G63" s="15"/>
      <c r="H63" s="15"/>
      <c r="I63" s="15"/>
      <c r="J63" s="15"/>
      <c r="L63" s="15"/>
      <c r="N63" s="20"/>
      <c r="O63" s="20"/>
      <c r="P63" s="20"/>
      <c r="Q63" s="20"/>
      <c r="R63" s="20"/>
    </row>
    <row r="64" spans="1:18" hidden="1" x14ac:dyDescent="0.25">
      <c r="A64" s="4" t="s">
        <v>256</v>
      </c>
      <c r="B64" s="15" t="s">
        <v>179</v>
      </c>
      <c r="C64" s="3" t="s">
        <v>14</v>
      </c>
      <c r="D64" s="3"/>
      <c r="E64" s="20">
        <v>23066.48</v>
      </c>
      <c r="F64" s="25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t="21" hidden="1" x14ac:dyDescent="0.25">
      <c r="A65" s="4" t="s">
        <v>257</v>
      </c>
      <c r="B65" s="15" t="s">
        <v>45</v>
      </c>
      <c r="C65" s="3" t="s">
        <v>14</v>
      </c>
      <c r="D65" s="3"/>
      <c r="E65" s="25">
        <v>48315.47</v>
      </c>
      <c r="F65" s="25">
        <f t="shared" si="4"/>
        <v>0</v>
      </c>
      <c r="G65" s="15"/>
      <c r="H65" s="15"/>
      <c r="I65" s="15"/>
      <c r="J65" s="15"/>
      <c r="L65" s="15"/>
      <c r="N65" s="25"/>
      <c r="O65" s="25"/>
      <c r="P65" s="25"/>
      <c r="Q65" s="25"/>
      <c r="R65" s="25"/>
    </row>
    <row r="66" spans="1:18" hidden="1" x14ac:dyDescent="0.25">
      <c r="A66" s="4" t="s">
        <v>258</v>
      </c>
      <c r="B66" s="15" t="s">
        <v>184</v>
      </c>
      <c r="C66" s="3" t="s">
        <v>14</v>
      </c>
      <c r="D66" s="3"/>
      <c r="E66" s="20">
        <v>18037.490000000002</v>
      </c>
      <c r="F66" s="25">
        <f t="shared" si="4"/>
        <v>0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hidden="1" x14ac:dyDescent="0.25">
      <c r="A67" s="4" t="s">
        <v>259</v>
      </c>
      <c r="B67" s="15" t="s">
        <v>318</v>
      </c>
      <c r="C67" s="3" t="s">
        <v>14</v>
      </c>
      <c r="D67" s="3"/>
      <c r="E67" s="20">
        <v>275428.96000000002</v>
      </c>
      <c r="F67" s="25">
        <f t="shared" si="4"/>
        <v>0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ht="21" hidden="1" x14ac:dyDescent="0.25">
      <c r="A68" s="4" t="s">
        <v>326</v>
      </c>
      <c r="B68" s="19" t="s">
        <v>323</v>
      </c>
      <c r="C68" s="7" t="s">
        <v>3</v>
      </c>
      <c r="D68" s="3"/>
      <c r="E68" s="25">
        <v>19264.509999999998</v>
      </c>
      <c r="F68" s="25">
        <f t="shared" si="4"/>
        <v>0</v>
      </c>
      <c r="G68" s="19"/>
      <c r="H68" s="19"/>
      <c r="I68" s="19"/>
      <c r="J68" s="19"/>
      <c r="L68" s="19"/>
      <c r="N68" s="25"/>
      <c r="O68" s="25"/>
      <c r="P68" s="25"/>
      <c r="Q68" s="25"/>
      <c r="R68" s="25"/>
    </row>
    <row r="69" spans="1:18" hidden="1" x14ac:dyDescent="0.25">
      <c r="A69" s="4" t="s">
        <v>327</v>
      </c>
      <c r="B69" s="15" t="s">
        <v>324</v>
      </c>
      <c r="C69" s="3" t="s">
        <v>14</v>
      </c>
      <c r="D69" s="3"/>
      <c r="E69" s="20">
        <v>60188.91</v>
      </c>
      <c r="F69" s="25">
        <f t="shared" si="4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hidden="1" x14ac:dyDescent="0.25">
      <c r="A70" s="4" t="s">
        <v>328</v>
      </c>
      <c r="B70" s="15" t="s">
        <v>325</v>
      </c>
      <c r="C70" s="3" t="s">
        <v>14</v>
      </c>
      <c r="D70" s="3"/>
      <c r="E70" s="20">
        <v>75485.22</v>
      </c>
      <c r="F70" s="25">
        <f t="shared" si="4"/>
        <v>0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hidden="1" x14ac:dyDescent="0.25">
      <c r="A71" s="27">
        <v>5.3</v>
      </c>
      <c r="B71" s="27" t="s">
        <v>236</v>
      </c>
      <c r="C71" s="28"/>
      <c r="D71" s="28"/>
      <c r="E71" s="26"/>
      <c r="F71" s="26"/>
    </row>
    <row r="72" spans="1:18" hidden="1" x14ac:dyDescent="0.25">
      <c r="A72" s="4" t="s">
        <v>260</v>
      </c>
      <c r="B72" s="15" t="s">
        <v>185</v>
      </c>
      <c r="C72" s="3" t="s">
        <v>6</v>
      </c>
      <c r="D72" s="3"/>
      <c r="E72" s="20">
        <v>15091.74</v>
      </c>
      <c r="F72" s="25">
        <f t="shared" si="4"/>
        <v>0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hidden="1" x14ac:dyDescent="0.25">
      <c r="A73" s="4" t="s">
        <v>264</v>
      </c>
      <c r="B73" s="15" t="s">
        <v>180</v>
      </c>
      <c r="C73" s="3" t="s">
        <v>14</v>
      </c>
      <c r="D73" s="3"/>
      <c r="E73" s="20">
        <v>19404.349999999999</v>
      </c>
      <c r="F73" s="25">
        <f t="shared" si="4"/>
        <v>0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hidden="1" x14ac:dyDescent="0.25">
      <c r="A74" s="4" t="s">
        <v>261</v>
      </c>
      <c r="B74" s="15" t="s">
        <v>181</v>
      </c>
      <c r="C74" s="3" t="s">
        <v>14</v>
      </c>
      <c r="D74" s="3"/>
      <c r="E74" s="20">
        <v>36894.949999999997</v>
      </c>
      <c r="F74" s="25">
        <f t="shared" si="4"/>
        <v>0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hidden="1" x14ac:dyDescent="0.25">
      <c r="A75" s="4" t="s">
        <v>262</v>
      </c>
      <c r="B75" s="15" t="s">
        <v>182</v>
      </c>
      <c r="C75" s="3" t="s">
        <v>14</v>
      </c>
      <c r="D75" s="3"/>
      <c r="E75" s="20">
        <v>46228.160000000003</v>
      </c>
      <c r="F75" s="25">
        <f t="shared" si="4"/>
        <v>0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hidden="1" x14ac:dyDescent="0.25">
      <c r="A76" s="4" t="s">
        <v>263</v>
      </c>
      <c r="B76" s="15" t="s">
        <v>183</v>
      </c>
      <c r="C76" s="3" t="s">
        <v>14</v>
      </c>
      <c r="D76" s="3"/>
      <c r="E76" s="20">
        <v>66451.95</v>
      </c>
      <c r="F76" s="25">
        <f t="shared" si="4"/>
        <v>0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hidden="1" x14ac:dyDescent="0.25">
      <c r="A77" s="27">
        <v>5.4</v>
      </c>
      <c r="B77" s="27" t="s">
        <v>237</v>
      </c>
      <c r="C77" s="28"/>
      <c r="D77" s="28"/>
      <c r="E77" s="26"/>
      <c r="F77" s="26"/>
    </row>
    <row r="78" spans="1:18" hidden="1" x14ac:dyDescent="0.25">
      <c r="A78" s="4" t="s">
        <v>315</v>
      </c>
      <c r="B78" s="15" t="s">
        <v>186</v>
      </c>
      <c r="C78" s="3" t="s">
        <v>14</v>
      </c>
      <c r="D78" s="3"/>
      <c r="E78" s="20">
        <v>81782.740000000005</v>
      </c>
      <c r="F78" s="25">
        <f t="shared" si="4"/>
        <v>0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hidden="1" x14ac:dyDescent="0.25">
      <c r="A79" s="4" t="s">
        <v>265</v>
      </c>
      <c r="B79" s="19" t="s">
        <v>187</v>
      </c>
      <c r="C79" s="7" t="s">
        <v>14</v>
      </c>
      <c r="D79" s="7"/>
      <c r="E79" s="20">
        <v>5055.28</v>
      </c>
      <c r="F79" s="25">
        <f t="shared" si="4"/>
        <v>0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hidden="1" x14ac:dyDescent="0.25">
      <c r="A80" s="4" t="s">
        <v>266</v>
      </c>
      <c r="B80" s="19" t="s">
        <v>188</v>
      </c>
      <c r="C80" s="7" t="s">
        <v>14</v>
      </c>
      <c r="D80" s="7"/>
      <c r="E80" s="20">
        <v>119732.74</v>
      </c>
      <c r="F80" s="25">
        <f t="shared" si="4"/>
        <v>0</v>
      </c>
      <c r="G80" s="19"/>
      <c r="H80" s="19"/>
      <c r="I80" s="19"/>
      <c r="J80" s="19"/>
      <c r="L80" s="19"/>
      <c r="N80" s="20"/>
      <c r="O80" s="20"/>
      <c r="P80" s="20"/>
      <c r="Q80" s="20"/>
      <c r="R80" s="20"/>
    </row>
    <row r="81" spans="1:18" hidden="1" x14ac:dyDescent="0.25">
      <c r="A81" s="4" t="s">
        <v>267</v>
      </c>
      <c r="B81" s="19" t="s">
        <v>52</v>
      </c>
      <c r="C81" s="7" t="s">
        <v>14</v>
      </c>
      <c r="D81" s="7"/>
      <c r="E81" s="25">
        <v>88103.15</v>
      </c>
      <c r="F81" s="25">
        <f t="shared" si="4"/>
        <v>0</v>
      </c>
      <c r="G81" s="19"/>
      <c r="H81" s="19"/>
      <c r="I81" s="19"/>
      <c r="J81" s="19"/>
      <c r="L81" s="19"/>
      <c r="N81" s="25"/>
      <c r="O81" s="25"/>
      <c r="P81" s="25"/>
      <c r="Q81" s="25"/>
      <c r="R81" s="25"/>
    </row>
    <row r="82" spans="1:18" hidden="1" x14ac:dyDescent="0.25">
      <c r="A82" s="4" t="s">
        <v>350</v>
      </c>
      <c r="B82" s="19" t="s">
        <v>349</v>
      </c>
      <c r="C82" s="7" t="s">
        <v>14</v>
      </c>
      <c r="D82" s="3"/>
      <c r="E82" s="25">
        <v>44770.3</v>
      </c>
      <c r="F82" s="25">
        <f t="shared" si="4"/>
        <v>0</v>
      </c>
      <c r="G82" s="19"/>
      <c r="H82" s="19"/>
      <c r="I82" s="19"/>
      <c r="J82" s="19"/>
      <c r="L82" s="19"/>
      <c r="N82" s="25"/>
      <c r="O82" s="25"/>
      <c r="P82" s="25"/>
      <c r="Q82" s="25"/>
      <c r="R82" s="25"/>
    </row>
    <row r="83" spans="1:18" ht="29.25" customHeight="1" x14ac:dyDescent="0.25">
      <c r="B83" s="60" t="s">
        <v>55</v>
      </c>
      <c r="C83" s="60"/>
      <c r="D83" s="60"/>
      <c r="E83" s="60"/>
      <c r="F83" s="21">
        <f>SUM(F40:F82)</f>
        <v>0</v>
      </c>
    </row>
    <row r="84" spans="1:18" ht="15" customHeight="1" x14ac:dyDescent="0.25">
      <c r="A84" s="18">
        <v>6</v>
      </c>
      <c r="B84" s="18" t="s">
        <v>56</v>
      </c>
      <c r="C84" s="29"/>
      <c r="D84" s="29"/>
      <c r="E84" s="18"/>
      <c r="F84" s="18"/>
      <c r="G84" s="20"/>
      <c r="H84" s="20"/>
      <c r="I84" s="20"/>
      <c r="J84" s="20"/>
    </row>
    <row r="85" spans="1:18" hidden="1" x14ac:dyDescent="0.25">
      <c r="A85" s="4">
        <v>6.01</v>
      </c>
      <c r="B85" s="2" t="s">
        <v>170</v>
      </c>
      <c r="C85" s="7" t="s">
        <v>14</v>
      </c>
      <c r="D85" s="7"/>
      <c r="E85" s="20">
        <v>11151.84</v>
      </c>
      <c r="F85" s="30">
        <f>D85*E85</f>
        <v>0</v>
      </c>
      <c r="G85" s="19"/>
      <c r="H85" s="19"/>
      <c r="I85" s="19"/>
      <c r="J85" s="19"/>
      <c r="L85" s="19"/>
      <c r="N85" s="20"/>
      <c r="O85" s="20"/>
      <c r="P85" s="20"/>
      <c r="Q85" s="20"/>
      <c r="R85" s="20"/>
    </row>
    <row r="86" spans="1:18" hidden="1" x14ac:dyDescent="0.25">
      <c r="A86" s="4">
        <v>6.02</v>
      </c>
      <c r="B86" s="2" t="s">
        <v>13</v>
      </c>
      <c r="C86" s="3" t="s">
        <v>14</v>
      </c>
      <c r="D86" s="3"/>
      <c r="E86" s="20">
        <v>25347.599999999999</v>
      </c>
      <c r="F86" s="30">
        <f t="shared" ref="F86:F88" si="5">D86*E86</f>
        <v>0</v>
      </c>
      <c r="G86" s="15"/>
      <c r="H86" s="15"/>
      <c r="I86" s="15"/>
      <c r="J86" s="15"/>
      <c r="L86" s="15"/>
      <c r="N86" s="20"/>
      <c r="O86" s="20"/>
      <c r="P86" s="20"/>
      <c r="Q86" s="20"/>
      <c r="R86" s="20"/>
    </row>
    <row r="87" spans="1:18" hidden="1" x14ac:dyDescent="0.25">
      <c r="A87" s="4">
        <v>6.03</v>
      </c>
      <c r="B87" s="2" t="s">
        <v>161</v>
      </c>
      <c r="C87" s="3" t="s">
        <v>14</v>
      </c>
      <c r="D87" s="3"/>
      <c r="E87" s="20">
        <v>302497.32</v>
      </c>
      <c r="F87" s="30">
        <f t="shared" si="5"/>
        <v>0</v>
      </c>
      <c r="G87" s="15"/>
      <c r="H87" s="15"/>
      <c r="I87" s="15"/>
      <c r="J87" s="15"/>
      <c r="L87" s="15"/>
      <c r="N87" s="20"/>
      <c r="O87" s="20"/>
      <c r="P87" s="20"/>
      <c r="Q87" s="20"/>
      <c r="R87" s="20"/>
    </row>
    <row r="88" spans="1:18" hidden="1" x14ac:dyDescent="0.25">
      <c r="A88" s="4">
        <v>6.04</v>
      </c>
      <c r="B88" s="2" t="s">
        <v>168</v>
      </c>
      <c r="C88" s="3" t="s">
        <v>14</v>
      </c>
      <c r="D88" s="7"/>
      <c r="E88" s="20">
        <v>21228.92</v>
      </c>
      <c r="F88" s="30">
        <f t="shared" si="5"/>
        <v>0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hidden="1" x14ac:dyDescent="0.25">
      <c r="A89" s="27">
        <v>6.1</v>
      </c>
      <c r="B89" s="27" t="s">
        <v>268</v>
      </c>
      <c r="C89" s="28"/>
      <c r="D89" s="28"/>
      <c r="E89" s="26"/>
      <c r="F89" s="26"/>
    </row>
    <row r="90" spans="1:18" ht="42" hidden="1" x14ac:dyDescent="0.25">
      <c r="A90" s="4" t="s">
        <v>239</v>
      </c>
      <c r="B90" s="15" t="s">
        <v>59</v>
      </c>
      <c r="C90" s="3" t="s">
        <v>6</v>
      </c>
      <c r="D90" s="3"/>
      <c r="E90" s="20">
        <v>22845.17</v>
      </c>
      <c r="F90" s="23">
        <f t="shared" ref="F90:F104" si="6">D90*E90</f>
        <v>0</v>
      </c>
      <c r="G90" s="15"/>
      <c r="H90" s="15"/>
      <c r="I90" s="15"/>
      <c r="J90" s="15"/>
      <c r="L90" s="15"/>
      <c r="N90" s="20"/>
      <c r="O90" s="20"/>
      <c r="P90" s="20"/>
      <c r="Q90" s="20"/>
      <c r="R90" s="20"/>
    </row>
    <row r="91" spans="1:18" ht="42" hidden="1" x14ac:dyDescent="0.25">
      <c r="A91" s="4" t="s">
        <v>269</v>
      </c>
      <c r="B91" s="15" t="s">
        <v>60</v>
      </c>
      <c r="C91" s="3" t="s">
        <v>6</v>
      </c>
      <c r="D91" s="3"/>
      <c r="E91" s="20">
        <v>47253.3</v>
      </c>
      <c r="F91" s="23">
        <f>D91*E91</f>
        <v>0</v>
      </c>
      <c r="G91" s="15"/>
      <c r="H91" s="15"/>
      <c r="I91" s="15"/>
      <c r="J91" s="15"/>
      <c r="L91" s="15"/>
      <c r="N91" s="20"/>
      <c r="O91" s="20"/>
      <c r="P91" s="20"/>
      <c r="Q91" s="20"/>
      <c r="R91" s="20"/>
    </row>
    <row r="92" spans="1:18" ht="42" hidden="1" x14ac:dyDescent="0.25">
      <c r="A92" s="4" t="s">
        <v>270</v>
      </c>
      <c r="B92" s="19" t="s">
        <v>67</v>
      </c>
      <c r="C92" s="7" t="s">
        <v>6</v>
      </c>
      <c r="D92" s="7"/>
      <c r="E92" s="20">
        <v>34420</v>
      </c>
      <c r="F92" s="23">
        <f t="shared" si="6"/>
        <v>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ht="42" hidden="1" x14ac:dyDescent="0.25">
      <c r="A93" s="4" t="s">
        <v>271</v>
      </c>
      <c r="B93" s="19" t="s">
        <v>68</v>
      </c>
      <c r="C93" s="7" t="s">
        <v>6</v>
      </c>
      <c r="D93" s="7"/>
      <c r="E93" s="20">
        <v>19065.39</v>
      </c>
      <c r="F93" s="23">
        <f t="shared" si="6"/>
        <v>0</v>
      </c>
      <c r="G93" s="19"/>
      <c r="H93" s="19"/>
      <c r="I93" s="19"/>
      <c r="J93" s="19"/>
      <c r="L93" s="19"/>
      <c r="N93" s="20"/>
      <c r="O93" s="20"/>
      <c r="P93" s="20"/>
      <c r="Q93" s="20"/>
      <c r="R93" s="20"/>
    </row>
    <row r="94" spans="1:18" ht="42" hidden="1" x14ac:dyDescent="0.25">
      <c r="A94" s="4" t="s">
        <v>272</v>
      </c>
      <c r="B94" s="19" t="s">
        <v>76</v>
      </c>
      <c r="C94" s="7" t="s">
        <v>6</v>
      </c>
      <c r="D94" s="7"/>
      <c r="E94" s="20">
        <v>418620.34</v>
      </c>
      <c r="F94" s="23">
        <f t="shared" si="6"/>
        <v>0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hidden="1" x14ac:dyDescent="0.25">
      <c r="A95" s="4" t="s">
        <v>273</v>
      </c>
      <c r="B95" s="19" t="s">
        <v>71</v>
      </c>
      <c r="C95" s="7" t="s">
        <v>6</v>
      </c>
      <c r="D95" s="7"/>
      <c r="E95" s="20">
        <v>26015.62</v>
      </c>
      <c r="F95" s="23">
        <f t="shared" si="6"/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52.5" hidden="1" x14ac:dyDescent="0.25">
      <c r="A96" s="4" t="s">
        <v>274</v>
      </c>
      <c r="B96" s="19" t="s">
        <v>69</v>
      </c>
      <c r="C96" s="7" t="s">
        <v>14</v>
      </c>
      <c r="D96" s="7"/>
      <c r="E96" s="20">
        <v>549748</v>
      </c>
      <c r="F96" s="23">
        <f t="shared" si="6"/>
        <v>0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31.5" hidden="1" x14ac:dyDescent="0.25">
      <c r="A97" s="4" t="s">
        <v>275</v>
      </c>
      <c r="B97" s="19" t="s">
        <v>79</v>
      </c>
      <c r="C97" s="7" t="s">
        <v>6</v>
      </c>
      <c r="D97" s="7"/>
      <c r="E97" s="20">
        <v>17120.95</v>
      </c>
      <c r="F97" s="23">
        <f t="shared" si="6"/>
        <v>0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31.5" hidden="1" x14ac:dyDescent="0.25">
      <c r="A98" s="4" t="s">
        <v>276</v>
      </c>
      <c r="B98" s="19" t="s">
        <v>169</v>
      </c>
      <c r="C98" s="7" t="s">
        <v>3</v>
      </c>
      <c r="D98" s="7"/>
      <c r="E98" s="20">
        <v>50106.59</v>
      </c>
      <c r="F98" s="23">
        <f t="shared" si="6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hidden="1" x14ac:dyDescent="0.25">
      <c r="A99" s="4" t="s">
        <v>277</v>
      </c>
      <c r="B99" s="15" t="s">
        <v>172</v>
      </c>
      <c r="C99" s="3" t="s">
        <v>6</v>
      </c>
      <c r="D99" s="3"/>
      <c r="E99" s="20">
        <v>5933.28</v>
      </c>
      <c r="F99" s="23">
        <f t="shared" si="6"/>
        <v>0</v>
      </c>
      <c r="G99" s="15"/>
      <c r="H99" s="15"/>
      <c r="I99" s="15"/>
      <c r="J99" s="15"/>
      <c r="L99" s="15"/>
      <c r="N99" s="20"/>
      <c r="O99" s="20"/>
      <c r="P99" s="20"/>
      <c r="Q99" s="20"/>
      <c r="R99" s="20"/>
    </row>
    <row r="100" spans="1:18" ht="31.5" hidden="1" x14ac:dyDescent="0.25">
      <c r="A100" s="4" t="s">
        <v>334</v>
      </c>
      <c r="B100" s="35" t="s">
        <v>330</v>
      </c>
      <c r="C100" s="7" t="s">
        <v>3</v>
      </c>
      <c r="D100" s="3"/>
      <c r="E100" s="20">
        <v>29346.959999999999</v>
      </c>
      <c r="F100" s="23">
        <f t="shared" si="6"/>
        <v>0</v>
      </c>
      <c r="G100" s="35"/>
      <c r="H100" s="35"/>
      <c r="I100" s="35"/>
      <c r="J100" s="35"/>
      <c r="L100" s="19"/>
      <c r="N100" s="20"/>
      <c r="O100" s="20"/>
      <c r="P100" s="20"/>
      <c r="Q100" s="20"/>
      <c r="R100" s="20"/>
    </row>
    <row r="101" spans="1:18" ht="31.5" hidden="1" x14ac:dyDescent="0.25">
      <c r="A101" s="4" t="s">
        <v>335</v>
      </c>
      <c r="B101" s="35" t="s">
        <v>331</v>
      </c>
      <c r="C101" s="7" t="s">
        <v>3</v>
      </c>
      <c r="D101" s="3"/>
      <c r="E101" s="20">
        <v>32788.31</v>
      </c>
      <c r="F101" s="23">
        <f t="shared" si="6"/>
        <v>0</v>
      </c>
      <c r="G101" s="35"/>
      <c r="H101" s="35"/>
      <c r="I101" s="35"/>
      <c r="J101" s="35"/>
      <c r="L101" s="15"/>
      <c r="N101" s="20"/>
      <c r="O101" s="20"/>
      <c r="P101" s="20"/>
      <c r="Q101" s="20"/>
      <c r="R101" s="20"/>
    </row>
    <row r="102" spans="1:18" ht="31.5" hidden="1" x14ac:dyDescent="0.25">
      <c r="A102" s="4" t="s">
        <v>336</v>
      </c>
      <c r="B102" s="35" t="s">
        <v>332</v>
      </c>
      <c r="C102" s="7" t="s">
        <v>3</v>
      </c>
      <c r="D102" s="3"/>
      <c r="E102" s="20">
        <v>60263.38</v>
      </c>
      <c r="F102" s="23">
        <f t="shared" si="6"/>
        <v>0</v>
      </c>
      <c r="G102" s="35"/>
      <c r="H102" s="35"/>
      <c r="I102" s="35"/>
      <c r="J102" s="35"/>
      <c r="L102" s="15"/>
      <c r="N102" s="20"/>
      <c r="O102" s="20"/>
      <c r="P102" s="20"/>
      <c r="Q102" s="20"/>
      <c r="R102" s="20"/>
    </row>
    <row r="103" spans="1:18" ht="52.5" hidden="1" x14ac:dyDescent="0.25">
      <c r="A103" s="4" t="s">
        <v>337</v>
      </c>
      <c r="B103" s="35" t="s">
        <v>333</v>
      </c>
      <c r="C103" s="7" t="s">
        <v>3</v>
      </c>
      <c r="D103" s="3"/>
      <c r="E103" s="20">
        <v>167898.68</v>
      </c>
      <c r="F103" s="23">
        <f t="shared" si="6"/>
        <v>0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84" hidden="1" x14ac:dyDescent="0.25">
      <c r="A104" s="4" t="s">
        <v>338</v>
      </c>
      <c r="B104" s="2" t="s">
        <v>339</v>
      </c>
      <c r="C104" s="3" t="s">
        <v>14</v>
      </c>
      <c r="D104" s="3"/>
      <c r="E104" s="20">
        <v>13577675.300000001</v>
      </c>
      <c r="F104" s="30">
        <f t="shared" si="6"/>
        <v>0</v>
      </c>
      <c r="G104" s="15"/>
      <c r="H104" s="15"/>
      <c r="I104" s="15"/>
      <c r="J104" s="15"/>
      <c r="L104" s="15"/>
      <c r="N104" s="20"/>
      <c r="O104" s="20"/>
      <c r="P104" s="20"/>
      <c r="Q104" s="20"/>
      <c r="R104" s="20"/>
    </row>
    <row r="105" spans="1:18" x14ac:dyDescent="0.25">
      <c r="A105" s="27">
        <v>6.2</v>
      </c>
      <c r="B105" s="27" t="s">
        <v>278</v>
      </c>
      <c r="C105" s="28"/>
      <c r="D105" s="28"/>
      <c r="E105" s="26"/>
      <c r="F105" s="26"/>
    </row>
    <row r="106" spans="1:18" x14ac:dyDescent="0.25">
      <c r="A106" s="4" t="s">
        <v>279</v>
      </c>
      <c r="B106" s="19" t="s">
        <v>162</v>
      </c>
      <c r="C106" s="7" t="s">
        <v>14</v>
      </c>
      <c r="D106" s="7">
        <v>4</v>
      </c>
      <c r="E106" s="20"/>
      <c r="F106" s="30">
        <f>D106*E106</f>
        <v>0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31.5" hidden="1" x14ac:dyDescent="0.25">
      <c r="A107" s="4" t="s">
        <v>280</v>
      </c>
      <c r="B107" s="15" t="s">
        <v>57</v>
      </c>
      <c r="C107" s="3" t="s">
        <v>14</v>
      </c>
      <c r="D107" s="3"/>
      <c r="E107" s="20"/>
      <c r="F107" s="30">
        <f t="shared" ref="F107:F115" si="7">D107*E107</f>
        <v>0</v>
      </c>
      <c r="G107" s="15"/>
      <c r="H107" s="15"/>
      <c r="I107" s="15"/>
      <c r="J107" s="15"/>
      <c r="L107" s="15"/>
      <c r="N107" s="20"/>
      <c r="O107" s="20"/>
      <c r="P107" s="20"/>
      <c r="Q107" s="20"/>
      <c r="R107" s="20"/>
    </row>
    <row r="108" spans="1:18" ht="42" hidden="1" x14ac:dyDescent="0.25">
      <c r="A108" s="4" t="s">
        <v>281</v>
      </c>
      <c r="B108" s="15" t="s">
        <v>58</v>
      </c>
      <c r="C108" s="3" t="s">
        <v>14</v>
      </c>
      <c r="D108" s="3"/>
      <c r="E108" s="20"/>
      <c r="F108" s="30">
        <f t="shared" si="7"/>
        <v>0</v>
      </c>
      <c r="G108" s="15"/>
      <c r="H108" s="15"/>
      <c r="I108" s="15"/>
      <c r="J108" s="15"/>
      <c r="L108" s="15"/>
      <c r="N108" s="20"/>
      <c r="O108" s="20"/>
      <c r="P108" s="20"/>
      <c r="Q108" s="20"/>
      <c r="R108" s="20"/>
    </row>
    <row r="109" spans="1:18" ht="21" x14ac:dyDescent="0.25">
      <c r="A109" s="4" t="s">
        <v>282</v>
      </c>
      <c r="B109" s="19" t="s">
        <v>61</v>
      </c>
      <c r="C109" s="7" t="s">
        <v>14</v>
      </c>
      <c r="D109" s="7">
        <v>21</v>
      </c>
      <c r="E109" s="20"/>
      <c r="F109" s="30">
        <f t="shared" si="7"/>
        <v>0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42" hidden="1" x14ac:dyDescent="0.25">
      <c r="A110" s="4" t="s">
        <v>283</v>
      </c>
      <c r="B110" s="19" t="s">
        <v>63</v>
      </c>
      <c r="C110" s="7" t="s">
        <v>14</v>
      </c>
      <c r="D110" s="7"/>
      <c r="E110" s="20"/>
      <c r="F110" s="30">
        <f t="shared" si="7"/>
        <v>0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21" hidden="1" x14ac:dyDescent="0.25">
      <c r="A111" s="4" t="s">
        <v>284</v>
      </c>
      <c r="B111" s="19" t="s">
        <v>64</v>
      </c>
      <c r="C111" s="7" t="s">
        <v>14</v>
      </c>
      <c r="D111" s="7"/>
      <c r="E111" s="20"/>
      <c r="F111" s="30">
        <f t="shared" si="7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31.5" hidden="1" x14ac:dyDescent="0.25">
      <c r="A112" s="4" t="s">
        <v>285</v>
      </c>
      <c r="B112" s="19" t="s">
        <v>66</v>
      </c>
      <c r="C112" s="7" t="s">
        <v>14</v>
      </c>
      <c r="D112" s="7"/>
      <c r="E112" s="20"/>
      <c r="F112" s="30">
        <f t="shared" si="7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63" hidden="1" x14ac:dyDescent="0.25">
      <c r="A113" s="4" t="s">
        <v>286</v>
      </c>
      <c r="B113" s="19" t="s">
        <v>80</v>
      </c>
      <c r="C113" s="7" t="s">
        <v>14</v>
      </c>
      <c r="D113" s="7"/>
      <c r="E113" s="20"/>
      <c r="F113" s="30">
        <f t="shared" si="7"/>
        <v>0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21" x14ac:dyDescent="0.25">
      <c r="A114" s="4" t="s">
        <v>287</v>
      </c>
      <c r="B114" s="19" t="s">
        <v>75</v>
      </c>
      <c r="C114" s="7" t="s">
        <v>14</v>
      </c>
      <c r="D114" s="7">
        <v>2</v>
      </c>
      <c r="E114" s="20"/>
      <c r="F114" s="30">
        <f t="shared" si="7"/>
        <v>0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21" hidden="1" x14ac:dyDescent="0.25">
      <c r="A115" s="4" t="s">
        <v>288</v>
      </c>
      <c r="B115" s="19" t="s">
        <v>78</v>
      </c>
      <c r="C115" s="7" t="s">
        <v>14</v>
      </c>
      <c r="D115" s="7"/>
      <c r="E115" s="20">
        <v>182681.88</v>
      </c>
      <c r="F115" s="30">
        <f t="shared" si="7"/>
        <v>0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x14ac:dyDescent="0.25">
      <c r="A116" s="27">
        <v>6.3</v>
      </c>
      <c r="B116" s="27" t="s">
        <v>289</v>
      </c>
      <c r="C116" s="28"/>
      <c r="D116" s="28"/>
      <c r="E116" s="26"/>
      <c r="F116" s="26"/>
    </row>
    <row r="117" spans="1:18" ht="21" hidden="1" x14ac:dyDescent="0.25">
      <c r="A117" s="4" t="s">
        <v>290</v>
      </c>
      <c r="B117" s="19" t="s">
        <v>62</v>
      </c>
      <c r="C117" s="7" t="s">
        <v>14</v>
      </c>
      <c r="D117" s="7"/>
      <c r="E117" s="20">
        <v>32702.959999999999</v>
      </c>
      <c r="F117" s="30">
        <f>D117*E117</f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ht="21" hidden="1" x14ac:dyDescent="0.25">
      <c r="A118" s="4" t="s">
        <v>291</v>
      </c>
      <c r="B118" s="19" t="s">
        <v>65</v>
      </c>
      <c r="C118" s="7" t="s">
        <v>14</v>
      </c>
      <c r="D118" s="7"/>
      <c r="E118" s="20">
        <v>24526.42</v>
      </c>
      <c r="F118" s="30">
        <f t="shared" ref="F118:F133" si="8">D118*E118</f>
        <v>0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ht="42" hidden="1" x14ac:dyDescent="0.25">
      <c r="A119" s="4" t="s">
        <v>292</v>
      </c>
      <c r="B119" s="19" t="s">
        <v>70</v>
      </c>
      <c r="C119" s="7" t="s">
        <v>14</v>
      </c>
      <c r="D119" s="7"/>
      <c r="E119" s="20">
        <v>123032.06</v>
      </c>
      <c r="F119" s="30">
        <f t="shared" si="8"/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31.5" x14ac:dyDescent="0.25">
      <c r="A120" s="4" t="s">
        <v>293</v>
      </c>
      <c r="B120" s="19" t="s">
        <v>72</v>
      </c>
      <c r="C120" s="7" t="s">
        <v>14</v>
      </c>
      <c r="D120" s="7">
        <v>1</v>
      </c>
      <c r="E120" s="20"/>
      <c r="F120" s="30">
        <f t="shared" si="8"/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21" hidden="1" x14ac:dyDescent="0.25">
      <c r="A121" s="4" t="s">
        <v>294</v>
      </c>
      <c r="B121" s="19" t="s">
        <v>73</v>
      </c>
      <c r="C121" s="7" t="s">
        <v>14</v>
      </c>
      <c r="D121" s="7"/>
      <c r="E121" s="20">
        <v>61281.25</v>
      </c>
      <c r="F121" s="30">
        <f t="shared" si="8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52.5" hidden="1" x14ac:dyDescent="0.25">
      <c r="A122" s="4" t="s">
        <v>295</v>
      </c>
      <c r="B122" s="19" t="s">
        <v>74</v>
      </c>
      <c r="C122" s="7" t="s">
        <v>14</v>
      </c>
      <c r="D122" s="7"/>
      <c r="E122" s="20">
        <v>483066.85</v>
      </c>
      <c r="F122" s="30">
        <f t="shared" si="8"/>
        <v>0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42" hidden="1" x14ac:dyDescent="0.25">
      <c r="A123" s="4" t="s">
        <v>296</v>
      </c>
      <c r="B123" s="19" t="s">
        <v>77</v>
      </c>
      <c r="C123" s="7" t="s">
        <v>14</v>
      </c>
      <c r="D123" s="7"/>
      <c r="E123" s="20">
        <v>101204.71</v>
      </c>
      <c r="F123" s="30">
        <f t="shared" si="8"/>
        <v>0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hidden="1" x14ac:dyDescent="0.25">
      <c r="A124" s="4" t="s">
        <v>297</v>
      </c>
      <c r="B124" s="15" t="s">
        <v>157</v>
      </c>
      <c r="C124" s="3" t="s">
        <v>14</v>
      </c>
      <c r="D124" s="3"/>
      <c r="E124" s="20">
        <v>105786.53</v>
      </c>
      <c r="F124" s="30">
        <f t="shared" si="8"/>
        <v>0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hidden="1" x14ac:dyDescent="0.25">
      <c r="A125" s="4" t="s">
        <v>298</v>
      </c>
      <c r="B125" s="15" t="s">
        <v>158</v>
      </c>
      <c r="C125" s="3" t="s">
        <v>14</v>
      </c>
      <c r="D125" s="3"/>
      <c r="E125" s="20">
        <v>146393.51</v>
      </c>
      <c r="F125" s="30">
        <f t="shared" si="8"/>
        <v>0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hidden="1" x14ac:dyDescent="0.25">
      <c r="A126" s="4" t="s">
        <v>299</v>
      </c>
      <c r="B126" s="15" t="s">
        <v>159</v>
      </c>
      <c r="C126" s="3" t="s">
        <v>14</v>
      </c>
      <c r="D126" s="3"/>
      <c r="E126" s="20">
        <v>77038.210000000006</v>
      </c>
      <c r="F126" s="30">
        <f t="shared" si="8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hidden="1" x14ac:dyDescent="0.25">
      <c r="A127" s="4" t="s">
        <v>300</v>
      </c>
      <c r="B127" s="15" t="s">
        <v>160</v>
      </c>
      <c r="C127" s="3" t="s">
        <v>14</v>
      </c>
      <c r="D127" s="3"/>
      <c r="E127" s="20">
        <v>199755.93</v>
      </c>
      <c r="F127" s="30">
        <f t="shared" si="8"/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hidden="1" x14ac:dyDescent="0.25">
      <c r="A128" s="4" t="s">
        <v>301</v>
      </c>
      <c r="B128" s="19" t="s">
        <v>163</v>
      </c>
      <c r="C128" s="7" t="s">
        <v>14</v>
      </c>
      <c r="D128" s="7"/>
      <c r="E128" s="20">
        <v>51933.35</v>
      </c>
      <c r="F128" s="30">
        <f t="shared" si="8"/>
        <v>0</v>
      </c>
      <c r="G128" s="19"/>
      <c r="H128" s="19"/>
      <c r="I128" s="19"/>
      <c r="J128" s="19"/>
      <c r="L128" s="19"/>
      <c r="N128" s="20"/>
      <c r="O128" s="20"/>
      <c r="P128" s="20"/>
      <c r="Q128" s="20"/>
      <c r="R128" s="20"/>
    </row>
    <row r="129" spans="1:18" x14ac:dyDescent="0.25">
      <c r="A129" s="4" t="s">
        <v>302</v>
      </c>
      <c r="B129" s="19" t="s">
        <v>164</v>
      </c>
      <c r="C129" s="7" t="s">
        <v>14</v>
      </c>
      <c r="D129" s="7">
        <v>3</v>
      </c>
      <c r="E129" s="20"/>
      <c r="F129" s="30">
        <f t="shared" si="8"/>
        <v>0</v>
      </c>
      <c r="G129" s="19"/>
      <c r="H129" s="19"/>
      <c r="I129" s="19"/>
      <c r="J129" s="19"/>
      <c r="L129" s="19"/>
      <c r="N129" s="20"/>
      <c r="O129" s="20"/>
      <c r="P129" s="20"/>
      <c r="Q129" s="20"/>
      <c r="R129" s="20"/>
    </row>
    <row r="130" spans="1:18" hidden="1" x14ac:dyDescent="0.25">
      <c r="A130" s="4" t="s">
        <v>303</v>
      </c>
      <c r="B130" s="19" t="s">
        <v>165</v>
      </c>
      <c r="C130" s="7" t="s">
        <v>14</v>
      </c>
      <c r="D130" s="7"/>
      <c r="E130" s="20">
        <v>24034.1</v>
      </c>
      <c r="F130" s="30">
        <f t="shared" si="8"/>
        <v>0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x14ac:dyDescent="0.25">
      <c r="A131" s="4" t="s">
        <v>304</v>
      </c>
      <c r="B131" s="19" t="s">
        <v>166</v>
      </c>
      <c r="C131" s="7" t="s">
        <v>14</v>
      </c>
      <c r="D131" s="7">
        <v>12</v>
      </c>
      <c r="E131" s="20"/>
      <c r="F131" s="30">
        <f t="shared" si="8"/>
        <v>0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hidden="1" x14ac:dyDescent="0.25">
      <c r="A132" s="4" t="s">
        <v>305</v>
      </c>
      <c r="B132" s="19" t="s">
        <v>167</v>
      </c>
      <c r="C132" s="7" t="s">
        <v>14</v>
      </c>
      <c r="D132" s="7"/>
      <c r="E132" s="20">
        <v>53020.21</v>
      </c>
      <c r="F132" s="30">
        <f t="shared" si="8"/>
        <v>0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t="21" hidden="1" x14ac:dyDescent="0.25">
      <c r="A133" s="4" t="s">
        <v>341</v>
      </c>
      <c r="B133" s="19" t="s">
        <v>340</v>
      </c>
      <c r="C133" s="7" t="s">
        <v>14</v>
      </c>
      <c r="D133" s="3"/>
      <c r="E133" s="20">
        <v>1673459.4</v>
      </c>
      <c r="F133" s="30">
        <f t="shared" si="8"/>
        <v>0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t="29.25" customHeight="1" x14ac:dyDescent="0.25">
      <c r="B134" s="60" t="s">
        <v>81</v>
      </c>
      <c r="C134" s="60"/>
      <c r="D134" s="60"/>
      <c r="E134" s="60"/>
      <c r="F134" s="21">
        <f>SUM(F85:F133)</f>
        <v>0</v>
      </c>
    </row>
    <row r="135" spans="1:18" ht="15" hidden="1" customHeight="1" x14ac:dyDescent="0.25">
      <c r="A135" s="18">
        <v>7</v>
      </c>
      <c r="B135" s="18" t="s">
        <v>82</v>
      </c>
      <c r="C135" s="29"/>
      <c r="D135" s="29"/>
      <c r="E135" s="18"/>
      <c r="F135" s="18"/>
      <c r="G135" s="20"/>
      <c r="H135" s="20"/>
      <c r="I135" s="20"/>
      <c r="J135" s="20"/>
    </row>
    <row r="136" spans="1:18" ht="15" hidden="1" customHeight="1" x14ac:dyDescent="0.25">
      <c r="A136" s="4">
        <v>7.01</v>
      </c>
      <c r="B136" s="15" t="s">
        <v>306</v>
      </c>
      <c r="C136" s="3" t="s">
        <v>6</v>
      </c>
      <c r="D136" s="3"/>
      <c r="E136" s="20">
        <v>62122.21</v>
      </c>
      <c r="F136" s="23">
        <f>E136*D136</f>
        <v>0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hidden="1" x14ac:dyDescent="0.25">
      <c r="A137" s="4">
        <v>7.02</v>
      </c>
      <c r="B137" s="15" t="s">
        <v>83</v>
      </c>
      <c r="C137" s="3" t="s">
        <v>14</v>
      </c>
      <c r="D137" s="3"/>
      <c r="E137" s="20">
        <v>45122.1</v>
      </c>
      <c r="F137" s="23">
        <f t="shared" ref="F137:F144" si="9">E137*D137</f>
        <v>0</v>
      </c>
      <c r="G137" s="15"/>
      <c r="H137" s="15"/>
      <c r="I137" s="15"/>
      <c r="J137" s="15"/>
      <c r="L137" s="15"/>
      <c r="N137" s="20"/>
      <c r="O137" s="20"/>
      <c r="P137" s="20"/>
      <c r="Q137" s="20"/>
      <c r="R137" s="20"/>
    </row>
    <row r="138" spans="1:18" hidden="1" x14ac:dyDescent="0.25">
      <c r="A138" s="4">
        <v>7.03</v>
      </c>
      <c r="B138" s="15" t="s">
        <v>84</v>
      </c>
      <c r="C138" s="3" t="s">
        <v>14</v>
      </c>
      <c r="D138" s="3"/>
      <c r="E138" s="20">
        <v>73556.7</v>
      </c>
      <c r="F138" s="23">
        <f t="shared" si="9"/>
        <v>0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hidden="1" x14ac:dyDescent="0.25">
      <c r="A139" s="4">
        <v>7.04</v>
      </c>
      <c r="B139" s="15" t="s">
        <v>176</v>
      </c>
      <c r="C139" s="3" t="s">
        <v>14</v>
      </c>
      <c r="D139" s="3"/>
      <c r="E139" s="20">
        <v>37512.9</v>
      </c>
      <c r="F139" s="23">
        <f>E139*D139</f>
        <v>0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hidden="1" x14ac:dyDescent="0.25">
      <c r="A140" s="4">
        <v>7.05</v>
      </c>
      <c r="B140" s="15" t="s">
        <v>189</v>
      </c>
      <c r="C140" s="3" t="s">
        <v>14</v>
      </c>
      <c r="D140" s="3"/>
      <c r="E140" s="20">
        <v>350149.87</v>
      </c>
      <c r="F140" s="23">
        <f t="shared" si="9"/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hidden="1" x14ac:dyDescent="0.25">
      <c r="A141" s="4">
        <v>7.06</v>
      </c>
      <c r="B141" s="15" t="s">
        <v>191</v>
      </c>
      <c r="C141" s="3" t="s">
        <v>14</v>
      </c>
      <c r="D141" s="3"/>
      <c r="E141" s="20">
        <v>847234.87</v>
      </c>
      <c r="F141" s="23">
        <f t="shared" si="9"/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hidden="1" x14ac:dyDescent="0.25">
      <c r="A142" s="4">
        <v>7.07</v>
      </c>
      <c r="B142" s="15" t="s">
        <v>342</v>
      </c>
      <c r="C142" s="3" t="s">
        <v>343</v>
      </c>
      <c r="D142" s="3"/>
      <c r="E142" s="20">
        <v>34127023.969999999</v>
      </c>
      <c r="F142" s="23">
        <f t="shared" si="9"/>
        <v>0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t="21" hidden="1" x14ac:dyDescent="0.25">
      <c r="A143" s="4">
        <v>7.08</v>
      </c>
      <c r="B143" s="15" t="s">
        <v>344</v>
      </c>
      <c r="C143" s="3" t="s">
        <v>14</v>
      </c>
      <c r="D143" s="3"/>
      <c r="E143" s="20">
        <v>8775049.4700000007</v>
      </c>
      <c r="F143" s="23">
        <f t="shared" si="9"/>
        <v>0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21" hidden="1" x14ac:dyDescent="0.25">
      <c r="A144" s="4">
        <v>7.09</v>
      </c>
      <c r="B144" s="15" t="s">
        <v>345</v>
      </c>
      <c r="C144" s="3" t="s">
        <v>14</v>
      </c>
      <c r="D144" s="3"/>
      <c r="E144" s="20">
        <v>13095930.880000001</v>
      </c>
      <c r="F144" s="23">
        <f t="shared" si="9"/>
        <v>0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9.25" hidden="1" customHeight="1" x14ac:dyDescent="0.25">
      <c r="B145" s="60" t="s">
        <v>85</v>
      </c>
      <c r="C145" s="60"/>
      <c r="D145" s="60"/>
      <c r="E145" s="60"/>
      <c r="F145" s="21">
        <f>SUM(F136:F144)</f>
        <v>0</v>
      </c>
    </row>
    <row r="146" spans="1:18" ht="15" hidden="1" customHeight="1" x14ac:dyDescent="0.25">
      <c r="A146" s="18">
        <v>8</v>
      </c>
      <c r="B146" s="18" t="s">
        <v>307</v>
      </c>
      <c r="C146" s="29"/>
      <c r="D146" s="29"/>
      <c r="E146" s="18"/>
      <c r="F146" s="18"/>
      <c r="G146" s="20"/>
      <c r="H146" s="20"/>
      <c r="I146" s="20"/>
      <c r="J146" s="20"/>
    </row>
    <row r="147" spans="1:18" ht="21" hidden="1" x14ac:dyDescent="0.25">
      <c r="A147" s="4">
        <v>8.01</v>
      </c>
      <c r="B147" s="15" t="s">
        <v>86</v>
      </c>
      <c r="C147" s="3" t="s">
        <v>3</v>
      </c>
      <c r="D147" s="3"/>
      <c r="E147" s="20">
        <v>27720.59</v>
      </c>
      <c r="F147" s="23">
        <f>+D147*E147</f>
        <v>0</v>
      </c>
      <c r="G147" s="15"/>
      <c r="H147" s="15"/>
      <c r="I147" s="15"/>
      <c r="J147" s="15"/>
      <c r="L147" s="15"/>
      <c r="N147" s="20"/>
      <c r="O147" s="20"/>
      <c r="P147" s="20"/>
      <c r="Q147" s="20"/>
      <c r="R147" s="20"/>
    </row>
    <row r="148" spans="1:18" hidden="1" x14ac:dyDescent="0.25">
      <c r="A148" s="4">
        <v>8.02</v>
      </c>
      <c r="B148" s="15" t="s">
        <v>87</v>
      </c>
      <c r="C148" s="3" t="s">
        <v>1</v>
      </c>
      <c r="D148" s="3"/>
      <c r="E148" s="20">
        <v>32200.7</v>
      </c>
      <c r="F148" s="23">
        <f>+D148*E148</f>
        <v>0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ht="21" hidden="1" x14ac:dyDescent="0.25">
      <c r="A149" s="4">
        <v>8.0299999999999994</v>
      </c>
      <c r="B149" s="15" t="s">
        <v>319</v>
      </c>
      <c r="C149" s="3" t="s">
        <v>3</v>
      </c>
      <c r="D149" s="3"/>
      <c r="E149" s="20">
        <v>25041.759999999998</v>
      </c>
      <c r="F149" s="23">
        <f>+D149*E149</f>
        <v>0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t="29.25" hidden="1" customHeight="1" x14ac:dyDescent="0.25">
      <c r="B150" s="60" t="s">
        <v>308</v>
      </c>
      <c r="C150" s="60"/>
      <c r="D150" s="60"/>
      <c r="E150" s="60"/>
      <c r="F150" s="21">
        <f>SUM(F147:F149)</f>
        <v>0</v>
      </c>
    </row>
    <row r="151" spans="1:18" ht="15" customHeight="1" x14ac:dyDescent="0.25">
      <c r="A151" s="18">
        <v>9</v>
      </c>
      <c r="B151" s="18" t="s">
        <v>309</v>
      </c>
      <c r="C151" s="29"/>
      <c r="D151" s="29"/>
      <c r="E151" s="18"/>
      <c r="F151" s="18"/>
      <c r="G151" s="20"/>
      <c r="H151" s="20"/>
      <c r="I151" s="20"/>
      <c r="J151" s="20"/>
    </row>
    <row r="152" spans="1:18" ht="21" x14ac:dyDescent="0.25">
      <c r="A152" s="4">
        <v>9.01</v>
      </c>
      <c r="B152" s="15" t="s">
        <v>88</v>
      </c>
      <c r="C152" s="3" t="s">
        <v>1</v>
      </c>
      <c r="D152" s="3">
        <v>33.79</v>
      </c>
      <c r="E152" s="20"/>
      <c r="F152" s="23">
        <f>+D152*E152</f>
        <v>0</v>
      </c>
      <c r="G152" s="15"/>
      <c r="H152" s="15"/>
      <c r="I152" s="15"/>
      <c r="J152" s="15"/>
      <c r="L152" s="15"/>
      <c r="N152" s="20"/>
      <c r="O152" s="20"/>
      <c r="P152" s="20"/>
      <c r="Q152" s="20"/>
      <c r="R152" s="20"/>
    </row>
    <row r="153" spans="1:18" hidden="1" x14ac:dyDescent="0.25">
      <c r="A153" s="4">
        <v>9.02</v>
      </c>
      <c r="B153" s="19" t="s">
        <v>89</v>
      </c>
      <c r="C153" s="7" t="s">
        <v>1</v>
      </c>
      <c r="D153" s="7"/>
      <c r="E153" s="20">
        <v>75376.31</v>
      </c>
      <c r="F153" s="23">
        <f>+D153*E153</f>
        <v>0</v>
      </c>
      <c r="G153" s="19"/>
      <c r="H153" s="19"/>
      <c r="I153" s="19"/>
      <c r="J153" s="19"/>
      <c r="L153" s="19"/>
      <c r="N153" s="20"/>
      <c r="O153" s="20"/>
      <c r="P153" s="20"/>
      <c r="Q153" s="20"/>
      <c r="R153" s="20"/>
    </row>
    <row r="154" spans="1:18" ht="29.25" customHeight="1" x14ac:dyDescent="0.25">
      <c r="B154" s="60" t="s">
        <v>310</v>
      </c>
      <c r="C154" s="60"/>
      <c r="D154" s="60"/>
      <c r="E154" s="60"/>
      <c r="F154" s="21">
        <f>SUM(F152:F153)</f>
        <v>0</v>
      </c>
    </row>
    <row r="155" spans="1:18" ht="15" customHeight="1" x14ac:dyDescent="0.25">
      <c r="A155" s="18">
        <v>10</v>
      </c>
      <c r="B155" s="18" t="s">
        <v>223</v>
      </c>
      <c r="C155" s="29"/>
      <c r="D155" s="29"/>
      <c r="E155" s="18"/>
      <c r="F155" s="18"/>
      <c r="G155" s="20"/>
      <c r="H155" s="20"/>
      <c r="I155" s="20"/>
      <c r="J155" s="20"/>
    </row>
    <row r="156" spans="1:18" ht="21" x14ac:dyDescent="0.25">
      <c r="A156" s="4">
        <v>10.01</v>
      </c>
      <c r="B156" s="15" t="s">
        <v>90</v>
      </c>
      <c r="C156" s="3" t="s">
        <v>1</v>
      </c>
      <c r="D156" s="39">
        <v>150.46258661424986</v>
      </c>
      <c r="E156" s="20"/>
      <c r="F156" s="23">
        <f>E156*D156</f>
        <v>0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21" hidden="1" x14ac:dyDescent="0.25">
      <c r="A157" s="4">
        <v>10.02</v>
      </c>
      <c r="B157" s="15" t="s">
        <v>91</v>
      </c>
      <c r="C157" s="3" t="s">
        <v>6</v>
      </c>
      <c r="D157" s="3"/>
      <c r="E157" s="20">
        <v>9107.1200000000008</v>
      </c>
      <c r="F157" s="23">
        <f t="shared" ref="F157:F169" si="10">E157*D157</f>
        <v>0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ht="42" hidden="1" x14ac:dyDescent="0.25">
      <c r="A158" s="4">
        <v>10.029999999999999</v>
      </c>
      <c r="B158" s="19" t="s">
        <v>92</v>
      </c>
      <c r="C158" s="7" t="s">
        <v>1</v>
      </c>
      <c r="D158" s="7"/>
      <c r="E158" s="20">
        <v>59305.38</v>
      </c>
      <c r="F158" s="23">
        <f t="shared" si="10"/>
        <v>0</v>
      </c>
      <c r="G158" s="19"/>
      <c r="H158" s="19"/>
      <c r="I158" s="19"/>
      <c r="J158" s="19"/>
      <c r="L158" s="19"/>
      <c r="N158" s="20"/>
      <c r="O158" s="20"/>
      <c r="P158" s="20"/>
      <c r="Q158" s="20"/>
      <c r="R158" s="20"/>
    </row>
    <row r="159" spans="1:18" x14ac:dyDescent="0.25">
      <c r="A159" s="4">
        <v>10.039999999999999</v>
      </c>
      <c r="B159" s="19" t="s">
        <v>93</v>
      </c>
      <c r="C159" s="7" t="s">
        <v>1</v>
      </c>
      <c r="D159" s="7">
        <v>281.7</v>
      </c>
      <c r="E159" s="20"/>
      <c r="F159" s="23">
        <f t="shared" si="10"/>
        <v>0</v>
      </c>
      <c r="G159" s="19"/>
      <c r="H159" s="19"/>
      <c r="I159" s="19"/>
      <c r="J159" s="19"/>
      <c r="L159" s="19"/>
      <c r="N159" s="20"/>
      <c r="O159" s="20"/>
      <c r="P159" s="20"/>
      <c r="Q159" s="20"/>
      <c r="R159" s="20"/>
    </row>
    <row r="160" spans="1:18" x14ac:dyDescent="0.25">
      <c r="A160" s="4">
        <v>10.050000000000001</v>
      </c>
      <c r="B160" s="19" t="s">
        <v>94</v>
      </c>
      <c r="C160" s="7" t="s">
        <v>6</v>
      </c>
      <c r="D160" s="7">
        <v>80</v>
      </c>
      <c r="E160" s="20"/>
      <c r="F160" s="23">
        <f t="shared" si="10"/>
        <v>0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ht="21" hidden="1" x14ac:dyDescent="0.25">
      <c r="A161" s="4">
        <v>10.06</v>
      </c>
      <c r="B161" s="19" t="s">
        <v>95</v>
      </c>
      <c r="C161" s="7" t="s">
        <v>1</v>
      </c>
      <c r="D161" s="7"/>
      <c r="E161" s="20">
        <v>26045.89</v>
      </c>
      <c r="F161" s="23">
        <f t="shared" si="10"/>
        <v>0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hidden="1" x14ac:dyDescent="0.25">
      <c r="A162" s="4">
        <v>10.07</v>
      </c>
      <c r="B162" s="19" t="s">
        <v>96</v>
      </c>
      <c r="C162" s="7" t="s">
        <v>3</v>
      </c>
      <c r="D162" s="7"/>
      <c r="E162" s="20">
        <v>25513.31</v>
      </c>
      <c r="F162" s="23">
        <f t="shared" si="10"/>
        <v>0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hidden="1" x14ac:dyDescent="0.25">
      <c r="A163" s="4">
        <v>10.08</v>
      </c>
      <c r="B163" s="19" t="s">
        <v>96</v>
      </c>
      <c r="C163" s="7" t="s">
        <v>1</v>
      </c>
      <c r="D163" s="7"/>
      <c r="E163" s="20">
        <v>30040.31</v>
      </c>
      <c r="F163" s="23">
        <f t="shared" si="10"/>
        <v>0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x14ac:dyDescent="0.25">
      <c r="A164" s="4">
        <v>10.09</v>
      </c>
      <c r="B164" s="15" t="s">
        <v>174</v>
      </c>
      <c r="C164" s="3" t="s">
        <v>1</v>
      </c>
      <c r="D164" s="3">
        <v>24</v>
      </c>
      <c r="E164" s="20"/>
      <c r="F164" s="23">
        <f t="shared" si="10"/>
        <v>0</v>
      </c>
      <c r="G164" s="15"/>
      <c r="H164" s="15"/>
      <c r="I164" s="15"/>
      <c r="J164" s="15"/>
      <c r="L164" s="15"/>
      <c r="N164" s="20"/>
      <c r="O164" s="20"/>
      <c r="P164" s="20"/>
      <c r="Q164" s="20"/>
      <c r="R164" s="20"/>
    </row>
    <row r="165" spans="1:18" hidden="1" x14ac:dyDescent="0.25">
      <c r="A165" s="4">
        <v>10.1</v>
      </c>
      <c r="B165" s="15" t="s">
        <v>175</v>
      </c>
      <c r="C165" s="3" t="s">
        <v>1</v>
      </c>
      <c r="D165" s="3"/>
      <c r="E165" s="20">
        <v>18576.14</v>
      </c>
      <c r="F165" s="23">
        <f t="shared" si="10"/>
        <v>0</v>
      </c>
      <c r="G165" s="15"/>
      <c r="H165" s="15"/>
      <c r="I165" s="15"/>
      <c r="J165" s="15"/>
      <c r="L165" s="15"/>
      <c r="N165" s="20"/>
      <c r="O165" s="20"/>
      <c r="P165" s="20"/>
      <c r="Q165" s="20"/>
      <c r="R165" s="20"/>
    </row>
    <row r="166" spans="1:18" ht="31.5" hidden="1" x14ac:dyDescent="0.25">
      <c r="A166" s="4">
        <v>10.11</v>
      </c>
      <c r="B166" s="15" t="s">
        <v>37</v>
      </c>
      <c r="C166" s="3" t="s">
        <v>3</v>
      </c>
      <c r="D166" s="3"/>
      <c r="E166" s="20">
        <v>766226.64</v>
      </c>
      <c r="F166" s="23">
        <f t="shared" si="10"/>
        <v>0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hidden="1" x14ac:dyDescent="0.25">
      <c r="A167" s="4">
        <v>10.119999999999999</v>
      </c>
      <c r="B167" s="19" t="s">
        <v>97</v>
      </c>
      <c r="C167" s="7" t="s">
        <v>6</v>
      </c>
      <c r="D167" s="7"/>
      <c r="E167" s="20">
        <v>10516.02</v>
      </c>
      <c r="F167" s="23">
        <f t="shared" si="10"/>
        <v>0</v>
      </c>
      <c r="G167" s="19"/>
      <c r="H167" s="19"/>
      <c r="I167" s="19"/>
      <c r="J167" s="19"/>
      <c r="L167" s="19"/>
      <c r="N167" s="20"/>
      <c r="O167" s="20"/>
      <c r="P167" s="20"/>
      <c r="Q167" s="20"/>
      <c r="R167" s="20"/>
    </row>
    <row r="168" spans="1:18" hidden="1" x14ac:dyDescent="0.25">
      <c r="A168" s="4">
        <v>10.130000000000001</v>
      </c>
      <c r="B168" s="15" t="s">
        <v>320</v>
      </c>
      <c r="C168" s="3" t="s">
        <v>1</v>
      </c>
      <c r="D168" s="3"/>
      <c r="E168" s="20">
        <v>16029.83</v>
      </c>
      <c r="F168" s="23">
        <f t="shared" si="10"/>
        <v>0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hidden="1" x14ac:dyDescent="0.25">
      <c r="A169" s="4">
        <v>10.14</v>
      </c>
      <c r="B169" s="15" t="s">
        <v>348</v>
      </c>
      <c r="C169" s="3" t="s">
        <v>1</v>
      </c>
      <c r="D169" s="3"/>
      <c r="E169" s="20">
        <v>15108.4</v>
      </c>
      <c r="F169" s="23">
        <f t="shared" si="10"/>
        <v>0</v>
      </c>
      <c r="G169" s="15"/>
      <c r="H169" s="15"/>
      <c r="I169" s="15"/>
      <c r="J169" s="15"/>
      <c r="L169" s="15"/>
      <c r="N169" s="20"/>
      <c r="O169" s="20"/>
      <c r="P169" s="20"/>
      <c r="Q169" s="20"/>
      <c r="R169" s="20"/>
    </row>
    <row r="170" spans="1:18" ht="29.25" customHeight="1" x14ac:dyDescent="0.25">
      <c r="B170" s="60" t="s">
        <v>311</v>
      </c>
      <c r="C170" s="60"/>
      <c r="D170" s="60"/>
      <c r="E170" s="60"/>
      <c r="F170" s="21">
        <f>SUM(F156:F169)</f>
        <v>0</v>
      </c>
    </row>
    <row r="171" spans="1:18" ht="15" hidden="1" customHeight="1" x14ac:dyDescent="0.25">
      <c r="A171" s="18">
        <v>11</v>
      </c>
      <c r="B171" s="18" t="s">
        <v>98</v>
      </c>
      <c r="C171" s="29"/>
      <c r="D171" s="29"/>
      <c r="E171" s="18"/>
      <c r="F171" s="18"/>
      <c r="G171" s="20"/>
      <c r="H171" s="20"/>
      <c r="I171" s="20"/>
      <c r="J171" s="20"/>
    </row>
    <row r="172" spans="1:18" ht="31.5" hidden="1" x14ac:dyDescent="0.25">
      <c r="A172" s="4">
        <v>11.01</v>
      </c>
      <c r="B172" s="15" t="s">
        <v>99</v>
      </c>
      <c r="C172" s="3" t="s">
        <v>1</v>
      </c>
      <c r="D172" s="3"/>
      <c r="E172" s="20">
        <v>485568.57</v>
      </c>
      <c r="F172" s="23">
        <f>E172*D172</f>
        <v>0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ht="31.5" hidden="1" x14ac:dyDescent="0.25">
      <c r="A173" s="4">
        <v>11.02</v>
      </c>
      <c r="B173" s="15" t="s">
        <v>100</v>
      </c>
      <c r="C173" s="3" t="s">
        <v>1</v>
      </c>
      <c r="D173" s="3"/>
      <c r="E173" s="20">
        <v>492379</v>
      </c>
      <c r="F173" s="23">
        <f t="shared" ref="F173:F175" si="11">E173*D173</f>
        <v>0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31.5" hidden="1" x14ac:dyDescent="0.25">
      <c r="A174" s="4">
        <v>11.03</v>
      </c>
      <c r="B174" s="15" t="s">
        <v>101</v>
      </c>
      <c r="C174" s="3" t="s">
        <v>1</v>
      </c>
      <c r="D174" s="3"/>
      <c r="E174" s="20">
        <v>260200.5</v>
      </c>
      <c r="F174" s="23">
        <f t="shared" si="11"/>
        <v>0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hidden="1" x14ac:dyDescent="0.25">
      <c r="A175" s="4">
        <v>11.04</v>
      </c>
      <c r="B175" s="15" t="s">
        <v>102</v>
      </c>
      <c r="C175" s="3" t="s">
        <v>6</v>
      </c>
      <c r="D175" s="3"/>
      <c r="E175" s="20">
        <v>593110.19999999995</v>
      </c>
      <c r="F175" s="23">
        <f t="shared" si="11"/>
        <v>0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hidden="1" x14ac:dyDescent="0.25">
      <c r="A176" s="4">
        <v>11.05</v>
      </c>
      <c r="B176" s="15" t="s">
        <v>173</v>
      </c>
      <c r="C176" s="3" t="s">
        <v>14</v>
      </c>
      <c r="D176" s="3"/>
      <c r="E176" s="20">
        <v>416013.43</v>
      </c>
      <c r="F176" s="23">
        <f>E176*D176</f>
        <v>0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29.25" hidden="1" customHeight="1" x14ac:dyDescent="0.25">
      <c r="B177" s="60" t="s">
        <v>103</v>
      </c>
      <c r="C177" s="60"/>
      <c r="D177" s="60"/>
      <c r="E177" s="60"/>
      <c r="F177" s="21">
        <f>SUM(F172:F176)</f>
        <v>0</v>
      </c>
    </row>
    <row r="178" spans="1:18" hidden="1" x14ac:dyDescent="0.25">
      <c r="A178" s="18">
        <v>12</v>
      </c>
      <c r="B178" s="18" t="s">
        <v>104</v>
      </c>
      <c r="C178" s="29"/>
      <c r="D178" s="29"/>
      <c r="E178" s="18"/>
      <c r="F178" s="18"/>
    </row>
    <row r="179" spans="1:18" ht="21" hidden="1" x14ac:dyDescent="0.25">
      <c r="A179" s="4">
        <v>12.01</v>
      </c>
      <c r="B179" s="15" t="s">
        <v>105</v>
      </c>
      <c r="C179" s="3" t="s">
        <v>1</v>
      </c>
      <c r="D179" s="3"/>
      <c r="E179" s="25">
        <v>373719.29</v>
      </c>
      <c r="F179" s="23">
        <f>D179*E179</f>
        <v>0</v>
      </c>
      <c r="G179" s="15"/>
      <c r="H179" s="15"/>
      <c r="I179" s="15"/>
      <c r="J179" s="15"/>
      <c r="L179" s="15"/>
      <c r="N179" s="25"/>
      <c r="O179" s="25"/>
      <c r="P179" s="25"/>
      <c r="Q179" s="25"/>
      <c r="R179" s="25"/>
    </row>
    <row r="180" spans="1:18" hidden="1" x14ac:dyDescent="0.25">
      <c r="A180" s="4">
        <v>12.02</v>
      </c>
      <c r="B180" s="15" t="s">
        <v>51</v>
      </c>
      <c r="C180" s="3" t="s">
        <v>1</v>
      </c>
      <c r="D180" s="3"/>
      <c r="E180" s="25">
        <v>276141.81</v>
      </c>
      <c r="F180" s="23">
        <f t="shared" ref="F180:F186" si="12">D180*E180</f>
        <v>0</v>
      </c>
      <c r="G180" s="15"/>
      <c r="H180" s="15"/>
      <c r="I180" s="15"/>
      <c r="J180" s="15"/>
      <c r="L180" s="15"/>
      <c r="N180" s="25"/>
      <c r="O180" s="25"/>
      <c r="P180" s="25"/>
      <c r="Q180" s="25"/>
      <c r="R180" s="25"/>
    </row>
    <row r="181" spans="1:18" hidden="1" x14ac:dyDescent="0.25">
      <c r="A181" s="4">
        <v>12.03</v>
      </c>
      <c r="B181" s="19" t="s">
        <v>206</v>
      </c>
      <c r="C181" s="7" t="s">
        <v>1</v>
      </c>
      <c r="D181" s="7"/>
      <c r="E181" s="25">
        <v>209554.55</v>
      </c>
      <c r="F181" s="23">
        <f t="shared" si="12"/>
        <v>0</v>
      </c>
      <c r="G181" s="19"/>
      <c r="H181" s="19"/>
      <c r="I181" s="19"/>
      <c r="J181" s="19"/>
      <c r="L181" s="19"/>
      <c r="N181" s="25"/>
      <c r="O181" s="25"/>
      <c r="P181" s="25"/>
      <c r="Q181" s="25"/>
      <c r="R181" s="25"/>
    </row>
    <row r="182" spans="1:18" hidden="1" x14ac:dyDescent="0.25">
      <c r="A182" s="4">
        <v>12.04</v>
      </c>
      <c r="B182" s="19" t="s">
        <v>207</v>
      </c>
      <c r="C182" s="7" t="s">
        <v>1</v>
      </c>
      <c r="D182" s="7"/>
      <c r="E182" s="25">
        <v>221264.55</v>
      </c>
      <c r="F182" s="23">
        <f t="shared" si="12"/>
        <v>0</v>
      </c>
      <c r="G182" s="19"/>
      <c r="H182" s="19"/>
      <c r="I182" s="19"/>
      <c r="J182" s="19"/>
      <c r="L182" s="19"/>
      <c r="N182" s="25"/>
      <c r="O182" s="25"/>
      <c r="P182" s="25"/>
      <c r="Q182" s="25"/>
      <c r="R182" s="25"/>
    </row>
    <row r="183" spans="1:18" hidden="1" x14ac:dyDescent="0.25">
      <c r="A183" s="4">
        <v>12.05</v>
      </c>
      <c r="B183" s="19" t="s">
        <v>208</v>
      </c>
      <c r="C183" s="7" t="s">
        <v>6</v>
      </c>
      <c r="D183" s="7"/>
      <c r="E183" s="25">
        <v>81007.839999999997</v>
      </c>
      <c r="F183" s="23">
        <f t="shared" si="12"/>
        <v>0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t="31.5" hidden="1" x14ac:dyDescent="0.25">
      <c r="A184" s="4">
        <v>12.06</v>
      </c>
      <c r="B184" s="19" t="s">
        <v>106</v>
      </c>
      <c r="C184" s="7" t="s">
        <v>1</v>
      </c>
      <c r="D184" s="7"/>
      <c r="E184" s="25">
        <v>87792.6</v>
      </c>
      <c r="F184" s="23">
        <f t="shared" si="12"/>
        <v>0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t="21" hidden="1" x14ac:dyDescent="0.25">
      <c r="A185" s="4">
        <v>12.07</v>
      </c>
      <c r="B185" s="19" t="s">
        <v>107</v>
      </c>
      <c r="C185" s="7" t="s">
        <v>1</v>
      </c>
      <c r="D185" s="7"/>
      <c r="E185" s="25">
        <v>44296.36</v>
      </c>
      <c r="F185" s="23">
        <f t="shared" si="12"/>
        <v>0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hidden="1" x14ac:dyDescent="0.25">
      <c r="A186" s="4">
        <v>12.08</v>
      </c>
      <c r="B186" s="15" t="s">
        <v>127</v>
      </c>
      <c r="C186" s="3" t="s">
        <v>1</v>
      </c>
      <c r="D186" s="3"/>
      <c r="E186" s="25">
        <v>347016</v>
      </c>
      <c r="F186" s="23">
        <f t="shared" si="12"/>
        <v>0</v>
      </c>
      <c r="G186" s="15"/>
      <c r="H186" s="15"/>
      <c r="I186" s="15"/>
      <c r="J186" s="15"/>
      <c r="L186" s="15"/>
      <c r="N186" s="25"/>
      <c r="O186" s="25"/>
      <c r="P186" s="25"/>
      <c r="Q186" s="25"/>
      <c r="R186" s="25"/>
    </row>
    <row r="187" spans="1:18" ht="29.25" hidden="1" customHeight="1" x14ac:dyDescent="0.25">
      <c r="B187" s="60" t="s">
        <v>108</v>
      </c>
      <c r="C187" s="60"/>
      <c r="D187" s="60"/>
      <c r="E187" s="60"/>
      <c r="F187" s="21">
        <f>SUM(F179:F186)</f>
        <v>0</v>
      </c>
    </row>
    <row r="188" spans="1:18" hidden="1" x14ac:dyDescent="0.25">
      <c r="A188" s="18">
        <v>13</v>
      </c>
      <c r="B188" s="18" t="s">
        <v>109</v>
      </c>
      <c r="C188" s="18"/>
      <c r="D188" s="29"/>
      <c r="E188" s="18"/>
      <c r="F188" s="18"/>
    </row>
    <row r="189" spans="1:18" ht="21" hidden="1" x14ac:dyDescent="0.25">
      <c r="A189" s="4">
        <v>13.01</v>
      </c>
      <c r="B189" s="15" t="s">
        <v>110</v>
      </c>
      <c r="C189" s="3" t="s">
        <v>6</v>
      </c>
      <c r="D189" s="3"/>
      <c r="E189" s="20">
        <v>28220.71</v>
      </c>
      <c r="F189" s="23">
        <f>D189*E189</f>
        <v>0</v>
      </c>
      <c r="G189" s="15"/>
      <c r="H189" s="15"/>
      <c r="I189" s="15"/>
      <c r="J189" s="15"/>
      <c r="L189" s="15"/>
      <c r="N189" s="20"/>
      <c r="O189" s="20"/>
      <c r="P189" s="20"/>
      <c r="Q189" s="20"/>
      <c r="R189" s="20"/>
    </row>
    <row r="190" spans="1:18" ht="21" hidden="1" x14ac:dyDescent="0.25">
      <c r="A190" s="4">
        <v>13.02</v>
      </c>
      <c r="B190" s="15" t="s">
        <v>111</v>
      </c>
      <c r="C190" s="3" t="s">
        <v>1</v>
      </c>
      <c r="D190" s="3"/>
      <c r="E190" s="20">
        <v>43230.7</v>
      </c>
      <c r="F190" s="23">
        <f t="shared" ref="F190:F194" si="13">D190*E190</f>
        <v>0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hidden="1" x14ac:dyDescent="0.25">
      <c r="A191" s="4">
        <v>13.03</v>
      </c>
      <c r="B191" s="15" t="s">
        <v>112</v>
      </c>
      <c r="C191" s="3" t="s">
        <v>1</v>
      </c>
      <c r="D191" s="3"/>
      <c r="E191" s="20">
        <v>37947.71</v>
      </c>
      <c r="F191" s="23">
        <f t="shared" si="13"/>
        <v>0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52.5" hidden="1" x14ac:dyDescent="0.25">
      <c r="A192" s="4">
        <v>13.04</v>
      </c>
      <c r="B192" s="19" t="s">
        <v>113</v>
      </c>
      <c r="C192" s="7" t="s">
        <v>1</v>
      </c>
      <c r="D192" s="7"/>
      <c r="E192" s="20">
        <v>120206</v>
      </c>
      <c r="F192" s="23">
        <f t="shared" si="13"/>
        <v>0</v>
      </c>
      <c r="G192" s="19"/>
      <c r="H192" s="19"/>
      <c r="I192" s="19"/>
      <c r="J192" s="19"/>
      <c r="L192" s="19"/>
      <c r="N192" s="20"/>
      <c r="O192" s="20"/>
      <c r="P192" s="20"/>
      <c r="Q192" s="20"/>
      <c r="R192" s="20"/>
    </row>
    <row r="193" spans="1:18" ht="42" hidden="1" x14ac:dyDescent="0.25">
      <c r="A193" s="4">
        <v>13.05</v>
      </c>
      <c r="B193" s="19" t="s">
        <v>114</v>
      </c>
      <c r="C193" s="7" t="s">
        <v>1</v>
      </c>
      <c r="D193" s="7"/>
      <c r="E193" s="20">
        <v>117094.46</v>
      </c>
      <c r="F193" s="23">
        <f t="shared" si="13"/>
        <v>0</v>
      </c>
      <c r="G193" s="19"/>
      <c r="H193" s="19"/>
      <c r="I193" s="19"/>
      <c r="J193" s="19"/>
      <c r="L193" s="19"/>
      <c r="N193" s="20"/>
      <c r="O193" s="20"/>
      <c r="P193" s="20"/>
      <c r="Q193" s="20"/>
      <c r="R193" s="20"/>
    </row>
    <row r="194" spans="1:18" ht="21" hidden="1" x14ac:dyDescent="0.25">
      <c r="A194" s="4">
        <v>13.06</v>
      </c>
      <c r="B194" s="19" t="s">
        <v>347</v>
      </c>
      <c r="C194" s="7" t="s">
        <v>1</v>
      </c>
      <c r="D194" s="3"/>
      <c r="E194" s="20">
        <v>283678.21999999997</v>
      </c>
      <c r="F194" s="23">
        <f t="shared" si="13"/>
        <v>0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hidden="1" x14ac:dyDescent="0.25">
      <c r="A195" s="4">
        <v>13.07</v>
      </c>
      <c r="B195" s="19" t="s">
        <v>351</v>
      </c>
      <c r="C195" s="7" t="s">
        <v>1</v>
      </c>
      <c r="D195" s="3"/>
      <c r="E195" s="20">
        <v>85287.7</v>
      </c>
      <c r="F195" s="23">
        <f>D195*E195</f>
        <v>0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9.25" hidden="1" customHeight="1" x14ac:dyDescent="0.25">
      <c r="B196" s="60" t="s">
        <v>116</v>
      </c>
      <c r="C196" s="60"/>
      <c r="D196" s="60"/>
      <c r="E196" s="60"/>
      <c r="F196" s="21">
        <f>SUM(F189:F195)</f>
        <v>0</v>
      </c>
    </row>
    <row r="197" spans="1:18" x14ac:dyDescent="0.25">
      <c r="A197" s="18">
        <v>14</v>
      </c>
      <c r="B197" s="18" t="s">
        <v>117</v>
      </c>
      <c r="C197" s="18"/>
      <c r="D197" s="29"/>
      <c r="E197" s="18"/>
      <c r="F197" s="18"/>
    </row>
    <row r="198" spans="1:18" x14ac:dyDescent="0.25">
      <c r="A198" s="4">
        <v>14.01</v>
      </c>
      <c r="B198" s="15" t="s">
        <v>118</v>
      </c>
      <c r="C198" s="3" t="s">
        <v>14</v>
      </c>
      <c r="D198" s="3">
        <v>2</v>
      </c>
      <c r="E198" s="20"/>
      <c r="F198" s="23">
        <f>D198*E198</f>
        <v>0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ht="21" hidden="1" x14ac:dyDescent="0.25">
      <c r="A199" s="4">
        <v>14.02</v>
      </c>
      <c r="B199" s="19" t="s">
        <v>119</v>
      </c>
      <c r="C199" s="7" t="s">
        <v>14</v>
      </c>
      <c r="D199" s="7"/>
      <c r="E199" s="20"/>
      <c r="F199" s="23">
        <f t="shared" ref="F199:F210" si="14">D199*E199</f>
        <v>0</v>
      </c>
      <c r="G199" s="19"/>
      <c r="H199" s="19"/>
      <c r="I199" s="19"/>
      <c r="J199" s="19"/>
      <c r="L199" s="19"/>
      <c r="N199" s="20"/>
      <c r="O199" s="20"/>
      <c r="P199" s="20"/>
      <c r="Q199" s="20"/>
      <c r="R199" s="20"/>
    </row>
    <row r="200" spans="1:18" hidden="1" x14ac:dyDescent="0.25">
      <c r="A200" s="4">
        <v>14.03</v>
      </c>
      <c r="B200" s="19" t="s">
        <v>120</v>
      </c>
      <c r="C200" s="7" t="s">
        <v>14</v>
      </c>
      <c r="D200" s="7"/>
      <c r="E200" s="20"/>
      <c r="F200" s="23">
        <f t="shared" si="14"/>
        <v>0</v>
      </c>
      <c r="G200" s="19"/>
      <c r="H200" s="19"/>
      <c r="I200" s="19"/>
      <c r="J200" s="19"/>
      <c r="L200" s="19"/>
      <c r="N200" s="20"/>
      <c r="O200" s="20"/>
      <c r="P200" s="20"/>
      <c r="Q200" s="20"/>
      <c r="R200" s="20"/>
    </row>
    <row r="201" spans="1:18" ht="31.5" hidden="1" x14ac:dyDescent="0.25">
      <c r="A201" s="4">
        <v>14.04</v>
      </c>
      <c r="B201" s="19" t="s">
        <v>121</v>
      </c>
      <c r="C201" s="7" t="s">
        <v>14</v>
      </c>
      <c r="D201" s="7"/>
      <c r="E201" s="20"/>
      <c r="F201" s="23">
        <f t="shared" si="14"/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hidden="1" x14ac:dyDescent="0.25">
      <c r="A202" s="4">
        <v>14.05</v>
      </c>
      <c r="B202" s="15" t="s">
        <v>147</v>
      </c>
      <c r="C202" s="3" t="s">
        <v>14</v>
      </c>
      <c r="D202" s="3"/>
      <c r="E202" s="20"/>
      <c r="F202" s="23">
        <f t="shared" si="14"/>
        <v>0</v>
      </c>
      <c r="G202" s="15"/>
      <c r="H202" s="15"/>
      <c r="I202" s="15"/>
      <c r="J202" s="15"/>
      <c r="L202" s="15"/>
      <c r="N202" s="20"/>
      <c r="O202" s="20"/>
      <c r="P202" s="20"/>
      <c r="Q202" s="20"/>
      <c r="R202" s="20"/>
    </row>
    <row r="203" spans="1:18" ht="21" hidden="1" x14ac:dyDescent="0.25">
      <c r="A203" s="4">
        <v>14.06</v>
      </c>
      <c r="B203" s="19" t="s">
        <v>122</v>
      </c>
      <c r="C203" s="7" t="s">
        <v>14</v>
      </c>
      <c r="D203" s="7"/>
      <c r="E203" s="20"/>
      <c r="F203" s="23">
        <f t="shared" si="14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hidden="1" x14ac:dyDescent="0.25">
      <c r="A204" s="4">
        <v>14.07</v>
      </c>
      <c r="B204" s="15" t="s">
        <v>192</v>
      </c>
      <c r="C204" s="3" t="s">
        <v>14</v>
      </c>
      <c r="D204" s="3"/>
      <c r="E204" s="20"/>
      <c r="F204" s="23">
        <f t="shared" si="14"/>
        <v>0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x14ac:dyDescent="0.25">
      <c r="A205" s="4">
        <v>14.08</v>
      </c>
      <c r="B205" s="15" t="s">
        <v>193</v>
      </c>
      <c r="C205" s="3" t="s">
        <v>14</v>
      </c>
      <c r="D205" s="3">
        <v>2</v>
      </c>
      <c r="E205" s="20"/>
      <c r="F205" s="23">
        <f t="shared" si="14"/>
        <v>0</v>
      </c>
      <c r="G205" s="15"/>
      <c r="H205" s="15"/>
      <c r="I205" s="15"/>
      <c r="J205" s="15"/>
      <c r="L205" s="15"/>
      <c r="N205" s="20"/>
      <c r="O205" s="20"/>
      <c r="P205" s="20"/>
      <c r="Q205" s="20"/>
      <c r="R205" s="20"/>
    </row>
    <row r="206" spans="1:18" hidden="1" x14ac:dyDescent="0.25">
      <c r="A206" s="4">
        <v>14.09</v>
      </c>
      <c r="B206" s="15" t="s">
        <v>194</v>
      </c>
      <c r="C206" s="3" t="s">
        <v>14</v>
      </c>
      <c r="D206" s="3"/>
      <c r="E206" s="20"/>
      <c r="F206" s="23">
        <f t="shared" si="14"/>
        <v>0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hidden="1" x14ac:dyDescent="0.25">
      <c r="A207" s="4">
        <v>14.1</v>
      </c>
      <c r="B207" s="15" t="s">
        <v>195</v>
      </c>
      <c r="C207" s="3" t="s">
        <v>14</v>
      </c>
      <c r="D207" s="3"/>
      <c r="E207" s="20"/>
      <c r="F207" s="23">
        <f t="shared" si="14"/>
        <v>0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x14ac:dyDescent="0.25">
      <c r="A208" s="4">
        <v>14.11</v>
      </c>
      <c r="B208" s="19" t="s">
        <v>196</v>
      </c>
      <c r="C208" s="7" t="s">
        <v>14</v>
      </c>
      <c r="D208" s="7">
        <v>2</v>
      </c>
      <c r="E208" s="20"/>
      <c r="F208" s="23">
        <f t="shared" si="14"/>
        <v>0</v>
      </c>
      <c r="G208" s="19"/>
      <c r="H208" s="19"/>
      <c r="I208" s="19"/>
      <c r="J208" s="19"/>
      <c r="L208" s="19"/>
      <c r="N208" s="20"/>
      <c r="O208" s="20"/>
      <c r="P208" s="20"/>
      <c r="Q208" s="20"/>
      <c r="R208" s="20"/>
    </row>
    <row r="209" spans="1:18" x14ac:dyDescent="0.25">
      <c r="A209" s="4">
        <v>14.12</v>
      </c>
      <c r="B209" s="19" t="s">
        <v>197</v>
      </c>
      <c r="C209" s="7" t="s">
        <v>14</v>
      </c>
      <c r="D209" s="7">
        <v>1</v>
      </c>
      <c r="E209" s="20"/>
      <c r="F209" s="23">
        <f t="shared" si="14"/>
        <v>0</v>
      </c>
      <c r="G209" s="19"/>
      <c r="H209" s="19"/>
      <c r="I209" s="19"/>
      <c r="J209" s="19"/>
      <c r="L209" s="19"/>
      <c r="N209" s="20"/>
      <c r="O209" s="20"/>
      <c r="P209" s="20"/>
      <c r="Q209" s="20"/>
      <c r="R209" s="20"/>
    </row>
    <row r="210" spans="1:18" hidden="1" x14ac:dyDescent="0.25">
      <c r="A210" s="4">
        <v>14.13</v>
      </c>
      <c r="B210" s="15" t="s">
        <v>190</v>
      </c>
      <c r="C210" s="3" t="s">
        <v>14</v>
      </c>
      <c r="D210" s="3"/>
      <c r="E210" s="20">
        <v>167324.74</v>
      </c>
      <c r="F210" s="23">
        <f t="shared" si="14"/>
        <v>0</v>
      </c>
      <c r="G210" s="15"/>
      <c r="H210" s="15"/>
      <c r="I210" s="15"/>
      <c r="J210" s="15"/>
      <c r="L210" s="15"/>
      <c r="N210" s="20"/>
      <c r="O210" s="20"/>
      <c r="P210" s="20"/>
      <c r="Q210" s="20"/>
      <c r="R210" s="20"/>
    </row>
    <row r="211" spans="1:18" ht="29.25" customHeight="1" x14ac:dyDescent="0.25">
      <c r="B211" s="60" t="s">
        <v>123</v>
      </c>
      <c r="C211" s="60"/>
      <c r="D211" s="60"/>
      <c r="E211" s="60"/>
      <c r="F211" s="21">
        <f>SUM(F198:F210)</f>
        <v>0</v>
      </c>
    </row>
    <row r="212" spans="1:18" x14ac:dyDescent="0.25">
      <c r="A212" s="18">
        <v>15</v>
      </c>
      <c r="B212" s="18" t="s">
        <v>124</v>
      </c>
      <c r="C212" s="18"/>
      <c r="D212" s="29"/>
      <c r="E212" s="18"/>
      <c r="F212" s="18"/>
    </row>
    <row r="213" spans="1:18" x14ac:dyDescent="0.25">
      <c r="A213" s="4">
        <v>15.01</v>
      </c>
      <c r="B213" s="15" t="s">
        <v>125</v>
      </c>
      <c r="C213" s="3" t="s">
        <v>1</v>
      </c>
      <c r="D213" s="3">
        <v>1.1200000000000001</v>
      </c>
      <c r="E213" s="20"/>
      <c r="F213" s="23">
        <f>D213*E213</f>
        <v>0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hidden="1" x14ac:dyDescent="0.25">
      <c r="A214" s="4">
        <v>15.02</v>
      </c>
      <c r="B214" s="19" t="s">
        <v>126</v>
      </c>
      <c r="C214" s="3" t="s">
        <v>1</v>
      </c>
      <c r="D214" s="7"/>
      <c r="E214" s="20">
        <v>95838.13</v>
      </c>
      <c r="F214" s="23">
        <f t="shared" ref="F214:F215" si="15">D214*E214</f>
        <v>0</v>
      </c>
      <c r="G214" s="19"/>
      <c r="H214" s="19"/>
      <c r="I214" s="19"/>
      <c r="J214" s="19"/>
      <c r="L214" s="15"/>
      <c r="N214" s="20"/>
      <c r="O214" s="20"/>
      <c r="P214" s="20"/>
      <c r="Q214" s="20"/>
      <c r="R214" s="20"/>
    </row>
    <row r="215" spans="1:18" hidden="1" x14ac:dyDescent="0.25">
      <c r="A215" s="4">
        <v>15.03</v>
      </c>
      <c r="B215" s="15" t="s">
        <v>141</v>
      </c>
      <c r="C215" s="3" t="s">
        <v>1</v>
      </c>
      <c r="D215" s="3"/>
      <c r="E215" s="20">
        <v>566155.81999999995</v>
      </c>
      <c r="F215" s="23">
        <f t="shared" si="15"/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t="29.25" customHeight="1" x14ac:dyDescent="0.25">
      <c r="B216" s="60" t="s">
        <v>128</v>
      </c>
      <c r="C216" s="60"/>
      <c r="D216" s="60"/>
      <c r="E216" s="60"/>
      <c r="F216" s="21">
        <f>SUM(F213:F215)</f>
        <v>0</v>
      </c>
    </row>
    <row r="217" spans="1:18" hidden="1" x14ac:dyDescent="0.25">
      <c r="A217" s="18">
        <v>16</v>
      </c>
      <c r="B217" s="18" t="s">
        <v>129</v>
      </c>
      <c r="C217" s="18"/>
      <c r="D217" s="29"/>
      <c r="E217" s="18"/>
      <c r="F217" s="18"/>
    </row>
    <row r="218" spans="1:18" hidden="1" x14ac:dyDescent="0.25">
      <c r="A218" s="4">
        <v>16.010000000000002</v>
      </c>
      <c r="B218" s="15" t="s">
        <v>130</v>
      </c>
      <c r="C218" s="3" t="s">
        <v>1</v>
      </c>
      <c r="D218" s="3"/>
      <c r="E218" s="20">
        <v>97075.94</v>
      </c>
      <c r="F218" s="23">
        <f>D218*E218</f>
        <v>0</v>
      </c>
      <c r="G218" s="15"/>
      <c r="H218" s="15"/>
      <c r="I218" s="15"/>
      <c r="J218" s="15"/>
      <c r="L218" s="15"/>
      <c r="N218" s="20"/>
      <c r="O218" s="20"/>
      <c r="P218" s="20"/>
      <c r="Q218" s="20"/>
      <c r="R218" s="20"/>
    </row>
    <row r="219" spans="1:18" hidden="1" x14ac:dyDescent="0.25">
      <c r="A219" s="4">
        <v>16.02</v>
      </c>
      <c r="B219" s="15" t="s">
        <v>131</v>
      </c>
      <c r="C219" s="3" t="s">
        <v>6</v>
      </c>
      <c r="D219" s="3"/>
      <c r="E219" s="20">
        <v>30562.46</v>
      </c>
      <c r="F219" s="23">
        <f t="shared" ref="F219:F224" si="16">D219*E219</f>
        <v>0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hidden="1" x14ac:dyDescent="0.25">
      <c r="A220" s="4">
        <v>16.03</v>
      </c>
      <c r="B220" s="15" t="s">
        <v>132</v>
      </c>
      <c r="C220" s="3" t="s">
        <v>6</v>
      </c>
      <c r="D220" s="3"/>
      <c r="E220" s="20">
        <v>38312.300000000003</v>
      </c>
      <c r="F220" s="23">
        <f t="shared" si="16"/>
        <v>0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hidden="1" x14ac:dyDescent="0.25">
      <c r="A221" s="4">
        <v>16.04</v>
      </c>
      <c r="B221" s="19" t="s">
        <v>133</v>
      </c>
      <c r="C221" s="7" t="s">
        <v>1</v>
      </c>
      <c r="D221" s="7"/>
      <c r="E221" s="20">
        <v>219222.69</v>
      </c>
      <c r="F221" s="23">
        <f t="shared" si="16"/>
        <v>0</v>
      </c>
      <c r="G221" s="19"/>
      <c r="H221" s="19"/>
      <c r="I221" s="19"/>
      <c r="J221" s="19"/>
      <c r="L221" s="19"/>
      <c r="N221" s="20"/>
      <c r="O221" s="20"/>
      <c r="P221" s="20"/>
      <c r="Q221" s="20"/>
      <c r="R221" s="20"/>
    </row>
    <row r="222" spans="1:18" hidden="1" x14ac:dyDescent="0.25">
      <c r="A222" s="4">
        <v>16.05</v>
      </c>
      <c r="B222" s="19" t="s">
        <v>134</v>
      </c>
      <c r="C222" s="7" t="s">
        <v>14</v>
      </c>
      <c r="D222" s="7"/>
      <c r="E222" s="20">
        <v>72601.53</v>
      </c>
      <c r="F222" s="23">
        <f t="shared" si="16"/>
        <v>0</v>
      </c>
      <c r="G222" s="19"/>
      <c r="H222" s="19"/>
      <c r="I222" s="19"/>
      <c r="J222" s="19"/>
      <c r="L222" s="19"/>
      <c r="N222" s="20"/>
      <c r="O222" s="20"/>
      <c r="P222" s="20"/>
      <c r="Q222" s="20"/>
      <c r="R222" s="20"/>
    </row>
    <row r="223" spans="1:18" hidden="1" x14ac:dyDescent="0.25">
      <c r="A223" s="4">
        <v>16.059999999999999</v>
      </c>
      <c r="B223" s="19" t="s">
        <v>135</v>
      </c>
      <c r="C223" s="7" t="s">
        <v>1</v>
      </c>
      <c r="D223" s="7"/>
      <c r="E223" s="20">
        <v>94117.440000000002</v>
      </c>
      <c r="F223" s="23">
        <f t="shared" si="16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hidden="1" x14ac:dyDescent="0.25">
      <c r="A224" s="4">
        <v>16.07</v>
      </c>
      <c r="B224" s="19" t="s">
        <v>321</v>
      </c>
      <c r="C224" s="7" t="s">
        <v>1</v>
      </c>
      <c r="D224" s="3"/>
      <c r="E224" s="20">
        <v>28830.39</v>
      </c>
      <c r="F224" s="23">
        <f t="shared" si="16"/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t="29.25" hidden="1" customHeight="1" x14ac:dyDescent="0.25">
      <c r="B225" s="60" t="s">
        <v>136</v>
      </c>
      <c r="C225" s="60"/>
      <c r="D225" s="60"/>
      <c r="E225" s="60"/>
      <c r="F225" s="21">
        <f>SUM(F218:F224)</f>
        <v>0</v>
      </c>
    </row>
    <row r="226" spans="1:18" x14ac:dyDescent="0.25">
      <c r="A226" s="18">
        <v>17</v>
      </c>
      <c r="B226" s="18" t="s">
        <v>137</v>
      </c>
      <c r="C226" s="18"/>
      <c r="D226" s="29"/>
      <c r="E226" s="18"/>
      <c r="F226" s="18"/>
    </row>
    <row r="227" spans="1:18" x14ac:dyDescent="0.25">
      <c r="A227" s="4">
        <v>17.010000000000002</v>
      </c>
      <c r="B227" s="19" t="s">
        <v>138</v>
      </c>
      <c r="C227" s="7" t="s">
        <v>14</v>
      </c>
      <c r="D227" s="7">
        <v>1</v>
      </c>
      <c r="E227" s="20"/>
      <c r="F227" s="30">
        <f>D227*E227</f>
        <v>0</v>
      </c>
      <c r="G227" s="19"/>
      <c r="H227" s="19"/>
      <c r="I227" s="19"/>
      <c r="J227" s="19"/>
      <c r="K227" s="19"/>
      <c r="L227" s="19"/>
      <c r="N227" s="20"/>
      <c r="O227" s="20"/>
      <c r="P227" s="20"/>
      <c r="Q227" s="20"/>
      <c r="R227" s="20"/>
    </row>
    <row r="228" spans="1:18" hidden="1" x14ac:dyDescent="0.25">
      <c r="A228" s="4">
        <v>17.02</v>
      </c>
      <c r="B228" s="15" t="s">
        <v>139</v>
      </c>
      <c r="C228" s="3" t="s">
        <v>14</v>
      </c>
      <c r="D228" s="3"/>
      <c r="E228" s="20">
        <v>45399.86</v>
      </c>
      <c r="F228" s="30">
        <f t="shared" ref="F228:F230" si="17">D228*E228</f>
        <v>0</v>
      </c>
      <c r="G228" s="15"/>
      <c r="H228" s="15"/>
      <c r="I228" s="15"/>
      <c r="J228" s="15"/>
      <c r="K228" s="15"/>
      <c r="L228" s="15"/>
      <c r="N228" s="20"/>
      <c r="O228" s="20"/>
      <c r="P228" s="20"/>
      <c r="Q228" s="20"/>
      <c r="R228" s="20"/>
    </row>
    <row r="229" spans="1:18" ht="31.5" hidden="1" x14ac:dyDescent="0.25">
      <c r="A229" s="4">
        <v>17.03</v>
      </c>
      <c r="B229" s="19" t="s">
        <v>140</v>
      </c>
      <c r="C229" s="7" t="s">
        <v>14</v>
      </c>
      <c r="D229" s="7"/>
      <c r="E229" s="20">
        <v>903951.15</v>
      </c>
      <c r="F229" s="30">
        <f t="shared" si="17"/>
        <v>0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hidden="1" x14ac:dyDescent="0.25">
      <c r="A230" s="4">
        <v>17.04</v>
      </c>
      <c r="B230" s="19" t="s">
        <v>346</v>
      </c>
      <c r="C230" s="7" t="s">
        <v>14</v>
      </c>
      <c r="D230" s="3"/>
      <c r="E230" s="20">
        <v>231533.61</v>
      </c>
      <c r="F230" s="30">
        <f t="shared" si="17"/>
        <v>0</v>
      </c>
      <c r="G230" s="19"/>
      <c r="H230" s="19"/>
      <c r="I230" s="19"/>
      <c r="J230" s="19"/>
      <c r="K230" s="19"/>
      <c r="L230" s="19"/>
      <c r="N230" s="20"/>
      <c r="O230" s="20"/>
      <c r="P230" s="20"/>
      <c r="Q230" s="20"/>
      <c r="R230" s="20"/>
    </row>
    <row r="231" spans="1:18" ht="29.25" hidden="1" customHeight="1" x14ac:dyDescent="0.25">
      <c r="B231" s="60" t="s">
        <v>312</v>
      </c>
      <c r="C231" s="60"/>
      <c r="D231" s="60"/>
      <c r="E231" s="60"/>
      <c r="F231" s="21">
        <f>SUM(F227:F230)</f>
        <v>0</v>
      </c>
    </row>
    <row r="232" spans="1:18" x14ac:dyDescent="0.25">
      <c r="A232" s="18">
        <v>18</v>
      </c>
      <c r="B232" s="18" t="s">
        <v>224</v>
      </c>
      <c r="C232" s="18"/>
      <c r="D232" s="29"/>
      <c r="E232" s="18"/>
      <c r="F232" s="18"/>
    </row>
    <row r="233" spans="1:18" x14ac:dyDescent="0.25">
      <c r="A233" s="4">
        <v>18.010000000000002</v>
      </c>
      <c r="B233" s="15" t="s">
        <v>201</v>
      </c>
      <c r="C233" s="3" t="s">
        <v>1</v>
      </c>
      <c r="D233" s="3">
        <v>14.3</v>
      </c>
      <c r="E233" s="20"/>
      <c r="F233" s="23">
        <f>D233*E233</f>
        <v>0</v>
      </c>
      <c r="G233" s="15"/>
      <c r="H233" s="15"/>
      <c r="I233" s="15"/>
      <c r="J233" s="15"/>
      <c r="L233" s="15"/>
      <c r="N233" s="20"/>
      <c r="O233" s="20"/>
      <c r="P233" s="20"/>
      <c r="Q233" s="20"/>
      <c r="R233" s="20"/>
    </row>
    <row r="234" spans="1:18" ht="21" x14ac:dyDescent="0.25">
      <c r="A234" s="4">
        <v>18.02</v>
      </c>
      <c r="B234" s="19" t="s">
        <v>204</v>
      </c>
      <c r="C234" s="7" t="s">
        <v>1</v>
      </c>
      <c r="D234" s="7">
        <v>281.7</v>
      </c>
      <c r="E234" s="20"/>
      <c r="F234" s="23">
        <f t="shared" ref="F234:F245" si="18">D234*E234</f>
        <v>0</v>
      </c>
      <c r="G234" s="19"/>
      <c r="H234" s="19"/>
      <c r="I234" s="19"/>
      <c r="J234" s="19"/>
      <c r="L234" s="19"/>
      <c r="N234" s="20"/>
      <c r="O234" s="20"/>
      <c r="P234" s="20"/>
      <c r="Q234" s="20"/>
      <c r="R234" s="20"/>
    </row>
    <row r="235" spans="1:18" x14ac:dyDescent="0.25">
      <c r="A235" s="4">
        <v>18.03</v>
      </c>
      <c r="B235" s="15" t="s">
        <v>146</v>
      </c>
      <c r="C235" s="3" t="s">
        <v>6</v>
      </c>
      <c r="D235" s="3">
        <v>65</v>
      </c>
      <c r="E235" s="20"/>
      <c r="F235" s="23">
        <f t="shared" si="18"/>
        <v>0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hidden="1" x14ac:dyDescent="0.25">
      <c r="A236" s="4">
        <v>18.04</v>
      </c>
      <c r="B236" s="15" t="s">
        <v>142</v>
      </c>
      <c r="C236" s="3" t="s">
        <v>1</v>
      </c>
      <c r="D236" s="3"/>
      <c r="E236" s="20"/>
      <c r="F236" s="23">
        <f t="shared" si="18"/>
        <v>0</v>
      </c>
      <c r="G236" s="15"/>
      <c r="H236" s="15"/>
      <c r="I236" s="15"/>
      <c r="J236" s="15"/>
      <c r="L236" s="15"/>
      <c r="N236" s="20"/>
      <c r="O236" s="20"/>
      <c r="P236" s="20"/>
      <c r="Q236" s="20"/>
      <c r="R236" s="20"/>
    </row>
    <row r="237" spans="1:18" x14ac:dyDescent="0.25">
      <c r="A237" s="4">
        <v>18.05</v>
      </c>
      <c r="B237" s="15" t="s">
        <v>143</v>
      </c>
      <c r="C237" s="3" t="s">
        <v>1</v>
      </c>
      <c r="D237" s="3">
        <v>0.5</v>
      </c>
      <c r="E237" s="20"/>
      <c r="F237" s="23">
        <f t="shared" si="18"/>
        <v>0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hidden="1" x14ac:dyDescent="0.25">
      <c r="A238" s="4">
        <v>18.059999999999999</v>
      </c>
      <c r="B238" s="15" t="s">
        <v>144</v>
      </c>
      <c r="C238" s="3" t="s">
        <v>1</v>
      </c>
      <c r="D238" s="3"/>
      <c r="E238" s="20"/>
      <c r="F238" s="23">
        <f t="shared" si="18"/>
        <v>0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t="21" hidden="1" x14ac:dyDescent="0.25">
      <c r="A239" s="4">
        <v>18.07</v>
      </c>
      <c r="B239" s="15" t="s">
        <v>145</v>
      </c>
      <c r="C239" s="3" t="s">
        <v>1</v>
      </c>
      <c r="D239" s="3"/>
      <c r="E239" s="20"/>
      <c r="F239" s="23">
        <f t="shared" si="18"/>
        <v>0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hidden="1" x14ac:dyDescent="0.25">
      <c r="A240" s="4">
        <v>18.079999999999998</v>
      </c>
      <c r="B240" s="19" t="s">
        <v>148</v>
      </c>
      <c r="C240" s="7" t="s">
        <v>1</v>
      </c>
      <c r="D240" s="7"/>
      <c r="E240" s="20"/>
      <c r="F240" s="23">
        <f t="shared" si="18"/>
        <v>0</v>
      </c>
      <c r="G240" s="19"/>
      <c r="H240" s="19"/>
      <c r="I240" s="19"/>
      <c r="J240" s="19"/>
      <c r="L240" s="19"/>
      <c r="N240" s="20"/>
      <c r="O240" s="20"/>
      <c r="P240" s="20"/>
      <c r="Q240" s="20"/>
      <c r="R240" s="20"/>
    </row>
    <row r="241" spans="1:18" x14ac:dyDescent="0.25">
      <c r="A241" s="4">
        <v>18.09</v>
      </c>
      <c r="B241" s="15" t="s">
        <v>198</v>
      </c>
      <c r="C241" s="3" t="s">
        <v>1</v>
      </c>
      <c r="D241" s="3">
        <v>14.3</v>
      </c>
      <c r="E241" s="20"/>
      <c r="F241" s="23">
        <f t="shared" si="18"/>
        <v>0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hidden="1" x14ac:dyDescent="0.25">
      <c r="A242" s="4">
        <v>18.100000000000001</v>
      </c>
      <c r="B242" s="19" t="s">
        <v>205</v>
      </c>
      <c r="C242" s="7" t="s">
        <v>1</v>
      </c>
      <c r="D242" s="7"/>
      <c r="E242" s="20"/>
      <c r="F242" s="23">
        <f t="shared" si="18"/>
        <v>0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hidden="1" x14ac:dyDescent="0.25">
      <c r="A243" s="4">
        <v>18.11</v>
      </c>
      <c r="B243" s="15" t="s">
        <v>199</v>
      </c>
      <c r="C243" s="3" t="s">
        <v>1</v>
      </c>
      <c r="D243" s="3"/>
      <c r="E243" s="20"/>
      <c r="F243" s="23">
        <f t="shared" si="18"/>
        <v>0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hidden="1" x14ac:dyDescent="0.25">
      <c r="A244" s="4">
        <v>18.12</v>
      </c>
      <c r="B244" s="15" t="s">
        <v>200</v>
      </c>
      <c r="C244" s="3" t="s">
        <v>3</v>
      </c>
      <c r="D244" s="3"/>
      <c r="E244" s="20"/>
      <c r="F244" s="23">
        <f>D244*E244</f>
        <v>0</v>
      </c>
      <c r="G244" s="15"/>
      <c r="H244" s="15"/>
      <c r="I244" s="15"/>
      <c r="J244" s="15"/>
      <c r="L244" s="15"/>
      <c r="N244" s="20"/>
      <c r="O244" s="20"/>
      <c r="P244" s="20"/>
      <c r="Q244" s="20"/>
      <c r="R244" s="20"/>
    </row>
    <row r="245" spans="1:18" hidden="1" x14ac:dyDescent="0.25">
      <c r="A245" s="4">
        <v>18.13</v>
      </c>
      <c r="B245" s="19" t="s">
        <v>202</v>
      </c>
      <c r="C245" s="7" t="s">
        <v>6</v>
      </c>
      <c r="D245" s="7"/>
      <c r="E245" s="20"/>
      <c r="F245" s="23">
        <f t="shared" si="18"/>
        <v>0</v>
      </c>
      <c r="G245" s="19"/>
      <c r="H245" s="19"/>
      <c r="I245" s="19"/>
      <c r="J245" s="19"/>
      <c r="L245" s="19"/>
      <c r="N245" s="20"/>
      <c r="O245" s="20"/>
      <c r="P245" s="20"/>
      <c r="Q245" s="20"/>
      <c r="R245" s="20"/>
    </row>
    <row r="246" spans="1:18" ht="21" x14ac:dyDescent="0.25">
      <c r="A246" s="4">
        <v>18.14</v>
      </c>
      <c r="B246" s="19" t="s">
        <v>203</v>
      </c>
      <c r="C246" s="7" t="s">
        <v>6</v>
      </c>
      <c r="D246" s="7">
        <v>180</v>
      </c>
      <c r="E246" s="20"/>
      <c r="F246" s="23">
        <f>D246*E246</f>
        <v>0</v>
      </c>
      <c r="G246" s="19"/>
      <c r="H246" s="19"/>
      <c r="I246" s="19"/>
      <c r="J246" s="19"/>
      <c r="L246" s="19"/>
      <c r="N246" s="20"/>
      <c r="O246" s="20"/>
      <c r="P246" s="20"/>
      <c r="Q246" s="20"/>
      <c r="R246" s="20"/>
    </row>
    <row r="247" spans="1:18" ht="29.25" customHeight="1" x14ac:dyDescent="0.25">
      <c r="B247" s="60" t="s">
        <v>313</v>
      </c>
      <c r="C247" s="60"/>
      <c r="D247" s="60"/>
      <c r="E247" s="60"/>
      <c r="F247" s="21">
        <f>SUM(F233:F246)</f>
        <v>0</v>
      </c>
    </row>
    <row r="248" spans="1:18" hidden="1" x14ac:dyDescent="0.25">
      <c r="A248" s="18">
        <v>19</v>
      </c>
      <c r="B248" s="18" t="s">
        <v>209</v>
      </c>
      <c r="C248" s="18"/>
      <c r="D248" s="29"/>
      <c r="E248" s="18"/>
      <c r="F248" s="18"/>
    </row>
    <row r="249" spans="1:18" hidden="1" x14ac:dyDescent="0.25">
      <c r="A249" s="4">
        <v>19.010000000000002</v>
      </c>
      <c r="B249" s="19" t="s">
        <v>210</v>
      </c>
      <c r="C249" s="7" t="s">
        <v>1</v>
      </c>
      <c r="D249" s="7"/>
      <c r="E249" s="25">
        <v>211942.93</v>
      </c>
      <c r="F249" s="30">
        <f>D249*E249</f>
        <v>0</v>
      </c>
      <c r="G249" s="19"/>
      <c r="H249" s="19"/>
      <c r="I249" s="19"/>
      <c r="J249" s="19"/>
      <c r="L249" s="19"/>
      <c r="N249" s="25"/>
      <c r="O249" s="25"/>
      <c r="P249" s="25"/>
      <c r="Q249" s="25"/>
      <c r="R249" s="25"/>
    </row>
    <row r="250" spans="1:18" ht="15" hidden="1" customHeight="1" x14ac:dyDescent="0.25">
      <c r="A250" s="4">
        <v>19.02</v>
      </c>
      <c r="B250" s="19" t="s">
        <v>54</v>
      </c>
      <c r="C250" s="7" t="s">
        <v>1</v>
      </c>
      <c r="D250" s="7"/>
      <c r="E250" s="25">
        <v>194842.57</v>
      </c>
      <c r="F250" s="30">
        <f>D250*E250</f>
        <v>0</v>
      </c>
      <c r="G250" s="19"/>
      <c r="H250" s="19"/>
      <c r="I250" s="19"/>
      <c r="J250" s="19"/>
      <c r="L250" s="19"/>
      <c r="N250" s="25"/>
      <c r="O250" s="25"/>
      <c r="P250" s="25"/>
      <c r="Q250" s="25"/>
      <c r="R250" s="25"/>
    </row>
    <row r="251" spans="1:18" ht="29.25" hidden="1" customHeight="1" x14ac:dyDescent="0.25">
      <c r="B251" s="60" t="s">
        <v>211</v>
      </c>
      <c r="C251" s="60"/>
      <c r="D251" s="60"/>
      <c r="E251" s="60"/>
      <c r="F251" s="21">
        <f>SUM(F249:F250)</f>
        <v>0</v>
      </c>
    </row>
    <row r="252" spans="1:18" hidden="1" x14ac:dyDescent="0.25">
      <c r="A252" s="18">
        <v>20</v>
      </c>
      <c r="B252" s="18" t="s">
        <v>212</v>
      </c>
      <c r="C252" s="18"/>
      <c r="D252" s="29"/>
      <c r="E252" s="18"/>
      <c r="F252" s="18"/>
    </row>
    <row r="253" spans="1:18" ht="21" hidden="1" x14ac:dyDescent="0.25">
      <c r="A253" s="4">
        <v>20.010000000000002</v>
      </c>
      <c r="B253" s="19" t="s">
        <v>38</v>
      </c>
      <c r="C253" s="7" t="s">
        <v>1</v>
      </c>
      <c r="D253" s="7"/>
      <c r="E253" s="20">
        <v>27128.12</v>
      </c>
      <c r="F253" s="30">
        <f>D253*E253</f>
        <v>0</v>
      </c>
      <c r="G253" s="19"/>
      <c r="H253" s="19"/>
      <c r="I253" s="19"/>
      <c r="J253" s="19"/>
      <c r="L253" s="19"/>
      <c r="N253" s="20"/>
      <c r="O253" s="20"/>
      <c r="P253" s="20"/>
      <c r="Q253" s="20"/>
      <c r="R253" s="20"/>
    </row>
    <row r="254" spans="1:18" ht="21" hidden="1" x14ac:dyDescent="0.25">
      <c r="A254" s="4">
        <v>20.02</v>
      </c>
      <c r="B254" s="19" t="s">
        <v>213</v>
      </c>
      <c r="C254" s="7" t="s">
        <v>1</v>
      </c>
      <c r="D254" s="7"/>
      <c r="E254" s="20">
        <v>325620.09000000003</v>
      </c>
      <c r="F254" s="30">
        <f>D254*E254</f>
        <v>0</v>
      </c>
      <c r="G254" s="19"/>
      <c r="H254" s="19"/>
      <c r="I254" s="19"/>
      <c r="J254" s="19"/>
      <c r="L254" s="19"/>
      <c r="N254" s="20"/>
      <c r="O254" s="20"/>
      <c r="P254" s="20"/>
      <c r="Q254" s="20"/>
      <c r="R254" s="20"/>
    </row>
    <row r="255" spans="1:18" ht="21" hidden="1" x14ac:dyDescent="0.25">
      <c r="A255" s="4">
        <v>20.03</v>
      </c>
      <c r="B255" s="19" t="s">
        <v>115</v>
      </c>
      <c r="C255" s="7" t="s">
        <v>1</v>
      </c>
      <c r="D255" s="7"/>
      <c r="E255" s="20">
        <v>23661.72</v>
      </c>
      <c r="F255" s="23">
        <f>D255*E255</f>
        <v>0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9.25" hidden="1" customHeight="1" x14ac:dyDescent="0.25">
      <c r="B256" s="60" t="s">
        <v>216</v>
      </c>
      <c r="C256" s="60"/>
      <c r="D256" s="60"/>
      <c r="E256" s="60"/>
      <c r="F256" s="21">
        <f>SUM(F253:F255)</f>
        <v>0</v>
      </c>
    </row>
    <row r="258" spans="2:27" s="1" customFormat="1" ht="18" customHeight="1" x14ac:dyDescent="0.25">
      <c r="B258" s="8" t="s">
        <v>314</v>
      </c>
      <c r="C258" s="8"/>
      <c r="D258" s="6"/>
      <c r="E258" s="31">
        <f>F18+F24+F30+F38+F83+F134+F145+F150+F154+F170+F177+F187+F196+F211+F225+F231+F247+F251+F256+F216</f>
        <v>0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9"/>
      <c r="Q258" s="9"/>
      <c r="R258" s="9"/>
      <c r="S258" s="9"/>
      <c r="T258" s="9"/>
      <c r="U258" s="9"/>
      <c r="V258" s="9"/>
    </row>
    <row r="259" spans="2:27" s="1" customFormat="1" ht="11.25" customHeight="1" x14ac:dyDescent="0.25">
      <c r="D259" s="32"/>
      <c r="P259" s="5"/>
      <c r="Q259" s="5"/>
      <c r="R259" s="5"/>
      <c r="S259" s="5"/>
      <c r="T259" s="5"/>
      <c r="U259" s="5"/>
      <c r="V259" s="5"/>
    </row>
    <row r="260" spans="2:27" s="1" customFormat="1" ht="23.25" customHeight="1" x14ac:dyDescent="0.25">
      <c r="B260" s="8" t="s">
        <v>217</v>
      </c>
      <c r="C260" s="8"/>
      <c r="D260" s="6"/>
      <c r="E260" s="11">
        <f>+E258</f>
        <v>0</v>
      </c>
      <c r="F260" s="8"/>
      <c r="G260" s="8"/>
      <c r="H260" s="8"/>
      <c r="L260" s="11"/>
      <c r="M260" s="11"/>
      <c r="N260" s="11"/>
      <c r="O260" s="11"/>
      <c r="P260" s="11"/>
      <c r="Q260" s="11"/>
      <c r="R260" s="5"/>
      <c r="S260" s="5"/>
      <c r="T260" s="5"/>
      <c r="U260" s="5"/>
      <c r="V260" s="5"/>
      <c r="Y260" s="12"/>
      <c r="Z260" s="5">
        <v>1037743606.6113</v>
      </c>
      <c r="AA260" s="12">
        <f>+E260-Z260</f>
        <v>-1037743606.6113</v>
      </c>
    </row>
    <row r="261" spans="2:27" s="1" customFormat="1" ht="24" customHeight="1" x14ac:dyDescent="0.25">
      <c r="B261" s="10" t="s">
        <v>218</v>
      </c>
      <c r="C261" s="13">
        <v>0.1704</v>
      </c>
      <c r="D261" s="33"/>
      <c r="E261" s="14">
        <f>+E260*C261</f>
        <v>0</v>
      </c>
      <c r="F261" s="10"/>
      <c r="G261" s="10"/>
      <c r="H261" s="10"/>
      <c r="L261" s="14"/>
      <c r="M261" s="14"/>
      <c r="N261" s="14"/>
      <c r="O261" s="14"/>
      <c r="P261" s="14"/>
      <c r="Q261" s="14"/>
      <c r="R261" s="5"/>
      <c r="S261" s="5"/>
      <c r="T261" s="5"/>
      <c r="U261" s="5"/>
      <c r="V261" s="5"/>
      <c r="Z261" s="5"/>
    </row>
    <row r="262" spans="2:27" s="1" customFormat="1" ht="23.25" customHeight="1" x14ac:dyDescent="0.25">
      <c r="B262" s="10" t="s">
        <v>219</v>
      </c>
      <c r="C262" s="13">
        <v>0.01</v>
      </c>
      <c r="D262" s="33"/>
      <c r="E262" s="14">
        <f>+C262*E260</f>
        <v>0</v>
      </c>
      <c r="F262" s="10"/>
      <c r="G262" s="10"/>
      <c r="H262" s="10"/>
      <c r="L262" s="14"/>
      <c r="M262" s="14"/>
      <c r="N262" s="14"/>
      <c r="O262" s="14"/>
      <c r="P262" s="14"/>
      <c r="Q262" s="14"/>
      <c r="R262" s="5"/>
      <c r="S262" s="5"/>
      <c r="T262" s="5"/>
      <c r="U262" s="5"/>
      <c r="V262" s="5"/>
      <c r="Z262" s="5"/>
    </row>
    <row r="263" spans="2:27" s="1" customFormat="1" ht="24" customHeight="1" x14ac:dyDescent="0.25">
      <c r="B263" s="10" t="s">
        <v>220</v>
      </c>
      <c r="C263" s="13">
        <v>0.03</v>
      </c>
      <c r="D263" s="33"/>
      <c r="E263" s="14">
        <f>+C263*E260</f>
        <v>0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2:27" s="1" customFormat="1" ht="24" customHeight="1" x14ac:dyDescent="0.25">
      <c r="B264" s="10" t="s">
        <v>221</v>
      </c>
      <c r="C264" s="13">
        <v>0.19</v>
      </c>
      <c r="D264" s="33"/>
      <c r="E264" s="14">
        <f>+C264*E263</f>
        <v>0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2:27" s="1" customFormat="1" ht="24" customHeight="1" x14ac:dyDescent="0.25">
      <c r="B265" s="10" t="s">
        <v>222</v>
      </c>
      <c r="C265" s="10"/>
      <c r="D265" s="33"/>
      <c r="E265" s="14">
        <f>SUM(E260:E264)</f>
        <v>0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Y265" s="12"/>
      <c r="Z265" s="5">
        <v>1262000000</v>
      </c>
      <c r="AA265" s="12">
        <f>+E265-Z265</f>
        <v>-1262000000</v>
      </c>
    </row>
  </sheetData>
  <mergeCells count="20">
    <mergeCell ref="B251:E251"/>
    <mergeCell ref="B256:E256"/>
    <mergeCell ref="B196:E196"/>
    <mergeCell ref="B211:E211"/>
    <mergeCell ref="B216:E216"/>
    <mergeCell ref="B225:E225"/>
    <mergeCell ref="B231:E231"/>
    <mergeCell ref="B247:E247"/>
    <mergeCell ref="B187:E187"/>
    <mergeCell ref="B18:E18"/>
    <mergeCell ref="B24:E24"/>
    <mergeCell ref="B30:E30"/>
    <mergeCell ref="B38:E38"/>
    <mergeCell ref="B83:E83"/>
    <mergeCell ref="B134:E134"/>
    <mergeCell ref="B145:E145"/>
    <mergeCell ref="B150:E150"/>
    <mergeCell ref="B154:E154"/>
    <mergeCell ref="B170:E170"/>
    <mergeCell ref="B177:E177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BF9C0-60CE-48A6-9929-2A2474C0C7EB}">
  <dimension ref="A1:AA265"/>
  <sheetViews>
    <sheetView showGridLines="0" topLeftCell="A211" workbookViewId="0">
      <selection activeCell="E255" sqref="E255"/>
    </sheetView>
  </sheetViews>
  <sheetFormatPr baseColWidth="10" defaultRowHeight="15" x14ac:dyDescent="0.25"/>
  <cols>
    <col min="1" max="1" width="9.5703125" customWidth="1"/>
    <col min="2" max="2" width="58.42578125" customWidth="1"/>
    <col min="3" max="4" width="11.42578125" style="16"/>
    <col min="5" max="5" width="16.7109375" customWidth="1"/>
    <col min="6" max="6" width="20.140625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hidden="1" x14ac:dyDescent="0.25">
      <c r="A2" s="18">
        <v>1</v>
      </c>
      <c r="B2" s="18" t="s">
        <v>225</v>
      </c>
      <c r="C2" s="29"/>
      <c r="D2" s="29"/>
      <c r="E2" s="18"/>
      <c r="F2" s="18"/>
    </row>
    <row r="3" spans="1:10" hidden="1" x14ac:dyDescent="0.25">
      <c r="A3" s="15">
        <v>1.01</v>
      </c>
      <c r="B3" s="15" t="s">
        <v>0</v>
      </c>
      <c r="C3" s="3" t="s">
        <v>1</v>
      </c>
      <c r="D3" s="3"/>
      <c r="E3" s="20">
        <v>43704.15</v>
      </c>
      <c r="F3" s="20">
        <f>D3*E3</f>
        <v>0</v>
      </c>
      <c r="G3" s="20"/>
      <c r="H3" s="20"/>
      <c r="I3" s="20"/>
      <c r="J3" s="20"/>
    </row>
    <row r="4" spans="1:10" hidden="1" x14ac:dyDescent="0.25">
      <c r="A4" s="15">
        <v>1.02</v>
      </c>
      <c r="B4" s="15" t="s">
        <v>2</v>
      </c>
      <c r="C4" s="3" t="s">
        <v>3</v>
      </c>
      <c r="D4" s="3"/>
      <c r="E4" s="20">
        <v>12300.17</v>
      </c>
      <c r="F4" s="20">
        <f t="shared" ref="F4:F17" si="0">D4*E4</f>
        <v>0</v>
      </c>
      <c r="G4" s="20"/>
      <c r="H4" s="20"/>
      <c r="I4" s="20"/>
      <c r="J4" s="20"/>
    </row>
    <row r="5" spans="1:10" hidden="1" x14ac:dyDescent="0.25">
      <c r="A5" s="15">
        <v>1.03</v>
      </c>
      <c r="B5" s="15" t="s">
        <v>4</v>
      </c>
      <c r="C5" s="3" t="s">
        <v>1</v>
      </c>
      <c r="D5" s="3"/>
      <c r="E5" s="20">
        <v>5770.56</v>
      </c>
      <c r="F5" s="20">
        <f t="shared" si="0"/>
        <v>0</v>
      </c>
      <c r="G5" s="20"/>
      <c r="H5" s="20"/>
      <c r="I5" s="20"/>
      <c r="J5" s="20"/>
    </row>
    <row r="6" spans="1:10" hidden="1" x14ac:dyDescent="0.25">
      <c r="A6" s="15">
        <v>1.04</v>
      </c>
      <c r="B6" s="15" t="s">
        <v>5</v>
      </c>
      <c r="C6" s="3" t="s">
        <v>6</v>
      </c>
      <c r="D6" s="3"/>
      <c r="E6" s="20">
        <v>3274.08</v>
      </c>
      <c r="F6" s="20">
        <f t="shared" si="0"/>
        <v>0</v>
      </c>
      <c r="G6" s="20"/>
      <c r="H6" s="20"/>
      <c r="I6" s="20"/>
      <c r="J6" s="20"/>
    </row>
    <row r="7" spans="1:10" hidden="1" x14ac:dyDescent="0.25">
      <c r="A7" s="15">
        <v>1.05</v>
      </c>
      <c r="B7" s="15" t="s">
        <v>7</v>
      </c>
      <c r="C7" s="3" t="s">
        <v>1</v>
      </c>
      <c r="D7" s="3"/>
      <c r="E7" s="20">
        <v>3577.1</v>
      </c>
      <c r="F7" s="20">
        <f t="shared" si="0"/>
        <v>0</v>
      </c>
      <c r="G7" s="20"/>
      <c r="H7" s="20"/>
      <c r="I7" s="20"/>
      <c r="J7" s="20"/>
    </row>
    <row r="8" spans="1:10" hidden="1" x14ac:dyDescent="0.25">
      <c r="A8" s="15">
        <v>1.06</v>
      </c>
      <c r="B8" s="19" t="s">
        <v>8</v>
      </c>
      <c r="C8" s="7" t="s">
        <v>1</v>
      </c>
      <c r="D8" s="7"/>
      <c r="E8" s="20">
        <v>11910.09</v>
      </c>
      <c r="F8" s="20">
        <f t="shared" si="0"/>
        <v>0</v>
      </c>
      <c r="G8" s="20"/>
      <c r="H8" s="20"/>
      <c r="I8" s="20"/>
      <c r="J8" s="20"/>
    </row>
    <row r="9" spans="1:10" ht="21" hidden="1" x14ac:dyDescent="0.25">
      <c r="A9" s="15">
        <v>1.07</v>
      </c>
      <c r="B9" s="19" t="s">
        <v>9</v>
      </c>
      <c r="C9" s="7" t="s">
        <v>1</v>
      </c>
      <c r="D9" s="7"/>
      <c r="E9" s="20">
        <v>57761.86</v>
      </c>
      <c r="F9" s="20">
        <f t="shared" si="0"/>
        <v>0</v>
      </c>
      <c r="G9" s="20"/>
      <c r="H9" s="20"/>
      <c r="I9" s="20"/>
      <c r="J9" s="20"/>
    </row>
    <row r="10" spans="1:10" hidden="1" x14ac:dyDescent="0.25">
      <c r="A10" s="15">
        <v>1.08</v>
      </c>
      <c r="B10" s="19" t="s">
        <v>10</v>
      </c>
      <c r="C10" s="7" t="s">
        <v>1</v>
      </c>
      <c r="D10" s="7"/>
      <c r="E10" s="20">
        <v>5561.38</v>
      </c>
      <c r="F10" s="20">
        <f t="shared" si="0"/>
        <v>0</v>
      </c>
      <c r="G10" s="20"/>
      <c r="H10" s="20"/>
      <c r="I10" s="20"/>
      <c r="J10" s="20"/>
    </row>
    <row r="11" spans="1:10" hidden="1" x14ac:dyDescent="0.25">
      <c r="A11" s="15">
        <v>1.0900000000000001</v>
      </c>
      <c r="B11" s="19" t="s">
        <v>11</v>
      </c>
      <c r="C11" s="7" t="s">
        <v>1</v>
      </c>
      <c r="D11" s="7"/>
      <c r="E11" s="20">
        <v>16984.009999999998</v>
      </c>
      <c r="F11" s="20">
        <f t="shared" si="0"/>
        <v>0</v>
      </c>
      <c r="G11" s="20"/>
      <c r="H11" s="20"/>
      <c r="I11" s="20"/>
      <c r="J11" s="20"/>
    </row>
    <row r="12" spans="1:10" ht="31.5" hidden="1" x14ac:dyDescent="0.25">
      <c r="A12" s="22">
        <v>1.1000000000000001</v>
      </c>
      <c r="B12" s="19" t="s">
        <v>12</v>
      </c>
      <c r="C12" s="7" t="s">
        <v>1</v>
      </c>
      <c r="D12" s="7"/>
      <c r="E12" s="20">
        <v>30132.38</v>
      </c>
      <c r="F12" s="20">
        <f t="shared" si="0"/>
        <v>0</v>
      </c>
      <c r="G12" s="20"/>
      <c r="H12" s="20"/>
      <c r="I12" s="20"/>
      <c r="J12" s="20"/>
    </row>
    <row r="13" spans="1:10" hidden="1" x14ac:dyDescent="0.25">
      <c r="A13" s="15">
        <v>1.1100000000000001</v>
      </c>
      <c r="B13" s="15" t="s">
        <v>15</v>
      </c>
      <c r="C13" s="3" t="s">
        <v>1</v>
      </c>
      <c r="D13" s="3"/>
      <c r="E13" s="20">
        <v>7079.05</v>
      </c>
      <c r="F13" s="20">
        <f t="shared" si="0"/>
        <v>0</v>
      </c>
      <c r="G13" s="20"/>
      <c r="H13" s="20"/>
      <c r="I13" s="20"/>
      <c r="J13" s="20"/>
    </row>
    <row r="14" spans="1:10" hidden="1" x14ac:dyDescent="0.25">
      <c r="A14" s="15">
        <v>1.1200000000000001</v>
      </c>
      <c r="B14" s="15" t="s">
        <v>16</v>
      </c>
      <c r="C14" s="3" t="s">
        <v>1</v>
      </c>
      <c r="D14" s="3"/>
      <c r="E14" s="20">
        <v>59816.37</v>
      </c>
      <c r="F14" s="20">
        <f t="shared" si="0"/>
        <v>0</v>
      </c>
      <c r="G14" s="20"/>
      <c r="H14" s="20"/>
      <c r="I14" s="20"/>
      <c r="J14" s="20"/>
    </row>
    <row r="15" spans="1:10" hidden="1" x14ac:dyDescent="0.25">
      <c r="A15" s="15">
        <v>1.1299999999999999</v>
      </c>
      <c r="B15" s="19" t="s">
        <v>17</v>
      </c>
      <c r="C15" s="7" t="s">
        <v>14</v>
      </c>
      <c r="D15" s="7"/>
      <c r="E15" s="20">
        <v>5663.24</v>
      </c>
      <c r="F15" s="20">
        <f t="shared" si="0"/>
        <v>0</v>
      </c>
      <c r="G15" s="20"/>
      <c r="H15" s="20"/>
      <c r="I15" s="20"/>
      <c r="J15" s="20"/>
    </row>
    <row r="16" spans="1:10" hidden="1" x14ac:dyDescent="0.25">
      <c r="A16" s="15">
        <v>1.1399999999999999</v>
      </c>
      <c r="B16" s="19" t="s">
        <v>18</v>
      </c>
      <c r="C16" s="7" t="s">
        <v>1</v>
      </c>
      <c r="D16" s="7"/>
      <c r="E16" s="20">
        <v>9095.52</v>
      </c>
      <c r="F16" s="20">
        <f t="shared" si="0"/>
        <v>0</v>
      </c>
      <c r="G16" s="20"/>
      <c r="H16" s="20"/>
      <c r="I16" s="20"/>
      <c r="J16" s="20"/>
    </row>
    <row r="17" spans="1:10" hidden="1" x14ac:dyDescent="0.25">
      <c r="A17" s="15">
        <v>1.1499999999999999</v>
      </c>
      <c r="B17" s="19" t="s">
        <v>329</v>
      </c>
      <c r="C17" s="3" t="s">
        <v>3</v>
      </c>
      <c r="D17" s="3"/>
      <c r="E17" s="20">
        <v>14991.53</v>
      </c>
      <c r="F17" s="20">
        <f t="shared" si="0"/>
        <v>0</v>
      </c>
      <c r="G17" s="20"/>
      <c r="H17" s="20"/>
      <c r="I17" s="20"/>
      <c r="J17" s="20"/>
    </row>
    <row r="18" spans="1:10" ht="29.25" hidden="1" customHeight="1" x14ac:dyDescent="0.25">
      <c r="B18" s="60" t="s">
        <v>19</v>
      </c>
      <c r="C18" s="60"/>
      <c r="D18" s="60"/>
      <c r="E18" s="60"/>
      <c r="F18" s="21">
        <f>SUM(F3:F17)</f>
        <v>0</v>
      </c>
    </row>
    <row r="19" spans="1:10" hidden="1" x14ac:dyDescent="0.25">
      <c r="A19" s="18">
        <v>2</v>
      </c>
      <c r="B19" s="18" t="s">
        <v>20</v>
      </c>
      <c r="C19" s="29"/>
      <c r="D19" s="29"/>
      <c r="E19" s="18"/>
      <c r="F19" s="18"/>
    </row>
    <row r="20" spans="1:10" hidden="1" x14ac:dyDescent="0.25">
      <c r="A20" s="15">
        <v>2.0099999999999998</v>
      </c>
      <c r="B20" s="15" t="s">
        <v>21</v>
      </c>
      <c r="C20" s="3" t="s">
        <v>22</v>
      </c>
      <c r="D20" s="3"/>
      <c r="E20" s="20">
        <v>18941.080000000002</v>
      </c>
      <c r="F20" s="23">
        <f>D20*E20</f>
        <v>0</v>
      </c>
      <c r="G20" s="15"/>
      <c r="H20" s="15"/>
      <c r="I20" s="15"/>
      <c r="J20" s="15"/>
    </row>
    <row r="21" spans="1:10" ht="21" hidden="1" x14ac:dyDescent="0.25">
      <c r="A21" s="15">
        <v>2.02</v>
      </c>
      <c r="B21" s="15" t="s">
        <v>23</v>
      </c>
      <c r="C21" s="3" t="s">
        <v>22</v>
      </c>
      <c r="D21" s="3"/>
      <c r="E21" s="20">
        <v>50091.05</v>
      </c>
      <c r="F21" s="23">
        <f t="shared" ref="F21:F23" si="1">D21*E21</f>
        <v>0</v>
      </c>
      <c r="G21" s="15"/>
      <c r="H21" s="15"/>
      <c r="I21" s="15"/>
      <c r="J21" s="15"/>
    </row>
    <row r="22" spans="1:10" ht="21" hidden="1" x14ac:dyDescent="0.25">
      <c r="A22" s="15">
        <v>2.0299999999999998</v>
      </c>
      <c r="B22" s="15" t="s">
        <v>24</v>
      </c>
      <c r="C22" s="3" t="s">
        <v>22</v>
      </c>
      <c r="D22" s="3"/>
      <c r="E22" s="20">
        <v>19478.87</v>
      </c>
      <c r="F22" s="23">
        <f t="shared" si="1"/>
        <v>0</v>
      </c>
      <c r="G22" s="15"/>
      <c r="H22" s="15"/>
      <c r="I22" s="15"/>
      <c r="J22" s="15"/>
    </row>
    <row r="23" spans="1:10" ht="21" hidden="1" x14ac:dyDescent="0.25">
      <c r="A23" s="15">
        <v>2.04</v>
      </c>
      <c r="B23" s="15" t="s">
        <v>25</v>
      </c>
      <c r="C23" s="3" t="s">
        <v>22</v>
      </c>
      <c r="D23" s="3"/>
      <c r="E23" s="20">
        <v>41556.660000000003</v>
      </c>
      <c r="F23" s="23">
        <f t="shared" si="1"/>
        <v>0</v>
      </c>
      <c r="G23" s="15"/>
      <c r="H23" s="15"/>
      <c r="I23" s="15"/>
      <c r="J23" s="15"/>
    </row>
    <row r="24" spans="1:10" ht="29.25" hidden="1" customHeight="1" x14ac:dyDescent="0.25">
      <c r="B24" s="60" t="s">
        <v>26</v>
      </c>
      <c r="C24" s="60"/>
      <c r="D24" s="60"/>
      <c r="E24" s="60"/>
      <c r="F24" s="21">
        <f>SUM(F20:F23)</f>
        <v>0</v>
      </c>
    </row>
    <row r="25" spans="1:10" hidden="1" x14ac:dyDescent="0.25">
      <c r="A25" s="18">
        <v>3</v>
      </c>
      <c r="B25" s="18" t="s">
        <v>232</v>
      </c>
      <c r="C25" s="29"/>
      <c r="D25" s="29"/>
      <c r="E25" s="18"/>
      <c r="F25" s="18"/>
    </row>
    <row r="26" spans="1:10" ht="31.5" hidden="1" x14ac:dyDescent="0.25">
      <c r="A26" s="15">
        <v>3.01</v>
      </c>
      <c r="B26" s="15" t="s">
        <v>27</v>
      </c>
      <c r="C26" s="3" t="s">
        <v>1</v>
      </c>
      <c r="D26" s="3"/>
      <c r="E26" s="20">
        <v>25198.68</v>
      </c>
      <c r="F26" s="20">
        <f>D26*E26</f>
        <v>0</v>
      </c>
      <c r="G26" s="20"/>
      <c r="H26" s="20"/>
      <c r="I26" s="20"/>
      <c r="J26" s="20"/>
    </row>
    <row r="27" spans="1:10" ht="31.5" hidden="1" x14ac:dyDescent="0.25">
      <c r="A27" s="15">
        <v>3.02</v>
      </c>
      <c r="B27" s="15" t="s">
        <v>29</v>
      </c>
      <c r="C27" s="3" t="s">
        <v>22</v>
      </c>
      <c r="D27" s="3"/>
      <c r="E27" s="20">
        <v>746916.81</v>
      </c>
      <c r="F27" s="20">
        <f t="shared" ref="F27:F29" si="2">D27*E27</f>
        <v>0</v>
      </c>
      <c r="G27" s="20"/>
      <c r="H27" s="20"/>
      <c r="I27" s="20"/>
      <c r="J27" s="20"/>
    </row>
    <row r="28" spans="1:10" ht="31.5" hidden="1" x14ac:dyDescent="0.25">
      <c r="A28" s="15">
        <v>3.03</v>
      </c>
      <c r="B28" s="15" t="s">
        <v>28</v>
      </c>
      <c r="C28" s="3" t="s">
        <v>1</v>
      </c>
      <c r="D28" s="3"/>
      <c r="E28" s="20">
        <v>158491.85</v>
      </c>
      <c r="F28" s="20">
        <f t="shared" si="2"/>
        <v>0</v>
      </c>
      <c r="G28" s="20"/>
      <c r="H28" s="20"/>
      <c r="I28" s="20"/>
      <c r="J28" s="20"/>
    </row>
    <row r="29" spans="1:10" ht="21" hidden="1" x14ac:dyDescent="0.25">
      <c r="A29" s="15">
        <v>3.04</v>
      </c>
      <c r="B29" s="15" t="s">
        <v>30</v>
      </c>
      <c r="C29" s="3" t="s">
        <v>31</v>
      </c>
      <c r="D29" s="3"/>
      <c r="E29" s="20">
        <v>4821.4799999999996</v>
      </c>
      <c r="F29" s="20">
        <f t="shared" si="2"/>
        <v>0</v>
      </c>
      <c r="G29" s="20"/>
      <c r="H29" s="20"/>
      <c r="I29" s="20"/>
      <c r="J29" s="20"/>
    </row>
    <row r="30" spans="1:10" ht="29.25" hidden="1" customHeight="1" x14ac:dyDescent="0.25">
      <c r="B30" s="60" t="s">
        <v>233</v>
      </c>
      <c r="C30" s="60"/>
      <c r="D30" s="60"/>
      <c r="E30" s="60"/>
      <c r="F30" s="21">
        <f>SUM(F26:F29)</f>
        <v>0</v>
      </c>
    </row>
    <row r="31" spans="1:10" x14ac:dyDescent="0.25">
      <c r="A31" s="18">
        <v>4</v>
      </c>
      <c r="B31" s="18" t="s">
        <v>32</v>
      </c>
      <c r="C31" s="29"/>
      <c r="D31" s="29"/>
      <c r="E31" s="18"/>
      <c r="F31" s="18"/>
    </row>
    <row r="32" spans="1:10" ht="31.5" hidden="1" x14ac:dyDescent="0.25">
      <c r="A32" s="15">
        <v>4.01</v>
      </c>
      <c r="B32" s="15" t="s">
        <v>214</v>
      </c>
      <c r="C32" s="3" t="s">
        <v>22</v>
      </c>
      <c r="D32" s="3"/>
      <c r="E32" s="20">
        <v>741920.57</v>
      </c>
      <c r="F32" s="20">
        <f>D32*E32</f>
        <v>0</v>
      </c>
      <c r="G32" s="20"/>
      <c r="H32" s="20"/>
      <c r="I32" s="20"/>
      <c r="J32" s="20"/>
    </row>
    <row r="33" spans="1:18" ht="31.5" hidden="1" x14ac:dyDescent="0.25">
      <c r="A33" s="15">
        <v>4.0199999999999996</v>
      </c>
      <c r="B33" s="15" t="s">
        <v>215</v>
      </c>
      <c r="C33" s="3" t="s">
        <v>22</v>
      </c>
      <c r="D33" s="32"/>
      <c r="E33" s="20">
        <v>784064.81</v>
      </c>
      <c r="F33" s="20">
        <f t="shared" ref="F33:F37" si="3">D33*E33</f>
        <v>0</v>
      </c>
      <c r="G33" s="5"/>
      <c r="H33" s="5"/>
      <c r="I33" s="5"/>
      <c r="J33" s="5"/>
    </row>
    <row r="34" spans="1:18" hidden="1" x14ac:dyDescent="0.25">
      <c r="A34" s="15">
        <v>4.03</v>
      </c>
      <c r="B34" s="15" t="s">
        <v>33</v>
      </c>
      <c r="C34" s="3" t="s">
        <v>31</v>
      </c>
      <c r="D34" s="3"/>
      <c r="E34" s="20">
        <v>6549.36</v>
      </c>
      <c r="F34" s="20">
        <f t="shared" si="3"/>
        <v>0</v>
      </c>
      <c r="G34" s="20"/>
      <c r="H34" s="20"/>
      <c r="I34" s="20"/>
      <c r="J34" s="20"/>
    </row>
    <row r="35" spans="1:18" ht="42" hidden="1" x14ac:dyDescent="0.25">
      <c r="A35" s="15">
        <v>4.04</v>
      </c>
      <c r="B35" s="19" t="s">
        <v>34</v>
      </c>
      <c r="C35" s="7" t="s">
        <v>31</v>
      </c>
      <c r="D35" s="32"/>
      <c r="E35" s="20">
        <v>25703.33</v>
      </c>
      <c r="F35" s="20">
        <f t="shared" si="3"/>
        <v>0</v>
      </c>
      <c r="G35" s="5"/>
      <c r="H35" s="5"/>
      <c r="I35" s="5"/>
      <c r="J35" s="5"/>
    </row>
    <row r="36" spans="1:18" ht="42" x14ac:dyDescent="0.25">
      <c r="A36" s="15">
        <v>4.05</v>
      </c>
      <c r="B36" s="19" t="s">
        <v>35</v>
      </c>
      <c r="C36" s="7" t="s">
        <v>31</v>
      </c>
      <c r="D36" s="3">
        <v>30</v>
      </c>
      <c r="E36" s="20"/>
      <c r="F36" s="20">
        <f t="shared" si="3"/>
        <v>0</v>
      </c>
      <c r="G36" s="20"/>
      <c r="H36" s="20"/>
      <c r="I36" s="20"/>
      <c r="J36" s="20"/>
    </row>
    <row r="37" spans="1:18" ht="42" hidden="1" x14ac:dyDescent="0.25">
      <c r="A37" s="15">
        <v>4.0599999999999996</v>
      </c>
      <c r="B37" s="19" t="s">
        <v>322</v>
      </c>
      <c r="C37" s="7" t="s">
        <v>31</v>
      </c>
      <c r="D37" s="3"/>
      <c r="E37" s="20">
        <v>20839.02</v>
      </c>
      <c r="F37" s="20">
        <f t="shared" si="3"/>
        <v>0</v>
      </c>
      <c r="G37" s="20"/>
      <c r="H37" s="20"/>
      <c r="I37" s="20"/>
      <c r="J37" s="20"/>
    </row>
    <row r="38" spans="1:18" ht="29.25" customHeight="1" x14ac:dyDescent="0.25">
      <c r="B38" s="60" t="s">
        <v>36</v>
      </c>
      <c r="C38" s="60"/>
      <c r="D38" s="60"/>
      <c r="E38" s="60"/>
      <c r="F38" s="21">
        <f>SUM(F32:F37)</f>
        <v>0</v>
      </c>
    </row>
    <row r="39" spans="1:18" ht="15" hidden="1" customHeight="1" x14ac:dyDescent="0.25">
      <c r="A39" s="18">
        <v>5</v>
      </c>
      <c r="B39" s="18" t="s">
        <v>39</v>
      </c>
      <c r="C39" s="29"/>
      <c r="D39" s="29"/>
      <c r="E39" s="18"/>
      <c r="F39" s="18"/>
      <c r="G39" s="20"/>
      <c r="H39" s="20"/>
      <c r="I39" s="20"/>
      <c r="J39" s="20"/>
    </row>
    <row r="40" spans="1:18" ht="15" hidden="1" customHeight="1" x14ac:dyDescent="0.25">
      <c r="A40" s="15">
        <v>5.01</v>
      </c>
      <c r="B40" s="15" t="s">
        <v>40</v>
      </c>
      <c r="C40" s="3" t="s">
        <v>22</v>
      </c>
      <c r="D40" s="3"/>
      <c r="E40" s="25">
        <v>78626.05</v>
      </c>
      <c r="F40" s="25">
        <f>D40*E40</f>
        <v>0</v>
      </c>
      <c r="G40" s="25"/>
      <c r="H40" s="25"/>
      <c r="I40" s="25"/>
      <c r="J40" s="25"/>
    </row>
    <row r="41" spans="1:18" hidden="1" x14ac:dyDescent="0.25">
      <c r="A41" s="15">
        <v>5.0199999999999996</v>
      </c>
      <c r="B41" s="15" t="s">
        <v>48</v>
      </c>
      <c r="C41" s="3" t="s">
        <v>6</v>
      </c>
      <c r="D41" s="3"/>
      <c r="E41" s="25">
        <v>5836.55</v>
      </c>
      <c r="F41" s="25">
        <f t="shared" ref="F41:F82" si="4">D41*E41</f>
        <v>0</v>
      </c>
      <c r="G41" s="25"/>
      <c r="H41" s="25"/>
      <c r="I41" s="25"/>
      <c r="J41" s="25"/>
    </row>
    <row r="42" spans="1:18" hidden="1" x14ac:dyDescent="0.25">
      <c r="A42" s="15">
        <v>5.03</v>
      </c>
      <c r="B42" s="15" t="s">
        <v>49</v>
      </c>
      <c r="C42" s="3" t="s">
        <v>14</v>
      </c>
      <c r="D42" s="32"/>
      <c r="E42" s="25">
        <v>17241.7</v>
      </c>
      <c r="F42" s="25">
        <f t="shared" si="4"/>
        <v>0</v>
      </c>
      <c r="G42" s="24"/>
      <c r="H42" s="24"/>
      <c r="I42" s="24"/>
      <c r="J42" s="24"/>
    </row>
    <row r="43" spans="1:18" hidden="1" x14ac:dyDescent="0.25">
      <c r="A43" s="15">
        <v>5.04</v>
      </c>
      <c r="B43" s="15" t="s">
        <v>46</v>
      </c>
      <c r="C43" s="3" t="s">
        <v>14</v>
      </c>
      <c r="D43" s="3"/>
      <c r="E43" s="25">
        <v>316401.65999999997</v>
      </c>
      <c r="F43" s="25">
        <f t="shared" si="4"/>
        <v>0</v>
      </c>
      <c r="G43" s="15"/>
      <c r="H43" s="15"/>
      <c r="I43" s="15"/>
      <c r="J43" s="15"/>
      <c r="L43" s="15"/>
      <c r="N43" s="25"/>
      <c r="O43" s="25"/>
      <c r="P43" s="25"/>
      <c r="Q43" s="25"/>
      <c r="R43" s="25"/>
    </row>
    <row r="44" spans="1:18" ht="21" hidden="1" x14ac:dyDescent="0.25">
      <c r="A44" s="15">
        <v>5.05</v>
      </c>
      <c r="B44" s="19" t="s">
        <v>171</v>
      </c>
      <c r="C44" s="7" t="s">
        <v>14</v>
      </c>
      <c r="D44" s="7"/>
      <c r="E44" s="20">
        <v>237314.2</v>
      </c>
      <c r="F44" s="25">
        <f t="shared" si="4"/>
        <v>0</v>
      </c>
      <c r="G44" s="19"/>
      <c r="H44" s="19"/>
      <c r="I44" s="19"/>
      <c r="J44" s="19"/>
      <c r="L44" s="19"/>
      <c r="N44" s="20"/>
      <c r="O44" s="20"/>
      <c r="P44" s="20"/>
      <c r="Q44" s="20"/>
      <c r="R44" s="20"/>
    </row>
    <row r="45" spans="1:18" hidden="1" x14ac:dyDescent="0.25">
      <c r="A45" s="27">
        <v>5.0999999999999996</v>
      </c>
      <c r="B45" s="27" t="s">
        <v>234</v>
      </c>
      <c r="C45" s="28"/>
      <c r="D45" s="28"/>
      <c r="E45" s="26"/>
      <c r="F45" s="26"/>
    </row>
    <row r="46" spans="1:18" ht="21" hidden="1" x14ac:dyDescent="0.25">
      <c r="A46" s="4" t="s">
        <v>238</v>
      </c>
      <c r="B46" s="15" t="s">
        <v>41</v>
      </c>
      <c r="C46" s="3" t="s">
        <v>3</v>
      </c>
      <c r="D46" s="3"/>
      <c r="E46" s="25">
        <v>33885.72</v>
      </c>
      <c r="F46" s="25">
        <f t="shared" si="4"/>
        <v>0</v>
      </c>
      <c r="G46" s="25"/>
      <c r="H46" s="25"/>
      <c r="I46" s="25"/>
      <c r="J46" s="25"/>
    </row>
    <row r="47" spans="1:18" ht="21" hidden="1" x14ac:dyDescent="0.25">
      <c r="A47" s="4" t="s">
        <v>240</v>
      </c>
      <c r="B47" s="15" t="s">
        <v>42</v>
      </c>
      <c r="C47" s="3" t="s">
        <v>3</v>
      </c>
      <c r="D47" s="3"/>
      <c r="E47" s="25">
        <v>55298.86</v>
      </c>
      <c r="F47" s="25">
        <f t="shared" si="4"/>
        <v>0</v>
      </c>
      <c r="G47" s="24"/>
      <c r="H47" s="24"/>
      <c r="I47" s="24"/>
      <c r="J47" s="24"/>
    </row>
    <row r="48" spans="1:18" ht="21" hidden="1" x14ac:dyDescent="0.25">
      <c r="A48" s="4" t="s">
        <v>241</v>
      </c>
      <c r="B48" s="15" t="s">
        <v>43</v>
      </c>
      <c r="C48" s="3" t="s">
        <v>3</v>
      </c>
      <c r="D48" s="3"/>
      <c r="E48" s="25">
        <v>23764.13</v>
      </c>
      <c r="F48" s="25">
        <f t="shared" si="4"/>
        <v>0</v>
      </c>
      <c r="G48" s="25"/>
      <c r="H48" s="25"/>
      <c r="I48" s="25"/>
      <c r="J48" s="25"/>
    </row>
    <row r="49" spans="1:18" ht="21" hidden="1" x14ac:dyDescent="0.25">
      <c r="A49" s="4" t="s">
        <v>242</v>
      </c>
      <c r="B49" s="15" t="s">
        <v>44</v>
      </c>
      <c r="C49" s="3" t="s">
        <v>3</v>
      </c>
      <c r="D49" s="3"/>
      <c r="E49" s="25">
        <v>30586.12</v>
      </c>
      <c r="F49" s="25">
        <f t="shared" si="4"/>
        <v>0</v>
      </c>
      <c r="G49" s="24"/>
      <c r="H49" s="24"/>
      <c r="I49" s="24"/>
      <c r="J49" s="24"/>
    </row>
    <row r="50" spans="1:18" ht="15" hidden="1" customHeight="1" x14ac:dyDescent="0.25">
      <c r="A50" s="4" t="s">
        <v>243</v>
      </c>
      <c r="B50" s="15" t="s">
        <v>149</v>
      </c>
      <c r="C50" s="3" t="s">
        <v>14</v>
      </c>
      <c r="D50" s="3"/>
      <c r="E50" s="25">
        <v>79307.14</v>
      </c>
      <c r="F50" s="25">
        <f t="shared" si="4"/>
        <v>0</v>
      </c>
      <c r="G50" s="25"/>
      <c r="H50" s="25"/>
      <c r="I50" s="25"/>
      <c r="J50" s="25"/>
    </row>
    <row r="51" spans="1:18" hidden="1" x14ac:dyDescent="0.25">
      <c r="A51" s="4" t="s">
        <v>244</v>
      </c>
      <c r="B51" s="15" t="s">
        <v>150</v>
      </c>
      <c r="C51" s="3" t="s">
        <v>14</v>
      </c>
      <c r="D51" s="3"/>
      <c r="E51" s="25">
        <v>53995.14</v>
      </c>
      <c r="F51" s="25">
        <f t="shared" si="4"/>
        <v>0</v>
      </c>
      <c r="G51" s="25"/>
      <c r="H51" s="25"/>
      <c r="I51" s="25"/>
      <c r="J51" s="25"/>
    </row>
    <row r="52" spans="1:18" ht="15" hidden="1" customHeight="1" x14ac:dyDescent="0.25">
      <c r="A52" s="4" t="s">
        <v>245</v>
      </c>
      <c r="B52" s="15" t="s">
        <v>151</v>
      </c>
      <c r="C52" s="3" t="s">
        <v>14</v>
      </c>
      <c r="D52" s="3"/>
      <c r="E52" s="25">
        <v>107600.48</v>
      </c>
      <c r="F52" s="25">
        <f t="shared" si="4"/>
        <v>0</v>
      </c>
      <c r="G52" s="25"/>
      <c r="H52" s="25"/>
      <c r="I52" s="25"/>
      <c r="J52" s="25"/>
    </row>
    <row r="53" spans="1:18" hidden="1" x14ac:dyDescent="0.25">
      <c r="A53" s="4" t="s">
        <v>246</v>
      </c>
      <c r="B53" s="15" t="s">
        <v>152</v>
      </c>
      <c r="C53" s="3" t="s">
        <v>3</v>
      </c>
      <c r="D53" s="3"/>
      <c r="E53" s="25">
        <v>52255.73</v>
      </c>
      <c r="F53" s="25">
        <f t="shared" si="4"/>
        <v>0</v>
      </c>
      <c r="G53" s="25"/>
      <c r="H53" s="25"/>
      <c r="I53" s="25"/>
      <c r="J53" s="25"/>
    </row>
    <row r="54" spans="1:18" ht="15" hidden="1" customHeight="1" x14ac:dyDescent="0.25">
      <c r="A54" s="4" t="s">
        <v>247</v>
      </c>
      <c r="B54" s="15" t="s">
        <v>153</v>
      </c>
      <c r="C54" s="3" t="s">
        <v>14</v>
      </c>
      <c r="D54" s="3"/>
      <c r="E54" s="20">
        <v>72419.19</v>
      </c>
      <c r="F54" s="25">
        <f t="shared" si="4"/>
        <v>0</v>
      </c>
      <c r="G54" s="20"/>
      <c r="H54" s="20"/>
      <c r="I54" s="20"/>
      <c r="J54" s="20"/>
    </row>
    <row r="55" spans="1:18" hidden="1" x14ac:dyDescent="0.25">
      <c r="A55" s="4" t="s">
        <v>248</v>
      </c>
      <c r="B55" s="15" t="s">
        <v>154</v>
      </c>
      <c r="C55" s="3" t="s">
        <v>14</v>
      </c>
      <c r="D55" s="3"/>
      <c r="E55" s="20">
        <v>107431.98</v>
      </c>
      <c r="F55" s="25">
        <f t="shared" si="4"/>
        <v>0</v>
      </c>
      <c r="G55" s="20"/>
      <c r="H55" s="20"/>
      <c r="I55" s="20"/>
      <c r="J55" s="20"/>
    </row>
    <row r="56" spans="1:18" hidden="1" x14ac:dyDescent="0.25">
      <c r="A56" s="4" t="s">
        <v>249</v>
      </c>
      <c r="B56" s="15" t="s">
        <v>155</v>
      </c>
      <c r="C56" s="3" t="s">
        <v>14</v>
      </c>
      <c r="D56" s="3"/>
      <c r="E56" s="20">
        <v>90110.84</v>
      </c>
      <c r="F56" s="25">
        <f t="shared" si="4"/>
        <v>0</v>
      </c>
      <c r="G56" s="20"/>
      <c r="H56" s="20"/>
      <c r="I56" s="20"/>
      <c r="J56" s="20"/>
    </row>
    <row r="57" spans="1:18" hidden="1" x14ac:dyDescent="0.25">
      <c r="A57" s="4" t="s">
        <v>250</v>
      </c>
      <c r="B57" s="19" t="s">
        <v>156</v>
      </c>
      <c r="C57" s="7" t="s">
        <v>14</v>
      </c>
      <c r="D57" s="3"/>
      <c r="E57" s="20">
        <v>93038.19</v>
      </c>
      <c r="F57" s="25">
        <f t="shared" si="4"/>
        <v>0</v>
      </c>
      <c r="G57" s="20"/>
      <c r="H57" s="20"/>
      <c r="I57" s="20"/>
      <c r="J57" s="20"/>
    </row>
    <row r="58" spans="1:18" hidden="1" x14ac:dyDescent="0.25">
      <c r="A58" s="4" t="s">
        <v>251</v>
      </c>
      <c r="B58" s="19" t="s">
        <v>47</v>
      </c>
      <c r="C58" s="3" t="s">
        <v>14</v>
      </c>
      <c r="D58" s="3"/>
      <c r="E58" s="25">
        <v>47133.59</v>
      </c>
      <c r="F58" s="25">
        <f t="shared" si="4"/>
        <v>0</v>
      </c>
      <c r="G58" s="25"/>
      <c r="H58" s="25"/>
      <c r="I58" s="25"/>
      <c r="J58" s="25"/>
    </row>
    <row r="59" spans="1:18" hidden="1" x14ac:dyDescent="0.25">
      <c r="A59" s="27">
        <v>5.2</v>
      </c>
      <c r="B59" s="27" t="s">
        <v>235</v>
      </c>
      <c r="C59" s="28"/>
      <c r="D59" s="28"/>
      <c r="E59" s="26"/>
      <c r="F59" s="26"/>
    </row>
    <row r="60" spans="1:18" ht="21" hidden="1" x14ac:dyDescent="0.25">
      <c r="A60" s="4" t="s">
        <v>252</v>
      </c>
      <c r="B60" s="15" t="s">
        <v>50</v>
      </c>
      <c r="C60" s="3" t="s">
        <v>3</v>
      </c>
      <c r="D60" s="3"/>
      <c r="E60" s="25">
        <v>23538.44</v>
      </c>
      <c r="F60" s="25">
        <f t="shared" si="4"/>
        <v>0</v>
      </c>
      <c r="G60" s="15"/>
      <c r="H60" s="15"/>
      <c r="I60" s="15"/>
      <c r="J60" s="15"/>
      <c r="K60" s="15"/>
      <c r="L60" s="15"/>
      <c r="M60" s="25"/>
      <c r="N60" s="25"/>
      <c r="O60" s="25"/>
      <c r="P60" s="25"/>
      <c r="Q60" s="25"/>
      <c r="R60" s="25"/>
    </row>
    <row r="61" spans="1:18" ht="21" hidden="1" x14ac:dyDescent="0.25">
      <c r="A61" s="4" t="s">
        <v>253</v>
      </c>
      <c r="B61" s="19" t="s">
        <v>53</v>
      </c>
      <c r="C61" s="7" t="s">
        <v>3</v>
      </c>
      <c r="D61" s="7"/>
      <c r="E61" s="25">
        <v>36671.61</v>
      </c>
      <c r="F61" s="25">
        <f t="shared" si="4"/>
        <v>0</v>
      </c>
      <c r="G61" s="19"/>
      <c r="H61" s="19"/>
      <c r="I61" s="19"/>
      <c r="J61" s="19"/>
      <c r="L61" s="19"/>
      <c r="N61" s="25"/>
      <c r="O61" s="25"/>
      <c r="P61" s="25"/>
      <c r="Q61" s="25"/>
      <c r="R61" s="25"/>
    </row>
    <row r="62" spans="1:18" hidden="1" x14ac:dyDescent="0.25">
      <c r="A62" s="4" t="s">
        <v>254</v>
      </c>
      <c r="B62" s="15" t="s">
        <v>177</v>
      </c>
      <c r="C62" s="3" t="s">
        <v>14</v>
      </c>
      <c r="D62" s="3"/>
      <c r="E62" s="20">
        <v>23847.31</v>
      </c>
      <c r="F62" s="25">
        <f t="shared" si="4"/>
        <v>0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hidden="1" x14ac:dyDescent="0.25">
      <c r="A63" s="4" t="s">
        <v>255</v>
      </c>
      <c r="B63" s="15" t="s">
        <v>178</v>
      </c>
      <c r="C63" s="3" t="s">
        <v>14</v>
      </c>
      <c r="D63" s="3"/>
      <c r="E63" s="20">
        <v>24111.48</v>
      </c>
      <c r="F63" s="25">
        <f t="shared" si="4"/>
        <v>0</v>
      </c>
      <c r="G63" s="15"/>
      <c r="H63" s="15"/>
      <c r="I63" s="15"/>
      <c r="J63" s="15"/>
      <c r="L63" s="15"/>
      <c r="N63" s="20"/>
      <c r="O63" s="20"/>
      <c r="P63" s="20"/>
      <c r="Q63" s="20"/>
      <c r="R63" s="20"/>
    </row>
    <row r="64" spans="1:18" hidden="1" x14ac:dyDescent="0.25">
      <c r="A64" s="4" t="s">
        <v>256</v>
      </c>
      <c r="B64" s="15" t="s">
        <v>179</v>
      </c>
      <c r="C64" s="3" t="s">
        <v>14</v>
      </c>
      <c r="D64" s="3"/>
      <c r="E64" s="20">
        <v>23066.48</v>
      </c>
      <c r="F64" s="25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t="21" hidden="1" x14ac:dyDescent="0.25">
      <c r="A65" s="4" t="s">
        <v>257</v>
      </c>
      <c r="B65" s="15" t="s">
        <v>45</v>
      </c>
      <c r="C65" s="3" t="s">
        <v>14</v>
      </c>
      <c r="D65" s="3"/>
      <c r="E65" s="25">
        <v>48315.47</v>
      </c>
      <c r="F65" s="25">
        <f t="shared" si="4"/>
        <v>0</v>
      </c>
      <c r="G65" s="15"/>
      <c r="H65" s="15"/>
      <c r="I65" s="15"/>
      <c r="J65" s="15"/>
      <c r="L65" s="15"/>
      <c r="N65" s="25"/>
      <c r="O65" s="25"/>
      <c r="P65" s="25"/>
      <c r="Q65" s="25"/>
      <c r="R65" s="25"/>
    </row>
    <row r="66" spans="1:18" hidden="1" x14ac:dyDescent="0.25">
      <c r="A66" s="4" t="s">
        <v>258</v>
      </c>
      <c r="B66" s="15" t="s">
        <v>184</v>
      </c>
      <c r="C66" s="3" t="s">
        <v>14</v>
      </c>
      <c r="D66" s="3"/>
      <c r="E66" s="20">
        <v>18037.490000000002</v>
      </c>
      <c r="F66" s="25">
        <f t="shared" si="4"/>
        <v>0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hidden="1" x14ac:dyDescent="0.25">
      <c r="A67" s="4" t="s">
        <v>259</v>
      </c>
      <c r="B67" s="15" t="s">
        <v>318</v>
      </c>
      <c r="C67" s="3" t="s">
        <v>14</v>
      </c>
      <c r="D67" s="3"/>
      <c r="E67" s="20">
        <v>275428.96000000002</v>
      </c>
      <c r="F67" s="25">
        <f t="shared" si="4"/>
        <v>0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ht="21" hidden="1" x14ac:dyDescent="0.25">
      <c r="A68" s="4" t="s">
        <v>326</v>
      </c>
      <c r="B68" s="19" t="s">
        <v>323</v>
      </c>
      <c r="C68" s="7" t="s">
        <v>3</v>
      </c>
      <c r="D68" s="3"/>
      <c r="E68" s="25">
        <v>19264.509999999998</v>
      </c>
      <c r="F68" s="25">
        <f t="shared" si="4"/>
        <v>0</v>
      </c>
      <c r="G68" s="19"/>
      <c r="H68" s="19"/>
      <c r="I68" s="19"/>
      <c r="J68" s="19"/>
      <c r="L68" s="19"/>
      <c r="N68" s="25"/>
      <c r="O68" s="25"/>
      <c r="P68" s="25"/>
      <c r="Q68" s="25"/>
      <c r="R68" s="25"/>
    </row>
    <row r="69" spans="1:18" hidden="1" x14ac:dyDescent="0.25">
      <c r="A69" s="4" t="s">
        <v>327</v>
      </c>
      <c r="B69" s="15" t="s">
        <v>324</v>
      </c>
      <c r="C69" s="3" t="s">
        <v>14</v>
      </c>
      <c r="D69" s="3"/>
      <c r="E69" s="20">
        <v>60188.91</v>
      </c>
      <c r="F69" s="25">
        <f t="shared" si="4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hidden="1" x14ac:dyDescent="0.25">
      <c r="A70" s="4" t="s">
        <v>328</v>
      </c>
      <c r="B70" s="15" t="s">
        <v>325</v>
      </c>
      <c r="C70" s="3" t="s">
        <v>14</v>
      </c>
      <c r="D70" s="3"/>
      <c r="E70" s="20">
        <v>75485.22</v>
      </c>
      <c r="F70" s="25">
        <f t="shared" si="4"/>
        <v>0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hidden="1" x14ac:dyDescent="0.25">
      <c r="A71" s="27">
        <v>5.3</v>
      </c>
      <c r="B71" s="27" t="s">
        <v>236</v>
      </c>
      <c r="C71" s="28"/>
      <c r="D71" s="28"/>
      <c r="E71" s="26"/>
      <c r="F71" s="26"/>
    </row>
    <row r="72" spans="1:18" hidden="1" x14ac:dyDescent="0.25">
      <c r="A72" s="4" t="s">
        <v>260</v>
      </c>
      <c r="B72" s="15" t="s">
        <v>185</v>
      </c>
      <c r="C72" s="3" t="s">
        <v>6</v>
      </c>
      <c r="D72" s="3"/>
      <c r="E72" s="20">
        <v>15091.74</v>
      </c>
      <c r="F72" s="25">
        <f t="shared" si="4"/>
        <v>0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hidden="1" x14ac:dyDescent="0.25">
      <c r="A73" s="4" t="s">
        <v>264</v>
      </c>
      <c r="B73" s="15" t="s">
        <v>180</v>
      </c>
      <c r="C73" s="3" t="s">
        <v>14</v>
      </c>
      <c r="D73" s="3"/>
      <c r="E73" s="20">
        <v>19404.349999999999</v>
      </c>
      <c r="F73" s="25">
        <f t="shared" si="4"/>
        <v>0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hidden="1" x14ac:dyDescent="0.25">
      <c r="A74" s="4" t="s">
        <v>261</v>
      </c>
      <c r="B74" s="15" t="s">
        <v>181</v>
      </c>
      <c r="C74" s="3" t="s">
        <v>14</v>
      </c>
      <c r="D74" s="3"/>
      <c r="E74" s="20">
        <v>36894.949999999997</v>
      </c>
      <c r="F74" s="25">
        <f t="shared" si="4"/>
        <v>0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hidden="1" x14ac:dyDescent="0.25">
      <c r="A75" s="4" t="s">
        <v>262</v>
      </c>
      <c r="B75" s="15" t="s">
        <v>182</v>
      </c>
      <c r="C75" s="3" t="s">
        <v>14</v>
      </c>
      <c r="D75" s="3"/>
      <c r="E75" s="20">
        <v>46228.160000000003</v>
      </c>
      <c r="F75" s="25">
        <f t="shared" si="4"/>
        <v>0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hidden="1" x14ac:dyDescent="0.25">
      <c r="A76" s="4" t="s">
        <v>263</v>
      </c>
      <c r="B76" s="15" t="s">
        <v>183</v>
      </c>
      <c r="C76" s="3" t="s">
        <v>14</v>
      </c>
      <c r="D76" s="3"/>
      <c r="E76" s="20">
        <v>66451.95</v>
      </c>
      <c r="F76" s="25">
        <f t="shared" si="4"/>
        <v>0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hidden="1" x14ac:dyDescent="0.25">
      <c r="A77" s="27">
        <v>5.4</v>
      </c>
      <c r="B77" s="27" t="s">
        <v>237</v>
      </c>
      <c r="C77" s="28"/>
      <c r="D77" s="28"/>
      <c r="E77" s="26"/>
      <c r="F77" s="26"/>
    </row>
    <row r="78" spans="1:18" hidden="1" x14ac:dyDescent="0.25">
      <c r="A78" s="4" t="s">
        <v>315</v>
      </c>
      <c r="B78" s="15" t="s">
        <v>186</v>
      </c>
      <c r="C78" s="3" t="s">
        <v>14</v>
      </c>
      <c r="D78" s="3"/>
      <c r="E78" s="20">
        <v>81782.740000000005</v>
      </c>
      <c r="F78" s="25">
        <f t="shared" si="4"/>
        <v>0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hidden="1" x14ac:dyDescent="0.25">
      <c r="A79" s="4" t="s">
        <v>265</v>
      </c>
      <c r="B79" s="19" t="s">
        <v>187</v>
      </c>
      <c r="C79" s="7" t="s">
        <v>14</v>
      </c>
      <c r="D79" s="7"/>
      <c r="E79" s="20">
        <v>5055.28</v>
      </c>
      <c r="F79" s="25">
        <f t="shared" si="4"/>
        <v>0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hidden="1" x14ac:dyDescent="0.25">
      <c r="A80" s="4" t="s">
        <v>266</v>
      </c>
      <c r="B80" s="19" t="s">
        <v>188</v>
      </c>
      <c r="C80" s="7" t="s">
        <v>14</v>
      </c>
      <c r="D80" s="7"/>
      <c r="E80" s="20">
        <v>119732.74</v>
      </c>
      <c r="F80" s="25">
        <f t="shared" si="4"/>
        <v>0</v>
      </c>
      <c r="G80" s="19"/>
      <c r="H80" s="19"/>
      <c r="I80" s="19"/>
      <c r="J80" s="19"/>
      <c r="L80" s="19"/>
      <c r="N80" s="20"/>
      <c r="O80" s="20"/>
      <c r="P80" s="20"/>
      <c r="Q80" s="20"/>
      <c r="R80" s="20"/>
    </row>
    <row r="81" spans="1:18" hidden="1" x14ac:dyDescent="0.25">
      <c r="A81" s="4" t="s">
        <v>267</v>
      </c>
      <c r="B81" s="19" t="s">
        <v>52</v>
      </c>
      <c r="C81" s="7" t="s">
        <v>14</v>
      </c>
      <c r="D81" s="7"/>
      <c r="E81" s="25">
        <v>88103.15</v>
      </c>
      <c r="F81" s="25">
        <f t="shared" si="4"/>
        <v>0</v>
      </c>
      <c r="G81" s="19"/>
      <c r="H81" s="19"/>
      <c r="I81" s="19"/>
      <c r="J81" s="19"/>
      <c r="L81" s="19"/>
      <c r="N81" s="25"/>
      <c r="O81" s="25"/>
      <c r="P81" s="25"/>
      <c r="Q81" s="25"/>
      <c r="R81" s="25"/>
    </row>
    <row r="82" spans="1:18" hidden="1" x14ac:dyDescent="0.25">
      <c r="A82" s="4" t="s">
        <v>350</v>
      </c>
      <c r="B82" s="19" t="s">
        <v>349</v>
      </c>
      <c r="C82" s="7" t="s">
        <v>14</v>
      </c>
      <c r="D82" s="3"/>
      <c r="E82" s="25">
        <v>44770.3</v>
      </c>
      <c r="F82" s="25">
        <f t="shared" si="4"/>
        <v>0</v>
      </c>
      <c r="G82" s="19"/>
      <c r="H82" s="19"/>
      <c r="I82" s="19"/>
      <c r="J82" s="19"/>
      <c r="L82" s="19"/>
      <c r="N82" s="25"/>
      <c r="O82" s="25"/>
      <c r="P82" s="25"/>
      <c r="Q82" s="25"/>
      <c r="R82" s="25"/>
    </row>
    <row r="83" spans="1:18" ht="29.25" hidden="1" customHeight="1" x14ac:dyDescent="0.25">
      <c r="B83" s="60" t="s">
        <v>55</v>
      </c>
      <c r="C83" s="60"/>
      <c r="D83" s="60"/>
      <c r="E83" s="60"/>
      <c r="F83" s="21">
        <f>SUM(F40:F82)</f>
        <v>0</v>
      </c>
    </row>
    <row r="84" spans="1:18" ht="15" hidden="1" customHeight="1" x14ac:dyDescent="0.25">
      <c r="A84" s="18">
        <v>6</v>
      </c>
      <c r="B84" s="18" t="s">
        <v>56</v>
      </c>
      <c r="C84" s="29"/>
      <c r="D84" s="29"/>
      <c r="E84" s="18"/>
      <c r="F84" s="18"/>
      <c r="G84" s="20"/>
      <c r="H84" s="20"/>
      <c r="I84" s="20"/>
      <c r="J84" s="20"/>
    </row>
    <row r="85" spans="1:18" hidden="1" x14ac:dyDescent="0.25">
      <c r="A85" s="4">
        <v>6.01</v>
      </c>
      <c r="B85" s="2" t="s">
        <v>170</v>
      </c>
      <c r="C85" s="7" t="s">
        <v>14</v>
      </c>
      <c r="D85" s="7"/>
      <c r="E85" s="20">
        <v>11151.84</v>
      </c>
      <c r="F85" s="30">
        <f>D85*E85</f>
        <v>0</v>
      </c>
      <c r="G85" s="19"/>
      <c r="H85" s="19"/>
      <c r="I85" s="19"/>
      <c r="J85" s="19"/>
      <c r="L85" s="19"/>
      <c r="N85" s="20"/>
      <c r="O85" s="20"/>
      <c r="P85" s="20"/>
      <c r="Q85" s="20"/>
      <c r="R85" s="20"/>
    </row>
    <row r="86" spans="1:18" hidden="1" x14ac:dyDescent="0.25">
      <c r="A86" s="4">
        <v>6.02</v>
      </c>
      <c r="B86" s="2" t="s">
        <v>13</v>
      </c>
      <c r="C86" s="3" t="s">
        <v>14</v>
      </c>
      <c r="D86" s="3"/>
      <c r="E86" s="20">
        <v>25347.599999999999</v>
      </c>
      <c r="F86" s="30">
        <f t="shared" ref="F86:F88" si="5">D86*E86</f>
        <v>0</v>
      </c>
      <c r="G86" s="15"/>
      <c r="H86" s="15"/>
      <c r="I86" s="15"/>
      <c r="J86" s="15"/>
      <c r="L86" s="15"/>
      <c r="N86" s="20"/>
      <c r="O86" s="20"/>
      <c r="P86" s="20"/>
      <c r="Q86" s="20"/>
      <c r="R86" s="20"/>
    </row>
    <row r="87" spans="1:18" hidden="1" x14ac:dyDescent="0.25">
      <c r="A87" s="4">
        <v>6.03</v>
      </c>
      <c r="B87" s="2" t="s">
        <v>161</v>
      </c>
      <c r="C87" s="3" t="s">
        <v>14</v>
      </c>
      <c r="D87" s="3"/>
      <c r="E87" s="20">
        <v>302497.32</v>
      </c>
      <c r="F87" s="30">
        <f t="shared" si="5"/>
        <v>0</v>
      </c>
      <c r="G87" s="15"/>
      <c r="H87" s="15"/>
      <c r="I87" s="15"/>
      <c r="J87" s="15"/>
      <c r="L87" s="15"/>
      <c r="N87" s="20"/>
      <c r="O87" s="20"/>
      <c r="P87" s="20"/>
      <c r="Q87" s="20"/>
      <c r="R87" s="20"/>
    </row>
    <row r="88" spans="1:18" hidden="1" x14ac:dyDescent="0.25">
      <c r="A88" s="4">
        <v>6.04</v>
      </c>
      <c r="B88" s="2" t="s">
        <v>168</v>
      </c>
      <c r="C88" s="3" t="s">
        <v>14</v>
      </c>
      <c r="D88" s="7"/>
      <c r="E88" s="20">
        <v>21228.92</v>
      </c>
      <c r="F88" s="30">
        <f t="shared" si="5"/>
        <v>0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hidden="1" x14ac:dyDescent="0.25">
      <c r="A89" s="27">
        <v>6.1</v>
      </c>
      <c r="B89" s="27" t="s">
        <v>268</v>
      </c>
      <c r="C89" s="28"/>
      <c r="D89" s="28"/>
      <c r="E89" s="26"/>
      <c r="F89" s="26"/>
    </row>
    <row r="90" spans="1:18" ht="42" hidden="1" x14ac:dyDescent="0.25">
      <c r="A90" s="4" t="s">
        <v>239</v>
      </c>
      <c r="B90" s="15" t="s">
        <v>59</v>
      </c>
      <c r="C90" s="3" t="s">
        <v>6</v>
      </c>
      <c r="D90" s="3"/>
      <c r="E90" s="20">
        <v>22845.17</v>
      </c>
      <c r="F90" s="23">
        <f t="shared" ref="F90:F104" si="6">D90*E90</f>
        <v>0</v>
      </c>
      <c r="G90" s="15"/>
      <c r="H90" s="15"/>
      <c r="I90" s="15"/>
      <c r="J90" s="15"/>
      <c r="L90" s="15"/>
      <c r="N90" s="20"/>
      <c r="O90" s="20"/>
      <c r="P90" s="20"/>
      <c r="Q90" s="20"/>
      <c r="R90" s="20"/>
    </row>
    <row r="91" spans="1:18" ht="42" hidden="1" x14ac:dyDescent="0.25">
      <c r="A91" s="4" t="s">
        <v>269</v>
      </c>
      <c r="B91" s="15" t="s">
        <v>60</v>
      </c>
      <c r="C91" s="3" t="s">
        <v>6</v>
      </c>
      <c r="D91" s="3"/>
      <c r="E91" s="20">
        <v>47253.3</v>
      </c>
      <c r="F91" s="23">
        <f>D91*E91</f>
        <v>0</v>
      </c>
      <c r="G91" s="15"/>
      <c r="H91" s="15"/>
      <c r="I91" s="15"/>
      <c r="J91" s="15"/>
      <c r="L91" s="15"/>
      <c r="N91" s="20"/>
      <c r="O91" s="20"/>
      <c r="P91" s="20"/>
      <c r="Q91" s="20"/>
      <c r="R91" s="20"/>
    </row>
    <row r="92" spans="1:18" ht="42" hidden="1" x14ac:dyDescent="0.25">
      <c r="A92" s="4" t="s">
        <v>270</v>
      </c>
      <c r="B92" s="19" t="s">
        <v>67</v>
      </c>
      <c r="C92" s="7" t="s">
        <v>6</v>
      </c>
      <c r="D92" s="7"/>
      <c r="E92" s="20">
        <v>34420</v>
      </c>
      <c r="F92" s="23">
        <f t="shared" si="6"/>
        <v>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ht="42" hidden="1" x14ac:dyDescent="0.25">
      <c r="A93" s="4" t="s">
        <v>271</v>
      </c>
      <c r="B93" s="19" t="s">
        <v>68</v>
      </c>
      <c r="C93" s="7" t="s">
        <v>6</v>
      </c>
      <c r="D93" s="7"/>
      <c r="E93" s="20">
        <v>19065.39</v>
      </c>
      <c r="F93" s="23">
        <f t="shared" si="6"/>
        <v>0</v>
      </c>
      <c r="G93" s="19"/>
      <c r="H93" s="19"/>
      <c r="I93" s="19"/>
      <c r="J93" s="19"/>
      <c r="L93" s="19"/>
      <c r="N93" s="20"/>
      <c r="O93" s="20"/>
      <c r="P93" s="20"/>
      <c r="Q93" s="20"/>
      <c r="R93" s="20"/>
    </row>
    <row r="94" spans="1:18" ht="42" hidden="1" x14ac:dyDescent="0.25">
      <c r="A94" s="4" t="s">
        <v>272</v>
      </c>
      <c r="B94" s="19" t="s">
        <v>76</v>
      </c>
      <c r="C94" s="7" t="s">
        <v>6</v>
      </c>
      <c r="D94" s="7"/>
      <c r="E94" s="20">
        <v>418620.34</v>
      </c>
      <c r="F94" s="23">
        <f t="shared" si="6"/>
        <v>0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hidden="1" x14ac:dyDescent="0.25">
      <c r="A95" s="4" t="s">
        <v>273</v>
      </c>
      <c r="B95" s="19" t="s">
        <v>71</v>
      </c>
      <c r="C95" s="7" t="s">
        <v>6</v>
      </c>
      <c r="D95" s="7"/>
      <c r="E95" s="20">
        <v>26015.62</v>
      </c>
      <c r="F95" s="23">
        <f t="shared" si="6"/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52.5" hidden="1" x14ac:dyDescent="0.25">
      <c r="A96" s="4" t="s">
        <v>274</v>
      </c>
      <c r="B96" s="19" t="s">
        <v>69</v>
      </c>
      <c r="C96" s="7" t="s">
        <v>14</v>
      </c>
      <c r="D96" s="7"/>
      <c r="E96" s="20">
        <v>549748</v>
      </c>
      <c r="F96" s="23">
        <f t="shared" si="6"/>
        <v>0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31.5" hidden="1" x14ac:dyDescent="0.25">
      <c r="A97" s="4" t="s">
        <v>275</v>
      </c>
      <c r="B97" s="19" t="s">
        <v>79</v>
      </c>
      <c r="C97" s="7" t="s">
        <v>6</v>
      </c>
      <c r="D97" s="7"/>
      <c r="E97" s="20">
        <v>17120.95</v>
      </c>
      <c r="F97" s="23">
        <f t="shared" si="6"/>
        <v>0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31.5" hidden="1" x14ac:dyDescent="0.25">
      <c r="A98" s="4" t="s">
        <v>276</v>
      </c>
      <c r="B98" s="19" t="s">
        <v>169</v>
      </c>
      <c r="C98" s="7" t="s">
        <v>3</v>
      </c>
      <c r="D98" s="7"/>
      <c r="E98" s="20">
        <v>50106.59</v>
      </c>
      <c r="F98" s="23">
        <f t="shared" si="6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hidden="1" x14ac:dyDescent="0.25">
      <c r="A99" s="4" t="s">
        <v>277</v>
      </c>
      <c r="B99" s="15" t="s">
        <v>172</v>
      </c>
      <c r="C99" s="3" t="s">
        <v>6</v>
      </c>
      <c r="D99" s="3"/>
      <c r="E99" s="20">
        <v>5933.28</v>
      </c>
      <c r="F99" s="23">
        <f t="shared" si="6"/>
        <v>0</v>
      </c>
      <c r="G99" s="15"/>
      <c r="H99" s="15"/>
      <c r="I99" s="15"/>
      <c r="J99" s="15"/>
      <c r="L99" s="15"/>
      <c r="N99" s="20"/>
      <c r="O99" s="20"/>
      <c r="P99" s="20"/>
      <c r="Q99" s="20"/>
      <c r="R99" s="20"/>
    </row>
    <row r="100" spans="1:18" ht="31.5" hidden="1" x14ac:dyDescent="0.25">
      <c r="A100" s="4" t="s">
        <v>334</v>
      </c>
      <c r="B100" s="35" t="s">
        <v>330</v>
      </c>
      <c r="C100" s="7" t="s">
        <v>3</v>
      </c>
      <c r="D100" s="3"/>
      <c r="E100" s="20">
        <v>29346.959999999999</v>
      </c>
      <c r="F100" s="23">
        <f t="shared" si="6"/>
        <v>0</v>
      </c>
      <c r="G100" s="35"/>
      <c r="H100" s="35"/>
      <c r="I100" s="35"/>
      <c r="J100" s="35"/>
      <c r="L100" s="19"/>
      <c r="N100" s="20"/>
      <c r="O100" s="20"/>
      <c r="P100" s="20"/>
      <c r="Q100" s="20"/>
      <c r="R100" s="20"/>
    </row>
    <row r="101" spans="1:18" ht="31.5" hidden="1" x14ac:dyDescent="0.25">
      <c r="A101" s="4" t="s">
        <v>335</v>
      </c>
      <c r="B101" s="35" t="s">
        <v>331</v>
      </c>
      <c r="C101" s="7" t="s">
        <v>3</v>
      </c>
      <c r="D101" s="3"/>
      <c r="E101" s="20">
        <v>32788.31</v>
      </c>
      <c r="F101" s="23">
        <f t="shared" si="6"/>
        <v>0</v>
      </c>
      <c r="G101" s="35"/>
      <c r="H101" s="35"/>
      <c r="I101" s="35"/>
      <c r="J101" s="35"/>
      <c r="L101" s="15"/>
      <c r="N101" s="20"/>
      <c r="O101" s="20"/>
      <c r="P101" s="20"/>
      <c r="Q101" s="20"/>
      <c r="R101" s="20"/>
    </row>
    <row r="102" spans="1:18" ht="31.5" hidden="1" x14ac:dyDescent="0.25">
      <c r="A102" s="4" t="s">
        <v>336</v>
      </c>
      <c r="B102" s="35" t="s">
        <v>332</v>
      </c>
      <c r="C102" s="7" t="s">
        <v>3</v>
      </c>
      <c r="D102" s="3"/>
      <c r="E102" s="20">
        <v>60263.38</v>
      </c>
      <c r="F102" s="23">
        <f t="shared" si="6"/>
        <v>0</v>
      </c>
      <c r="G102" s="35"/>
      <c r="H102" s="35"/>
      <c r="I102" s="35"/>
      <c r="J102" s="35"/>
      <c r="L102" s="15"/>
      <c r="N102" s="20"/>
      <c r="O102" s="20"/>
      <c r="P102" s="20"/>
      <c r="Q102" s="20"/>
      <c r="R102" s="20"/>
    </row>
    <row r="103" spans="1:18" ht="52.5" hidden="1" x14ac:dyDescent="0.25">
      <c r="A103" s="4" t="s">
        <v>337</v>
      </c>
      <c r="B103" s="35" t="s">
        <v>333</v>
      </c>
      <c r="C103" s="7" t="s">
        <v>3</v>
      </c>
      <c r="D103" s="3"/>
      <c r="E103" s="20">
        <v>167898.68</v>
      </c>
      <c r="F103" s="23">
        <f t="shared" si="6"/>
        <v>0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84" hidden="1" x14ac:dyDescent="0.25">
      <c r="A104" s="4" t="s">
        <v>338</v>
      </c>
      <c r="B104" s="2" t="s">
        <v>339</v>
      </c>
      <c r="C104" s="3" t="s">
        <v>14</v>
      </c>
      <c r="D104" s="3"/>
      <c r="E104" s="20">
        <v>13577675.300000001</v>
      </c>
      <c r="F104" s="30">
        <f t="shared" si="6"/>
        <v>0</v>
      </c>
      <c r="G104" s="15"/>
      <c r="H104" s="15"/>
      <c r="I104" s="15"/>
      <c r="J104" s="15"/>
      <c r="L104" s="15"/>
      <c r="N104" s="20"/>
      <c r="O104" s="20"/>
      <c r="P104" s="20"/>
      <c r="Q104" s="20"/>
      <c r="R104" s="20"/>
    </row>
    <row r="105" spans="1:18" hidden="1" x14ac:dyDescent="0.25">
      <c r="A105" s="27">
        <v>6.2</v>
      </c>
      <c r="B105" s="27" t="s">
        <v>278</v>
      </c>
      <c r="C105" s="28"/>
      <c r="D105" s="28"/>
      <c r="E105" s="26"/>
      <c r="F105" s="26"/>
    </row>
    <row r="106" spans="1:18" hidden="1" x14ac:dyDescent="0.25">
      <c r="A106" s="4" t="s">
        <v>279</v>
      </c>
      <c r="B106" s="19" t="s">
        <v>162</v>
      </c>
      <c r="C106" s="7" t="s">
        <v>14</v>
      </c>
      <c r="D106" s="7"/>
      <c r="E106" s="20">
        <v>113898.25</v>
      </c>
      <c r="F106" s="30">
        <f>D106*E106</f>
        <v>0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31.5" hidden="1" x14ac:dyDescent="0.25">
      <c r="A107" s="4" t="s">
        <v>280</v>
      </c>
      <c r="B107" s="15" t="s">
        <v>57</v>
      </c>
      <c r="C107" s="3" t="s">
        <v>14</v>
      </c>
      <c r="D107" s="3"/>
      <c r="E107" s="20">
        <v>142742.10999999999</v>
      </c>
      <c r="F107" s="30">
        <f t="shared" ref="F107:F115" si="7">D107*E107</f>
        <v>0</v>
      </c>
      <c r="G107" s="15"/>
      <c r="H107" s="15"/>
      <c r="I107" s="15"/>
      <c r="J107" s="15"/>
      <c r="L107" s="15"/>
      <c r="N107" s="20"/>
      <c r="O107" s="20"/>
      <c r="P107" s="20"/>
      <c r="Q107" s="20"/>
      <c r="R107" s="20"/>
    </row>
    <row r="108" spans="1:18" ht="42" hidden="1" x14ac:dyDescent="0.25">
      <c r="A108" s="4" t="s">
        <v>281</v>
      </c>
      <c r="B108" s="15" t="s">
        <v>58</v>
      </c>
      <c r="C108" s="3" t="s">
        <v>14</v>
      </c>
      <c r="D108" s="3"/>
      <c r="E108" s="20">
        <v>113404.7</v>
      </c>
      <c r="F108" s="30">
        <f t="shared" si="7"/>
        <v>0</v>
      </c>
      <c r="G108" s="15"/>
      <c r="H108" s="15"/>
      <c r="I108" s="15"/>
      <c r="J108" s="15"/>
      <c r="L108" s="15"/>
      <c r="N108" s="20"/>
      <c r="O108" s="20"/>
      <c r="P108" s="20"/>
      <c r="Q108" s="20"/>
      <c r="R108" s="20"/>
    </row>
    <row r="109" spans="1:18" ht="21" hidden="1" x14ac:dyDescent="0.25">
      <c r="A109" s="4" t="s">
        <v>282</v>
      </c>
      <c r="B109" s="19" t="s">
        <v>61</v>
      </c>
      <c r="C109" s="7" t="s">
        <v>14</v>
      </c>
      <c r="D109" s="7"/>
      <c r="E109" s="20">
        <v>491487.96</v>
      </c>
      <c r="F109" s="30">
        <f t="shared" si="7"/>
        <v>0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42" hidden="1" x14ac:dyDescent="0.25">
      <c r="A110" s="4" t="s">
        <v>283</v>
      </c>
      <c r="B110" s="19" t="s">
        <v>63</v>
      </c>
      <c r="C110" s="7" t="s">
        <v>14</v>
      </c>
      <c r="D110" s="7"/>
      <c r="E110" s="20">
        <v>293052.09999999998</v>
      </c>
      <c r="F110" s="30">
        <f t="shared" si="7"/>
        <v>0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21" hidden="1" x14ac:dyDescent="0.25">
      <c r="A111" s="4" t="s">
        <v>284</v>
      </c>
      <c r="B111" s="19" t="s">
        <v>64</v>
      </c>
      <c r="C111" s="7" t="s">
        <v>14</v>
      </c>
      <c r="D111" s="7"/>
      <c r="E111" s="20">
        <v>167360.72</v>
      </c>
      <c r="F111" s="30">
        <f t="shared" si="7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31.5" hidden="1" x14ac:dyDescent="0.25">
      <c r="A112" s="4" t="s">
        <v>285</v>
      </c>
      <c r="B112" s="19" t="s">
        <v>66</v>
      </c>
      <c r="C112" s="7" t="s">
        <v>14</v>
      </c>
      <c r="D112" s="7"/>
      <c r="E112" s="20">
        <v>171734.39999999999</v>
      </c>
      <c r="F112" s="30">
        <f t="shared" si="7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63" hidden="1" x14ac:dyDescent="0.25">
      <c r="A113" s="4" t="s">
        <v>286</v>
      </c>
      <c r="B113" s="19" t="s">
        <v>80</v>
      </c>
      <c r="C113" s="7" t="s">
        <v>14</v>
      </c>
      <c r="D113" s="7"/>
      <c r="E113" s="20">
        <v>329335.34000000003</v>
      </c>
      <c r="F113" s="30">
        <f t="shared" si="7"/>
        <v>0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21" hidden="1" x14ac:dyDescent="0.25">
      <c r="A114" s="4" t="s">
        <v>287</v>
      </c>
      <c r="B114" s="19" t="s">
        <v>75</v>
      </c>
      <c r="C114" s="7" t="s">
        <v>14</v>
      </c>
      <c r="D114" s="7"/>
      <c r="E114" s="20">
        <v>56530.2</v>
      </c>
      <c r="F114" s="30">
        <f t="shared" si="7"/>
        <v>0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21" hidden="1" x14ac:dyDescent="0.25">
      <c r="A115" s="4" t="s">
        <v>288</v>
      </c>
      <c r="B115" s="19" t="s">
        <v>78</v>
      </c>
      <c r="C115" s="7" t="s">
        <v>14</v>
      </c>
      <c r="D115" s="7"/>
      <c r="E115" s="20">
        <v>182681.88</v>
      </c>
      <c r="F115" s="30">
        <f t="shared" si="7"/>
        <v>0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x14ac:dyDescent="0.25">
      <c r="A116" s="27">
        <v>6.3</v>
      </c>
      <c r="B116" s="27" t="s">
        <v>289</v>
      </c>
      <c r="C116" s="28"/>
      <c r="D116" s="28"/>
      <c r="E116" s="26"/>
      <c r="F116" s="26"/>
    </row>
    <row r="117" spans="1:18" ht="21" hidden="1" x14ac:dyDescent="0.25">
      <c r="A117" s="4" t="s">
        <v>290</v>
      </c>
      <c r="B117" s="19" t="s">
        <v>62</v>
      </c>
      <c r="C117" s="7" t="s">
        <v>14</v>
      </c>
      <c r="D117" s="7"/>
      <c r="E117" s="20">
        <v>32702.959999999999</v>
      </c>
      <c r="F117" s="30">
        <f>D117*E117</f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ht="21" hidden="1" x14ac:dyDescent="0.25">
      <c r="A118" s="4" t="s">
        <v>291</v>
      </c>
      <c r="B118" s="19" t="s">
        <v>65</v>
      </c>
      <c r="C118" s="7" t="s">
        <v>14</v>
      </c>
      <c r="D118" s="7"/>
      <c r="E118" s="20">
        <v>24526.42</v>
      </c>
      <c r="F118" s="30">
        <f t="shared" ref="F118:F133" si="8">D118*E118</f>
        <v>0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ht="42" hidden="1" x14ac:dyDescent="0.25">
      <c r="A119" s="4" t="s">
        <v>292</v>
      </c>
      <c r="B119" s="19" t="s">
        <v>70</v>
      </c>
      <c r="C119" s="7" t="s">
        <v>14</v>
      </c>
      <c r="D119" s="7"/>
      <c r="E119" s="20">
        <v>123032.06</v>
      </c>
      <c r="F119" s="30">
        <f t="shared" si="8"/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31.5" hidden="1" x14ac:dyDescent="0.25">
      <c r="A120" s="4" t="s">
        <v>293</v>
      </c>
      <c r="B120" s="19" t="s">
        <v>72</v>
      </c>
      <c r="C120" s="7" t="s">
        <v>14</v>
      </c>
      <c r="D120" s="7"/>
      <c r="E120" s="20">
        <v>71320.22</v>
      </c>
      <c r="F120" s="30">
        <f t="shared" si="8"/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21" hidden="1" x14ac:dyDescent="0.25">
      <c r="A121" s="4" t="s">
        <v>294</v>
      </c>
      <c r="B121" s="19" t="s">
        <v>73</v>
      </c>
      <c r="C121" s="7" t="s">
        <v>14</v>
      </c>
      <c r="D121" s="7"/>
      <c r="E121" s="20">
        <v>61281.25</v>
      </c>
      <c r="F121" s="30">
        <f t="shared" si="8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52.5" hidden="1" x14ac:dyDescent="0.25">
      <c r="A122" s="4" t="s">
        <v>295</v>
      </c>
      <c r="B122" s="19" t="s">
        <v>74</v>
      </c>
      <c r="C122" s="7" t="s">
        <v>14</v>
      </c>
      <c r="D122" s="7"/>
      <c r="E122" s="20">
        <v>483066.85</v>
      </c>
      <c r="F122" s="30">
        <f t="shared" si="8"/>
        <v>0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42" hidden="1" x14ac:dyDescent="0.25">
      <c r="A123" s="4" t="s">
        <v>296</v>
      </c>
      <c r="B123" s="19" t="s">
        <v>77</v>
      </c>
      <c r="C123" s="7" t="s">
        <v>14</v>
      </c>
      <c r="D123" s="7"/>
      <c r="E123" s="20">
        <v>101204.71</v>
      </c>
      <c r="F123" s="30">
        <f t="shared" si="8"/>
        <v>0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hidden="1" x14ac:dyDescent="0.25">
      <c r="A124" s="4" t="s">
        <v>297</v>
      </c>
      <c r="B124" s="15" t="s">
        <v>157</v>
      </c>
      <c r="C124" s="3" t="s">
        <v>14</v>
      </c>
      <c r="D124" s="3"/>
      <c r="E124" s="20">
        <v>105786.53</v>
      </c>
      <c r="F124" s="30">
        <f t="shared" si="8"/>
        <v>0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hidden="1" x14ac:dyDescent="0.25">
      <c r="A125" s="4" t="s">
        <v>298</v>
      </c>
      <c r="B125" s="15" t="s">
        <v>158</v>
      </c>
      <c r="C125" s="3" t="s">
        <v>14</v>
      </c>
      <c r="D125" s="3"/>
      <c r="E125" s="20">
        <v>146393.51</v>
      </c>
      <c r="F125" s="30">
        <f t="shared" si="8"/>
        <v>0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hidden="1" x14ac:dyDescent="0.25">
      <c r="A126" s="4" t="s">
        <v>299</v>
      </c>
      <c r="B126" s="15" t="s">
        <v>159</v>
      </c>
      <c r="C126" s="3" t="s">
        <v>14</v>
      </c>
      <c r="D126" s="3"/>
      <c r="E126" s="20">
        <v>77038.210000000006</v>
      </c>
      <c r="F126" s="30">
        <f t="shared" si="8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hidden="1" x14ac:dyDescent="0.25">
      <c r="A127" s="4" t="s">
        <v>300</v>
      </c>
      <c r="B127" s="15" t="s">
        <v>160</v>
      </c>
      <c r="C127" s="3" t="s">
        <v>14</v>
      </c>
      <c r="D127" s="3"/>
      <c r="E127" s="20">
        <v>199755.93</v>
      </c>
      <c r="F127" s="30">
        <f t="shared" si="8"/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x14ac:dyDescent="0.25">
      <c r="A128" s="4" t="s">
        <v>301</v>
      </c>
      <c r="B128" s="19" t="s">
        <v>163</v>
      </c>
      <c r="C128" s="7" t="s">
        <v>14</v>
      </c>
      <c r="D128" s="7">
        <v>14</v>
      </c>
      <c r="E128" s="20"/>
      <c r="F128" s="30">
        <f t="shared" si="8"/>
        <v>0</v>
      </c>
      <c r="G128" s="19"/>
      <c r="H128" s="19"/>
      <c r="I128" s="19"/>
      <c r="J128" s="19"/>
      <c r="L128" s="19"/>
      <c r="N128" s="20"/>
      <c r="O128" s="20"/>
      <c r="P128" s="20"/>
      <c r="Q128" s="20"/>
      <c r="R128" s="20"/>
    </row>
    <row r="129" spans="1:18" x14ac:dyDescent="0.25">
      <c r="A129" s="4" t="s">
        <v>302</v>
      </c>
      <c r="B129" s="19" t="s">
        <v>164</v>
      </c>
      <c r="C129" s="7" t="s">
        <v>14</v>
      </c>
      <c r="D129" s="7">
        <v>2</v>
      </c>
      <c r="E129" s="20"/>
      <c r="F129" s="30">
        <f t="shared" si="8"/>
        <v>0</v>
      </c>
      <c r="G129" s="19"/>
      <c r="H129" s="19"/>
      <c r="I129" s="19"/>
      <c r="J129" s="19"/>
      <c r="L129" s="19"/>
      <c r="N129" s="20"/>
      <c r="O129" s="20"/>
      <c r="P129" s="20"/>
      <c r="Q129" s="20"/>
      <c r="R129" s="20"/>
    </row>
    <row r="130" spans="1:18" hidden="1" x14ac:dyDescent="0.25">
      <c r="A130" s="4" t="s">
        <v>303</v>
      </c>
      <c r="B130" s="19" t="s">
        <v>165</v>
      </c>
      <c r="C130" s="7" t="s">
        <v>14</v>
      </c>
      <c r="D130" s="7"/>
      <c r="E130" s="20">
        <v>24034.1</v>
      </c>
      <c r="F130" s="30">
        <f t="shared" si="8"/>
        <v>0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hidden="1" x14ac:dyDescent="0.25">
      <c r="A131" s="4" t="s">
        <v>304</v>
      </c>
      <c r="B131" s="19" t="s">
        <v>166</v>
      </c>
      <c r="C131" s="7" t="s">
        <v>14</v>
      </c>
      <c r="D131" s="7"/>
      <c r="E131" s="20">
        <v>14633.92</v>
      </c>
      <c r="F131" s="30">
        <f t="shared" si="8"/>
        <v>0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hidden="1" x14ac:dyDescent="0.25">
      <c r="A132" s="4" t="s">
        <v>305</v>
      </c>
      <c r="B132" s="19" t="s">
        <v>167</v>
      </c>
      <c r="C132" s="7" t="s">
        <v>14</v>
      </c>
      <c r="D132" s="7"/>
      <c r="E132" s="20">
        <v>53020.21</v>
      </c>
      <c r="F132" s="30">
        <f t="shared" si="8"/>
        <v>0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t="21" hidden="1" x14ac:dyDescent="0.25">
      <c r="A133" s="4" t="s">
        <v>341</v>
      </c>
      <c r="B133" s="19" t="s">
        <v>340</v>
      </c>
      <c r="C133" s="7" t="s">
        <v>14</v>
      </c>
      <c r="D133" s="3"/>
      <c r="E133" s="20">
        <v>1673459.4</v>
      </c>
      <c r="F133" s="30">
        <f t="shared" si="8"/>
        <v>0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t="29.25" customHeight="1" x14ac:dyDescent="0.25">
      <c r="B134" s="60" t="s">
        <v>81</v>
      </c>
      <c r="C134" s="60"/>
      <c r="D134" s="60"/>
      <c r="E134" s="60"/>
      <c r="F134" s="21">
        <f>SUM(F85:F133)</f>
        <v>0</v>
      </c>
    </row>
    <row r="135" spans="1:18" ht="15" hidden="1" customHeight="1" x14ac:dyDescent="0.25">
      <c r="A135" s="18">
        <v>7</v>
      </c>
      <c r="B135" s="18" t="s">
        <v>82</v>
      </c>
      <c r="C135" s="29"/>
      <c r="D135" s="29"/>
      <c r="E135" s="18"/>
      <c r="F135" s="18"/>
      <c r="G135" s="20"/>
      <c r="H135" s="20"/>
      <c r="I135" s="20"/>
      <c r="J135" s="20"/>
    </row>
    <row r="136" spans="1:18" ht="15" hidden="1" customHeight="1" x14ac:dyDescent="0.25">
      <c r="A136" s="4">
        <v>7.01</v>
      </c>
      <c r="B136" s="15" t="s">
        <v>306</v>
      </c>
      <c r="C136" s="3" t="s">
        <v>6</v>
      </c>
      <c r="D136" s="3"/>
      <c r="E136" s="20">
        <v>62122.21</v>
      </c>
      <c r="F136" s="23">
        <f>E136*D136</f>
        <v>0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hidden="1" x14ac:dyDescent="0.25">
      <c r="A137" s="4">
        <v>7.02</v>
      </c>
      <c r="B137" s="15" t="s">
        <v>83</v>
      </c>
      <c r="C137" s="3" t="s">
        <v>14</v>
      </c>
      <c r="D137" s="3"/>
      <c r="E137" s="20">
        <v>45122.1</v>
      </c>
      <c r="F137" s="23">
        <f t="shared" ref="F137:F144" si="9">E137*D137</f>
        <v>0</v>
      </c>
      <c r="G137" s="15"/>
      <c r="H137" s="15"/>
      <c r="I137" s="15"/>
      <c r="J137" s="15"/>
      <c r="L137" s="15"/>
      <c r="N137" s="20"/>
      <c r="O137" s="20"/>
      <c r="P137" s="20"/>
      <c r="Q137" s="20"/>
      <c r="R137" s="20"/>
    </row>
    <row r="138" spans="1:18" hidden="1" x14ac:dyDescent="0.25">
      <c r="A138" s="4">
        <v>7.03</v>
      </c>
      <c r="B138" s="15" t="s">
        <v>84</v>
      </c>
      <c r="C138" s="3" t="s">
        <v>14</v>
      </c>
      <c r="D138" s="3"/>
      <c r="E138" s="20">
        <v>73556.7</v>
      </c>
      <c r="F138" s="23">
        <f t="shared" si="9"/>
        <v>0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hidden="1" x14ac:dyDescent="0.25">
      <c r="A139" s="4">
        <v>7.04</v>
      </c>
      <c r="B139" s="15" t="s">
        <v>176</v>
      </c>
      <c r="C139" s="3" t="s">
        <v>14</v>
      </c>
      <c r="D139" s="3"/>
      <c r="E139" s="20">
        <v>37512.9</v>
      </c>
      <c r="F139" s="23">
        <f>E139*D139</f>
        <v>0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hidden="1" x14ac:dyDescent="0.25">
      <c r="A140" s="4">
        <v>7.05</v>
      </c>
      <c r="B140" s="15" t="s">
        <v>189</v>
      </c>
      <c r="C140" s="3" t="s">
        <v>14</v>
      </c>
      <c r="D140" s="3"/>
      <c r="E140" s="20">
        <v>350149.87</v>
      </c>
      <c r="F140" s="23">
        <f t="shared" si="9"/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hidden="1" x14ac:dyDescent="0.25">
      <c r="A141" s="4">
        <v>7.06</v>
      </c>
      <c r="B141" s="15" t="s">
        <v>191</v>
      </c>
      <c r="C141" s="3" t="s">
        <v>14</v>
      </c>
      <c r="D141" s="3"/>
      <c r="E141" s="20">
        <v>847234.87</v>
      </c>
      <c r="F141" s="23">
        <f t="shared" si="9"/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hidden="1" x14ac:dyDescent="0.25">
      <c r="A142" s="4">
        <v>7.07</v>
      </c>
      <c r="B142" s="15" t="s">
        <v>342</v>
      </c>
      <c r="C142" s="3" t="s">
        <v>343</v>
      </c>
      <c r="D142" s="3"/>
      <c r="E142" s="20">
        <v>34127023.969999999</v>
      </c>
      <c r="F142" s="23">
        <f t="shared" si="9"/>
        <v>0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t="21" hidden="1" x14ac:dyDescent="0.25">
      <c r="A143" s="4">
        <v>7.08</v>
      </c>
      <c r="B143" s="15" t="s">
        <v>344</v>
      </c>
      <c r="C143" s="3" t="s">
        <v>14</v>
      </c>
      <c r="D143" s="3"/>
      <c r="E143" s="20">
        <v>8775049.4700000007</v>
      </c>
      <c r="F143" s="23">
        <f t="shared" si="9"/>
        <v>0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21" hidden="1" x14ac:dyDescent="0.25">
      <c r="A144" s="4">
        <v>7.09</v>
      </c>
      <c r="B144" s="15" t="s">
        <v>345</v>
      </c>
      <c r="C144" s="3" t="s">
        <v>14</v>
      </c>
      <c r="D144" s="3"/>
      <c r="E144" s="20">
        <v>13095930.880000001</v>
      </c>
      <c r="F144" s="23">
        <f t="shared" si="9"/>
        <v>0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9.25" hidden="1" customHeight="1" x14ac:dyDescent="0.25">
      <c r="B145" s="60" t="s">
        <v>85</v>
      </c>
      <c r="C145" s="60"/>
      <c r="D145" s="60"/>
      <c r="E145" s="60"/>
      <c r="F145" s="21">
        <f>SUM(F136:F144)</f>
        <v>0</v>
      </c>
    </row>
    <row r="146" spans="1:18" ht="15" hidden="1" customHeight="1" x14ac:dyDescent="0.25">
      <c r="A146" s="18">
        <v>8</v>
      </c>
      <c r="B146" s="18" t="s">
        <v>307</v>
      </c>
      <c r="C146" s="29"/>
      <c r="D146" s="29"/>
      <c r="E146" s="18"/>
      <c r="F146" s="18"/>
      <c r="G146" s="20"/>
      <c r="H146" s="20"/>
      <c r="I146" s="20"/>
      <c r="J146" s="20"/>
    </row>
    <row r="147" spans="1:18" ht="21" hidden="1" x14ac:dyDescent="0.25">
      <c r="A147" s="4">
        <v>8.01</v>
      </c>
      <c r="B147" s="15" t="s">
        <v>86</v>
      </c>
      <c r="C147" s="3" t="s">
        <v>3</v>
      </c>
      <c r="D147" s="3"/>
      <c r="E147" s="20">
        <v>27720.59</v>
      </c>
      <c r="F147" s="23">
        <f>+D147*E147</f>
        <v>0</v>
      </c>
      <c r="G147" s="15"/>
      <c r="H147" s="15"/>
      <c r="I147" s="15"/>
      <c r="J147" s="15"/>
      <c r="L147" s="15"/>
      <c r="N147" s="20"/>
      <c r="O147" s="20"/>
      <c r="P147" s="20"/>
      <c r="Q147" s="20"/>
      <c r="R147" s="20"/>
    </row>
    <row r="148" spans="1:18" hidden="1" x14ac:dyDescent="0.25">
      <c r="A148" s="4">
        <v>8.02</v>
      </c>
      <c r="B148" s="15" t="s">
        <v>87</v>
      </c>
      <c r="C148" s="3" t="s">
        <v>1</v>
      </c>
      <c r="D148" s="3"/>
      <c r="E148" s="20">
        <v>32200.7</v>
      </c>
      <c r="F148" s="23">
        <f>+D148*E148</f>
        <v>0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ht="21" hidden="1" x14ac:dyDescent="0.25">
      <c r="A149" s="4">
        <v>8.0299999999999994</v>
      </c>
      <c r="B149" s="15" t="s">
        <v>319</v>
      </c>
      <c r="C149" s="3" t="s">
        <v>3</v>
      </c>
      <c r="D149" s="3"/>
      <c r="E149" s="20">
        <v>25041.759999999998</v>
      </c>
      <c r="F149" s="23">
        <f>+D149*E149</f>
        <v>0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t="29.25" hidden="1" customHeight="1" x14ac:dyDescent="0.25">
      <c r="B150" s="60" t="s">
        <v>308</v>
      </c>
      <c r="C150" s="60"/>
      <c r="D150" s="60"/>
      <c r="E150" s="60"/>
      <c r="F150" s="21">
        <f>SUM(F147:F149)</f>
        <v>0</v>
      </c>
    </row>
    <row r="151" spans="1:18" ht="15" hidden="1" customHeight="1" x14ac:dyDescent="0.25">
      <c r="A151" s="18">
        <v>9</v>
      </c>
      <c r="B151" s="18" t="s">
        <v>309</v>
      </c>
      <c r="C151" s="29"/>
      <c r="D151" s="29"/>
      <c r="E151" s="18"/>
      <c r="F151" s="18"/>
      <c r="G151" s="20"/>
      <c r="H151" s="20"/>
      <c r="I151" s="20"/>
      <c r="J151" s="20"/>
    </row>
    <row r="152" spans="1:18" ht="21" hidden="1" x14ac:dyDescent="0.25">
      <c r="A152" s="4">
        <v>9.01</v>
      </c>
      <c r="B152" s="15" t="s">
        <v>88</v>
      </c>
      <c r="C152" s="3" t="s">
        <v>1</v>
      </c>
      <c r="D152" s="3"/>
      <c r="E152" s="20">
        <v>78089.820000000007</v>
      </c>
      <c r="F152" s="23">
        <f>+D152*E152</f>
        <v>0</v>
      </c>
      <c r="G152" s="15"/>
      <c r="H152" s="15"/>
      <c r="I152" s="15"/>
      <c r="J152" s="15"/>
      <c r="L152" s="15"/>
      <c r="N152" s="20"/>
      <c r="O152" s="20"/>
      <c r="P152" s="20"/>
      <c r="Q152" s="20"/>
      <c r="R152" s="20"/>
    </row>
    <row r="153" spans="1:18" hidden="1" x14ac:dyDescent="0.25">
      <c r="A153" s="4">
        <v>9.02</v>
      </c>
      <c r="B153" s="19" t="s">
        <v>89</v>
      </c>
      <c r="C153" s="7" t="s">
        <v>1</v>
      </c>
      <c r="D153" s="7"/>
      <c r="E153" s="20">
        <v>75376.31</v>
      </c>
      <c r="F153" s="23">
        <f>+D153*E153</f>
        <v>0</v>
      </c>
      <c r="G153" s="19"/>
      <c r="H153" s="19"/>
      <c r="I153" s="19"/>
      <c r="J153" s="19"/>
      <c r="L153" s="19"/>
      <c r="N153" s="20"/>
      <c r="O153" s="20"/>
      <c r="P153" s="20"/>
      <c r="Q153" s="20"/>
      <c r="R153" s="20"/>
    </row>
    <row r="154" spans="1:18" ht="29.25" hidden="1" customHeight="1" x14ac:dyDescent="0.25">
      <c r="B154" s="60" t="s">
        <v>310</v>
      </c>
      <c r="C154" s="60"/>
      <c r="D154" s="60"/>
      <c r="E154" s="60"/>
      <c r="F154" s="21">
        <f>SUM(F152:F153)</f>
        <v>0</v>
      </c>
    </row>
    <row r="155" spans="1:18" ht="15" customHeight="1" x14ac:dyDescent="0.25">
      <c r="A155" s="18">
        <v>10</v>
      </c>
      <c r="B155" s="18" t="s">
        <v>223</v>
      </c>
      <c r="C155" s="29"/>
      <c r="D155" s="29"/>
      <c r="E155" s="18"/>
      <c r="F155" s="18"/>
      <c r="G155" s="20"/>
      <c r="H155" s="20"/>
      <c r="I155" s="20"/>
      <c r="J155" s="20"/>
    </row>
    <row r="156" spans="1:18" ht="21" hidden="1" x14ac:dyDescent="0.25">
      <c r="A156" s="4">
        <v>10.01</v>
      </c>
      <c r="B156" s="15" t="s">
        <v>90</v>
      </c>
      <c r="C156" s="3" t="s">
        <v>1</v>
      </c>
      <c r="D156" s="3"/>
      <c r="E156" s="20">
        <v>26432.13</v>
      </c>
      <c r="F156" s="23">
        <f>E156*D156</f>
        <v>0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21" hidden="1" x14ac:dyDescent="0.25">
      <c r="A157" s="4">
        <v>10.02</v>
      </c>
      <c r="B157" s="15" t="s">
        <v>91</v>
      </c>
      <c r="C157" s="3" t="s">
        <v>6</v>
      </c>
      <c r="D157" s="3"/>
      <c r="E157" s="20">
        <v>9107.1200000000008</v>
      </c>
      <c r="F157" s="23">
        <f t="shared" ref="F157:F169" si="10">E157*D157</f>
        <v>0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ht="42" hidden="1" x14ac:dyDescent="0.25">
      <c r="A158" s="4">
        <v>10.029999999999999</v>
      </c>
      <c r="B158" s="19" t="s">
        <v>92</v>
      </c>
      <c r="C158" s="7" t="s">
        <v>1</v>
      </c>
      <c r="D158" s="7"/>
      <c r="E158" s="20">
        <v>59305.38</v>
      </c>
      <c r="F158" s="23">
        <f t="shared" si="10"/>
        <v>0</v>
      </c>
      <c r="G158" s="19"/>
      <c r="H158" s="19"/>
      <c r="I158" s="19"/>
      <c r="J158" s="19"/>
      <c r="L158" s="19"/>
      <c r="N158" s="20"/>
      <c r="O158" s="20"/>
      <c r="P158" s="20"/>
      <c r="Q158" s="20"/>
      <c r="R158" s="20"/>
    </row>
    <row r="159" spans="1:18" hidden="1" x14ac:dyDescent="0.25">
      <c r="A159" s="4">
        <v>10.039999999999999</v>
      </c>
      <c r="B159" s="19" t="s">
        <v>93</v>
      </c>
      <c r="C159" s="7" t="s">
        <v>1</v>
      </c>
      <c r="D159" s="7"/>
      <c r="E159" s="20">
        <v>20272.509999999998</v>
      </c>
      <c r="F159" s="23">
        <f t="shared" si="10"/>
        <v>0</v>
      </c>
      <c r="G159" s="19"/>
      <c r="H159" s="19"/>
      <c r="I159" s="19"/>
      <c r="J159" s="19"/>
      <c r="L159" s="19"/>
      <c r="N159" s="20"/>
      <c r="O159" s="20"/>
      <c r="P159" s="20"/>
      <c r="Q159" s="20"/>
      <c r="R159" s="20"/>
    </row>
    <row r="160" spans="1:18" hidden="1" x14ac:dyDescent="0.25">
      <c r="A160" s="4">
        <v>10.050000000000001</v>
      </c>
      <c r="B160" s="19" t="s">
        <v>94</v>
      </c>
      <c r="C160" s="7" t="s">
        <v>6</v>
      </c>
      <c r="D160" s="7"/>
      <c r="E160" s="20">
        <v>6025.03</v>
      </c>
      <c r="F160" s="23">
        <f t="shared" si="10"/>
        <v>0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ht="21" hidden="1" x14ac:dyDescent="0.25">
      <c r="A161" s="4">
        <v>10.06</v>
      </c>
      <c r="B161" s="19" t="s">
        <v>95</v>
      </c>
      <c r="C161" s="7" t="s">
        <v>1</v>
      </c>
      <c r="D161" s="7"/>
      <c r="E161" s="20">
        <v>26045.89</v>
      </c>
      <c r="F161" s="23">
        <f t="shared" si="10"/>
        <v>0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hidden="1" x14ac:dyDescent="0.25">
      <c r="A162" s="4">
        <v>10.07</v>
      </c>
      <c r="B162" s="19" t="s">
        <v>96</v>
      </c>
      <c r="C162" s="7" t="s">
        <v>3</v>
      </c>
      <c r="D162" s="7"/>
      <c r="E162" s="20">
        <v>25513.31</v>
      </c>
      <c r="F162" s="23">
        <f t="shared" si="10"/>
        <v>0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hidden="1" x14ac:dyDescent="0.25">
      <c r="A163" s="4">
        <v>10.08</v>
      </c>
      <c r="B163" s="19" t="s">
        <v>96</v>
      </c>
      <c r="C163" s="7" t="s">
        <v>1</v>
      </c>
      <c r="D163" s="7"/>
      <c r="E163" s="20">
        <v>30040.31</v>
      </c>
      <c r="F163" s="23">
        <f t="shared" si="10"/>
        <v>0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hidden="1" x14ac:dyDescent="0.25">
      <c r="A164" s="4">
        <v>10.09</v>
      </c>
      <c r="B164" s="15" t="s">
        <v>174</v>
      </c>
      <c r="C164" s="3" t="s">
        <v>1</v>
      </c>
      <c r="D164" s="3"/>
      <c r="E164" s="20">
        <v>9213.39</v>
      </c>
      <c r="F164" s="23">
        <f t="shared" si="10"/>
        <v>0</v>
      </c>
      <c r="G164" s="15"/>
      <c r="H164" s="15"/>
      <c r="I164" s="15"/>
      <c r="J164" s="15"/>
      <c r="L164" s="15"/>
      <c r="N164" s="20"/>
      <c r="O164" s="20"/>
      <c r="P164" s="20"/>
      <c r="Q164" s="20"/>
      <c r="R164" s="20"/>
    </row>
    <row r="165" spans="1:18" x14ac:dyDescent="0.25">
      <c r="A165" s="4">
        <v>10.1</v>
      </c>
      <c r="B165" s="15" t="s">
        <v>175</v>
      </c>
      <c r="C165" s="3" t="s">
        <v>1</v>
      </c>
      <c r="D165" s="3">
        <v>551</v>
      </c>
      <c r="E165" s="20"/>
      <c r="F165" s="23">
        <f t="shared" si="10"/>
        <v>0</v>
      </c>
      <c r="G165" s="15"/>
      <c r="H165" s="15"/>
      <c r="I165" s="15"/>
      <c r="J165" s="15"/>
      <c r="L165" s="15"/>
      <c r="N165" s="20"/>
      <c r="O165" s="20"/>
      <c r="P165" s="20"/>
      <c r="Q165" s="20"/>
      <c r="R165" s="20"/>
    </row>
    <row r="166" spans="1:18" ht="31.5" hidden="1" x14ac:dyDescent="0.25">
      <c r="A166" s="4">
        <v>10.11</v>
      </c>
      <c r="B166" s="15" t="s">
        <v>37</v>
      </c>
      <c r="C166" s="3" t="s">
        <v>3</v>
      </c>
      <c r="D166" s="3"/>
      <c r="E166" s="20">
        <v>766226.64</v>
      </c>
      <c r="F166" s="23">
        <f t="shared" si="10"/>
        <v>0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x14ac:dyDescent="0.25">
      <c r="A167" s="4">
        <v>10.119999999999999</v>
      </c>
      <c r="B167" s="19" t="s">
        <v>97</v>
      </c>
      <c r="C167" s="7" t="s">
        <v>6</v>
      </c>
      <c r="D167" s="7">
        <v>25</v>
      </c>
      <c r="E167" s="20"/>
      <c r="F167" s="23">
        <f t="shared" si="10"/>
        <v>0</v>
      </c>
      <c r="G167" s="19"/>
      <c r="H167" s="19"/>
      <c r="I167" s="19"/>
      <c r="J167" s="19"/>
      <c r="L167" s="19"/>
      <c r="N167" s="20"/>
      <c r="O167" s="20"/>
      <c r="P167" s="20"/>
      <c r="Q167" s="20"/>
      <c r="R167" s="20"/>
    </row>
    <row r="168" spans="1:18" hidden="1" x14ac:dyDescent="0.25">
      <c r="A168" s="4">
        <v>10.130000000000001</v>
      </c>
      <c r="B168" s="15" t="s">
        <v>320</v>
      </c>
      <c r="C168" s="3" t="s">
        <v>1</v>
      </c>
      <c r="D168" s="3"/>
      <c r="E168" s="20">
        <v>16029.83</v>
      </c>
      <c r="F168" s="23">
        <f t="shared" si="10"/>
        <v>0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hidden="1" x14ac:dyDescent="0.25">
      <c r="A169" s="4">
        <v>10.14</v>
      </c>
      <c r="B169" s="15" t="s">
        <v>348</v>
      </c>
      <c r="C169" s="3" t="s">
        <v>1</v>
      </c>
      <c r="D169" s="3"/>
      <c r="E169" s="20">
        <v>15108.4</v>
      </c>
      <c r="F169" s="23">
        <f t="shared" si="10"/>
        <v>0</v>
      </c>
      <c r="G169" s="15"/>
      <c r="H169" s="15"/>
      <c r="I169" s="15"/>
      <c r="J169" s="15"/>
      <c r="L169" s="15"/>
      <c r="N169" s="20"/>
      <c r="O169" s="20"/>
      <c r="P169" s="20"/>
      <c r="Q169" s="20"/>
      <c r="R169" s="20"/>
    </row>
    <row r="170" spans="1:18" ht="29.25" customHeight="1" x14ac:dyDescent="0.25">
      <c r="B170" s="60" t="s">
        <v>311</v>
      </c>
      <c r="C170" s="60"/>
      <c r="D170" s="60"/>
      <c r="E170" s="60"/>
      <c r="F170" s="21">
        <f>SUM(F156:F169)</f>
        <v>0</v>
      </c>
    </row>
    <row r="171" spans="1:18" ht="15" hidden="1" customHeight="1" x14ac:dyDescent="0.25">
      <c r="A171" s="18">
        <v>11</v>
      </c>
      <c r="B171" s="18" t="s">
        <v>98</v>
      </c>
      <c r="C171" s="29"/>
      <c r="D171" s="29"/>
      <c r="E171" s="18"/>
      <c r="F171" s="18"/>
      <c r="G171" s="20"/>
      <c r="H171" s="20"/>
      <c r="I171" s="20"/>
      <c r="J171" s="20"/>
    </row>
    <row r="172" spans="1:18" ht="31.5" hidden="1" x14ac:dyDescent="0.25">
      <c r="A172" s="4">
        <v>11.01</v>
      </c>
      <c r="B172" s="15" t="s">
        <v>99</v>
      </c>
      <c r="C172" s="3" t="s">
        <v>1</v>
      </c>
      <c r="D172" s="3"/>
      <c r="E172" s="20">
        <v>485568.57</v>
      </c>
      <c r="F172" s="23">
        <f>E172*D172</f>
        <v>0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ht="31.5" hidden="1" x14ac:dyDescent="0.25">
      <c r="A173" s="4">
        <v>11.02</v>
      </c>
      <c r="B173" s="15" t="s">
        <v>100</v>
      </c>
      <c r="C173" s="3" t="s">
        <v>1</v>
      </c>
      <c r="D173" s="3"/>
      <c r="E173" s="20">
        <v>492379</v>
      </c>
      <c r="F173" s="23">
        <f t="shared" ref="F173:F175" si="11">E173*D173</f>
        <v>0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31.5" hidden="1" x14ac:dyDescent="0.25">
      <c r="A174" s="4">
        <v>11.03</v>
      </c>
      <c r="B174" s="15" t="s">
        <v>101</v>
      </c>
      <c r="C174" s="3" t="s">
        <v>1</v>
      </c>
      <c r="D174" s="3"/>
      <c r="E174" s="20">
        <v>260200.5</v>
      </c>
      <c r="F174" s="23">
        <f t="shared" si="11"/>
        <v>0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hidden="1" x14ac:dyDescent="0.25">
      <c r="A175" s="4">
        <v>11.04</v>
      </c>
      <c r="B175" s="15" t="s">
        <v>102</v>
      </c>
      <c r="C175" s="3" t="s">
        <v>6</v>
      </c>
      <c r="D175" s="3"/>
      <c r="E175" s="20">
        <v>593110.19999999995</v>
      </c>
      <c r="F175" s="23">
        <f t="shared" si="11"/>
        <v>0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hidden="1" x14ac:dyDescent="0.25">
      <c r="A176" s="4">
        <v>11.05</v>
      </c>
      <c r="B176" s="15" t="s">
        <v>173</v>
      </c>
      <c r="C176" s="3" t="s">
        <v>14</v>
      </c>
      <c r="D176" s="3"/>
      <c r="E176" s="20">
        <v>416013.43</v>
      </c>
      <c r="F176" s="23">
        <f>E176*D176</f>
        <v>0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29.25" hidden="1" customHeight="1" x14ac:dyDescent="0.25">
      <c r="B177" s="60" t="s">
        <v>103</v>
      </c>
      <c r="C177" s="60"/>
      <c r="D177" s="60"/>
      <c r="E177" s="60"/>
      <c r="F177" s="21">
        <f>SUM(F172:F176)</f>
        <v>0</v>
      </c>
    </row>
    <row r="178" spans="1:18" x14ac:dyDescent="0.25">
      <c r="A178" s="18">
        <v>12</v>
      </c>
      <c r="B178" s="18" t="s">
        <v>104</v>
      </c>
      <c r="C178" s="29"/>
      <c r="D178" s="29"/>
      <c r="E178" s="18"/>
      <c r="F178" s="18"/>
    </row>
    <row r="179" spans="1:18" ht="21" hidden="1" x14ac:dyDescent="0.25">
      <c r="A179" s="4">
        <v>12.01</v>
      </c>
      <c r="B179" s="15" t="s">
        <v>105</v>
      </c>
      <c r="C179" s="3" t="s">
        <v>1</v>
      </c>
      <c r="D179" s="3"/>
      <c r="E179" s="25">
        <v>373719.29</v>
      </c>
      <c r="F179" s="23">
        <f>D179*E179</f>
        <v>0</v>
      </c>
      <c r="G179" s="15"/>
      <c r="H179" s="15"/>
      <c r="I179" s="15"/>
      <c r="J179" s="15"/>
      <c r="L179" s="15"/>
      <c r="N179" s="25"/>
      <c r="O179" s="25"/>
      <c r="P179" s="25"/>
      <c r="Q179" s="25"/>
      <c r="R179" s="25"/>
    </row>
    <row r="180" spans="1:18" hidden="1" x14ac:dyDescent="0.25">
      <c r="A180" s="4">
        <v>12.02</v>
      </c>
      <c r="B180" s="15" t="s">
        <v>51</v>
      </c>
      <c r="C180" s="3" t="s">
        <v>1</v>
      </c>
      <c r="D180" s="3"/>
      <c r="E180" s="25">
        <v>276141.81</v>
      </c>
      <c r="F180" s="23">
        <f t="shared" ref="F180:F186" si="12">D180*E180</f>
        <v>0</v>
      </c>
      <c r="G180" s="15"/>
      <c r="H180" s="15"/>
      <c r="I180" s="15"/>
      <c r="J180" s="15"/>
      <c r="L180" s="15"/>
      <c r="N180" s="25"/>
      <c r="O180" s="25"/>
      <c r="P180" s="25"/>
      <c r="Q180" s="25"/>
      <c r="R180" s="25"/>
    </row>
    <row r="181" spans="1:18" hidden="1" x14ac:dyDescent="0.25">
      <c r="A181" s="4">
        <v>12.03</v>
      </c>
      <c r="B181" s="19" t="s">
        <v>206</v>
      </c>
      <c r="C181" s="7" t="s">
        <v>1</v>
      </c>
      <c r="D181" s="7"/>
      <c r="E181" s="25">
        <v>209554.55</v>
      </c>
      <c r="F181" s="23">
        <f t="shared" si="12"/>
        <v>0</v>
      </c>
      <c r="G181" s="19"/>
      <c r="H181" s="19"/>
      <c r="I181" s="19"/>
      <c r="J181" s="19"/>
      <c r="L181" s="19"/>
      <c r="N181" s="25"/>
      <c r="O181" s="25"/>
      <c r="P181" s="25"/>
      <c r="Q181" s="25"/>
      <c r="R181" s="25"/>
    </row>
    <row r="182" spans="1:18" hidden="1" x14ac:dyDescent="0.25">
      <c r="A182" s="4">
        <v>12.04</v>
      </c>
      <c r="B182" s="19" t="s">
        <v>207</v>
      </c>
      <c r="C182" s="7" t="s">
        <v>1</v>
      </c>
      <c r="D182" s="7"/>
      <c r="E182" s="25">
        <v>221264.55</v>
      </c>
      <c r="F182" s="23">
        <f t="shared" si="12"/>
        <v>0</v>
      </c>
      <c r="G182" s="19"/>
      <c r="H182" s="19"/>
      <c r="I182" s="19"/>
      <c r="J182" s="19"/>
      <c r="L182" s="19"/>
      <c r="N182" s="25"/>
      <c r="O182" s="25"/>
      <c r="P182" s="25"/>
      <c r="Q182" s="25"/>
      <c r="R182" s="25"/>
    </row>
    <row r="183" spans="1:18" x14ac:dyDescent="0.25">
      <c r="A183" s="4">
        <v>12.05</v>
      </c>
      <c r="B183" s="19" t="s">
        <v>208</v>
      </c>
      <c r="C183" s="7" t="s">
        <v>6</v>
      </c>
      <c r="D183" s="7">
        <v>31</v>
      </c>
      <c r="E183" s="25"/>
      <c r="F183" s="23">
        <f t="shared" si="12"/>
        <v>0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t="31.5" hidden="1" x14ac:dyDescent="0.25">
      <c r="A184" s="4">
        <v>12.06</v>
      </c>
      <c r="B184" s="19" t="s">
        <v>106</v>
      </c>
      <c r="C184" s="7" t="s">
        <v>1</v>
      </c>
      <c r="D184" s="7"/>
      <c r="E184" s="25">
        <v>87792.6</v>
      </c>
      <c r="F184" s="23">
        <f t="shared" si="12"/>
        <v>0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t="21" x14ac:dyDescent="0.25">
      <c r="A185" s="4">
        <v>12.07</v>
      </c>
      <c r="B185" s="19" t="s">
        <v>107</v>
      </c>
      <c r="C185" s="7" t="s">
        <v>1</v>
      </c>
      <c r="D185" s="40">
        <v>31.899808305591534</v>
      </c>
      <c r="E185" s="25"/>
      <c r="F185" s="23">
        <f t="shared" si="12"/>
        <v>0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hidden="1" x14ac:dyDescent="0.25">
      <c r="A186" s="4">
        <v>12.08</v>
      </c>
      <c r="B186" s="15" t="s">
        <v>127</v>
      </c>
      <c r="C186" s="3" t="s">
        <v>1</v>
      </c>
      <c r="D186" s="3"/>
      <c r="E186" s="25">
        <v>347016</v>
      </c>
      <c r="F186" s="23">
        <f t="shared" si="12"/>
        <v>0</v>
      </c>
      <c r="G186" s="15"/>
      <c r="H186" s="15"/>
      <c r="I186" s="15"/>
      <c r="J186" s="15"/>
      <c r="L186" s="15"/>
      <c r="N186" s="25"/>
      <c r="O186" s="25"/>
      <c r="P186" s="25"/>
      <c r="Q186" s="25"/>
      <c r="R186" s="25"/>
    </row>
    <row r="187" spans="1:18" ht="29.25" customHeight="1" x14ac:dyDescent="0.25">
      <c r="B187" s="60" t="s">
        <v>108</v>
      </c>
      <c r="C187" s="60"/>
      <c r="D187" s="60"/>
      <c r="E187" s="60"/>
      <c r="F187" s="21">
        <f>SUM(F179:F186)</f>
        <v>0</v>
      </c>
    </row>
    <row r="188" spans="1:18" hidden="1" x14ac:dyDescent="0.25">
      <c r="A188" s="18">
        <v>13</v>
      </c>
      <c r="B188" s="18" t="s">
        <v>109</v>
      </c>
      <c r="C188" s="18"/>
      <c r="D188" s="29"/>
      <c r="E188" s="18"/>
      <c r="F188" s="18"/>
    </row>
    <row r="189" spans="1:18" ht="21" hidden="1" x14ac:dyDescent="0.25">
      <c r="A189" s="4">
        <v>13.01</v>
      </c>
      <c r="B189" s="15" t="s">
        <v>110</v>
      </c>
      <c r="C189" s="3" t="s">
        <v>6</v>
      </c>
      <c r="D189" s="3"/>
      <c r="E189" s="20">
        <v>28220.71</v>
      </c>
      <c r="F189" s="23">
        <f>D189*E189</f>
        <v>0</v>
      </c>
      <c r="G189" s="15"/>
      <c r="H189" s="15"/>
      <c r="I189" s="15"/>
      <c r="J189" s="15"/>
      <c r="L189" s="15"/>
      <c r="N189" s="20"/>
      <c r="O189" s="20"/>
      <c r="P189" s="20"/>
      <c r="Q189" s="20"/>
      <c r="R189" s="20"/>
    </row>
    <row r="190" spans="1:18" ht="21" hidden="1" x14ac:dyDescent="0.25">
      <c r="A190" s="4">
        <v>13.02</v>
      </c>
      <c r="B190" s="15" t="s">
        <v>111</v>
      </c>
      <c r="C190" s="3" t="s">
        <v>1</v>
      </c>
      <c r="D190" s="3"/>
      <c r="E190" s="20">
        <v>43230.7</v>
      </c>
      <c r="F190" s="23">
        <f t="shared" ref="F190:F194" si="13">D190*E190</f>
        <v>0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hidden="1" x14ac:dyDescent="0.25">
      <c r="A191" s="4">
        <v>13.03</v>
      </c>
      <c r="B191" s="15" t="s">
        <v>112</v>
      </c>
      <c r="C191" s="3" t="s">
        <v>1</v>
      </c>
      <c r="D191" s="3"/>
      <c r="E191" s="20">
        <v>37947.71</v>
      </c>
      <c r="F191" s="23">
        <f t="shared" si="13"/>
        <v>0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52.5" hidden="1" x14ac:dyDescent="0.25">
      <c r="A192" s="4">
        <v>13.04</v>
      </c>
      <c r="B192" s="19" t="s">
        <v>113</v>
      </c>
      <c r="C192" s="7" t="s">
        <v>1</v>
      </c>
      <c r="D192" s="7"/>
      <c r="E192" s="20">
        <v>120206</v>
      </c>
      <c r="F192" s="23">
        <f t="shared" si="13"/>
        <v>0</v>
      </c>
      <c r="G192" s="19"/>
      <c r="H192" s="19"/>
      <c r="I192" s="19"/>
      <c r="J192" s="19"/>
      <c r="L192" s="19"/>
      <c r="N192" s="20"/>
      <c r="O192" s="20"/>
      <c r="P192" s="20"/>
      <c r="Q192" s="20"/>
      <c r="R192" s="20"/>
    </row>
    <row r="193" spans="1:18" ht="42" hidden="1" x14ac:dyDescent="0.25">
      <c r="A193" s="4">
        <v>13.05</v>
      </c>
      <c r="B193" s="19" t="s">
        <v>114</v>
      </c>
      <c r="C193" s="7" t="s">
        <v>1</v>
      </c>
      <c r="D193" s="7"/>
      <c r="E193" s="20">
        <v>117094.46</v>
      </c>
      <c r="F193" s="23">
        <f t="shared" si="13"/>
        <v>0</v>
      </c>
      <c r="G193" s="19"/>
      <c r="H193" s="19"/>
      <c r="I193" s="19"/>
      <c r="J193" s="19"/>
      <c r="L193" s="19"/>
      <c r="N193" s="20"/>
      <c r="O193" s="20"/>
      <c r="P193" s="20"/>
      <c r="Q193" s="20"/>
      <c r="R193" s="20"/>
    </row>
    <row r="194" spans="1:18" ht="21" hidden="1" x14ac:dyDescent="0.25">
      <c r="A194" s="4">
        <v>13.06</v>
      </c>
      <c r="B194" s="19" t="s">
        <v>347</v>
      </c>
      <c r="C194" s="7" t="s">
        <v>1</v>
      </c>
      <c r="D194" s="3"/>
      <c r="E194" s="20">
        <v>283678.21999999997</v>
      </c>
      <c r="F194" s="23">
        <f t="shared" si="13"/>
        <v>0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hidden="1" x14ac:dyDescent="0.25">
      <c r="A195" s="4">
        <v>13.07</v>
      </c>
      <c r="B195" s="19" t="s">
        <v>351</v>
      </c>
      <c r="C195" s="7" t="s">
        <v>1</v>
      </c>
      <c r="D195" s="3"/>
      <c r="E195" s="20">
        <v>85287.7</v>
      </c>
      <c r="F195" s="23">
        <f>D195*E195</f>
        <v>0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9.25" hidden="1" customHeight="1" x14ac:dyDescent="0.25">
      <c r="B196" s="60" t="s">
        <v>116</v>
      </c>
      <c r="C196" s="60"/>
      <c r="D196" s="60"/>
      <c r="E196" s="60"/>
      <c r="F196" s="21">
        <f>SUM(F189:F195)</f>
        <v>0</v>
      </c>
    </row>
    <row r="197" spans="1:18" x14ac:dyDescent="0.25">
      <c r="A197" s="18">
        <v>14</v>
      </c>
      <c r="B197" s="18" t="s">
        <v>117</v>
      </c>
      <c r="C197" s="18"/>
      <c r="D197" s="29"/>
      <c r="E197" s="18"/>
      <c r="F197" s="18"/>
    </row>
    <row r="198" spans="1:18" hidden="1" x14ac:dyDescent="0.25">
      <c r="A198" s="4">
        <v>14.01</v>
      </c>
      <c r="B198" s="15" t="s">
        <v>118</v>
      </c>
      <c r="C198" s="3" t="s">
        <v>14</v>
      </c>
      <c r="D198" s="3"/>
      <c r="E198" s="20">
        <v>372352.95</v>
      </c>
      <c r="F198" s="23">
        <f>D198*E198</f>
        <v>0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ht="21" hidden="1" x14ac:dyDescent="0.25">
      <c r="A199" s="4">
        <v>14.02</v>
      </c>
      <c r="B199" s="19" t="s">
        <v>119</v>
      </c>
      <c r="C199" s="7" t="s">
        <v>14</v>
      </c>
      <c r="D199" s="7"/>
      <c r="E199" s="20">
        <v>156119.76999999999</v>
      </c>
      <c r="F199" s="23">
        <f t="shared" ref="F199:F210" si="14">D199*E199</f>
        <v>0</v>
      </c>
      <c r="G199" s="19"/>
      <c r="H199" s="19"/>
      <c r="I199" s="19"/>
      <c r="J199" s="19"/>
      <c r="L199" s="19"/>
      <c r="N199" s="20"/>
      <c r="O199" s="20"/>
      <c r="P199" s="20"/>
      <c r="Q199" s="20"/>
      <c r="R199" s="20"/>
    </row>
    <row r="200" spans="1:18" hidden="1" x14ac:dyDescent="0.25">
      <c r="A200" s="4">
        <v>14.03</v>
      </c>
      <c r="B200" s="19" t="s">
        <v>120</v>
      </c>
      <c r="C200" s="7" t="s">
        <v>14</v>
      </c>
      <c r="D200" s="7"/>
      <c r="E200" s="20">
        <v>356095.03</v>
      </c>
      <c r="F200" s="23">
        <f t="shared" si="14"/>
        <v>0</v>
      </c>
      <c r="G200" s="19"/>
      <c r="H200" s="19"/>
      <c r="I200" s="19"/>
      <c r="J200" s="19"/>
      <c r="L200" s="19"/>
      <c r="N200" s="20"/>
      <c r="O200" s="20"/>
      <c r="P200" s="20"/>
      <c r="Q200" s="20"/>
      <c r="R200" s="20"/>
    </row>
    <row r="201" spans="1:18" ht="31.5" hidden="1" x14ac:dyDescent="0.25">
      <c r="A201" s="4">
        <v>14.04</v>
      </c>
      <c r="B201" s="19" t="s">
        <v>121</v>
      </c>
      <c r="C201" s="7" t="s">
        <v>14</v>
      </c>
      <c r="D201" s="7"/>
      <c r="E201" s="20">
        <v>313260.36</v>
      </c>
      <c r="F201" s="23">
        <f t="shared" si="14"/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hidden="1" x14ac:dyDescent="0.25">
      <c r="A202" s="4">
        <v>14.05</v>
      </c>
      <c r="B202" s="15" t="s">
        <v>147</v>
      </c>
      <c r="C202" s="3" t="s">
        <v>14</v>
      </c>
      <c r="D202" s="3"/>
      <c r="E202" s="20">
        <v>208599.71</v>
      </c>
      <c r="F202" s="23">
        <f t="shared" si="14"/>
        <v>0</v>
      </c>
      <c r="G202" s="15"/>
      <c r="H202" s="15"/>
      <c r="I202" s="15"/>
      <c r="J202" s="15"/>
      <c r="L202" s="15"/>
      <c r="N202" s="20"/>
      <c r="O202" s="20"/>
      <c r="P202" s="20"/>
      <c r="Q202" s="20"/>
      <c r="R202" s="20"/>
    </row>
    <row r="203" spans="1:18" ht="21" hidden="1" x14ac:dyDescent="0.25">
      <c r="A203" s="4">
        <v>14.06</v>
      </c>
      <c r="B203" s="19" t="s">
        <v>122</v>
      </c>
      <c r="C203" s="7" t="s">
        <v>14</v>
      </c>
      <c r="D203" s="7"/>
      <c r="E203" s="20">
        <v>93820.4</v>
      </c>
      <c r="F203" s="23">
        <f t="shared" si="14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hidden="1" x14ac:dyDescent="0.25">
      <c r="A204" s="4">
        <v>14.07</v>
      </c>
      <c r="B204" s="15" t="s">
        <v>192</v>
      </c>
      <c r="C204" s="3" t="s">
        <v>14</v>
      </c>
      <c r="D204" s="3"/>
      <c r="E204" s="20">
        <v>309716.27</v>
      </c>
      <c r="F204" s="23">
        <f t="shared" si="14"/>
        <v>0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hidden="1" x14ac:dyDescent="0.25">
      <c r="A205" s="4">
        <v>14.08</v>
      </c>
      <c r="B205" s="15" t="s">
        <v>193</v>
      </c>
      <c r="C205" s="3" t="s">
        <v>14</v>
      </c>
      <c r="D205" s="3"/>
      <c r="E205" s="20">
        <v>234141.74</v>
      </c>
      <c r="F205" s="23">
        <f t="shared" si="14"/>
        <v>0</v>
      </c>
      <c r="G205" s="15"/>
      <c r="H205" s="15"/>
      <c r="I205" s="15"/>
      <c r="J205" s="15"/>
      <c r="L205" s="15"/>
      <c r="N205" s="20"/>
      <c r="O205" s="20"/>
      <c r="P205" s="20"/>
      <c r="Q205" s="20"/>
      <c r="R205" s="20"/>
    </row>
    <row r="206" spans="1:18" hidden="1" x14ac:dyDescent="0.25">
      <c r="A206" s="4">
        <v>14.09</v>
      </c>
      <c r="B206" s="15" t="s">
        <v>194</v>
      </c>
      <c r="C206" s="3" t="s">
        <v>14</v>
      </c>
      <c r="D206" s="3"/>
      <c r="E206" s="20">
        <v>378167.87</v>
      </c>
      <c r="F206" s="23">
        <f t="shared" si="14"/>
        <v>0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hidden="1" x14ac:dyDescent="0.25">
      <c r="A207" s="4">
        <v>14.1</v>
      </c>
      <c r="B207" s="15" t="s">
        <v>195</v>
      </c>
      <c r="C207" s="3" t="s">
        <v>14</v>
      </c>
      <c r="D207" s="3"/>
      <c r="E207" s="20">
        <v>62702.54</v>
      </c>
      <c r="F207" s="23">
        <f t="shared" si="14"/>
        <v>0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hidden="1" x14ac:dyDescent="0.25">
      <c r="A208" s="4">
        <v>14.11</v>
      </c>
      <c r="B208" s="19" t="s">
        <v>196</v>
      </c>
      <c r="C208" s="7" t="s">
        <v>14</v>
      </c>
      <c r="D208" s="7"/>
      <c r="E208" s="20">
        <v>1513512.92</v>
      </c>
      <c r="F208" s="23">
        <f t="shared" si="14"/>
        <v>0</v>
      </c>
      <c r="G208" s="19"/>
      <c r="H208" s="19"/>
      <c r="I208" s="19"/>
      <c r="J208" s="19"/>
      <c r="L208" s="19"/>
      <c r="N208" s="20"/>
      <c r="O208" s="20"/>
      <c r="P208" s="20"/>
      <c r="Q208" s="20"/>
      <c r="R208" s="20"/>
    </row>
    <row r="209" spans="1:18" x14ac:dyDescent="0.25">
      <c r="A209" s="4">
        <v>14.12</v>
      </c>
      <c r="B209" s="19" t="s">
        <v>197</v>
      </c>
      <c r="C209" s="7" t="s">
        <v>14</v>
      </c>
      <c r="D209" s="7">
        <v>6</v>
      </c>
      <c r="E209" s="20"/>
      <c r="F209" s="23">
        <f t="shared" si="14"/>
        <v>0</v>
      </c>
      <c r="G209" s="19"/>
      <c r="H209" s="19"/>
      <c r="I209" s="19"/>
      <c r="J209" s="19"/>
      <c r="L209" s="19"/>
      <c r="N209" s="20"/>
      <c r="O209" s="20"/>
      <c r="P209" s="20"/>
      <c r="Q209" s="20"/>
      <c r="R209" s="20"/>
    </row>
    <row r="210" spans="1:18" hidden="1" x14ac:dyDescent="0.25">
      <c r="A210" s="4">
        <v>14.13</v>
      </c>
      <c r="B210" s="15" t="s">
        <v>190</v>
      </c>
      <c r="C210" s="3" t="s">
        <v>14</v>
      </c>
      <c r="D210" s="3"/>
      <c r="E210" s="20">
        <v>167324.74</v>
      </c>
      <c r="F210" s="23">
        <f t="shared" si="14"/>
        <v>0</v>
      </c>
      <c r="G210" s="15"/>
      <c r="H210" s="15"/>
      <c r="I210" s="15"/>
      <c r="J210" s="15"/>
      <c r="L210" s="15"/>
      <c r="N210" s="20"/>
      <c r="O210" s="20"/>
      <c r="P210" s="20"/>
      <c r="Q210" s="20"/>
      <c r="R210" s="20"/>
    </row>
    <row r="211" spans="1:18" ht="29.25" customHeight="1" x14ac:dyDescent="0.25">
      <c r="B211" s="60" t="s">
        <v>123</v>
      </c>
      <c r="C211" s="60"/>
      <c r="D211" s="60"/>
      <c r="E211" s="60"/>
      <c r="F211" s="21">
        <f>SUM(F198:F210)</f>
        <v>0</v>
      </c>
    </row>
    <row r="212" spans="1:18" hidden="1" x14ac:dyDescent="0.25">
      <c r="A212" s="18">
        <v>15</v>
      </c>
      <c r="B212" s="18" t="s">
        <v>124</v>
      </c>
      <c r="C212" s="18"/>
      <c r="D212" s="29"/>
      <c r="E212" s="18"/>
      <c r="F212" s="18"/>
    </row>
    <row r="213" spans="1:18" hidden="1" x14ac:dyDescent="0.25">
      <c r="A213" s="4">
        <v>15.01</v>
      </c>
      <c r="B213" s="15" t="s">
        <v>125</v>
      </c>
      <c r="C213" s="3" t="s">
        <v>1</v>
      </c>
      <c r="D213" s="3"/>
      <c r="E213" s="20">
        <v>176025.07</v>
      </c>
      <c r="F213" s="23">
        <f>D213*E213</f>
        <v>0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hidden="1" x14ac:dyDescent="0.25">
      <c r="A214" s="4">
        <v>15.02</v>
      </c>
      <c r="B214" s="19" t="s">
        <v>126</v>
      </c>
      <c r="C214" s="3" t="s">
        <v>1</v>
      </c>
      <c r="D214" s="7"/>
      <c r="E214" s="20">
        <v>95838.13</v>
      </c>
      <c r="F214" s="23">
        <f t="shared" ref="F214:F215" si="15">D214*E214</f>
        <v>0</v>
      </c>
      <c r="G214" s="19"/>
      <c r="H214" s="19"/>
      <c r="I214" s="19"/>
      <c r="J214" s="19"/>
      <c r="L214" s="15"/>
      <c r="N214" s="20"/>
      <c r="O214" s="20"/>
      <c r="P214" s="20"/>
      <c r="Q214" s="20"/>
      <c r="R214" s="20"/>
    </row>
    <row r="215" spans="1:18" hidden="1" x14ac:dyDescent="0.25">
      <c r="A215" s="4">
        <v>15.03</v>
      </c>
      <c r="B215" s="15" t="s">
        <v>141</v>
      </c>
      <c r="C215" s="3" t="s">
        <v>1</v>
      </c>
      <c r="D215" s="3"/>
      <c r="E215" s="20">
        <v>566155.81999999995</v>
      </c>
      <c r="F215" s="23">
        <f t="shared" si="15"/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t="29.25" hidden="1" customHeight="1" x14ac:dyDescent="0.25">
      <c r="B216" s="60" t="s">
        <v>128</v>
      </c>
      <c r="C216" s="60"/>
      <c r="D216" s="60"/>
      <c r="E216" s="60"/>
      <c r="F216" s="21">
        <f>SUM(F213:F215)</f>
        <v>0</v>
      </c>
    </row>
    <row r="217" spans="1:18" hidden="1" x14ac:dyDescent="0.25">
      <c r="A217" s="18">
        <v>16</v>
      </c>
      <c r="B217" s="18" t="s">
        <v>129</v>
      </c>
      <c r="C217" s="18"/>
      <c r="D217" s="29"/>
      <c r="E217" s="18"/>
      <c r="F217" s="18"/>
    </row>
    <row r="218" spans="1:18" hidden="1" x14ac:dyDescent="0.25">
      <c r="A218" s="4">
        <v>16.010000000000002</v>
      </c>
      <c r="B218" s="15" t="s">
        <v>130</v>
      </c>
      <c r="C218" s="3" t="s">
        <v>1</v>
      </c>
      <c r="D218" s="3"/>
      <c r="E218" s="20">
        <v>97075.94</v>
      </c>
      <c r="F218" s="23">
        <f>D218*E218</f>
        <v>0</v>
      </c>
      <c r="G218" s="15"/>
      <c r="H218" s="15"/>
      <c r="I218" s="15"/>
      <c r="J218" s="15"/>
      <c r="L218" s="15"/>
      <c r="N218" s="20"/>
      <c r="O218" s="20"/>
      <c r="P218" s="20"/>
      <c r="Q218" s="20"/>
      <c r="R218" s="20"/>
    </row>
    <row r="219" spans="1:18" hidden="1" x14ac:dyDescent="0.25">
      <c r="A219" s="4">
        <v>16.02</v>
      </c>
      <c r="B219" s="15" t="s">
        <v>131</v>
      </c>
      <c r="C219" s="3" t="s">
        <v>6</v>
      </c>
      <c r="D219" s="3"/>
      <c r="E219" s="20">
        <v>30562.46</v>
      </c>
      <c r="F219" s="23">
        <f t="shared" ref="F219:F224" si="16">D219*E219</f>
        <v>0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hidden="1" x14ac:dyDescent="0.25">
      <c r="A220" s="4">
        <v>16.03</v>
      </c>
      <c r="B220" s="15" t="s">
        <v>132</v>
      </c>
      <c r="C220" s="3" t="s">
        <v>6</v>
      </c>
      <c r="D220" s="3"/>
      <c r="E220" s="20">
        <v>38312.300000000003</v>
      </c>
      <c r="F220" s="23">
        <f t="shared" si="16"/>
        <v>0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hidden="1" x14ac:dyDescent="0.25">
      <c r="A221" s="4">
        <v>16.04</v>
      </c>
      <c r="B221" s="19" t="s">
        <v>133</v>
      </c>
      <c r="C221" s="7" t="s">
        <v>1</v>
      </c>
      <c r="D221" s="7"/>
      <c r="E221" s="20">
        <v>219222.69</v>
      </c>
      <c r="F221" s="23">
        <f t="shared" si="16"/>
        <v>0</v>
      </c>
      <c r="G221" s="19"/>
      <c r="H221" s="19"/>
      <c r="I221" s="19"/>
      <c r="J221" s="19"/>
      <c r="L221" s="19"/>
      <c r="N221" s="20"/>
      <c r="O221" s="20"/>
      <c r="P221" s="20"/>
      <c r="Q221" s="20"/>
      <c r="R221" s="20"/>
    </row>
    <row r="222" spans="1:18" hidden="1" x14ac:dyDescent="0.25">
      <c r="A222" s="4">
        <v>16.05</v>
      </c>
      <c r="B222" s="19" t="s">
        <v>134</v>
      </c>
      <c r="C222" s="7" t="s">
        <v>14</v>
      </c>
      <c r="D222" s="7"/>
      <c r="E222" s="20">
        <v>72601.53</v>
      </c>
      <c r="F222" s="23">
        <f t="shared" si="16"/>
        <v>0</v>
      </c>
      <c r="G222" s="19"/>
      <c r="H222" s="19"/>
      <c r="I222" s="19"/>
      <c r="J222" s="19"/>
      <c r="L222" s="19"/>
      <c r="N222" s="20"/>
      <c r="O222" s="20"/>
      <c r="P222" s="20"/>
      <c r="Q222" s="20"/>
      <c r="R222" s="20"/>
    </row>
    <row r="223" spans="1:18" hidden="1" x14ac:dyDescent="0.25">
      <c r="A223" s="4">
        <v>16.059999999999999</v>
      </c>
      <c r="B223" s="19" t="s">
        <v>135</v>
      </c>
      <c r="C223" s="7" t="s">
        <v>1</v>
      </c>
      <c r="D223" s="7"/>
      <c r="E223" s="20">
        <v>94117.440000000002</v>
      </c>
      <c r="F223" s="23">
        <f t="shared" si="16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hidden="1" x14ac:dyDescent="0.25">
      <c r="A224" s="4">
        <v>16.07</v>
      </c>
      <c r="B224" s="19" t="s">
        <v>321</v>
      </c>
      <c r="C224" s="7" t="s">
        <v>1</v>
      </c>
      <c r="D224" s="3"/>
      <c r="E224" s="20">
        <v>28830.39</v>
      </c>
      <c r="F224" s="23">
        <f t="shared" si="16"/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t="29.25" hidden="1" customHeight="1" x14ac:dyDescent="0.25">
      <c r="B225" s="60" t="s">
        <v>136</v>
      </c>
      <c r="C225" s="60"/>
      <c r="D225" s="60"/>
      <c r="E225" s="60"/>
      <c r="F225" s="21">
        <f>SUM(F218:F224)</f>
        <v>0</v>
      </c>
    </row>
    <row r="226" spans="1:18" hidden="1" x14ac:dyDescent="0.25">
      <c r="A226" s="18">
        <v>17</v>
      </c>
      <c r="B226" s="18" t="s">
        <v>137</v>
      </c>
      <c r="C226" s="18"/>
      <c r="D226" s="29"/>
      <c r="E226" s="18"/>
      <c r="F226" s="18"/>
    </row>
    <row r="227" spans="1:18" hidden="1" x14ac:dyDescent="0.25">
      <c r="A227" s="4">
        <v>17.010000000000002</v>
      </c>
      <c r="B227" s="19" t="s">
        <v>138</v>
      </c>
      <c r="C227" s="7" t="s">
        <v>14</v>
      </c>
      <c r="D227" s="7"/>
      <c r="E227" s="20">
        <v>76766.179999999993</v>
      </c>
      <c r="F227" s="30">
        <f>D227*E227</f>
        <v>0</v>
      </c>
      <c r="G227" s="19"/>
      <c r="H227" s="19"/>
      <c r="I227" s="19"/>
      <c r="J227" s="19"/>
      <c r="K227" s="19"/>
      <c r="L227" s="19"/>
      <c r="N227" s="20"/>
      <c r="O227" s="20"/>
      <c r="P227" s="20"/>
      <c r="Q227" s="20"/>
      <c r="R227" s="20"/>
    </row>
    <row r="228" spans="1:18" hidden="1" x14ac:dyDescent="0.25">
      <c r="A228" s="4">
        <v>17.02</v>
      </c>
      <c r="B228" s="15" t="s">
        <v>139</v>
      </c>
      <c r="C228" s="3" t="s">
        <v>14</v>
      </c>
      <c r="D228" s="3"/>
      <c r="E228" s="20">
        <v>45399.86</v>
      </c>
      <c r="F228" s="30">
        <f t="shared" ref="F228:F230" si="17">D228*E228</f>
        <v>0</v>
      </c>
      <c r="G228" s="15"/>
      <c r="H228" s="15"/>
      <c r="I228" s="15"/>
      <c r="J228" s="15"/>
      <c r="K228" s="15"/>
      <c r="L228" s="15"/>
      <c r="N228" s="20"/>
      <c r="O228" s="20"/>
      <c r="P228" s="20"/>
      <c r="Q228" s="20"/>
      <c r="R228" s="20"/>
    </row>
    <row r="229" spans="1:18" ht="31.5" hidden="1" x14ac:dyDescent="0.25">
      <c r="A229" s="4">
        <v>17.03</v>
      </c>
      <c r="B229" s="19" t="s">
        <v>140</v>
      </c>
      <c r="C229" s="7" t="s">
        <v>14</v>
      </c>
      <c r="D229" s="7"/>
      <c r="E229" s="20">
        <v>903951.15</v>
      </c>
      <c r="F229" s="30">
        <f t="shared" si="17"/>
        <v>0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hidden="1" x14ac:dyDescent="0.25">
      <c r="A230" s="4">
        <v>17.04</v>
      </c>
      <c r="B230" s="19" t="s">
        <v>346</v>
      </c>
      <c r="C230" s="7" t="s">
        <v>14</v>
      </c>
      <c r="D230" s="3"/>
      <c r="E230" s="20">
        <v>231533.61</v>
      </c>
      <c r="F230" s="30">
        <f t="shared" si="17"/>
        <v>0</v>
      </c>
      <c r="G230" s="19"/>
      <c r="H230" s="19"/>
      <c r="I230" s="19"/>
      <c r="J230" s="19"/>
      <c r="K230" s="19"/>
      <c r="L230" s="19"/>
      <c r="N230" s="20"/>
      <c r="O230" s="20"/>
      <c r="P230" s="20"/>
      <c r="Q230" s="20"/>
      <c r="R230" s="20"/>
    </row>
    <row r="231" spans="1:18" ht="29.25" hidden="1" customHeight="1" x14ac:dyDescent="0.25">
      <c r="B231" s="60" t="s">
        <v>312</v>
      </c>
      <c r="C231" s="60"/>
      <c r="D231" s="60"/>
      <c r="E231" s="60"/>
      <c r="F231" s="21">
        <f>SUM(F227:F230)</f>
        <v>0</v>
      </c>
    </row>
    <row r="232" spans="1:18" hidden="1" x14ac:dyDescent="0.25">
      <c r="A232" s="18">
        <v>18</v>
      </c>
      <c r="B232" s="18" t="s">
        <v>224</v>
      </c>
      <c r="C232" s="18"/>
      <c r="D232" s="29"/>
      <c r="E232" s="18"/>
      <c r="F232" s="18"/>
    </row>
    <row r="233" spans="1:18" hidden="1" x14ac:dyDescent="0.25">
      <c r="A233" s="4">
        <v>18.010000000000002</v>
      </c>
      <c r="B233" s="15" t="s">
        <v>201</v>
      </c>
      <c r="C233" s="3" t="s">
        <v>1</v>
      </c>
      <c r="D233" s="3"/>
      <c r="E233" s="20">
        <v>15350.74</v>
      </c>
      <c r="F233" s="23">
        <f>D233*E233</f>
        <v>0</v>
      </c>
      <c r="G233" s="15"/>
      <c r="H233" s="15"/>
      <c r="I233" s="15"/>
      <c r="J233" s="15"/>
      <c r="L233" s="15"/>
      <c r="N233" s="20"/>
      <c r="O233" s="20"/>
      <c r="P233" s="20"/>
      <c r="Q233" s="20"/>
      <c r="R233" s="20"/>
    </row>
    <row r="234" spans="1:18" ht="21" hidden="1" x14ac:dyDescent="0.25">
      <c r="A234" s="4">
        <v>18.02</v>
      </c>
      <c r="B234" s="19" t="s">
        <v>204</v>
      </c>
      <c r="C234" s="7" t="s">
        <v>1</v>
      </c>
      <c r="D234" s="7"/>
      <c r="E234" s="20">
        <v>28017.62</v>
      </c>
      <c r="F234" s="23">
        <f t="shared" ref="F234:F245" si="18">D234*E234</f>
        <v>0</v>
      </c>
      <c r="G234" s="19"/>
      <c r="H234" s="19"/>
      <c r="I234" s="19"/>
      <c r="J234" s="19"/>
      <c r="L234" s="19"/>
      <c r="N234" s="20"/>
      <c r="O234" s="20"/>
      <c r="P234" s="20"/>
      <c r="Q234" s="20"/>
      <c r="R234" s="20"/>
    </row>
    <row r="235" spans="1:18" hidden="1" x14ac:dyDescent="0.25">
      <c r="A235" s="4">
        <v>18.03</v>
      </c>
      <c r="B235" s="15" t="s">
        <v>146</v>
      </c>
      <c r="C235" s="3" t="s">
        <v>6</v>
      </c>
      <c r="D235" s="3"/>
      <c r="E235" s="20">
        <v>4053.68</v>
      </c>
      <c r="F235" s="23">
        <f t="shared" si="18"/>
        <v>0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hidden="1" x14ac:dyDescent="0.25">
      <c r="A236" s="4">
        <v>18.04</v>
      </c>
      <c r="B236" s="15" t="s">
        <v>142</v>
      </c>
      <c r="C236" s="3" t="s">
        <v>1</v>
      </c>
      <c r="D236" s="3"/>
      <c r="E236" s="20">
        <v>54751.75</v>
      </c>
      <c r="F236" s="23">
        <f t="shared" si="18"/>
        <v>0</v>
      </c>
      <c r="G236" s="15"/>
      <c r="H236" s="15"/>
      <c r="I236" s="15"/>
      <c r="J236" s="15"/>
      <c r="L236" s="15"/>
      <c r="N236" s="20"/>
      <c r="O236" s="20"/>
      <c r="P236" s="20"/>
      <c r="Q236" s="20"/>
      <c r="R236" s="20"/>
    </row>
    <row r="237" spans="1:18" hidden="1" x14ac:dyDescent="0.25">
      <c r="A237" s="4">
        <v>18.05</v>
      </c>
      <c r="B237" s="15" t="s">
        <v>143</v>
      </c>
      <c r="C237" s="3" t="s">
        <v>1</v>
      </c>
      <c r="D237" s="3"/>
      <c r="E237" s="20">
        <v>41311.089999999997</v>
      </c>
      <c r="F237" s="23">
        <f t="shared" si="18"/>
        <v>0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hidden="1" x14ac:dyDescent="0.25">
      <c r="A238" s="4">
        <v>18.059999999999999</v>
      </c>
      <c r="B238" s="15" t="s">
        <v>144</v>
      </c>
      <c r="C238" s="3" t="s">
        <v>1</v>
      </c>
      <c r="D238" s="3"/>
      <c r="E238" s="20">
        <v>61547.05</v>
      </c>
      <c r="F238" s="23">
        <f t="shared" si="18"/>
        <v>0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t="21" hidden="1" x14ac:dyDescent="0.25">
      <c r="A239" s="4">
        <v>18.07</v>
      </c>
      <c r="B239" s="15" t="s">
        <v>145</v>
      </c>
      <c r="C239" s="3" t="s">
        <v>1</v>
      </c>
      <c r="D239" s="3"/>
      <c r="E239" s="20">
        <v>53386.86</v>
      </c>
      <c r="F239" s="23">
        <f t="shared" si="18"/>
        <v>0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hidden="1" x14ac:dyDescent="0.25">
      <c r="A240" s="4">
        <v>18.079999999999998</v>
      </c>
      <c r="B240" s="19" t="s">
        <v>148</v>
      </c>
      <c r="C240" s="7" t="s">
        <v>1</v>
      </c>
      <c r="D240" s="7"/>
      <c r="E240" s="20">
        <v>57646.75</v>
      </c>
      <c r="F240" s="23">
        <f t="shared" si="18"/>
        <v>0</v>
      </c>
      <c r="G240" s="19"/>
      <c r="H240" s="19"/>
      <c r="I240" s="19"/>
      <c r="J240" s="19"/>
      <c r="L240" s="19"/>
      <c r="N240" s="20"/>
      <c r="O240" s="20"/>
      <c r="P240" s="20"/>
      <c r="Q240" s="20"/>
      <c r="R240" s="20"/>
    </row>
    <row r="241" spans="1:18" hidden="1" x14ac:dyDescent="0.25">
      <c r="A241" s="4">
        <v>18.09</v>
      </c>
      <c r="B241" s="15" t="s">
        <v>198</v>
      </c>
      <c r="C241" s="3" t="s">
        <v>1</v>
      </c>
      <c r="D241" s="3"/>
      <c r="E241" s="20">
        <v>41098.42</v>
      </c>
      <c r="F241" s="23">
        <f t="shared" si="18"/>
        <v>0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hidden="1" x14ac:dyDescent="0.25">
      <c r="A242" s="4">
        <v>18.100000000000001</v>
      </c>
      <c r="B242" s="19" t="s">
        <v>205</v>
      </c>
      <c r="C242" s="7" t="s">
        <v>1</v>
      </c>
      <c r="D242" s="7"/>
      <c r="E242" s="20">
        <v>130959.51</v>
      </c>
      <c r="F242" s="23">
        <f t="shared" si="18"/>
        <v>0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hidden="1" x14ac:dyDescent="0.25">
      <c r="A243" s="4">
        <v>18.11</v>
      </c>
      <c r="B243" s="15" t="s">
        <v>199</v>
      </c>
      <c r="C243" s="3" t="s">
        <v>1</v>
      </c>
      <c r="D243" s="3"/>
      <c r="E243" s="20">
        <v>65394.65</v>
      </c>
      <c r="F243" s="23">
        <f t="shared" si="18"/>
        <v>0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hidden="1" x14ac:dyDescent="0.25">
      <c r="A244" s="4">
        <v>18.12</v>
      </c>
      <c r="B244" s="15" t="s">
        <v>200</v>
      </c>
      <c r="C244" s="3" t="s">
        <v>3</v>
      </c>
      <c r="D244" s="3"/>
      <c r="E244" s="20">
        <v>6735.53</v>
      </c>
      <c r="F244" s="23">
        <f>D244*E244</f>
        <v>0</v>
      </c>
      <c r="G244" s="15"/>
      <c r="H244" s="15"/>
      <c r="I244" s="15"/>
      <c r="J244" s="15"/>
      <c r="L244" s="15"/>
      <c r="N244" s="20"/>
      <c r="O244" s="20"/>
      <c r="P244" s="20"/>
      <c r="Q244" s="20"/>
      <c r="R244" s="20"/>
    </row>
    <row r="245" spans="1:18" hidden="1" x14ac:dyDescent="0.25">
      <c r="A245" s="4">
        <v>18.13</v>
      </c>
      <c r="B245" s="19" t="s">
        <v>202</v>
      </c>
      <c r="C245" s="7" t="s">
        <v>6</v>
      </c>
      <c r="D245" s="7"/>
      <c r="E245" s="20">
        <v>43310.23</v>
      </c>
      <c r="F245" s="23">
        <f t="shared" si="18"/>
        <v>0</v>
      </c>
      <c r="G245" s="19"/>
      <c r="H245" s="19"/>
      <c r="I245" s="19"/>
      <c r="J245" s="19"/>
      <c r="L245" s="19"/>
      <c r="N245" s="20"/>
      <c r="O245" s="20"/>
      <c r="P245" s="20"/>
      <c r="Q245" s="20"/>
      <c r="R245" s="20"/>
    </row>
    <row r="246" spans="1:18" ht="21" hidden="1" x14ac:dyDescent="0.25">
      <c r="A246" s="4">
        <v>18.14</v>
      </c>
      <c r="B246" s="19" t="s">
        <v>203</v>
      </c>
      <c r="C246" s="7" t="s">
        <v>6</v>
      </c>
      <c r="D246" s="7"/>
      <c r="E246" s="20">
        <v>28249.8</v>
      </c>
      <c r="F246" s="23">
        <f>D246*E246</f>
        <v>0</v>
      </c>
      <c r="G246" s="19"/>
      <c r="H246" s="19"/>
      <c r="I246" s="19"/>
      <c r="J246" s="19"/>
      <c r="L246" s="19"/>
      <c r="N246" s="20"/>
      <c r="O246" s="20"/>
      <c r="P246" s="20"/>
      <c r="Q246" s="20"/>
      <c r="R246" s="20"/>
    </row>
    <row r="247" spans="1:18" ht="29.25" hidden="1" customHeight="1" x14ac:dyDescent="0.25">
      <c r="B247" s="60" t="s">
        <v>313</v>
      </c>
      <c r="C247" s="60"/>
      <c r="D247" s="60"/>
      <c r="E247" s="60"/>
      <c r="F247" s="21">
        <f>SUM(F233:F246)</f>
        <v>0</v>
      </c>
    </row>
    <row r="248" spans="1:18" hidden="1" x14ac:dyDescent="0.25">
      <c r="A248" s="18">
        <v>19</v>
      </c>
      <c r="B248" s="18" t="s">
        <v>209</v>
      </c>
      <c r="C248" s="18"/>
      <c r="D248" s="29"/>
      <c r="E248" s="18"/>
      <c r="F248" s="18"/>
    </row>
    <row r="249" spans="1:18" hidden="1" x14ac:dyDescent="0.25">
      <c r="A249" s="4">
        <v>19.010000000000002</v>
      </c>
      <c r="B249" s="19" t="s">
        <v>210</v>
      </c>
      <c r="C249" s="7" t="s">
        <v>1</v>
      </c>
      <c r="D249" s="7"/>
      <c r="E249" s="25">
        <v>211942.93</v>
      </c>
      <c r="F249" s="30">
        <f>D249*E249</f>
        <v>0</v>
      </c>
      <c r="G249" s="19"/>
      <c r="H249" s="19"/>
      <c r="I249" s="19"/>
      <c r="J249" s="19"/>
      <c r="L249" s="19"/>
      <c r="N249" s="25"/>
      <c r="O249" s="25"/>
      <c r="P249" s="25"/>
      <c r="Q249" s="25"/>
      <c r="R249" s="25"/>
    </row>
    <row r="250" spans="1:18" ht="15" hidden="1" customHeight="1" x14ac:dyDescent="0.25">
      <c r="A250" s="4">
        <v>19.02</v>
      </c>
      <c r="B250" s="19" t="s">
        <v>54</v>
      </c>
      <c r="C250" s="7" t="s">
        <v>1</v>
      </c>
      <c r="D250" s="7"/>
      <c r="E250" s="25">
        <v>194842.57</v>
      </c>
      <c r="F250" s="30">
        <f>D250*E250</f>
        <v>0</v>
      </c>
      <c r="G250" s="19"/>
      <c r="H250" s="19"/>
      <c r="I250" s="19"/>
      <c r="J250" s="19"/>
      <c r="L250" s="19"/>
      <c r="N250" s="25"/>
      <c r="O250" s="25"/>
      <c r="P250" s="25"/>
      <c r="Q250" s="25"/>
      <c r="R250" s="25"/>
    </row>
    <row r="251" spans="1:18" ht="29.25" hidden="1" customHeight="1" x14ac:dyDescent="0.25">
      <c r="B251" s="60" t="s">
        <v>211</v>
      </c>
      <c r="C251" s="60"/>
      <c r="D251" s="60"/>
      <c r="E251" s="60"/>
      <c r="F251" s="21">
        <f>SUM(F249:F250)</f>
        <v>0</v>
      </c>
    </row>
    <row r="252" spans="1:18" x14ac:dyDescent="0.25">
      <c r="A252" s="18">
        <v>20</v>
      </c>
      <c r="B252" s="18" t="s">
        <v>212</v>
      </c>
      <c r="C252" s="18"/>
      <c r="D252" s="29"/>
      <c r="E252" s="18"/>
      <c r="F252" s="18"/>
    </row>
    <row r="253" spans="1:18" ht="21" hidden="1" x14ac:dyDescent="0.25">
      <c r="A253" s="4">
        <v>20.010000000000002</v>
      </c>
      <c r="B253" s="19" t="s">
        <v>38</v>
      </c>
      <c r="C253" s="7" t="s">
        <v>1</v>
      </c>
      <c r="D253" s="7"/>
      <c r="E253" s="20">
        <v>27128.12</v>
      </c>
      <c r="F253" s="30">
        <f>D253*E253</f>
        <v>0</v>
      </c>
      <c r="G253" s="19"/>
      <c r="H253" s="19"/>
      <c r="I253" s="19"/>
      <c r="J253" s="19"/>
      <c r="L253" s="19"/>
      <c r="N253" s="20"/>
      <c r="O253" s="20"/>
      <c r="P253" s="20"/>
      <c r="Q253" s="20"/>
      <c r="R253" s="20"/>
    </row>
    <row r="254" spans="1:18" ht="21" hidden="1" x14ac:dyDescent="0.25">
      <c r="A254" s="4">
        <v>20.02</v>
      </c>
      <c r="B254" s="19" t="s">
        <v>213</v>
      </c>
      <c r="C254" s="7" t="s">
        <v>1</v>
      </c>
      <c r="D254" s="7"/>
      <c r="E254" s="20">
        <v>325620.09000000003</v>
      </c>
      <c r="F254" s="30">
        <f>D254*E254</f>
        <v>0</v>
      </c>
      <c r="G254" s="19"/>
      <c r="H254" s="19"/>
      <c r="I254" s="19"/>
      <c r="J254" s="19"/>
      <c r="L254" s="19"/>
      <c r="N254" s="20"/>
      <c r="O254" s="20"/>
      <c r="P254" s="20"/>
      <c r="Q254" s="20"/>
      <c r="R254" s="20"/>
    </row>
    <row r="255" spans="1:18" ht="21" x14ac:dyDescent="0.25">
      <c r="A255" s="4">
        <v>20.03</v>
      </c>
      <c r="B255" s="19" t="s">
        <v>115</v>
      </c>
      <c r="C255" s="7" t="s">
        <v>1</v>
      </c>
      <c r="D255" s="7">
        <v>10.5</v>
      </c>
      <c r="E255" s="20"/>
      <c r="F255" s="23">
        <f>D255*E255</f>
        <v>0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9.25" customHeight="1" x14ac:dyDescent="0.25">
      <c r="B256" s="60" t="s">
        <v>216</v>
      </c>
      <c r="C256" s="60"/>
      <c r="D256" s="60"/>
      <c r="E256" s="60"/>
      <c r="F256" s="21">
        <f>SUM(F253:F255)</f>
        <v>0</v>
      </c>
    </row>
    <row r="258" spans="2:27" s="1" customFormat="1" ht="18" customHeight="1" x14ac:dyDescent="0.25">
      <c r="B258" s="8" t="s">
        <v>314</v>
      </c>
      <c r="C258" s="8"/>
      <c r="D258" s="6"/>
      <c r="E258" s="31">
        <f>F18+F24+F30+F38+F83+F134+F145+F150+F154+F170+F177+F187+F196+F211+F225+F231+F247+F251+F256+F216</f>
        <v>0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9"/>
      <c r="Q258" s="9"/>
      <c r="R258" s="9"/>
      <c r="S258" s="9"/>
      <c r="T258" s="9"/>
      <c r="U258" s="9"/>
      <c r="V258" s="9"/>
    </row>
    <row r="259" spans="2:27" s="1" customFormat="1" ht="11.25" customHeight="1" x14ac:dyDescent="0.25">
      <c r="D259" s="32"/>
      <c r="P259" s="5"/>
      <c r="Q259" s="5"/>
      <c r="R259" s="5"/>
      <c r="S259" s="5"/>
      <c r="T259" s="5"/>
      <c r="U259" s="5"/>
      <c r="V259" s="5"/>
    </row>
    <row r="260" spans="2:27" s="1" customFormat="1" ht="23.25" customHeight="1" x14ac:dyDescent="0.25">
      <c r="B260" s="8" t="s">
        <v>217</v>
      </c>
      <c r="C260" s="8"/>
      <c r="D260" s="6"/>
      <c r="E260" s="11">
        <f>+E258</f>
        <v>0</v>
      </c>
      <c r="F260" s="8"/>
      <c r="G260" s="8"/>
      <c r="H260" s="8"/>
      <c r="L260" s="11"/>
      <c r="M260" s="11"/>
      <c r="N260" s="11"/>
      <c r="O260" s="11"/>
      <c r="P260" s="11"/>
      <c r="Q260" s="11"/>
      <c r="R260" s="5"/>
      <c r="S260" s="5"/>
      <c r="T260" s="5"/>
      <c r="U260" s="5"/>
      <c r="V260" s="5"/>
      <c r="Y260" s="12"/>
      <c r="Z260" s="5">
        <v>1037743606.6113</v>
      </c>
      <c r="AA260" s="12">
        <f>+E260-Z260</f>
        <v>-1037743606.6113</v>
      </c>
    </row>
    <row r="261" spans="2:27" s="1" customFormat="1" ht="24" customHeight="1" x14ac:dyDescent="0.25">
      <c r="B261" s="10" t="s">
        <v>218</v>
      </c>
      <c r="C261" s="13">
        <v>0.1704</v>
      </c>
      <c r="D261" s="33"/>
      <c r="E261" s="14">
        <f>+E260*C261</f>
        <v>0</v>
      </c>
      <c r="F261" s="10"/>
      <c r="G261" s="10"/>
      <c r="H261" s="10"/>
      <c r="L261" s="14"/>
      <c r="M261" s="14"/>
      <c r="N261" s="14"/>
      <c r="O261" s="14"/>
      <c r="P261" s="14"/>
      <c r="Q261" s="14"/>
      <c r="R261" s="5"/>
      <c r="S261" s="5"/>
      <c r="T261" s="5"/>
      <c r="U261" s="5"/>
      <c r="V261" s="5"/>
      <c r="Z261" s="5"/>
    </row>
    <row r="262" spans="2:27" s="1" customFormat="1" ht="23.25" customHeight="1" x14ac:dyDescent="0.25">
      <c r="B262" s="10" t="s">
        <v>219</v>
      </c>
      <c r="C262" s="13">
        <v>0.01</v>
      </c>
      <c r="D262" s="33"/>
      <c r="E262" s="14">
        <f>+C262*E260</f>
        <v>0</v>
      </c>
      <c r="F262" s="10"/>
      <c r="G262" s="10"/>
      <c r="H262" s="10"/>
      <c r="L262" s="14"/>
      <c r="M262" s="14"/>
      <c r="N262" s="14"/>
      <c r="O262" s="14"/>
      <c r="P262" s="14"/>
      <c r="Q262" s="14"/>
      <c r="R262" s="5"/>
      <c r="S262" s="5"/>
      <c r="T262" s="5"/>
      <c r="U262" s="5"/>
      <c r="V262" s="5"/>
      <c r="Z262" s="5"/>
    </row>
    <row r="263" spans="2:27" s="1" customFormat="1" ht="24" customHeight="1" x14ac:dyDescent="0.25">
      <c r="B263" s="10" t="s">
        <v>220</v>
      </c>
      <c r="C263" s="13">
        <v>0.03</v>
      </c>
      <c r="D263" s="33"/>
      <c r="E263" s="14">
        <f>+C263*E260</f>
        <v>0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2:27" s="1" customFormat="1" ht="24" customHeight="1" x14ac:dyDescent="0.25">
      <c r="B264" s="10" t="s">
        <v>221</v>
      </c>
      <c r="C264" s="13">
        <v>0.19</v>
      </c>
      <c r="D264" s="33"/>
      <c r="E264" s="14">
        <f>+C264*E263</f>
        <v>0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2:27" s="1" customFormat="1" ht="24" customHeight="1" x14ac:dyDescent="0.25">
      <c r="B265" s="10" t="s">
        <v>222</v>
      </c>
      <c r="C265" s="10"/>
      <c r="D265" s="33"/>
      <c r="E265" s="14">
        <f>SUM(E260:E264)</f>
        <v>0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Y265" s="12"/>
      <c r="Z265" s="5">
        <v>1262000000</v>
      </c>
      <c r="AA265" s="12">
        <f>+E265-Z265</f>
        <v>-1262000000</v>
      </c>
    </row>
  </sheetData>
  <mergeCells count="20">
    <mergeCell ref="B251:E251"/>
    <mergeCell ref="B256:E256"/>
    <mergeCell ref="B196:E196"/>
    <mergeCell ref="B211:E211"/>
    <mergeCell ref="B216:E216"/>
    <mergeCell ref="B225:E225"/>
    <mergeCell ref="B231:E231"/>
    <mergeCell ref="B247:E247"/>
    <mergeCell ref="B187:E187"/>
    <mergeCell ref="B18:E18"/>
    <mergeCell ref="B24:E24"/>
    <mergeCell ref="B30:E30"/>
    <mergeCell ref="B38:E38"/>
    <mergeCell ref="B83:E83"/>
    <mergeCell ref="B134:E134"/>
    <mergeCell ref="B145:E145"/>
    <mergeCell ref="B150:E150"/>
    <mergeCell ref="B154:E154"/>
    <mergeCell ref="B170:E170"/>
    <mergeCell ref="B177:E177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BBC02-65A7-49C3-8FA0-CAD8D920FD2D}">
  <dimension ref="A1:AA265"/>
  <sheetViews>
    <sheetView showGridLines="0" topLeftCell="A257" workbookViewId="0">
      <selection activeCell="E224" sqref="E224"/>
    </sheetView>
  </sheetViews>
  <sheetFormatPr baseColWidth="10" defaultRowHeight="15" x14ac:dyDescent="0.25"/>
  <cols>
    <col min="1" max="1" width="9.5703125" customWidth="1"/>
    <col min="2" max="2" width="58.42578125" customWidth="1"/>
    <col min="3" max="4" width="11.42578125" style="16"/>
    <col min="5" max="5" width="16.7109375" customWidth="1"/>
    <col min="6" max="6" width="20.140625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hidden="1" x14ac:dyDescent="0.25">
      <c r="A2" s="18">
        <v>1</v>
      </c>
      <c r="B2" s="18" t="s">
        <v>225</v>
      </c>
      <c r="C2" s="29"/>
      <c r="D2" s="29"/>
      <c r="E2" s="18"/>
      <c r="F2" s="18"/>
    </row>
    <row r="3" spans="1:10" hidden="1" x14ac:dyDescent="0.25">
      <c r="A3" s="15">
        <v>1.01</v>
      </c>
      <c r="B3" s="15" t="s">
        <v>0</v>
      </c>
      <c r="C3" s="3" t="s">
        <v>1</v>
      </c>
      <c r="D3" s="3"/>
      <c r="E3" s="20">
        <v>43704.15</v>
      </c>
      <c r="F3" s="20">
        <f>D3*E3</f>
        <v>0</v>
      </c>
      <c r="G3" s="20"/>
      <c r="H3" s="20"/>
      <c r="I3" s="20"/>
      <c r="J3" s="20"/>
    </row>
    <row r="4" spans="1:10" hidden="1" x14ac:dyDescent="0.25">
      <c r="A4" s="15">
        <v>1.02</v>
      </c>
      <c r="B4" s="15" t="s">
        <v>2</v>
      </c>
      <c r="C4" s="3" t="s">
        <v>3</v>
      </c>
      <c r="D4" s="3"/>
      <c r="E4" s="20">
        <v>12300.17</v>
      </c>
      <c r="F4" s="20">
        <f t="shared" ref="F4:F17" si="0">D4*E4</f>
        <v>0</v>
      </c>
      <c r="G4" s="20"/>
      <c r="H4" s="20"/>
      <c r="I4" s="20"/>
      <c r="J4" s="20"/>
    </row>
    <row r="5" spans="1:10" hidden="1" x14ac:dyDescent="0.25">
      <c r="A5" s="15">
        <v>1.03</v>
      </c>
      <c r="B5" s="15" t="s">
        <v>4</v>
      </c>
      <c r="C5" s="3" t="s">
        <v>1</v>
      </c>
      <c r="D5" s="3"/>
      <c r="E5" s="20">
        <v>5770.56</v>
      </c>
      <c r="F5" s="20">
        <f t="shared" si="0"/>
        <v>0</v>
      </c>
      <c r="G5" s="20"/>
      <c r="H5" s="20"/>
      <c r="I5" s="20"/>
      <c r="J5" s="20"/>
    </row>
    <row r="6" spans="1:10" hidden="1" x14ac:dyDescent="0.25">
      <c r="A6" s="15">
        <v>1.04</v>
      </c>
      <c r="B6" s="15" t="s">
        <v>5</v>
      </c>
      <c r="C6" s="3" t="s">
        <v>6</v>
      </c>
      <c r="D6" s="3"/>
      <c r="E6" s="20">
        <v>3274.08</v>
      </c>
      <c r="F6" s="20">
        <f t="shared" si="0"/>
        <v>0</v>
      </c>
      <c r="G6" s="20"/>
      <c r="H6" s="20"/>
      <c r="I6" s="20"/>
      <c r="J6" s="20"/>
    </row>
    <row r="7" spans="1:10" hidden="1" x14ac:dyDescent="0.25">
      <c r="A7" s="15">
        <v>1.05</v>
      </c>
      <c r="B7" s="15" t="s">
        <v>7</v>
      </c>
      <c r="C7" s="3" t="s">
        <v>1</v>
      </c>
      <c r="D7" s="3"/>
      <c r="E7" s="20">
        <v>3577.1</v>
      </c>
      <c r="F7" s="20">
        <f t="shared" si="0"/>
        <v>0</v>
      </c>
      <c r="G7" s="20"/>
      <c r="H7" s="20"/>
      <c r="I7" s="20"/>
      <c r="J7" s="20"/>
    </row>
    <row r="8" spans="1:10" hidden="1" x14ac:dyDescent="0.25">
      <c r="A8" s="15">
        <v>1.06</v>
      </c>
      <c r="B8" s="19" t="s">
        <v>8</v>
      </c>
      <c r="C8" s="7" t="s">
        <v>1</v>
      </c>
      <c r="D8" s="7"/>
      <c r="E8" s="20">
        <v>11910.09</v>
      </c>
      <c r="F8" s="20">
        <f t="shared" si="0"/>
        <v>0</v>
      </c>
      <c r="G8" s="20"/>
      <c r="H8" s="20"/>
      <c r="I8" s="20"/>
      <c r="J8" s="20"/>
    </row>
    <row r="9" spans="1:10" ht="21" hidden="1" x14ac:dyDescent="0.25">
      <c r="A9" s="15">
        <v>1.07</v>
      </c>
      <c r="B9" s="19" t="s">
        <v>9</v>
      </c>
      <c r="C9" s="7" t="s">
        <v>1</v>
      </c>
      <c r="D9" s="7"/>
      <c r="E9" s="20">
        <v>57761.86</v>
      </c>
      <c r="F9" s="20">
        <f t="shared" si="0"/>
        <v>0</v>
      </c>
      <c r="G9" s="20"/>
      <c r="H9" s="20"/>
      <c r="I9" s="20"/>
      <c r="J9" s="20"/>
    </row>
    <row r="10" spans="1:10" hidden="1" x14ac:dyDescent="0.25">
      <c r="A10" s="15">
        <v>1.08</v>
      </c>
      <c r="B10" s="19" t="s">
        <v>10</v>
      </c>
      <c r="C10" s="7" t="s">
        <v>1</v>
      </c>
      <c r="D10" s="7"/>
      <c r="E10" s="20">
        <v>5561.38</v>
      </c>
      <c r="F10" s="20">
        <f t="shared" si="0"/>
        <v>0</v>
      </c>
      <c r="G10" s="20"/>
      <c r="H10" s="20"/>
      <c r="I10" s="20"/>
      <c r="J10" s="20"/>
    </row>
    <row r="11" spans="1:10" hidden="1" x14ac:dyDescent="0.25">
      <c r="A11" s="15">
        <v>1.0900000000000001</v>
      </c>
      <c r="B11" s="19" t="s">
        <v>11</v>
      </c>
      <c r="C11" s="7" t="s">
        <v>1</v>
      </c>
      <c r="D11" s="7"/>
      <c r="E11" s="20">
        <v>16984.009999999998</v>
      </c>
      <c r="F11" s="20">
        <f t="shared" si="0"/>
        <v>0</v>
      </c>
      <c r="G11" s="20"/>
      <c r="H11" s="20"/>
      <c r="I11" s="20"/>
      <c r="J11" s="20"/>
    </row>
    <row r="12" spans="1:10" ht="31.5" hidden="1" x14ac:dyDescent="0.25">
      <c r="A12" s="22">
        <v>1.1000000000000001</v>
      </c>
      <c r="B12" s="19" t="s">
        <v>12</v>
      </c>
      <c r="C12" s="7" t="s">
        <v>1</v>
      </c>
      <c r="D12" s="7"/>
      <c r="E12" s="20">
        <v>30132.38</v>
      </c>
      <c r="F12" s="20">
        <f t="shared" si="0"/>
        <v>0</v>
      </c>
      <c r="G12" s="20"/>
      <c r="H12" s="20"/>
      <c r="I12" s="20"/>
      <c r="J12" s="20"/>
    </row>
    <row r="13" spans="1:10" hidden="1" x14ac:dyDescent="0.25">
      <c r="A13" s="15">
        <v>1.1100000000000001</v>
      </c>
      <c r="B13" s="15" t="s">
        <v>15</v>
      </c>
      <c r="C13" s="3" t="s">
        <v>1</v>
      </c>
      <c r="D13" s="3"/>
      <c r="E13" s="20">
        <v>7079.05</v>
      </c>
      <c r="F13" s="20">
        <f t="shared" si="0"/>
        <v>0</v>
      </c>
      <c r="G13" s="20"/>
      <c r="H13" s="20"/>
      <c r="I13" s="20"/>
      <c r="J13" s="20"/>
    </row>
    <row r="14" spans="1:10" hidden="1" x14ac:dyDescent="0.25">
      <c r="A14" s="15">
        <v>1.1200000000000001</v>
      </c>
      <c r="B14" s="15" t="s">
        <v>16</v>
      </c>
      <c r="C14" s="3" t="s">
        <v>1</v>
      </c>
      <c r="D14" s="3"/>
      <c r="E14" s="20">
        <v>59816.37</v>
      </c>
      <c r="F14" s="20">
        <f t="shared" si="0"/>
        <v>0</v>
      </c>
      <c r="G14" s="20"/>
      <c r="H14" s="20"/>
      <c r="I14" s="20"/>
      <c r="J14" s="20"/>
    </row>
    <row r="15" spans="1:10" hidden="1" x14ac:dyDescent="0.25">
      <c r="A15" s="15">
        <v>1.1299999999999999</v>
      </c>
      <c r="B15" s="19" t="s">
        <v>17</v>
      </c>
      <c r="C15" s="7" t="s">
        <v>14</v>
      </c>
      <c r="D15" s="7"/>
      <c r="E15" s="20">
        <v>5663.24</v>
      </c>
      <c r="F15" s="20">
        <f t="shared" si="0"/>
        <v>0</v>
      </c>
      <c r="G15" s="20"/>
      <c r="H15" s="20"/>
      <c r="I15" s="20"/>
      <c r="J15" s="20"/>
    </row>
    <row r="16" spans="1:10" hidden="1" x14ac:dyDescent="0.25">
      <c r="A16" s="15">
        <v>1.1399999999999999</v>
      </c>
      <c r="B16" s="19" t="s">
        <v>18</v>
      </c>
      <c r="C16" s="7" t="s">
        <v>1</v>
      </c>
      <c r="D16" s="7"/>
      <c r="E16" s="20">
        <v>9095.52</v>
      </c>
      <c r="F16" s="20">
        <f t="shared" si="0"/>
        <v>0</v>
      </c>
      <c r="G16" s="20"/>
      <c r="H16" s="20"/>
      <c r="I16" s="20"/>
      <c r="J16" s="20"/>
    </row>
    <row r="17" spans="1:10" hidden="1" x14ac:dyDescent="0.25">
      <c r="A17" s="15">
        <v>1.1499999999999999</v>
      </c>
      <c r="B17" s="19" t="s">
        <v>329</v>
      </c>
      <c r="C17" s="3" t="s">
        <v>3</v>
      </c>
      <c r="D17" s="3"/>
      <c r="E17" s="20">
        <v>14991.53</v>
      </c>
      <c r="F17" s="20">
        <f t="shared" si="0"/>
        <v>0</v>
      </c>
      <c r="G17" s="20"/>
      <c r="H17" s="20"/>
      <c r="I17" s="20"/>
      <c r="J17" s="20"/>
    </row>
    <row r="18" spans="1:10" ht="29.25" hidden="1" customHeight="1" x14ac:dyDescent="0.25">
      <c r="B18" s="60" t="s">
        <v>19</v>
      </c>
      <c r="C18" s="60"/>
      <c r="D18" s="60"/>
      <c r="E18" s="60"/>
      <c r="F18" s="21">
        <f>SUM(F3:F17)</f>
        <v>0</v>
      </c>
    </row>
    <row r="19" spans="1:10" hidden="1" x14ac:dyDescent="0.25">
      <c r="A19" s="18">
        <v>2</v>
      </c>
      <c r="B19" s="18" t="s">
        <v>20</v>
      </c>
      <c r="C19" s="29"/>
      <c r="D19" s="29"/>
      <c r="E19" s="18"/>
      <c r="F19" s="18"/>
    </row>
    <row r="20" spans="1:10" hidden="1" x14ac:dyDescent="0.25">
      <c r="A20" s="15">
        <v>2.0099999999999998</v>
      </c>
      <c r="B20" s="15" t="s">
        <v>21</v>
      </c>
      <c r="C20" s="3" t="s">
        <v>22</v>
      </c>
      <c r="D20" s="3"/>
      <c r="E20" s="20">
        <v>18941.080000000002</v>
      </c>
      <c r="F20" s="23">
        <f>D20*E20</f>
        <v>0</v>
      </c>
      <c r="G20" s="15"/>
      <c r="H20" s="15"/>
      <c r="I20" s="15"/>
      <c r="J20" s="15"/>
    </row>
    <row r="21" spans="1:10" ht="21" hidden="1" x14ac:dyDescent="0.25">
      <c r="A21" s="15">
        <v>2.02</v>
      </c>
      <c r="B21" s="15" t="s">
        <v>23</v>
      </c>
      <c r="C21" s="3" t="s">
        <v>22</v>
      </c>
      <c r="D21" s="3"/>
      <c r="E21" s="20">
        <v>50091.05</v>
      </c>
      <c r="F21" s="23">
        <f t="shared" ref="F21:F23" si="1">D21*E21</f>
        <v>0</v>
      </c>
      <c r="G21" s="15"/>
      <c r="H21" s="15"/>
      <c r="I21" s="15"/>
      <c r="J21" s="15"/>
    </row>
    <row r="22" spans="1:10" ht="21" hidden="1" x14ac:dyDescent="0.25">
      <c r="A22" s="15">
        <v>2.0299999999999998</v>
      </c>
      <c r="B22" s="15" t="s">
        <v>24</v>
      </c>
      <c r="C22" s="3" t="s">
        <v>22</v>
      </c>
      <c r="D22" s="3"/>
      <c r="E22" s="20">
        <v>19478.87</v>
      </c>
      <c r="F22" s="23">
        <f t="shared" si="1"/>
        <v>0</v>
      </c>
      <c r="G22" s="15"/>
      <c r="H22" s="15"/>
      <c r="I22" s="15"/>
      <c r="J22" s="15"/>
    </row>
    <row r="23" spans="1:10" ht="21" hidden="1" x14ac:dyDescent="0.25">
      <c r="A23" s="15">
        <v>2.04</v>
      </c>
      <c r="B23" s="15" t="s">
        <v>25</v>
      </c>
      <c r="C23" s="3" t="s">
        <v>22</v>
      </c>
      <c r="D23" s="3"/>
      <c r="E23" s="20">
        <v>41556.660000000003</v>
      </c>
      <c r="F23" s="23">
        <f t="shared" si="1"/>
        <v>0</v>
      </c>
      <c r="G23" s="15"/>
      <c r="H23" s="15"/>
      <c r="I23" s="15"/>
      <c r="J23" s="15"/>
    </row>
    <row r="24" spans="1:10" ht="29.25" hidden="1" customHeight="1" x14ac:dyDescent="0.25">
      <c r="B24" s="60" t="s">
        <v>26</v>
      </c>
      <c r="C24" s="60"/>
      <c r="D24" s="60"/>
      <c r="E24" s="60"/>
      <c r="F24" s="21">
        <f>SUM(F20:F23)</f>
        <v>0</v>
      </c>
    </row>
    <row r="25" spans="1:10" hidden="1" x14ac:dyDescent="0.25">
      <c r="A25" s="18">
        <v>3</v>
      </c>
      <c r="B25" s="18" t="s">
        <v>232</v>
      </c>
      <c r="C25" s="29"/>
      <c r="D25" s="29"/>
      <c r="E25" s="18"/>
      <c r="F25" s="18"/>
    </row>
    <row r="26" spans="1:10" ht="31.5" hidden="1" x14ac:dyDescent="0.25">
      <c r="A26" s="15">
        <v>3.01</v>
      </c>
      <c r="B26" s="15" t="s">
        <v>27</v>
      </c>
      <c r="C26" s="3" t="s">
        <v>1</v>
      </c>
      <c r="D26" s="3"/>
      <c r="E26" s="20">
        <v>25198.68</v>
      </c>
      <c r="F26" s="20">
        <f>D26*E26</f>
        <v>0</v>
      </c>
      <c r="G26" s="20"/>
      <c r="H26" s="20"/>
      <c r="I26" s="20"/>
      <c r="J26" s="20"/>
    </row>
    <row r="27" spans="1:10" ht="31.5" hidden="1" x14ac:dyDescent="0.25">
      <c r="A27" s="15">
        <v>3.02</v>
      </c>
      <c r="B27" s="15" t="s">
        <v>29</v>
      </c>
      <c r="C27" s="3" t="s">
        <v>22</v>
      </c>
      <c r="D27" s="3"/>
      <c r="E27" s="20">
        <v>746916.81</v>
      </c>
      <c r="F27" s="20">
        <f t="shared" ref="F27:F29" si="2">D27*E27</f>
        <v>0</v>
      </c>
      <c r="G27" s="20"/>
      <c r="H27" s="20"/>
      <c r="I27" s="20"/>
      <c r="J27" s="20"/>
    </row>
    <row r="28" spans="1:10" ht="31.5" hidden="1" x14ac:dyDescent="0.25">
      <c r="A28" s="15">
        <v>3.03</v>
      </c>
      <c r="B28" s="15" t="s">
        <v>28</v>
      </c>
      <c r="C28" s="3" t="s">
        <v>1</v>
      </c>
      <c r="D28" s="3"/>
      <c r="E28" s="20">
        <v>158491.85</v>
      </c>
      <c r="F28" s="20">
        <f t="shared" si="2"/>
        <v>0</v>
      </c>
      <c r="G28" s="20"/>
      <c r="H28" s="20"/>
      <c r="I28" s="20"/>
      <c r="J28" s="20"/>
    </row>
    <row r="29" spans="1:10" ht="21" hidden="1" x14ac:dyDescent="0.25">
      <c r="A29" s="15">
        <v>3.04</v>
      </c>
      <c r="B29" s="15" t="s">
        <v>30</v>
      </c>
      <c r="C29" s="3" t="s">
        <v>31</v>
      </c>
      <c r="D29" s="3"/>
      <c r="E29" s="20">
        <v>4821.4799999999996</v>
      </c>
      <c r="F29" s="20">
        <f t="shared" si="2"/>
        <v>0</v>
      </c>
      <c r="G29" s="20"/>
      <c r="H29" s="20"/>
      <c r="I29" s="20"/>
      <c r="J29" s="20"/>
    </row>
    <row r="30" spans="1:10" ht="29.25" hidden="1" customHeight="1" x14ac:dyDescent="0.25">
      <c r="B30" s="60" t="s">
        <v>233</v>
      </c>
      <c r="C30" s="60"/>
      <c r="D30" s="60"/>
      <c r="E30" s="60"/>
      <c r="F30" s="21">
        <f>SUM(F26:F29)</f>
        <v>0</v>
      </c>
    </row>
    <row r="31" spans="1:10" x14ac:dyDescent="0.25">
      <c r="A31" s="18">
        <v>4</v>
      </c>
      <c r="B31" s="18" t="s">
        <v>32</v>
      </c>
      <c r="C31" s="29"/>
      <c r="D31" s="29"/>
      <c r="E31" s="18"/>
      <c r="F31" s="18"/>
    </row>
    <row r="32" spans="1:10" ht="31.5" hidden="1" x14ac:dyDescent="0.25">
      <c r="A32" s="15">
        <v>4.01</v>
      </c>
      <c r="B32" s="15" t="s">
        <v>214</v>
      </c>
      <c r="C32" s="3" t="s">
        <v>22</v>
      </c>
      <c r="D32" s="3"/>
      <c r="E32" s="20">
        <v>741920.57</v>
      </c>
      <c r="F32" s="20">
        <f>D32*E32</f>
        <v>0</v>
      </c>
      <c r="G32" s="20"/>
      <c r="H32" s="20"/>
      <c r="I32" s="20"/>
      <c r="J32" s="20"/>
    </row>
    <row r="33" spans="1:18" ht="31.5" hidden="1" x14ac:dyDescent="0.25">
      <c r="A33" s="15">
        <v>4.0199999999999996</v>
      </c>
      <c r="B33" s="15" t="s">
        <v>215</v>
      </c>
      <c r="C33" s="3" t="s">
        <v>22</v>
      </c>
      <c r="D33" s="32"/>
      <c r="E33" s="20">
        <v>784064.81</v>
      </c>
      <c r="F33" s="20">
        <f t="shared" ref="F33:F37" si="3">D33*E33</f>
        <v>0</v>
      </c>
      <c r="G33" s="5"/>
      <c r="H33" s="5"/>
      <c r="I33" s="5"/>
      <c r="J33" s="5"/>
    </row>
    <row r="34" spans="1:18" hidden="1" x14ac:dyDescent="0.25">
      <c r="A34" s="15">
        <v>4.03</v>
      </c>
      <c r="B34" s="15" t="s">
        <v>33</v>
      </c>
      <c r="C34" s="3" t="s">
        <v>31</v>
      </c>
      <c r="D34" s="3"/>
      <c r="E34" s="20">
        <v>6549.36</v>
      </c>
      <c r="F34" s="20">
        <f t="shared" si="3"/>
        <v>0</v>
      </c>
      <c r="G34" s="20"/>
      <c r="H34" s="20"/>
      <c r="I34" s="20"/>
      <c r="J34" s="20"/>
    </row>
    <row r="35" spans="1:18" ht="42" hidden="1" x14ac:dyDescent="0.25">
      <c r="A35" s="15">
        <v>4.04</v>
      </c>
      <c r="B35" s="19" t="s">
        <v>34</v>
      </c>
      <c r="C35" s="7" t="s">
        <v>31</v>
      </c>
      <c r="D35" s="32"/>
      <c r="E35" s="20">
        <v>25703.33</v>
      </c>
      <c r="F35" s="20">
        <f t="shared" si="3"/>
        <v>0</v>
      </c>
      <c r="G35" s="5"/>
      <c r="H35" s="5"/>
      <c r="I35" s="5"/>
      <c r="J35" s="5"/>
    </row>
    <row r="36" spans="1:18" ht="42" x14ac:dyDescent="0.25">
      <c r="A36" s="15">
        <v>4.05</v>
      </c>
      <c r="B36" s="19" t="s">
        <v>35</v>
      </c>
      <c r="C36" s="7" t="s">
        <v>31</v>
      </c>
      <c r="D36" s="38">
        <v>55.828300692207662</v>
      </c>
      <c r="E36" s="20"/>
      <c r="F36" s="20">
        <f t="shared" si="3"/>
        <v>0</v>
      </c>
      <c r="G36" s="20"/>
      <c r="H36" s="20"/>
      <c r="I36" s="20"/>
      <c r="J36" s="20"/>
    </row>
    <row r="37" spans="1:18" ht="42" hidden="1" x14ac:dyDescent="0.25">
      <c r="A37" s="15">
        <v>4.0599999999999996</v>
      </c>
      <c r="B37" s="19" t="s">
        <v>322</v>
      </c>
      <c r="C37" s="7" t="s">
        <v>31</v>
      </c>
      <c r="D37" s="3"/>
      <c r="E37" s="20">
        <v>20839.02</v>
      </c>
      <c r="F37" s="20">
        <f t="shared" si="3"/>
        <v>0</v>
      </c>
      <c r="G37" s="20"/>
      <c r="H37" s="20"/>
      <c r="I37" s="20"/>
      <c r="J37" s="20"/>
    </row>
    <row r="38" spans="1:18" ht="29.25" customHeight="1" x14ac:dyDescent="0.25">
      <c r="B38" s="60" t="s">
        <v>36</v>
      </c>
      <c r="C38" s="60"/>
      <c r="D38" s="60"/>
      <c r="E38" s="60"/>
      <c r="F38" s="21">
        <f>SUM(F32:F37)</f>
        <v>0</v>
      </c>
    </row>
    <row r="39" spans="1:18" ht="15" hidden="1" customHeight="1" x14ac:dyDescent="0.25">
      <c r="A39" s="18">
        <v>5</v>
      </c>
      <c r="B39" s="18" t="s">
        <v>39</v>
      </c>
      <c r="C39" s="29"/>
      <c r="D39" s="29"/>
      <c r="E39" s="18"/>
      <c r="F39" s="18"/>
      <c r="G39" s="20"/>
      <c r="H39" s="20"/>
      <c r="I39" s="20"/>
      <c r="J39" s="20"/>
    </row>
    <row r="40" spans="1:18" ht="15" hidden="1" customHeight="1" x14ac:dyDescent="0.25">
      <c r="A40" s="15">
        <v>5.01</v>
      </c>
      <c r="B40" s="15" t="s">
        <v>40</v>
      </c>
      <c r="C40" s="3" t="s">
        <v>22</v>
      </c>
      <c r="D40" s="3"/>
      <c r="E40" s="25">
        <v>78626.05</v>
      </c>
      <c r="F40" s="25">
        <f>D40*E40</f>
        <v>0</v>
      </c>
      <c r="G40" s="25"/>
      <c r="H40" s="25"/>
      <c r="I40" s="25"/>
      <c r="J40" s="25"/>
    </row>
    <row r="41" spans="1:18" hidden="1" x14ac:dyDescent="0.25">
      <c r="A41" s="15">
        <v>5.0199999999999996</v>
      </c>
      <c r="B41" s="15" t="s">
        <v>48</v>
      </c>
      <c r="C41" s="3" t="s">
        <v>6</v>
      </c>
      <c r="D41" s="3"/>
      <c r="E41" s="25">
        <v>5836.55</v>
      </c>
      <c r="F41" s="25">
        <f t="shared" ref="F41:F82" si="4">D41*E41</f>
        <v>0</v>
      </c>
      <c r="G41" s="25"/>
      <c r="H41" s="25"/>
      <c r="I41" s="25"/>
      <c r="J41" s="25"/>
    </row>
    <row r="42" spans="1:18" hidden="1" x14ac:dyDescent="0.25">
      <c r="A42" s="15">
        <v>5.03</v>
      </c>
      <c r="B42" s="15" t="s">
        <v>49</v>
      </c>
      <c r="C42" s="3" t="s">
        <v>14</v>
      </c>
      <c r="D42" s="32"/>
      <c r="E42" s="25">
        <v>17241.7</v>
      </c>
      <c r="F42" s="25">
        <f t="shared" si="4"/>
        <v>0</v>
      </c>
      <c r="G42" s="24"/>
      <c r="H42" s="24"/>
      <c r="I42" s="24"/>
      <c r="J42" s="24"/>
    </row>
    <row r="43" spans="1:18" hidden="1" x14ac:dyDescent="0.25">
      <c r="A43" s="15">
        <v>5.04</v>
      </c>
      <c r="B43" s="15" t="s">
        <v>46</v>
      </c>
      <c r="C43" s="3" t="s">
        <v>14</v>
      </c>
      <c r="D43" s="3"/>
      <c r="E43" s="25">
        <v>316401.65999999997</v>
      </c>
      <c r="F43" s="25">
        <f t="shared" si="4"/>
        <v>0</v>
      </c>
      <c r="G43" s="15"/>
      <c r="H43" s="15"/>
      <c r="I43" s="15"/>
      <c r="J43" s="15"/>
      <c r="L43" s="15"/>
      <c r="N43" s="25"/>
      <c r="O43" s="25"/>
      <c r="P43" s="25"/>
      <c r="Q43" s="25"/>
      <c r="R43" s="25"/>
    </row>
    <row r="44" spans="1:18" ht="21" hidden="1" x14ac:dyDescent="0.25">
      <c r="A44" s="15">
        <v>5.05</v>
      </c>
      <c r="B44" s="19" t="s">
        <v>171</v>
      </c>
      <c r="C44" s="7" t="s">
        <v>14</v>
      </c>
      <c r="D44" s="7"/>
      <c r="E44" s="20">
        <v>237314.2</v>
      </c>
      <c r="F44" s="25">
        <f t="shared" si="4"/>
        <v>0</v>
      </c>
      <c r="G44" s="19"/>
      <c r="H44" s="19"/>
      <c r="I44" s="19"/>
      <c r="J44" s="19"/>
      <c r="L44" s="19"/>
      <c r="N44" s="20"/>
      <c r="O44" s="20"/>
      <c r="P44" s="20"/>
      <c r="Q44" s="20"/>
      <c r="R44" s="20"/>
    </row>
    <row r="45" spans="1:18" hidden="1" x14ac:dyDescent="0.25">
      <c r="A45" s="27">
        <v>5.0999999999999996</v>
      </c>
      <c r="B45" s="27" t="s">
        <v>234</v>
      </c>
      <c r="C45" s="28"/>
      <c r="D45" s="28"/>
      <c r="E45" s="26"/>
      <c r="F45" s="26"/>
    </row>
    <row r="46" spans="1:18" ht="21" hidden="1" x14ac:dyDescent="0.25">
      <c r="A46" s="4" t="s">
        <v>238</v>
      </c>
      <c r="B46" s="15" t="s">
        <v>41</v>
      </c>
      <c r="C46" s="3" t="s">
        <v>3</v>
      </c>
      <c r="D46" s="3"/>
      <c r="E46" s="25">
        <v>33885.72</v>
      </c>
      <c r="F46" s="25">
        <f t="shared" si="4"/>
        <v>0</v>
      </c>
      <c r="G46" s="25"/>
      <c r="H46" s="25"/>
      <c r="I46" s="25"/>
      <c r="J46" s="25"/>
    </row>
    <row r="47" spans="1:18" ht="21" hidden="1" x14ac:dyDescent="0.25">
      <c r="A47" s="4" t="s">
        <v>240</v>
      </c>
      <c r="B47" s="15" t="s">
        <v>42</v>
      </c>
      <c r="C47" s="3" t="s">
        <v>3</v>
      </c>
      <c r="D47" s="3"/>
      <c r="E47" s="25">
        <v>55298.86</v>
      </c>
      <c r="F47" s="25">
        <f t="shared" si="4"/>
        <v>0</v>
      </c>
      <c r="G47" s="24"/>
      <c r="H47" s="24"/>
      <c r="I47" s="24"/>
      <c r="J47" s="24"/>
    </row>
    <row r="48" spans="1:18" ht="21" hidden="1" x14ac:dyDescent="0.25">
      <c r="A48" s="4" t="s">
        <v>241</v>
      </c>
      <c r="B48" s="15" t="s">
        <v>43</v>
      </c>
      <c r="C48" s="3" t="s">
        <v>3</v>
      </c>
      <c r="D48" s="3"/>
      <c r="E48" s="25">
        <v>23764.13</v>
      </c>
      <c r="F48" s="25">
        <f t="shared" si="4"/>
        <v>0</v>
      </c>
      <c r="G48" s="25"/>
      <c r="H48" s="25"/>
      <c r="I48" s="25"/>
      <c r="J48" s="25"/>
    </row>
    <row r="49" spans="1:18" ht="21" hidden="1" x14ac:dyDescent="0.25">
      <c r="A49" s="4" t="s">
        <v>242</v>
      </c>
      <c r="B49" s="15" t="s">
        <v>44</v>
      </c>
      <c r="C49" s="3" t="s">
        <v>3</v>
      </c>
      <c r="D49" s="3"/>
      <c r="E49" s="25">
        <v>30586.12</v>
      </c>
      <c r="F49" s="25">
        <f t="shared" si="4"/>
        <v>0</v>
      </c>
      <c r="G49" s="24"/>
      <c r="H49" s="24"/>
      <c r="I49" s="24"/>
      <c r="J49" s="24"/>
    </row>
    <row r="50" spans="1:18" ht="15" hidden="1" customHeight="1" x14ac:dyDescent="0.25">
      <c r="A50" s="4" t="s">
        <v>243</v>
      </c>
      <c r="B50" s="15" t="s">
        <v>149</v>
      </c>
      <c r="C50" s="3" t="s">
        <v>14</v>
      </c>
      <c r="D50" s="3"/>
      <c r="E50" s="25">
        <v>79307.14</v>
      </c>
      <c r="F50" s="25">
        <f t="shared" si="4"/>
        <v>0</v>
      </c>
      <c r="G50" s="25"/>
      <c r="H50" s="25"/>
      <c r="I50" s="25"/>
      <c r="J50" s="25"/>
    </row>
    <row r="51" spans="1:18" hidden="1" x14ac:dyDescent="0.25">
      <c r="A51" s="4" t="s">
        <v>244</v>
      </c>
      <c r="B51" s="15" t="s">
        <v>150</v>
      </c>
      <c r="C51" s="3" t="s">
        <v>14</v>
      </c>
      <c r="D51" s="3"/>
      <c r="E51" s="25">
        <v>53995.14</v>
      </c>
      <c r="F51" s="25">
        <f t="shared" si="4"/>
        <v>0</v>
      </c>
      <c r="G51" s="25"/>
      <c r="H51" s="25"/>
      <c r="I51" s="25"/>
      <c r="J51" s="25"/>
    </row>
    <row r="52" spans="1:18" ht="15" hidden="1" customHeight="1" x14ac:dyDescent="0.25">
      <c r="A52" s="4" t="s">
        <v>245</v>
      </c>
      <c r="B52" s="15" t="s">
        <v>151</v>
      </c>
      <c r="C52" s="3" t="s">
        <v>14</v>
      </c>
      <c r="D52" s="3"/>
      <c r="E52" s="25">
        <v>107600.48</v>
      </c>
      <c r="F52" s="25">
        <f t="shared" si="4"/>
        <v>0</v>
      </c>
      <c r="G52" s="25"/>
      <c r="H52" s="25"/>
      <c r="I52" s="25"/>
      <c r="J52" s="25"/>
    </row>
    <row r="53" spans="1:18" hidden="1" x14ac:dyDescent="0.25">
      <c r="A53" s="4" t="s">
        <v>246</v>
      </c>
      <c r="B53" s="15" t="s">
        <v>152</v>
      </c>
      <c r="C53" s="3" t="s">
        <v>3</v>
      </c>
      <c r="D53" s="3"/>
      <c r="E53" s="25">
        <v>52255.73</v>
      </c>
      <c r="F53" s="25">
        <f t="shared" si="4"/>
        <v>0</v>
      </c>
      <c r="G53" s="25"/>
      <c r="H53" s="25"/>
      <c r="I53" s="25"/>
      <c r="J53" s="25"/>
    </row>
    <row r="54" spans="1:18" ht="15" hidden="1" customHeight="1" x14ac:dyDescent="0.25">
      <c r="A54" s="4" t="s">
        <v>247</v>
      </c>
      <c r="B54" s="15" t="s">
        <v>153</v>
      </c>
      <c r="C54" s="3" t="s">
        <v>14</v>
      </c>
      <c r="D54" s="3"/>
      <c r="E54" s="20">
        <v>72419.19</v>
      </c>
      <c r="F54" s="25">
        <f t="shared" si="4"/>
        <v>0</v>
      </c>
      <c r="G54" s="20"/>
      <c r="H54" s="20"/>
      <c r="I54" s="20"/>
      <c r="J54" s="20"/>
    </row>
    <row r="55" spans="1:18" hidden="1" x14ac:dyDescent="0.25">
      <c r="A55" s="4" t="s">
        <v>248</v>
      </c>
      <c r="B55" s="15" t="s">
        <v>154</v>
      </c>
      <c r="C55" s="3" t="s">
        <v>14</v>
      </c>
      <c r="D55" s="3"/>
      <c r="E55" s="20">
        <v>107431.98</v>
      </c>
      <c r="F55" s="25">
        <f t="shared" si="4"/>
        <v>0</v>
      </c>
      <c r="G55" s="20"/>
      <c r="H55" s="20"/>
      <c r="I55" s="20"/>
      <c r="J55" s="20"/>
    </row>
    <row r="56" spans="1:18" hidden="1" x14ac:dyDescent="0.25">
      <c r="A56" s="4" t="s">
        <v>249</v>
      </c>
      <c r="B56" s="15" t="s">
        <v>155</v>
      </c>
      <c r="C56" s="3" t="s">
        <v>14</v>
      </c>
      <c r="D56" s="3"/>
      <c r="E56" s="20">
        <v>90110.84</v>
      </c>
      <c r="F56" s="25">
        <f t="shared" si="4"/>
        <v>0</v>
      </c>
      <c r="G56" s="20"/>
      <c r="H56" s="20"/>
      <c r="I56" s="20"/>
      <c r="J56" s="20"/>
    </row>
    <row r="57" spans="1:18" hidden="1" x14ac:dyDescent="0.25">
      <c r="A57" s="4" t="s">
        <v>250</v>
      </c>
      <c r="B57" s="19" t="s">
        <v>156</v>
      </c>
      <c r="C57" s="7" t="s">
        <v>14</v>
      </c>
      <c r="D57" s="3"/>
      <c r="E57" s="20">
        <v>93038.19</v>
      </c>
      <c r="F57" s="25">
        <f t="shared" si="4"/>
        <v>0</v>
      </c>
      <c r="G57" s="20"/>
      <c r="H57" s="20"/>
      <c r="I57" s="20"/>
      <c r="J57" s="20"/>
    </row>
    <row r="58" spans="1:18" hidden="1" x14ac:dyDescent="0.25">
      <c r="A58" s="4" t="s">
        <v>251</v>
      </c>
      <c r="B58" s="19" t="s">
        <v>47</v>
      </c>
      <c r="C58" s="3" t="s">
        <v>14</v>
      </c>
      <c r="D58" s="3"/>
      <c r="E58" s="25">
        <v>47133.59</v>
      </c>
      <c r="F58" s="25">
        <f t="shared" si="4"/>
        <v>0</v>
      </c>
      <c r="G58" s="25"/>
      <c r="H58" s="25"/>
      <c r="I58" s="25"/>
      <c r="J58" s="25"/>
    </row>
    <row r="59" spans="1:18" hidden="1" x14ac:dyDescent="0.25">
      <c r="A59" s="27">
        <v>5.2</v>
      </c>
      <c r="B59" s="27" t="s">
        <v>235</v>
      </c>
      <c r="C59" s="28"/>
      <c r="D59" s="28"/>
      <c r="E59" s="26"/>
      <c r="F59" s="26"/>
    </row>
    <row r="60" spans="1:18" ht="21" hidden="1" x14ac:dyDescent="0.25">
      <c r="A60" s="4" t="s">
        <v>252</v>
      </c>
      <c r="B60" s="15" t="s">
        <v>50</v>
      </c>
      <c r="C60" s="3" t="s">
        <v>3</v>
      </c>
      <c r="D60" s="3"/>
      <c r="E60" s="25">
        <v>23538.44</v>
      </c>
      <c r="F60" s="25">
        <f t="shared" si="4"/>
        <v>0</v>
      </c>
      <c r="G60" s="15"/>
      <c r="H60" s="15"/>
      <c r="I60" s="15"/>
      <c r="J60" s="15"/>
      <c r="K60" s="15"/>
      <c r="L60" s="15"/>
      <c r="M60" s="25"/>
      <c r="N60" s="25"/>
      <c r="O60" s="25"/>
      <c r="P60" s="25"/>
      <c r="Q60" s="25"/>
      <c r="R60" s="25"/>
    </row>
    <row r="61" spans="1:18" ht="21" hidden="1" x14ac:dyDescent="0.25">
      <c r="A61" s="4" t="s">
        <v>253</v>
      </c>
      <c r="B61" s="19" t="s">
        <v>53</v>
      </c>
      <c r="C61" s="7" t="s">
        <v>3</v>
      </c>
      <c r="D61" s="7"/>
      <c r="E61" s="25">
        <v>36671.61</v>
      </c>
      <c r="F61" s="25">
        <f t="shared" si="4"/>
        <v>0</v>
      </c>
      <c r="G61" s="19"/>
      <c r="H61" s="19"/>
      <c r="I61" s="19"/>
      <c r="J61" s="19"/>
      <c r="L61" s="19"/>
      <c r="N61" s="25"/>
      <c r="O61" s="25"/>
      <c r="P61" s="25"/>
      <c r="Q61" s="25"/>
      <c r="R61" s="25"/>
    </row>
    <row r="62" spans="1:18" hidden="1" x14ac:dyDescent="0.25">
      <c r="A62" s="4" t="s">
        <v>254</v>
      </c>
      <c r="B62" s="15" t="s">
        <v>177</v>
      </c>
      <c r="C62" s="3" t="s">
        <v>14</v>
      </c>
      <c r="D62" s="3"/>
      <c r="E62" s="20">
        <v>23847.31</v>
      </c>
      <c r="F62" s="25">
        <f t="shared" si="4"/>
        <v>0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hidden="1" x14ac:dyDescent="0.25">
      <c r="A63" s="4" t="s">
        <v>255</v>
      </c>
      <c r="B63" s="15" t="s">
        <v>178</v>
      </c>
      <c r="C63" s="3" t="s">
        <v>14</v>
      </c>
      <c r="D63" s="3"/>
      <c r="E63" s="20">
        <v>24111.48</v>
      </c>
      <c r="F63" s="25">
        <f t="shared" si="4"/>
        <v>0</v>
      </c>
      <c r="G63" s="15"/>
      <c r="H63" s="15"/>
      <c r="I63" s="15"/>
      <c r="J63" s="15"/>
      <c r="L63" s="15"/>
      <c r="N63" s="20"/>
      <c r="O63" s="20"/>
      <c r="P63" s="20"/>
      <c r="Q63" s="20"/>
      <c r="R63" s="20"/>
    </row>
    <row r="64" spans="1:18" hidden="1" x14ac:dyDescent="0.25">
      <c r="A64" s="4" t="s">
        <v>256</v>
      </c>
      <c r="B64" s="15" t="s">
        <v>179</v>
      </c>
      <c r="C64" s="3" t="s">
        <v>14</v>
      </c>
      <c r="D64" s="3"/>
      <c r="E64" s="20">
        <v>23066.48</v>
      </c>
      <c r="F64" s="25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t="21" hidden="1" x14ac:dyDescent="0.25">
      <c r="A65" s="4" t="s">
        <v>257</v>
      </c>
      <c r="B65" s="15" t="s">
        <v>45</v>
      </c>
      <c r="C65" s="3" t="s">
        <v>14</v>
      </c>
      <c r="D65" s="3"/>
      <c r="E65" s="25">
        <v>48315.47</v>
      </c>
      <c r="F65" s="25">
        <f t="shared" si="4"/>
        <v>0</v>
      </c>
      <c r="G65" s="15"/>
      <c r="H65" s="15"/>
      <c r="I65" s="15"/>
      <c r="J65" s="15"/>
      <c r="L65" s="15"/>
      <c r="N65" s="25"/>
      <c r="O65" s="25"/>
      <c r="P65" s="25"/>
      <c r="Q65" s="25"/>
      <c r="R65" s="25"/>
    </row>
    <row r="66" spans="1:18" hidden="1" x14ac:dyDescent="0.25">
      <c r="A66" s="4" t="s">
        <v>258</v>
      </c>
      <c r="B66" s="15" t="s">
        <v>184</v>
      </c>
      <c r="C66" s="3" t="s">
        <v>14</v>
      </c>
      <c r="D66" s="3"/>
      <c r="E66" s="20">
        <v>18037.490000000002</v>
      </c>
      <c r="F66" s="25">
        <f t="shared" si="4"/>
        <v>0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hidden="1" x14ac:dyDescent="0.25">
      <c r="A67" s="4" t="s">
        <v>259</v>
      </c>
      <c r="B67" s="15" t="s">
        <v>318</v>
      </c>
      <c r="C67" s="3" t="s">
        <v>14</v>
      </c>
      <c r="D67" s="3"/>
      <c r="E67" s="20">
        <v>275428.96000000002</v>
      </c>
      <c r="F67" s="25">
        <f t="shared" si="4"/>
        <v>0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ht="21" hidden="1" x14ac:dyDescent="0.25">
      <c r="A68" s="4" t="s">
        <v>326</v>
      </c>
      <c r="B68" s="19" t="s">
        <v>323</v>
      </c>
      <c r="C68" s="7" t="s">
        <v>3</v>
      </c>
      <c r="D68" s="3"/>
      <c r="E68" s="25">
        <v>19264.509999999998</v>
      </c>
      <c r="F68" s="25">
        <f t="shared" si="4"/>
        <v>0</v>
      </c>
      <c r="G68" s="19"/>
      <c r="H68" s="19"/>
      <c r="I68" s="19"/>
      <c r="J68" s="19"/>
      <c r="L68" s="19"/>
      <c r="N68" s="25"/>
      <c r="O68" s="25"/>
      <c r="P68" s="25"/>
      <c r="Q68" s="25"/>
      <c r="R68" s="25"/>
    </row>
    <row r="69" spans="1:18" hidden="1" x14ac:dyDescent="0.25">
      <c r="A69" s="4" t="s">
        <v>327</v>
      </c>
      <c r="B69" s="15" t="s">
        <v>324</v>
      </c>
      <c r="C69" s="3" t="s">
        <v>14</v>
      </c>
      <c r="D69" s="3"/>
      <c r="E69" s="20">
        <v>60188.91</v>
      </c>
      <c r="F69" s="25">
        <f t="shared" si="4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hidden="1" x14ac:dyDescent="0.25">
      <c r="A70" s="4" t="s">
        <v>328</v>
      </c>
      <c r="B70" s="15" t="s">
        <v>325</v>
      </c>
      <c r="C70" s="3" t="s">
        <v>14</v>
      </c>
      <c r="D70" s="3"/>
      <c r="E70" s="20">
        <v>75485.22</v>
      </c>
      <c r="F70" s="25">
        <f t="shared" si="4"/>
        <v>0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hidden="1" x14ac:dyDescent="0.25">
      <c r="A71" s="27">
        <v>5.3</v>
      </c>
      <c r="B71" s="27" t="s">
        <v>236</v>
      </c>
      <c r="C71" s="28"/>
      <c r="D71" s="28"/>
      <c r="E71" s="26"/>
      <c r="F71" s="26"/>
    </row>
    <row r="72" spans="1:18" hidden="1" x14ac:dyDescent="0.25">
      <c r="A72" s="4" t="s">
        <v>260</v>
      </c>
      <c r="B72" s="15" t="s">
        <v>185</v>
      </c>
      <c r="C72" s="3" t="s">
        <v>6</v>
      </c>
      <c r="D72" s="3"/>
      <c r="E72" s="20">
        <v>15091.74</v>
      </c>
      <c r="F72" s="25">
        <f t="shared" si="4"/>
        <v>0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hidden="1" x14ac:dyDescent="0.25">
      <c r="A73" s="4" t="s">
        <v>264</v>
      </c>
      <c r="B73" s="15" t="s">
        <v>180</v>
      </c>
      <c r="C73" s="3" t="s">
        <v>14</v>
      </c>
      <c r="D73" s="3"/>
      <c r="E73" s="20">
        <v>19404.349999999999</v>
      </c>
      <c r="F73" s="25">
        <f t="shared" si="4"/>
        <v>0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hidden="1" x14ac:dyDescent="0.25">
      <c r="A74" s="4" t="s">
        <v>261</v>
      </c>
      <c r="B74" s="15" t="s">
        <v>181</v>
      </c>
      <c r="C74" s="3" t="s">
        <v>14</v>
      </c>
      <c r="D74" s="3"/>
      <c r="E74" s="20">
        <v>36894.949999999997</v>
      </c>
      <c r="F74" s="25">
        <f t="shared" si="4"/>
        <v>0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hidden="1" x14ac:dyDescent="0.25">
      <c r="A75" s="4" t="s">
        <v>262</v>
      </c>
      <c r="B75" s="15" t="s">
        <v>182</v>
      </c>
      <c r="C75" s="3" t="s">
        <v>14</v>
      </c>
      <c r="D75" s="3"/>
      <c r="E75" s="20">
        <v>46228.160000000003</v>
      </c>
      <c r="F75" s="25">
        <f t="shared" si="4"/>
        <v>0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hidden="1" x14ac:dyDescent="0.25">
      <c r="A76" s="4" t="s">
        <v>263</v>
      </c>
      <c r="B76" s="15" t="s">
        <v>183</v>
      </c>
      <c r="C76" s="3" t="s">
        <v>14</v>
      </c>
      <c r="D76" s="3"/>
      <c r="E76" s="20">
        <v>66451.95</v>
      </c>
      <c r="F76" s="25">
        <f t="shared" si="4"/>
        <v>0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hidden="1" x14ac:dyDescent="0.25">
      <c r="A77" s="27">
        <v>5.4</v>
      </c>
      <c r="B77" s="27" t="s">
        <v>237</v>
      </c>
      <c r="C77" s="28"/>
      <c r="D77" s="28"/>
      <c r="E77" s="26"/>
      <c r="F77" s="26"/>
    </row>
    <row r="78" spans="1:18" hidden="1" x14ac:dyDescent="0.25">
      <c r="A78" s="4" t="s">
        <v>315</v>
      </c>
      <c r="B78" s="15" t="s">
        <v>186</v>
      </c>
      <c r="C78" s="3" t="s">
        <v>14</v>
      </c>
      <c r="D78" s="3"/>
      <c r="E78" s="20">
        <v>81782.740000000005</v>
      </c>
      <c r="F78" s="25">
        <f t="shared" si="4"/>
        <v>0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hidden="1" x14ac:dyDescent="0.25">
      <c r="A79" s="4" t="s">
        <v>265</v>
      </c>
      <c r="B79" s="19" t="s">
        <v>187</v>
      </c>
      <c r="C79" s="7" t="s">
        <v>14</v>
      </c>
      <c r="D79" s="7"/>
      <c r="E79" s="20">
        <v>5055.28</v>
      </c>
      <c r="F79" s="25">
        <f t="shared" si="4"/>
        <v>0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hidden="1" x14ac:dyDescent="0.25">
      <c r="A80" s="4" t="s">
        <v>266</v>
      </c>
      <c r="B80" s="19" t="s">
        <v>188</v>
      </c>
      <c r="C80" s="7" t="s">
        <v>14</v>
      </c>
      <c r="D80" s="7"/>
      <c r="E80" s="20">
        <v>119732.74</v>
      </c>
      <c r="F80" s="25">
        <f t="shared" si="4"/>
        <v>0</v>
      </c>
      <c r="G80" s="19"/>
      <c r="H80" s="19"/>
      <c r="I80" s="19"/>
      <c r="J80" s="19"/>
      <c r="L80" s="19"/>
      <c r="N80" s="20"/>
      <c r="O80" s="20"/>
      <c r="P80" s="20"/>
      <c r="Q80" s="20"/>
      <c r="R80" s="20"/>
    </row>
    <row r="81" spans="1:18" hidden="1" x14ac:dyDescent="0.25">
      <c r="A81" s="4" t="s">
        <v>267</v>
      </c>
      <c r="B81" s="19" t="s">
        <v>52</v>
      </c>
      <c r="C81" s="7" t="s">
        <v>14</v>
      </c>
      <c r="D81" s="7"/>
      <c r="E81" s="25">
        <v>88103.15</v>
      </c>
      <c r="F81" s="25">
        <f t="shared" si="4"/>
        <v>0</v>
      </c>
      <c r="G81" s="19"/>
      <c r="H81" s="19"/>
      <c r="I81" s="19"/>
      <c r="J81" s="19"/>
      <c r="L81" s="19"/>
      <c r="N81" s="25"/>
      <c r="O81" s="25"/>
      <c r="P81" s="25"/>
      <c r="Q81" s="25"/>
      <c r="R81" s="25"/>
    </row>
    <row r="82" spans="1:18" hidden="1" x14ac:dyDescent="0.25">
      <c r="A82" s="4" t="s">
        <v>350</v>
      </c>
      <c r="B82" s="19" t="s">
        <v>349</v>
      </c>
      <c r="C82" s="7" t="s">
        <v>14</v>
      </c>
      <c r="D82" s="3"/>
      <c r="E82" s="25">
        <v>44770.3</v>
      </c>
      <c r="F82" s="25">
        <f t="shared" si="4"/>
        <v>0</v>
      </c>
      <c r="G82" s="19"/>
      <c r="H82" s="19"/>
      <c r="I82" s="19"/>
      <c r="J82" s="19"/>
      <c r="L82" s="19"/>
      <c r="N82" s="25"/>
      <c r="O82" s="25"/>
      <c r="P82" s="25"/>
      <c r="Q82" s="25"/>
      <c r="R82" s="25"/>
    </row>
    <row r="83" spans="1:18" ht="29.25" hidden="1" customHeight="1" x14ac:dyDescent="0.25">
      <c r="B83" s="60" t="s">
        <v>55</v>
      </c>
      <c r="C83" s="60"/>
      <c r="D83" s="60"/>
      <c r="E83" s="60"/>
      <c r="F83" s="21">
        <f>SUM(F40:F82)</f>
        <v>0</v>
      </c>
    </row>
    <row r="84" spans="1:18" ht="15" hidden="1" customHeight="1" x14ac:dyDescent="0.25">
      <c r="A84" s="18">
        <v>6</v>
      </c>
      <c r="B84" s="18" t="s">
        <v>56</v>
      </c>
      <c r="C84" s="29"/>
      <c r="D84" s="29"/>
      <c r="E84" s="18"/>
      <c r="F84" s="18"/>
      <c r="G84" s="20"/>
      <c r="H84" s="20"/>
      <c r="I84" s="20"/>
      <c r="J84" s="20"/>
    </row>
    <row r="85" spans="1:18" hidden="1" x14ac:dyDescent="0.25">
      <c r="A85" s="4">
        <v>6.01</v>
      </c>
      <c r="B85" s="2" t="s">
        <v>170</v>
      </c>
      <c r="C85" s="7" t="s">
        <v>14</v>
      </c>
      <c r="D85" s="7"/>
      <c r="E85" s="20">
        <v>11151.84</v>
      </c>
      <c r="F85" s="30">
        <f>D85*E85</f>
        <v>0</v>
      </c>
      <c r="G85" s="19"/>
      <c r="H85" s="19"/>
      <c r="I85" s="19"/>
      <c r="J85" s="19"/>
      <c r="L85" s="19"/>
      <c r="N85" s="20"/>
      <c r="O85" s="20"/>
      <c r="P85" s="20"/>
      <c r="Q85" s="20"/>
      <c r="R85" s="20"/>
    </row>
    <row r="86" spans="1:18" hidden="1" x14ac:dyDescent="0.25">
      <c r="A86" s="4">
        <v>6.02</v>
      </c>
      <c r="B86" s="2" t="s">
        <v>13</v>
      </c>
      <c r="C86" s="3" t="s">
        <v>14</v>
      </c>
      <c r="D86" s="3"/>
      <c r="E86" s="20">
        <v>25347.599999999999</v>
      </c>
      <c r="F86" s="30">
        <f t="shared" ref="F86:F88" si="5">D86*E86</f>
        <v>0</v>
      </c>
      <c r="G86" s="15"/>
      <c r="H86" s="15"/>
      <c r="I86" s="15"/>
      <c r="J86" s="15"/>
      <c r="L86" s="15"/>
      <c r="N86" s="20"/>
      <c r="O86" s="20"/>
      <c r="P86" s="20"/>
      <c r="Q86" s="20"/>
      <c r="R86" s="20"/>
    </row>
    <row r="87" spans="1:18" hidden="1" x14ac:dyDescent="0.25">
      <c r="A87" s="4">
        <v>6.03</v>
      </c>
      <c r="B87" s="2" t="s">
        <v>161</v>
      </c>
      <c r="C87" s="3" t="s">
        <v>14</v>
      </c>
      <c r="D87" s="3"/>
      <c r="E87" s="20">
        <v>302497.32</v>
      </c>
      <c r="F87" s="30">
        <f t="shared" si="5"/>
        <v>0</v>
      </c>
      <c r="G87" s="15"/>
      <c r="H87" s="15"/>
      <c r="I87" s="15"/>
      <c r="J87" s="15"/>
      <c r="L87" s="15"/>
      <c r="N87" s="20"/>
      <c r="O87" s="20"/>
      <c r="P87" s="20"/>
      <c r="Q87" s="20"/>
      <c r="R87" s="20"/>
    </row>
    <row r="88" spans="1:18" hidden="1" x14ac:dyDescent="0.25">
      <c r="A88" s="4">
        <v>6.04</v>
      </c>
      <c r="B88" s="2" t="s">
        <v>168</v>
      </c>
      <c r="C88" s="3" t="s">
        <v>14</v>
      </c>
      <c r="D88" s="7"/>
      <c r="E88" s="20">
        <v>21228.92</v>
      </c>
      <c r="F88" s="30">
        <f t="shared" si="5"/>
        <v>0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hidden="1" x14ac:dyDescent="0.25">
      <c r="A89" s="27">
        <v>6.1</v>
      </c>
      <c r="B89" s="27" t="s">
        <v>268</v>
      </c>
      <c r="C89" s="28"/>
      <c r="D89" s="28"/>
      <c r="E89" s="26"/>
      <c r="F89" s="26"/>
    </row>
    <row r="90" spans="1:18" ht="42" hidden="1" x14ac:dyDescent="0.25">
      <c r="A90" s="4" t="s">
        <v>239</v>
      </c>
      <c r="B90" s="15" t="s">
        <v>59</v>
      </c>
      <c r="C90" s="3" t="s">
        <v>6</v>
      </c>
      <c r="D90" s="3"/>
      <c r="E90" s="20">
        <v>22845.17</v>
      </c>
      <c r="F90" s="23">
        <f t="shared" ref="F90:F104" si="6">D90*E90</f>
        <v>0</v>
      </c>
      <c r="G90" s="15"/>
      <c r="H90" s="15"/>
      <c r="I90" s="15"/>
      <c r="J90" s="15"/>
      <c r="L90" s="15"/>
      <c r="N90" s="20"/>
      <c r="O90" s="20"/>
      <c r="P90" s="20"/>
      <c r="Q90" s="20"/>
      <c r="R90" s="20"/>
    </row>
    <row r="91" spans="1:18" ht="42" hidden="1" x14ac:dyDescent="0.25">
      <c r="A91" s="4" t="s">
        <v>269</v>
      </c>
      <c r="B91" s="15" t="s">
        <v>60</v>
      </c>
      <c r="C91" s="3" t="s">
        <v>6</v>
      </c>
      <c r="D91" s="3"/>
      <c r="E91" s="20">
        <v>47253.3</v>
      </c>
      <c r="F91" s="23">
        <f>D91*E91</f>
        <v>0</v>
      </c>
      <c r="G91" s="15"/>
      <c r="H91" s="15"/>
      <c r="I91" s="15"/>
      <c r="J91" s="15"/>
      <c r="L91" s="15"/>
      <c r="N91" s="20"/>
      <c r="O91" s="20"/>
      <c r="P91" s="20"/>
      <c r="Q91" s="20"/>
      <c r="R91" s="20"/>
    </row>
    <row r="92" spans="1:18" ht="42" hidden="1" x14ac:dyDescent="0.25">
      <c r="A92" s="4" t="s">
        <v>270</v>
      </c>
      <c r="B92" s="19" t="s">
        <v>67</v>
      </c>
      <c r="C92" s="7" t="s">
        <v>6</v>
      </c>
      <c r="D92" s="7"/>
      <c r="E92" s="20">
        <v>34420</v>
      </c>
      <c r="F92" s="23">
        <f t="shared" si="6"/>
        <v>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ht="42" hidden="1" x14ac:dyDescent="0.25">
      <c r="A93" s="4" t="s">
        <v>271</v>
      </c>
      <c r="B93" s="19" t="s">
        <v>68</v>
      </c>
      <c r="C93" s="7" t="s">
        <v>6</v>
      </c>
      <c r="D93" s="7"/>
      <c r="E93" s="20">
        <v>19065.39</v>
      </c>
      <c r="F93" s="23">
        <f t="shared" si="6"/>
        <v>0</v>
      </c>
      <c r="G93" s="19"/>
      <c r="H93" s="19"/>
      <c r="I93" s="19"/>
      <c r="J93" s="19"/>
      <c r="L93" s="19"/>
      <c r="N93" s="20"/>
      <c r="O93" s="20"/>
      <c r="P93" s="20"/>
      <c r="Q93" s="20"/>
      <c r="R93" s="20"/>
    </row>
    <row r="94" spans="1:18" ht="42" hidden="1" x14ac:dyDescent="0.25">
      <c r="A94" s="4" t="s">
        <v>272</v>
      </c>
      <c r="B94" s="19" t="s">
        <v>76</v>
      </c>
      <c r="C94" s="7" t="s">
        <v>6</v>
      </c>
      <c r="D94" s="7"/>
      <c r="E94" s="20">
        <v>418620.34</v>
      </c>
      <c r="F94" s="23">
        <f t="shared" si="6"/>
        <v>0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hidden="1" x14ac:dyDescent="0.25">
      <c r="A95" s="4" t="s">
        <v>273</v>
      </c>
      <c r="B95" s="19" t="s">
        <v>71</v>
      </c>
      <c r="C95" s="7" t="s">
        <v>6</v>
      </c>
      <c r="D95" s="7"/>
      <c r="E95" s="20">
        <v>26015.62</v>
      </c>
      <c r="F95" s="23">
        <f t="shared" si="6"/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52.5" hidden="1" x14ac:dyDescent="0.25">
      <c r="A96" s="4" t="s">
        <v>274</v>
      </c>
      <c r="B96" s="19" t="s">
        <v>69</v>
      </c>
      <c r="C96" s="7" t="s">
        <v>14</v>
      </c>
      <c r="D96" s="7"/>
      <c r="E96" s="20">
        <v>549748</v>
      </c>
      <c r="F96" s="23">
        <f t="shared" si="6"/>
        <v>0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31.5" hidden="1" x14ac:dyDescent="0.25">
      <c r="A97" s="4" t="s">
        <v>275</v>
      </c>
      <c r="B97" s="19" t="s">
        <v>79</v>
      </c>
      <c r="C97" s="7" t="s">
        <v>6</v>
      </c>
      <c r="D97" s="7"/>
      <c r="E97" s="20">
        <v>17120.95</v>
      </c>
      <c r="F97" s="23">
        <f t="shared" si="6"/>
        <v>0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31.5" hidden="1" x14ac:dyDescent="0.25">
      <c r="A98" s="4" t="s">
        <v>276</v>
      </c>
      <c r="B98" s="19" t="s">
        <v>169</v>
      </c>
      <c r="C98" s="7" t="s">
        <v>3</v>
      </c>
      <c r="D98" s="7"/>
      <c r="E98" s="20">
        <v>50106.59</v>
      </c>
      <c r="F98" s="23">
        <f t="shared" si="6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hidden="1" x14ac:dyDescent="0.25">
      <c r="A99" s="4" t="s">
        <v>277</v>
      </c>
      <c r="B99" s="15" t="s">
        <v>172</v>
      </c>
      <c r="C99" s="3" t="s">
        <v>6</v>
      </c>
      <c r="D99" s="3"/>
      <c r="E99" s="20">
        <v>5933.28</v>
      </c>
      <c r="F99" s="23">
        <f t="shared" si="6"/>
        <v>0</v>
      </c>
      <c r="G99" s="15"/>
      <c r="H99" s="15"/>
      <c r="I99" s="15"/>
      <c r="J99" s="15"/>
      <c r="L99" s="15"/>
      <c r="N99" s="20"/>
      <c r="O99" s="20"/>
      <c r="P99" s="20"/>
      <c r="Q99" s="20"/>
      <c r="R99" s="20"/>
    </row>
    <row r="100" spans="1:18" ht="31.5" hidden="1" x14ac:dyDescent="0.25">
      <c r="A100" s="4" t="s">
        <v>334</v>
      </c>
      <c r="B100" s="35" t="s">
        <v>330</v>
      </c>
      <c r="C100" s="7" t="s">
        <v>3</v>
      </c>
      <c r="D100" s="3"/>
      <c r="E100" s="20">
        <v>29346.959999999999</v>
      </c>
      <c r="F100" s="23">
        <f t="shared" si="6"/>
        <v>0</v>
      </c>
      <c r="G100" s="35"/>
      <c r="H100" s="35"/>
      <c r="I100" s="35"/>
      <c r="J100" s="35"/>
      <c r="L100" s="19"/>
      <c r="N100" s="20"/>
      <c r="O100" s="20"/>
      <c r="P100" s="20"/>
      <c r="Q100" s="20"/>
      <c r="R100" s="20"/>
    </row>
    <row r="101" spans="1:18" ht="31.5" hidden="1" x14ac:dyDescent="0.25">
      <c r="A101" s="4" t="s">
        <v>335</v>
      </c>
      <c r="B101" s="35" t="s">
        <v>331</v>
      </c>
      <c r="C101" s="7" t="s">
        <v>3</v>
      </c>
      <c r="D101" s="3"/>
      <c r="E101" s="20">
        <v>32788.31</v>
      </c>
      <c r="F101" s="23">
        <f t="shared" si="6"/>
        <v>0</v>
      </c>
      <c r="G101" s="35"/>
      <c r="H101" s="35"/>
      <c r="I101" s="35"/>
      <c r="J101" s="35"/>
      <c r="L101" s="15"/>
      <c r="N101" s="20"/>
      <c r="O101" s="20"/>
      <c r="P101" s="20"/>
      <c r="Q101" s="20"/>
      <c r="R101" s="20"/>
    </row>
    <row r="102" spans="1:18" ht="31.5" hidden="1" x14ac:dyDescent="0.25">
      <c r="A102" s="4" t="s">
        <v>336</v>
      </c>
      <c r="B102" s="35" t="s">
        <v>332</v>
      </c>
      <c r="C102" s="7" t="s">
        <v>3</v>
      </c>
      <c r="D102" s="3"/>
      <c r="E102" s="20">
        <v>60263.38</v>
      </c>
      <c r="F102" s="23">
        <f t="shared" si="6"/>
        <v>0</v>
      </c>
      <c r="G102" s="35"/>
      <c r="H102" s="35"/>
      <c r="I102" s="35"/>
      <c r="J102" s="35"/>
      <c r="L102" s="15"/>
      <c r="N102" s="20"/>
      <c r="O102" s="20"/>
      <c r="P102" s="20"/>
      <c r="Q102" s="20"/>
      <c r="R102" s="20"/>
    </row>
    <row r="103" spans="1:18" ht="52.5" hidden="1" x14ac:dyDescent="0.25">
      <c r="A103" s="4" t="s">
        <v>337</v>
      </c>
      <c r="B103" s="35" t="s">
        <v>333</v>
      </c>
      <c r="C103" s="7" t="s">
        <v>3</v>
      </c>
      <c r="D103" s="3"/>
      <c r="E103" s="20">
        <v>167898.68</v>
      </c>
      <c r="F103" s="23">
        <f t="shared" si="6"/>
        <v>0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84" hidden="1" x14ac:dyDescent="0.25">
      <c r="A104" s="4" t="s">
        <v>338</v>
      </c>
      <c r="B104" s="2" t="s">
        <v>339</v>
      </c>
      <c r="C104" s="3" t="s">
        <v>14</v>
      </c>
      <c r="D104" s="3"/>
      <c r="E104" s="20">
        <v>13577675.300000001</v>
      </c>
      <c r="F104" s="30">
        <f t="shared" si="6"/>
        <v>0</v>
      </c>
      <c r="G104" s="15"/>
      <c r="H104" s="15"/>
      <c r="I104" s="15"/>
      <c r="J104" s="15"/>
      <c r="L104" s="15"/>
      <c r="N104" s="20"/>
      <c r="O104" s="20"/>
      <c r="P104" s="20"/>
      <c r="Q104" s="20"/>
      <c r="R104" s="20"/>
    </row>
    <row r="105" spans="1:18" hidden="1" x14ac:dyDescent="0.25">
      <c r="A105" s="27">
        <v>6.2</v>
      </c>
      <c r="B105" s="27" t="s">
        <v>278</v>
      </c>
      <c r="C105" s="28"/>
      <c r="D105" s="28"/>
      <c r="E105" s="26"/>
      <c r="F105" s="26"/>
    </row>
    <row r="106" spans="1:18" hidden="1" x14ac:dyDescent="0.25">
      <c r="A106" s="4" t="s">
        <v>279</v>
      </c>
      <c r="B106" s="19" t="s">
        <v>162</v>
      </c>
      <c r="C106" s="7" t="s">
        <v>14</v>
      </c>
      <c r="D106" s="7"/>
      <c r="E106" s="20">
        <v>113898.25</v>
      </c>
      <c r="F106" s="30">
        <f>D106*E106</f>
        <v>0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31.5" hidden="1" x14ac:dyDescent="0.25">
      <c r="A107" s="4" t="s">
        <v>280</v>
      </c>
      <c r="B107" s="15" t="s">
        <v>57</v>
      </c>
      <c r="C107" s="3" t="s">
        <v>14</v>
      </c>
      <c r="D107" s="3"/>
      <c r="E107" s="20">
        <v>142742.10999999999</v>
      </c>
      <c r="F107" s="30">
        <f t="shared" ref="F107:F115" si="7">D107*E107</f>
        <v>0</v>
      </c>
      <c r="G107" s="15"/>
      <c r="H107" s="15"/>
      <c r="I107" s="15"/>
      <c r="J107" s="15"/>
      <c r="L107" s="15"/>
      <c r="N107" s="20"/>
      <c r="O107" s="20"/>
      <c r="P107" s="20"/>
      <c r="Q107" s="20"/>
      <c r="R107" s="20"/>
    </row>
    <row r="108" spans="1:18" ht="42" hidden="1" x14ac:dyDescent="0.25">
      <c r="A108" s="4" t="s">
        <v>281</v>
      </c>
      <c r="B108" s="15" t="s">
        <v>58</v>
      </c>
      <c r="C108" s="3" t="s">
        <v>14</v>
      </c>
      <c r="D108" s="3"/>
      <c r="E108" s="20">
        <v>113404.7</v>
      </c>
      <c r="F108" s="30">
        <f t="shared" si="7"/>
        <v>0</v>
      </c>
      <c r="G108" s="15"/>
      <c r="H108" s="15"/>
      <c r="I108" s="15"/>
      <c r="J108" s="15"/>
      <c r="L108" s="15"/>
      <c r="N108" s="20"/>
      <c r="O108" s="20"/>
      <c r="P108" s="20"/>
      <c r="Q108" s="20"/>
      <c r="R108" s="20"/>
    </row>
    <row r="109" spans="1:18" ht="21" hidden="1" x14ac:dyDescent="0.25">
      <c r="A109" s="4" t="s">
        <v>282</v>
      </c>
      <c r="B109" s="19" t="s">
        <v>61</v>
      </c>
      <c r="C109" s="7" t="s">
        <v>14</v>
      </c>
      <c r="D109" s="7"/>
      <c r="E109" s="20">
        <v>491487.96</v>
      </c>
      <c r="F109" s="30">
        <f t="shared" si="7"/>
        <v>0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42" hidden="1" x14ac:dyDescent="0.25">
      <c r="A110" s="4" t="s">
        <v>283</v>
      </c>
      <c r="B110" s="19" t="s">
        <v>63</v>
      </c>
      <c r="C110" s="7" t="s">
        <v>14</v>
      </c>
      <c r="D110" s="7"/>
      <c r="E110" s="20">
        <v>293052.09999999998</v>
      </c>
      <c r="F110" s="30">
        <f t="shared" si="7"/>
        <v>0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21" hidden="1" x14ac:dyDescent="0.25">
      <c r="A111" s="4" t="s">
        <v>284</v>
      </c>
      <c r="B111" s="19" t="s">
        <v>64</v>
      </c>
      <c r="C111" s="7" t="s">
        <v>14</v>
      </c>
      <c r="D111" s="7"/>
      <c r="E111" s="20">
        <v>167360.72</v>
      </c>
      <c r="F111" s="30">
        <f t="shared" si="7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31.5" hidden="1" x14ac:dyDescent="0.25">
      <c r="A112" s="4" t="s">
        <v>285</v>
      </c>
      <c r="B112" s="19" t="s">
        <v>66</v>
      </c>
      <c r="C112" s="7" t="s">
        <v>14</v>
      </c>
      <c r="D112" s="7"/>
      <c r="E112" s="20">
        <v>171734.39999999999</v>
      </c>
      <c r="F112" s="30">
        <f t="shared" si="7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63" hidden="1" x14ac:dyDescent="0.25">
      <c r="A113" s="4" t="s">
        <v>286</v>
      </c>
      <c r="B113" s="19" t="s">
        <v>80</v>
      </c>
      <c r="C113" s="7" t="s">
        <v>14</v>
      </c>
      <c r="D113" s="7"/>
      <c r="E113" s="20">
        <v>329335.34000000003</v>
      </c>
      <c r="F113" s="30">
        <f t="shared" si="7"/>
        <v>0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21" hidden="1" x14ac:dyDescent="0.25">
      <c r="A114" s="4" t="s">
        <v>287</v>
      </c>
      <c r="B114" s="19" t="s">
        <v>75</v>
      </c>
      <c r="C114" s="7" t="s">
        <v>14</v>
      </c>
      <c r="D114" s="7"/>
      <c r="E114" s="20">
        <v>56530.2</v>
      </c>
      <c r="F114" s="30">
        <f t="shared" si="7"/>
        <v>0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21" hidden="1" x14ac:dyDescent="0.25">
      <c r="A115" s="4" t="s">
        <v>288</v>
      </c>
      <c r="B115" s="19" t="s">
        <v>78</v>
      </c>
      <c r="C115" s="7" t="s">
        <v>14</v>
      </c>
      <c r="D115" s="7"/>
      <c r="E115" s="20">
        <v>182681.88</v>
      </c>
      <c r="F115" s="30">
        <f t="shared" si="7"/>
        <v>0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hidden="1" x14ac:dyDescent="0.25">
      <c r="A116" s="27">
        <v>6.3</v>
      </c>
      <c r="B116" s="27" t="s">
        <v>289</v>
      </c>
      <c r="C116" s="28"/>
      <c r="D116" s="28"/>
      <c r="E116" s="26"/>
      <c r="F116" s="26"/>
    </row>
    <row r="117" spans="1:18" ht="21" hidden="1" x14ac:dyDescent="0.25">
      <c r="A117" s="4" t="s">
        <v>290</v>
      </c>
      <c r="B117" s="19" t="s">
        <v>62</v>
      </c>
      <c r="C117" s="7" t="s">
        <v>14</v>
      </c>
      <c r="D117" s="7"/>
      <c r="E117" s="20">
        <v>32702.959999999999</v>
      </c>
      <c r="F117" s="30">
        <f>D117*E117</f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ht="21" hidden="1" x14ac:dyDescent="0.25">
      <c r="A118" s="4" t="s">
        <v>291</v>
      </c>
      <c r="B118" s="19" t="s">
        <v>65</v>
      </c>
      <c r="C118" s="7" t="s">
        <v>14</v>
      </c>
      <c r="D118" s="7"/>
      <c r="E118" s="20">
        <v>24526.42</v>
      </c>
      <c r="F118" s="30">
        <f t="shared" ref="F118:F133" si="8">D118*E118</f>
        <v>0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ht="42" hidden="1" x14ac:dyDescent="0.25">
      <c r="A119" s="4" t="s">
        <v>292</v>
      </c>
      <c r="B119" s="19" t="s">
        <v>70</v>
      </c>
      <c r="C119" s="7" t="s">
        <v>14</v>
      </c>
      <c r="D119" s="7"/>
      <c r="E119" s="20">
        <v>123032.06</v>
      </c>
      <c r="F119" s="30">
        <f t="shared" si="8"/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31.5" hidden="1" x14ac:dyDescent="0.25">
      <c r="A120" s="4" t="s">
        <v>293</v>
      </c>
      <c r="B120" s="19" t="s">
        <v>72</v>
      </c>
      <c r="C120" s="7" t="s">
        <v>14</v>
      </c>
      <c r="D120" s="7"/>
      <c r="E120" s="20">
        <v>71320.22</v>
      </c>
      <c r="F120" s="30">
        <f t="shared" si="8"/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21" hidden="1" x14ac:dyDescent="0.25">
      <c r="A121" s="4" t="s">
        <v>294</v>
      </c>
      <c r="B121" s="19" t="s">
        <v>73</v>
      </c>
      <c r="C121" s="7" t="s">
        <v>14</v>
      </c>
      <c r="D121" s="7"/>
      <c r="E121" s="20">
        <v>61281.25</v>
      </c>
      <c r="F121" s="30">
        <f t="shared" si="8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52.5" hidden="1" x14ac:dyDescent="0.25">
      <c r="A122" s="4" t="s">
        <v>295</v>
      </c>
      <c r="B122" s="19" t="s">
        <v>74</v>
      </c>
      <c r="C122" s="7" t="s">
        <v>14</v>
      </c>
      <c r="D122" s="7"/>
      <c r="E122" s="20">
        <v>483066.85</v>
      </c>
      <c r="F122" s="30">
        <f t="shared" si="8"/>
        <v>0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42" hidden="1" x14ac:dyDescent="0.25">
      <c r="A123" s="4" t="s">
        <v>296</v>
      </c>
      <c r="B123" s="19" t="s">
        <v>77</v>
      </c>
      <c r="C123" s="7" t="s">
        <v>14</v>
      </c>
      <c r="D123" s="7"/>
      <c r="E123" s="20">
        <v>101204.71</v>
      </c>
      <c r="F123" s="30">
        <f t="shared" si="8"/>
        <v>0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hidden="1" x14ac:dyDescent="0.25">
      <c r="A124" s="4" t="s">
        <v>297</v>
      </c>
      <c r="B124" s="15" t="s">
        <v>157</v>
      </c>
      <c r="C124" s="3" t="s">
        <v>14</v>
      </c>
      <c r="D124" s="3"/>
      <c r="E124" s="20">
        <v>105786.53</v>
      </c>
      <c r="F124" s="30">
        <f t="shared" si="8"/>
        <v>0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hidden="1" x14ac:dyDescent="0.25">
      <c r="A125" s="4" t="s">
        <v>298</v>
      </c>
      <c r="B125" s="15" t="s">
        <v>158</v>
      </c>
      <c r="C125" s="3" t="s">
        <v>14</v>
      </c>
      <c r="D125" s="3"/>
      <c r="E125" s="20">
        <v>146393.51</v>
      </c>
      <c r="F125" s="30">
        <f t="shared" si="8"/>
        <v>0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hidden="1" x14ac:dyDescent="0.25">
      <c r="A126" s="4" t="s">
        <v>299</v>
      </c>
      <c r="B126" s="15" t="s">
        <v>159</v>
      </c>
      <c r="C126" s="3" t="s">
        <v>14</v>
      </c>
      <c r="D126" s="3"/>
      <c r="E126" s="20">
        <v>77038.210000000006</v>
      </c>
      <c r="F126" s="30">
        <f t="shared" si="8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hidden="1" x14ac:dyDescent="0.25">
      <c r="A127" s="4" t="s">
        <v>300</v>
      </c>
      <c r="B127" s="15" t="s">
        <v>160</v>
      </c>
      <c r="C127" s="3" t="s">
        <v>14</v>
      </c>
      <c r="D127" s="3"/>
      <c r="E127" s="20">
        <v>199755.93</v>
      </c>
      <c r="F127" s="30">
        <f t="shared" si="8"/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hidden="1" x14ac:dyDescent="0.25">
      <c r="A128" s="4" t="s">
        <v>301</v>
      </c>
      <c r="B128" s="19" t="s">
        <v>163</v>
      </c>
      <c r="C128" s="7" t="s">
        <v>14</v>
      </c>
      <c r="D128" s="7"/>
      <c r="E128" s="20">
        <v>51933.35</v>
      </c>
      <c r="F128" s="30">
        <f t="shared" si="8"/>
        <v>0</v>
      </c>
      <c r="G128" s="19"/>
      <c r="H128" s="19"/>
      <c r="I128" s="19"/>
      <c r="J128" s="19"/>
      <c r="L128" s="19"/>
      <c r="N128" s="20"/>
      <c r="O128" s="20"/>
      <c r="P128" s="20"/>
      <c r="Q128" s="20"/>
      <c r="R128" s="20"/>
    </row>
    <row r="129" spans="1:18" hidden="1" x14ac:dyDescent="0.25">
      <c r="A129" s="4" t="s">
        <v>302</v>
      </c>
      <c r="B129" s="19" t="s">
        <v>164</v>
      </c>
      <c r="C129" s="7" t="s">
        <v>14</v>
      </c>
      <c r="D129" s="7"/>
      <c r="E129" s="20">
        <v>12662.8</v>
      </c>
      <c r="F129" s="30">
        <f t="shared" si="8"/>
        <v>0</v>
      </c>
      <c r="G129" s="19"/>
      <c r="H129" s="19"/>
      <c r="I129" s="19"/>
      <c r="J129" s="19"/>
      <c r="L129" s="19"/>
      <c r="N129" s="20"/>
      <c r="O129" s="20"/>
      <c r="P129" s="20"/>
      <c r="Q129" s="20"/>
      <c r="R129" s="20"/>
    </row>
    <row r="130" spans="1:18" hidden="1" x14ac:dyDescent="0.25">
      <c r="A130" s="4" t="s">
        <v>303</v>
      </c>
      <c r="B130" s="19" t="s">
        <v>165</v>
      </c>
      <c r="C130" s="7" t="s">
        <v>14</v>
      </c>
      <c r="D130" s="7"/>
      <c r="E130" s="20">
        <v>24034.1</v>
      </c>
      <c r="F130" s="30">
        <f t="shared" si="8"/>
        <v>0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hidden="1" x14ac:dyDescent="0.25">
      <c r="A131" s="4" t="s">
        <v>304</v>
      </c>
      <c r="B131" s="19" t="s">
        <v>166</v>
      </c>
      <c r="C131" s="7" t="s">
        <v>14</v>
      </c>
      <c r="D131" s="7"/>
      <c r="E131" s="20">
        <v>14633.92</v>
      </c>
      <c r="F131" s="30">
        <f t="shared" si="8"/>
        <v>0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hidden="1" x14ac:dyDescent="0.25">
      <c r="A132" s="4" t="s">
        <v>305</v>
      </c>
      <c r="B132" s="19" t="s">
        <v>167</v>
      </c>
      <c r="C132" s="7" t="s">
        <v>14</v>
      </c>
      <c r="D132" s="7"/>
      <c r="E132" s="20">
        <v>53020.21</v>
      </c>
      <c r="F132" s="30">
        <f t="shared" si="8"/>
        <v>0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t="21" hidden="1" x14ac:dyDescent="0.25">
      <c r="A133" s="4" t="s">
        <v>341</v>
      </c>
      <c r="B133" s="19" t="s">
        <v>340</v>
      </c>
      <c r="C133" s="7" t="s">
        <v>14</v>
      </c>
      <c r="D133" s="3"/>
      <c r="E133" s="20">
        <v>1673459.4</v>
      </c>
      <c r="F133" s="30">
        <f t="shared" si="8"/>
        <v>0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t="29.25" hidden="1" customHeight="1" x14ac:dyDescent="0.25">
      <c r="B134" s="60" t="s">
        <v>81</v>
      </c>
      <c r="C134" s="60"/>
      <c r="D134" s="60"/>
      <c r="E134" s="60"/>
      <c r="F134" s="21">
        <f>SUM(F85:F133)</f>
        <v>0</v>
      </c>
    </row>
    <row r="135" spans="1:18" ht="15" hidden="1" customHeight="1" x14ac:dyDescent="0.25">
      <c r="A135" s="18">
        <v>7</v>
      </c>
      <c r="B135" s="18" t="s">
        <v>82</v>
      </c>
      <c r="C135" s="29"/>
      <c r="D135" s="29"/>
      <c r="E135" s="18"/>
      <c r="F135" s="18"/>
      <c r="G135" s="20"/>
      <c r="H135" s="20"/>
      <c r="I135" s="20"/>
      <c r="J135" s="20"/>
    </row>
    <row r="136" spans="1:18" ht="15" hidden="1" customHeight="1" x14ac:dyDescent="0.25">
      <c r="A136" s="4">
        <v>7.01</v>
      </c>
      <c r="B136" s="15" t="s">
        <v>306</v>
      </c>
      <c r="C136" s="3" t="s">
        <v>6</v>
      </c>
      <c r="D136" s="3"/>
      <c r="E136" s="20">
        <v>62122.21</v>
      </c>
      <c r="F136" s="23">
        <f>E136*D136</f>
        <v>0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hidden="1" x14ac:dyDescent="0.25">
      <c r="A137" s="4">
        <v>7.02</v>
      </c>
      <c r="B137" s="15" t="s">
        <v>83</v>
      </c>
      <c r="C137" s="3" t="s">
        <v>14</v>
      </c>
      <c r="D137" s="3"/>
      <c r="E137" s="20">
        <v>45122.1</v>
      </c>
      <c r="F137" s="23">
        <f t="shared" ref="F137:F144" si="9">E137*D137</f>
        <v>0</v>
      </c>
      <c r="G137" s="15"/>
      <c r="H137" s="15"/>
      <c r="I137" s="15"/>
      <c r="J137" s="15"/>
      <c r="L137" s="15"/>
      <c r="N137" s="20"/>
      <c r="O137" s="20"/>
      <c r="P137" s="20"/>
      <c r="Q137" s="20"/>
      <c r="R137" s="20"/>
    </row>
    <row r="138" spans="1:18" hidden="1" x14ac:dyDescent="0.25">
      <c r="A138" s="4">
        <v>7.03</v>
      </c>
      <c r="B138" s="15" t="s">
        <v>84</v>
      </c>
      <c r="C138" s="3" t="s">
        <v>14</v>
      </c>
      <c r="D138" s="3"/>
      <c r="E138" s="20">
        <v>73556.7</v>
      </c>
      <c r="F138" s="23">
        <f t="shared" si="9"/>
        <v>0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hidden="1" x14ac:dyDescent="0.25">
      <c r="A139" s="4">
        <v>7.04</v>
      </c>
      <c r="B139" s="15" t="s">
        <v>176</v>
      </c>
      <c r="C139" s="3" t="s">
        <v>14</v>
      </c>
      <c r="D139" s="3"/>
      <c r="E139" s="20">
        <v>37512.9</v>
      </c>
      <c r="F139" s="23">
        <f>E139*D139</f>
        <v>0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hidden="1" x14ac:dyDescent="0.25">
      <c r="A140" s="4">
        <v>7.05</v>
      </c>
      <c r="B140" s="15" t="s">
        <v>189</v>
      </c>
      <c r="C140" s="3" t="s">
        <v>14</v>
      </c>
      <c r="D140" s="3"/>
      <c r="E140" s="20">
        <v>350149.87</v>
      </c>
      <c r="F140" s="23">
        <f t="shared" si="9"/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hidden="1" x14ac:dyDescent="0.25">
      <c r="A141" s="4">
        <v>7.06</v>
      </c>
      <c r="B141" s="15" t="s">
        <v>191</v>
      </c>
      <c r="C141" s="3" t="s">
        <v>14</v>
      </c>
      <c r="D141" s="3"/>
      <c r="E141" s="20">
        <v>847234.87</v>
      </c>
      <c r="F141" s="23">
        <f t="shared" si="9"/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hidden="1" x14ac:dyDescent="0.25">
      <c r="A142" s="4">
        <v>7.07</v>
      </c>
      <c r="B142" s="15" t="s">
        <v>342</v>
      </c>
      <c r="C142" s="3" t="s">
        <v>343</v>
      </c>
      <c r="D142" s="3"/>
      <c r="E142" s="20">
        <v>34127023.969999999</v>
      </c>
      <c r="F142" s="23">
        <f t="shared" si="9"/>
        <v>0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t="21" hidden="1" x14ac:dyDescent="0.25">
      <c r="A143" s="4">
        <v>7.08</v>
      </c>
      <c r="B143" s="15" t="s">
        <v>344</v>
      </c>
      <c r="C143" s="3" t="s">
        <v>14</v>
      </c>
      <c r="D143" s="3"/>
      <c r="E143" s="20">
        <v>8775049.4700000007</v>
      </c>
      <c r="F143" s="23">
        <f t="shared" si="9"/>
        <v>0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21" hidden="1" x14ac:dyDescent="0.25">
      <c r="A144" s="4">
        <v>7.09</v>
      </c>
      <c r="B144" s="15" t="s">
        <v>345</v>
      </c>
      <c r="C144" s="3" t="s">
        <v>14</v>
      </c>
      <c r="D144" s="3"/>
      <c r="E144" s="20">
        <v>13095930.880000001</v>
      </c>
      <c r="F144" s="23">
        <f t="shared" si="9"/>
        <v>0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9.25" hidden="1" customHeight="1" x14ac:dyDescent="0.25">
      <c r="B145" s="60" t="s">
        <v>85</v>
      </c>
      <c r="C145" s="60"/>
      <c r="D145" s="60"/>
      <c r="E145" s="60"/>
      <c r="F145" s="21">
        <f>SUM(F136:F144)</f>
        <v>0</v>
      </c>
    </row>
    <row r="146" spans="1:18" ht="15" customHeight="1" x14ac:dyDescent="0.25">
      <c r="A146" s="18">
        <v>8</v>
      </c>
      <c r="B146" s="18" t="s">
        <v>307</v>
      </c>
      <c r="C146" s="29"/>
      <c r="D146" s="29"/>
      <c r="E146" s="18"/>
      <c r="F146" s="18"/>
      <c r="G146" s="20"/>
      <c r="H146" s="20"/>
      <c r="I146" s="20"/>
      <c r="J146" s="20"/>
    </row>
    <row r="147" spans="1:18" ht="21" hidden="1" x14ac:dyDescent="0.25">
      <c r="A147" s="4">
        <v>8.01</v>
      </c>
      <c r="B147" s="15" t="s">
        <v>86</v>
      </c>
      <c r="C147" s="3" t="s">
        <v>3</v>
      </c>
      <c r="D147" s="3"/>
      <c r="E147" s="20">
        <v>27720.59</v>
      </c>
      <c r="F147" s="23">
        <f>+D147*E147</f>
        <v>0</v>
      </c>
      <c r="G147" s="15"/>
      <c r="H147" s="15"/>
      <c r="I147" s="15"/>
      <c r="J147" s="15"/>
      <c r="L147" s="15"/>
      <c r="N147" s="20"/>
      <c r="O147" s="20"/>
      <c r="P147" s="20"/>
      <c r="Q147" s="20"/>
      <c r="R147" s="20"/>
    </row>
    <row r="148" spans="1:18" hidden="1" x14ac:dyDescent="0.25">
      <c r="A148" s="4">
        <v>8.02</v>
      </c>
      <c r="B148" s="15" t="s">
        <v>87</v>
      </c>
      <c r="C148" s="3" t="s">
        <v>1</v>
      </c>
      <c r="D148" s="3"/>
      <c r="E148" s="20">
        <v>32200.7</v>
      </c>
      <c r="F148" s="23">
        <f>+D148*E148</f>
        <v>0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ht="21" x14ac:dyDescent="0.25">
      <c r="A149" s="4">
        <v>8.0299999999999994</v>
      </c>
      <c r="B149" s="15" t="s">
        <v>319</v>
      </c>
      <c r="C149" s="3" t="s">
        <v>3</v>
      </c>
      <c r="D149" s="3">
        <v>36</v>
      </c>
      <c r="E149" s="20"/>
      <c r="F149" s="23">
        <f>+D149*E149</f>
        <v>0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t="29.25" customHeight="1" x14ac:dyDescent="0.25">
      <c r="B150" s="60" t="s">
        <v>308</v>
      </c>
      <c r="C150" s="60"/>
      <c r="D150" s="60"/>
      <c r="E150" s="60"/>
      <c r="F150" s="21">
        <f>SUM(F147:F149)</f>
        <v>0</v>
      </c>
    </row>
    <row r="151" spans="1:18" ht="15" hidden="1" customHeight="1" x14ac:dyDescent="0.25">
      <c r="A151" s="18">
        <v>9</v>
      </c>
      <c r="B151" s="18" t="s">
        <v>309</v>
      </c>
      <c r="C151" s="29"/>
      <c r="D151" s="29"/>
      <c r="E151" s="18"/>
      <c r="F151" s="18"/>
      <c r="G151" s="20"/>
      <c r="H151" s="20"/>
      <c r="I151" s="20"/>
      <c r="J151" s="20"/>
    </row>
    <row r="152" spans="1:18" ht="21" hidden="1" x14ac:dyDescent="0.25">
      <c r="A152" s="4">
        <v>9.01</v>
      </c>
      <c r="B152" s="15" t="s">
        <v>88</v>
      </c>
      <c r="C152" s="3" t="s">
        <v>1</v>
      </c>
      <c r="D152" s="3"/>
      <c r="E152" s="20">
        <v>78089.820000000007</v>
      </c>
      <c r="F152" s="23">
        <f>+D152*E152</f>
        <v>0</v>
      </c>
      <c r="G152" s="15"/>
      <c r="H152" s="15"/>
      <c r="I152" s="15"/>
      <c r="J152" s="15"/>
      <c r="L152" s="15"/>
      <c r="N152" s="20"/>
      <c r="O152" s="20"/>
      <c r="P152" s="20"/>
      <c r="Q152" s="20"/>
      <c r="R152" s="20"/>
    </row>
    <row r="153" spans="1:18" hidden="1" x14ac:dyDescent="0.25">
      <c r="A153" s="4">
        <v>9.02</v>
      </c>
      <c r="B153" s="19" t="s">
        <v>89</v>
      </c>
      <c r="C153" s="7" t="s">
        <v>1</v>
      </c>
      <c r="D153" s="7"/>
      <c r="E153" s="20">
        <v>75376.31</v>
      </c>
      <c r="F153" s="23">
        <f>+D153*E153</f>
        <v>0</v>
      </c>
      <c r="G153" s="19"/>
      <c r="H153" s="19"/>
      <c r="I153" s="19"/>
      <c r="J153" s="19"/>
      <c r="L153" s="19"/>
      <c r="N153" s="20"/>
      <c r="O153" s="20"/>
      <c r="P153" s="20"/>
      <c r="Q153" s="20"/>
      <c r="R153" s="20"/>
    </row>
    <row r="154" spans="1:18" ht="29.25" hidden="1" customHeight="1" x14ac:dyDescent="0.25">
      <c r="B154" s="60" t="s">
        <v>310</v>
      </c>
      <c r="C154" s="60"/>
      <c r="D154" s="60"/>
      <c r="E154" s="60"/>
      <c r="F154" s="21">
        <f>SUM(F152:F153)</f>
        <v>0</v>
      </c>
    </row>
    <row r="155" spans="1:18" ht="15" customHeight="1" x14ac:dyDescent="0.25">
      <c r="A155" s="18">
        <v>10</v>
      </c>
      <c r="B155" s="18" t="s">
        <v>223</v>
      </c>
      <c r="C155" s="29"/>
      <c r="D155" s="29"/>
      <c r="E155" s="18"/>
      <c r="F155" s="18"/>
      <c r="G155" s="20"/>
      <c r="H155" s="20"/>
      <c r="I155" s="20"/>
      <c r="J155" s="20"/>
    </row>
    <row r="156" spans="1:18" ht="21" hidden="1" x14ac:dyDescent="0.25">
      <c r="A156" s="4">
        <v>10.01</v>
      </c>
      <c r="B156" s="15" t="s">
        <v>90</v>
      </c>
      <c r="C156" s="3" t="s">
        <v>1</v>
      </c>
      <c r="D156" s="3"/>
      <c r="E156" s="20">
        <v>26432.13</v>
      </c>
      <c r="F156" s="23">
        <f>E156*D156</f>
        <v>0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21" hidden="1" x14ac:dyDescent="0.25">
      <c r="A157" s="4">
        <v>10.02</v>
      </c>
      <c r="B157" s="15" t="s">
        <v>91</v>
      </c>
      <c r="C157" s="3" t="s">
        <v>6</v>
      </c>
      <c r="D157" s="3"/>
      <c r="E157" s="20">
        <v>9107.1200000000008</v>
      </c>
      <c r="F157" s="23">
        <f t="shared" ref="F157:F169" si="10">E157*D157</f>
        <v>0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ht="42" hidden="1" x14ac:dyDescent="0.25">
      <c r="A158" s="4">
        <v>10.029999999999999</v>
      </c>
      <c r="B158" s="19" t="s">
        <v>92</v>
      </c>
      <c r="C158" s="7" t="s">
        <v>1</v>
      </c>
      <c r="D158" s="7"/>
      <c r="E158" s="20">
        <v>59305.38</v>
      </c>
      <c r="F158" s="23">
        <f t="shared" si="10"/>
        <v>0</v>
      </c>
      <c r="G158" s="19"/>
      <c r="H158" s="19"/>
      <c r="I158" s="19"/>
      <c r="J158" s="19"/>
      <c r="L158" s="19"/>
      <c r="N158" s="20"/>
      <c r="O158" s="20"/>
      <c r="P158" s="20"/>
      <c r="Q158" s="20"/>
      <c r="R158" s="20"/>
    </row>
    <row r="159" spans="1:18" hidden="1" x14ac:dyDescent="0.25">
      <c r="A159" s="4">
        <v>10.039999999999999</v>
      </c>
      <c r="B159" s="19" t="s">
        <v>93</v>
      </c>
      <c r="C159" s="7" t="s">
        <v>1</v>
      </c>
      <c r="D159" s="7"/>
      <c r="E159" s="20">
        <v>20272.509999999998</v>
      </c>
      <c r="F159" s="23">
        <f t="shared" si="10"/>
        <v>0</v>
      </c>
      <c r="G159" s="19"/>
      <c r="H159" s="19"/>
      <c r="I159" s="19"/>
      <c r="J159" s="19"/>
      <c r="L159" s="19"/>
      <c r="N159" s="20"/>
      <c r="O159" s="20"/>
      <c r="P159" s="20"/>
      <c r="Q159" s="20"/>
      <c r="R159" s="20"/>
    </row>
    <row r="160" spans="1:18" hidden="1" x14ac:dyDescent="0.25">
      <c r="A160" s="4">
        <v>10.050000000000001</v>
      </c>
      <c r="B160" s="19" t="s">
        <v>94</v>
      </c>
      <c r="C160" s="7" t="s">
        <v>6</v>
      </c>
      <c r="D160" s="7"/>
      <c r="E160" s="20">
        <v>6025.03</v>
      </c>
      <c r="F160" s="23">
        <f t="shared" si="10"/>
        <v>0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ht="21" hidden="1" x14ac:dyDescent="0.25">
      <c r="A161" s="4">
        <v>10.06</v>
      </c>
      <c r="B161" s="19" t="s">
        <v>95</v>
      </c>
      <c r="C161" s="7" t="s">
        <v>1</v>
      </c>
      <c r="D161" s="7"/>
      <c r="E161" s="20">
        <v>26045.89</v>
      </c>
      <c r="F161" s="23">
        <f t="shared" si="10"/>
        <v>0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hidden="1" x14ac:dyDescent="0.25">
      <c r="A162" s="4">
        <v>10.07</v>
      </c>
      <c r="B162" s="19" t="s">
        <v>96</v>
      </c>
      <c r="C162" s="7" t="s">
        <v>3</v>
      </c>
      <c r="D162" s="7"/>
      <c r="E162" s="20">
        <v>25513.31</v>
      </c>
      <c r="F162" s="23">
        <f t="shared" si="10"/>
        <v>0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hidden="1" x14ac:dyDescent="0.25">
      <c r="A163" s="4">
        <v>10.08</v>
      </c>
      <c r="B163" s="19" t="s">
        <v>96</v>
      </c>
      <c r="C163" s="7" t="s">
        <v>1</v>
      </c>
      <c r="D163" s="7"/>
      <c r="E163" s="20">
        <v>30040.31</v>
      </c>
      <c r="F163" s="23">
        <f t="shared" si="10"/>
        <v>0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hidden="1" x14ac:dyDescent="0.25">
      <c r="A164" s="4">
        <v>10.09</v>
      </c>
      <c r="B164" s="15" t="s">
        <v>174</v>
      </c>
      <c r="C164" s="3" t="s">
        <v>1</v>
      </c>
      <c r="D164" s="3"/>
      <c r="E164" s="20">
        <v>9213.39</v>
      </c>
      <c r="F164" s="23">
        <f t="shared" si="10"/>
        <v>0</v>
      </c>
      <c r="G164" s="15"/>
      <c r="H164" s="15"/>
      <c r="I164" s="15"/>
      <c r="J164" s="15"/>
      <c r="L164" s="15"/>
      <c r="N164" s="20"/>
      <c r="O164" s="20"/>
      <c r="P164" s="20"/>
      <c r="Q164" s="20"/>
      <c r="R164" s="20"/>
    </row>
    <row r="165" spans="1:18" x14ac:dyDescent="0.25">
      <c r="A165" s="4">
        <v>10.1</v>
      </c>
      <c r="B165" s="15" t="s">
        <v>175</v>
      </c>
      <c r="C165" s="3" t="s">
        <v>1</v>
      </c>
      <c r="D165" s="3">
        <v>15</v>
      </c>
      <c r="E165" s="20"/>
      <c r="F165" s="23">
        <f t="shared" si="10"/>
        <v>0</v>
      </c>
      <c r="G165" s="15"/>
      <c r="H165" s="15"/>
      <c r="I165" s="15"/>
      <c r="J165" s="15"/>
      <c r="L165" s="15"/>
      <c r="N165" s="20"/>
      <c r="O165" s="20"/>
      <c r="P165" s="20"/>
      <c r="Q165" s="20"/>
      <c r="R165" s="20"/>
    </row>
    <row r="166" spans="1:18" ht="31.5" hidden="1" x14ac:dyDescent="0.25">
      <c r="A166" s="4">
        <v>10.11</v>
      </c>
      <c r="B166" s="15" t="s">
        <v>37</v>
      </c>
      <c r="C166" s="3" t="s">
        <v>3</v>
      </c>
      <c r="D166" s="3"/>
      <c r="E166" s="20">
        <v>766226.64</v>
      </c>
      <c r="F166" s="23">
        <f t="shared" si="10"/>
        <v>0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x14ac:dyDescent="0.25">
      <c r="A167" s="4">
        <v>10.119999999999999</v>
      </c>
      <c r="B167" s="19" t="s">
        <v>97</v>
      </c>
      <c r="C167" s="7" t="s">
        <v>6</v>
      </c>
      <c r="D167" s="7">
        <v>15</v>
      </c>
      <c r="E167" s="20"/>
      <c r="F167" s="23">
        <f t="shared" si="10"/>
        <v>0</v>
      </c>
      <c r="G167" s="19"/>
      <c r="H167" s="19"/>
      <c r="I167" s="19"/>
      <c r="J167" s="19"/>
      <c r="L167" s="19"/>
      <c r="N167" s="20"/>
      <c r="O167" s="20"/>
      <c r="P167" s="20"/>
      <c r="Q167" s="20"/>
      <c r="R167" s="20"/>
    </row>
    <row r="168" spans="1:18" x14ac:dyDescent="0.25">
      <c r="A168" s="4">
        <v>10.130000000000001</v>
      </c>
      <c r="B168" s="15" t="s">
        <v>320</v>
      </c>
      <c r="C168" s="3" t="s">
        <v>1</v>
      </c>
      <c r="D168" s="3">
        <v>50</v>
      </c>
      <c r="E168" s="20"/>
      <c r="F168" s="23">
        <f t="shared" si="10"/>
        <v>0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hidden="1" x14ac:dyDescent="0.25">
      <c r="A169" s="4">
        <v>10.14</v>
      </c>
      <c r="B169" s="15" t="s">
        <v>348</v>
      </c>
      <c r="C169" s="3" t="s">
        <v>1</v>
      </c>
      <c r="D169" s="3"/>
      <c r="E169" s="20">
        <v>15108.4</v>
      </c>
      <c r="F169" s="23">
        <f t="shared" si="10"/>
        <v>0</v>
      </c>
      <c r="G169" s="15"/>
      <c r="H169" s="15"/>
      <c r="I169" s="15"/>
      <c r="J169" s="15"/>
      <c r="L169" s="15"/>
      <c r="N169" s="20"/>
      <c r="O169" s="20"/>
      <c r="P169" s="20"/>
      <c r="Q169" s="20"/>
      <c r="R169" s="20"/>
    </row>
    <row r="170" spans="1:18" ht="29.25" customHeight="1" x14ac:dyDescent="0.25">
      <c r="B170" s="60" t="s">
        <v>311</v>
      </c>
      <c r="C170" s="60"/>
      <c r="D170" s="60"/>
      <c r="E170" s="60"/>
      <c r="F170" s="21">
        <f>SUM(F156:F169)</f>
        <v>0</v>
      </c>
    </row>
    <row r="171" spans="1:18" ht="15" hidden="1" customHeight="1" x14ac:dyDescent="0.25">
      <c r="A171" s="18">
        <v>11</v>
      </c>
      <c r="B171" s="18" t="s">
        <v>98</v>
      </c>
      <c r="C171" s="29"/>
      <c r="D171" s="29"/>
      <c r="E171" s="18"/>
      <c r="F171" s="18"/>
      <c r="G171" s="20"/>
      <c r="H171" s="20"/>
      <c r="I171" s="20"/>
      <c r="J171" s="20"/>
    </row>
    <row r="172" spans="1:18" ht="31.5" hidden="1" x14ac:dyDescent="0.25">
      <c r="A172" s="4">
        <v>11.01</v>
      </c>
      <c r="B172" s="15" t="s">
        <v>99</v>
      </c>
      <c r="C172" s="3" t="s">
        <v>1</v>
      </c>
      <c r="D172" s="3"/>
      <c r="E172" s="20">
        <v>485568.57</v>
      </c>
      <c r="F172" s="23">
        <f>E172*D172</f>
        <v>0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ht="31.5" hidden="1" x14ac:dyDescent="0.25">
      <c r="A173" s="4">
        <v>11.02</v>
      </c>
      <c r="B173" s="15" t="s">
        <v>100</v>
      </c>
      <c r="C173" s="3" t="s">
        <v>1</v>
      </c>
      <c r="D173" s="3"/>
      <c r="E173" s="20">
        <v>492379</v>
      </c>
      <c r="F173" s="23">
        <f t="shared" ref="F173:F175" si="11">E173*D173</f>
        <v>0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31.5" hidden="1" x14ac:dyDescent="0.25">
      <c r="A174" s="4">
        <v>11.03</v>
      </c>
      <c r="B174" s="15" t="s">
        <v>101</v>
      </c>
      <c r="C174" s="3" t="s">
        <v>1</v>
      </c>
      <c r="D174" s="3"/>
      <c r="E174" s="20">
        <v>260200.5</v>
      </c>
      <c r="F174" s="23">
        <f t="shared" si="11"/>
        <v>0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hidden="1" x14ac:dyDescent="0.25">
      <c r="A175" s="4">
        <v>11.04</v>
      </c>
      <c r="B175" s="15" t="s">
        <v>102</v>
      </c>
      <c r="C175" s="3" t="s">
        <v>6</v>
      </c>
      <c r="D175" s="3"/>
      <c r="E175" s="20">
        <v>593110.19999999995</v>
      </c>
      <c r="F175" s="23">
        <f t="shared" si="11"/>
        <v>0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hidden="1" x14ac:dyDescent="0.25">
      <c r="A176" s="4">
        <v>11.05</v>
      </c>
      <c r="B176" s="15" t="s">
        <v>173</v>
      </c>
      <c r="C176" s="3" t="s">
        <v>14</v>
      </c>
      <c r="D176" s="3"/>
      <c r="E176" s="20">
        <v>416013.43</v>
      </c>
      <c r="F176" s="23">
        <f>E176*D176</f>
        <v>0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29.25" hidden="1" customHeight="1" x14ac:dyDescent="0.25">
      <c r="B177" s="60" t="s">
        <v>103</v>
      </c>
      <c r="C177" s="60"/>
      <c r="D177" s="60"/>
      <c r="E177" s="60"/>
      <c r="F177" s="21">
        <f>SUM(F172:F176)</f>
        <v>0</v>
      </c>
    </row>
    <row r="178" spans="1:18" hidden="1" x14ac:dyDescent="0.25">
      <c r="A178" s="18">
        <v>12</v>
      </c>
      <c r="B178" s="18" t="s">
        <v>104</v>
      </c>
      <c r="C178" s="29"/>
      <c r="D178" s="29"/>
      <c r="E178" s="18"/>
      <c r="F178" s="18"/>
    </row>
    <row r="179" spans="1:18" ht="21" hidden="1" x14ac:dyDescent="0.25">
      <c r="A179" s="4">
        <v>12.01</v>
      </c>
      <c r="B179" s="15" t="s">
        <v>105</v>
      </c>
      <c r="C179" s="3" t="s">
        <v>1</v>
      </c>
      <c r="D179" s="3"/>
      <c r="E179" s="25">
        <v>373719.29</v>
      </c>
      <c r="F179" s="23">
        <f>D179*E179</f>
        <v>0</v>
      </c>
      <c r="G179" s="15"/>
      <c r="H179" s="15"/>
      <c r="I179" s="15"/>
      <c r="J179" s="15"/>
      <c r="L179" s="15"/>
      <c r="N179" s="25"/>
      <c r="O179" s="25"/>
      <c r="P179" s="25"/>
      <c r="Q179" s="25"/>
      <c r="R179" s="25"/>
    </row>
    <row r="180" spans="1:18" hidden="1" x14ac:dyDescent="0.25">
      <c r="A180" s="4">
        <v>12.02</v>
      </c>
      <c r="B180" s="15" t="s">
        <v>51</v>
      </c>
      <c r="C180" s="3" t="s">
        <v>1</v>
      </c>
      <c r="D180" s="3"/>
      <c r="E180" s="25">
        <v>276141.81</v>
      </c>
      <c r="F180" s="23">
        <f t="shared" ref="F180:F186" si="12">D180*E180</f>
        <v>0</v>
      </c>
      <c r="G180" s="15"/>
      <c r="H180" s="15"/>
      <c r="I180" s="15"/>
      <c r="J180" s="15"/>
      <c r="L180" s="15"/>
      <c r="N180" s="25"/>
      <c r="O180" s="25"/>
      <c r="P180" s="25"/>
      <c r="Q180" s="25"/>
      <c r="R180" s="25"/>
    </row>
    <row r="181" spans="1:18" hidden="1" x14ac:dyDescent="0.25">
      <c r="A181" s="4">
        <v>12.03</v>
      </c>
      <c r="B181" s="19" t="s">
        <v>206</v>
      </c>
      <c r="C181" s="7" t="s">
        <v>1</v>
      </c>
      <c r="D181" s="7"/>
      <c r="E181" s="25">
        <v>209554.55</v>
      </c>
      <c r="F181" s="23">
        <f t="shared" si="12"/>
        <v>0</v>
      </c>
      <c r="G181" s="19"/>
      <c r="H181" s="19"/>
      <c r="I181" s="19"/>
      <c r="J181" s="19"/>
      <c r="L181" s="19"/>
      <c r="N181" s="25"/>
      <c r="O181" s="25"/>
      <c r="P181" s="25"/>
      <c r="Q181" s="25"/>
      <c r="R181" s="25"/>
    </row>
    <row r="182" spans="1:18" hidden="1" x14ac:dyDescent="0.25">
      <c r="A182" s="4">
        <v>12.04</v>
      </c>
      <c r="B182" s="19" t="s">
        <v>207</v>
      </c>
      <c r="C182" s="7" t="s">
        <v>1</v>
      </c>
      <c r="D182" s="7"/>
      <c r="E182" s="25">
        <v>221264.55</v>
      </c>
      <c r="F182" s="23">
        <f t="shared" si="12"/>
        <v>0</v>
      </c>
      <c r="G182" s="19"/>
      <c r="H182" s="19"/>
      <c r="I182" s="19"/>
      <c r="J182" s="19"/>
      <c r="L182" s="19"/>
      <c r="N182" s="25"/>
      <c r="O182" s="25"/>
      <c r="P182" s="25"/>
      <c r="Q182" s="25"/>
      <c r="R182" s="25"/>
    </row>
    <row r="183" spans="1:18" hidden="1" x14ac:dyDescent="0.25">
      <c r="A183" s="4">
        <v>12.05</v>
      </c>
      <c r="B183" s="19" t="s">
        <v>208</v>
      </c>
      <c r="C183" s="7" t="s">
        <v>6</v>
      </c>
      <c r="D183" s="7"/>
      <c r="E183" s="25">
        <v>81007.839999999997</v>
      </c>
      <c r="F183" s="23">
        <f t="shared" si="12"/>
        <v>0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t="31.5" hidden="1" x14ac:dyDescent="0.25">
      <c r="A184" s="4">
        <v>12.06</v>
      </c>
      <c r="B184" s="19" t="s">
        <v>106</v>
      </c>
      <c r="C184" s="7" t="s">
        <v>1</v>
      </c>
      <c r="D184" s="7"/>
      <c r="E184" s="25">
        <v>87792.6</v>
      </c>
      <c r="F184" s="23">
        <f t="shared" si="12"/>
        <v>0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t="21" hidden="1" x14ac:dyDescent="0.25">
      <c r="A185" s="4">
        <v>12.07</v>
      </c>
      <c r="B185" s="19" t="s">
        <v>107</v>
      </c>
      <c r="C185" s="7" t="s">
        <v>1</v>
      </c>
      <c r="D185" s="7"/>
      <c r="E185" s="25">
        <v>44296.36</v>
      </c>
      <c r="F185" s="23">
        <f t="shared" si="12"/>
        <v>0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hidden="1" x14ac:dyDescent="0.25">
      <c r="A186" s="4">
        <v>12.08</v>
      </c>
      <c r="B186" s="15" t="s">
        <v>127</v>
      </c>
      <c r="C186" s="3" t="s">
        <v>1</v>
      </c>
      <c r="D186" s="3"/>
      <c r="E186" s="25">
        <v>347016</v>
      </c>
      <c r="F186" s="23">
        <f t="shared" si="12"/>
        <v>0</v>
      </c>
      <c r="G186" s="15"/>
      <c r="H186" s="15"/>
      <c r="I186" s="15"/>
      <c r="J186" s="15"/>
      <c r="L186" s="15"/>
      <c r="N186" s="25"/>
      <c r="O186" s="25"/>
      <c r="P186" s="25"/>
      <c r="Q186" s="25"/>
      <c r="R186" s="25"/>
    </row>
    <row r="187" spans="1:18" ht="29.25" hidden="1" customHeight="1" x14ac:dyDescent="0.25">
      <c r="B187" s="60" t="s">
        <v>108</v>
      </c>
      <c r="C187" s="60"/>
      <c r="D187" s="60"/>
      <c r="E187" s="60"/>
      <c r="F187" s="21">
        <f>SUM(F179:F186)</f>
        <v>0</v>
      </c>
    </row>
    <row r="188" spans="1:18" x14ac:dyDescent="0.25">
      <c r="A188" s="18">
        <v>13</v>
      </c>
      <c r="B188" s="18" t="s">
        <v>109</v>
      </c>
      <c r="C188" s="18"/>
      <c r="D188" s="29"/>
      <c r="E188" s="18"/>
      <c r="F188" s="18"/>
    </row>
    <row r="189" spans="1:18" ht="21" hidden="1" x14ac:dyDescent="0.25">
      <c r="A189" s="4">
        <v>13.01</v>
      </c>
      <c r="B189" s="15" t="s">
        <v>110</v>
      </c>
      <c r="C189" s="3" t="s">
        <v>6</v>
      </c>
      <c r="D189" s="3"/>
      <c r="E189" s="20">
        <v>28220.71</v>
      </c>
      <c r="F189" s="23">
        <f>D189*E189</f>
        <v>0</v>
      </c>
      <c r="G189" s="15"/>
      <c r="H189" s="15"/>
      <c r="I189" s="15"/>
      <c r="J189" s="15"/>
      <c r="L189" s="15"/>
      <c r="N189" s="20"/>
      <c r="O189" s="20"/>
      <c r="P189" s="20"/>
      <c r="Q189" s="20"/>
      <c r="R189" s="20"/>
    </row>
    <row r="190" spans="1:18" ht="21" hidden="1" x14ac:dyDescent="0.25">
      <c r="A190" s="4">
        <v>13.02</v>
      </c>
      <c r="B190" s="15" t="s">
        <v>111</v>
      </c>
      <c r="C190" s="3" t="s">
        <v>1</v>
      </c>
      <c r="D190" s="3"/>
      <c r="E190" s="20">
        <v>43230.7</v>
      </c>
      <c r="F190" s="23">
        <f t="shared" ref="F190:F194" si="13">D190*E190</f>
        <v>0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hidden="1" x14ac:dyDescent="0.25">
      <c r="A191" s="4">
        <v>13.03</v>
      </c>
      <c r="B191" s="15" t="s">
        <v>112</v>
      </c>
      <c r="C191" s="3" t="s">
        <v>1</v>
      </c>
      <c r="D191" s="3"/>
      <c r="E191" s="20">
        <v>37947.71</v>
      </c>
      <c r="F191" s="23">
        <f t="shared" si="13"/>
        <v>0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52.5" hidden="1" x14ac:dyDescent="0.25">
      <c r="A192" s="4">
        <v>13.04</v>
      </c>
      <c r="B192" s="19" t="s">
        <v>113</v>
      </c>
      <c r="C192" s="7" t="s">
        <v>1</v>
      </c>
      <c r="D192" s="7"/>
      <c r="E192" s="20">
        <v>120206</v>
      </c>
      <c r="F192" s="23">
        <f t="shared" si="13"/>
        <v>0</v>
      </c>
      <c r="G192" s="19"/>
      <c r="H192" s="19"/>
      <c r="I192" s="19"/>
      <c r="J192" s="19"/>
      <c r="L192" s="19"/>
      <c r="N192" s="20"/>
      <c r="O192" s="20"/>
      <c r="P192" s="20"/>
      <c r="Q192" s="20"/>
      <c r="R192" s="20"/>
    </row>
    <row r="193" spans="1:18" ht="42" hidden="1" x14ac:dyDescent="0.25">
      <c r="A193" s="4">
        <v>13.05</v>
      </c>
      <c r="B193" s="19" t="s">
        <v>114</v>
      </c>
      <c r="C193" s="7" t="s">
        <v>1</v>
      </c>
      <c r="D193" s="7"/>
      <c r="E193" s="20">
        <v>117094.46</v>
      </c>
      <c r="F193" s="23">
        <f t="shared" si="13"/>
        <v>0</v>
      </c>
      <c r="G193" s="19"/>
      <c r="H193" s="19"/>
      <c r="I193" s="19"/>
      <c r="J193" s="19"/>
      <c r="L193" s="19"/>
      <c r="N193" s="20"/>
      <c r="O193" s="20"/>
      <c r="P193" s="20"/>
      <c r="Q193" s="20"/>
      <c r="R193" s="20"/>
    </row>
    <row r="194" spans="1:18" ht="21" hidden="1" x14ac:dyDescent="0.25">
      <c r="A194" s="4">
        <v>13.06</v>
      </c>
      <c r="B194" s="19" t="s">
        <v>347</v>
      </c>
      <c r="C194" s="7" t="s">
        <v>1</v>
      </c>
      <c r="D194" s="3"/>
      <c r="E194" s="20">
        <v>283678.21999999997</v>
      </c>
      <c r="F194" s="23">
        <f t="shared" si="13"/>
        <v>0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x14ac:dyDescent="0.25">
      <c r="A195" s="4">
        <v>13.07</v>
      </c>
      <c r="B195" s="19" t="s">
        <v>351</v>
      </c>
      <c r="C195" s="7" t="s">
        <v>1</v>
      </c>
      <c r="D195" s="3">
        <v>10</v>
      </c>
      <c r="E195" s="20"/>
      <c r="F195" s="23">
        <f>D195*E195</f>
        <v>0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9.25" customHeight="1" x14ac:dyDescent="0.25">
      <c r="B196" s="60" t="s">
        <v>116</v>
      </c>
      <c r="C196" s="60"/>
      <c r="D196" s="60"/>
      <c r="E196" s="60"/>
      <c r="F196" s="21">
        <f>SUM(F189:F195)</f>
        <v>0</v>
      </c>
    </row>
    <row r="197" spans="1:18" hidden="1" x14ac:dyDescent="0.25">
      <c r="A197" s="18">
        <v>14</v>
      </c>
      <c r="B197" s="18" t="s">
        <v>117</v>
      </c>
      <c r="C197" s="18"/>
      <c r="D197" s="29"/>
      <c r="E197" s="18"/>
      <c r="F197" s="18"/>
    </row>
    <row r="198" spans="1:18" hidden="1" x14ac:dyDescent="0.25">
      <c r="A198" s="4">
        <v>14.01</v>
      </c>
      <c r="B198" s="15" t="s">
        <v>118</v>
      </c>
      <c r="C198" s="3" t="s">
        <v>14</v>
      </c>
      <c r="D198" s="3"/>
      <c r="E198" s="20">
        <v>372352.95</v>
      </c>
      <c r="F198" s="23">
        <f>D198*E198</f>
        <v>0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ht="21" hidden="1" x14ac:dyDescent="0.25">
      <c r="A199" s="4">
        <v>14.02</v>
      </c>
      <c r="B199" s="19" t="s">
        <v>119</v>
      </c>
      <c r="C199" s="7" t="s">
        <v>14</v>
      </c>
      <c r="D199" s="7"/>
      <c r="E199" s="20">
        <v>156119.76999999999</v>
      </c>
      <c r="F199" s="23">
        <f t="shared" ref="F199:F210" si="14">D199*E199</f>
        <v>0</v>
      </c>
      <c r="G199" s="19"/>
      <c r="H199" s="19"/>
      <c r="I199" s="19"/>
      <c r="J199" s="19"/>
      <c r="L199" s="19"/>
      <c r="N199" s="20"/>
      <c r="O199" s="20"/>
      <c r="P199" s="20"/>
      <c r="Q199" s="20"/>
      <c r="R199" s="20"/>
    </row>
    <row r="200" spans="1:18" hidden="1" x14ac:dyDescent="0.25">
      <c r="A200" s="4">
        <v>14.03</v>
      </c>
      <c r="B200" s="19" t="s">
        <v>120</v>
      </c>
      <c r="C200" s="7" t="s">
        <v>14</v>
      </c>
      <c r="D200" s="7"/>
      <c r="E200" s="20">
        <v>356095.03</v>
      </c>
      <c r="F200" s="23">
        <f t="shared" si="14"/>
        <v>0</v>
      </c>
      <c r="G200" s="19"/>
      <c r="H200" s="19"/>
      <c r="I200" s="19"/>
      <c r="J200" s="19"/>
      <c r="L200" s="19"/>
      <c r="N200" s="20"/>
      <c r="O200" s="20"/>
      <c r="P200" s="20"/>
      <c r="Q200" s="20"/>
      <c r="R200" s="20"/>
    </row>
    <row r="201" spans="1:18" ht="31.5" hidden="1" x14ac:dyDescent="0.25">
      <c r="A201" s="4">
        <v>14.04</v>
      </c>
      <c r="B201" s="19" t="s">
        <v>121</v>
      </c>
      <c r="C201" s="7" t="s">
        <v>14</v>
      </c>
      <c r="D201" s="7"/>
      <c r="E201" s="20">
        <v>313260.36</v>
      </c>
      <c r="F201" s="23">
        <f t="shared" si="14"/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hidden="1" x14ac:dyDescent="0.25">
      <c r="A202" s="4">
        <v>14.05</v>
      </c>
      <c r="B202" s="15" t="s">
        <v>147</v>
      </c>
      <c r="C202" s="3" t="s">
        <v>14</v>
      </c>
      <c r="D202" s="3"/>
      <c r="E202" s="20">
        <v>208599.71</v>
      </c>
      <c r="F202" s="23">
        <f t="shared" si="14"/>
        <v>0</v>
      </c>
      <c r="G202" s="15"/>
      <c r="H202" s="15"/>
      <c r="I202" s="15"/>
      <c r="J202" s="15"/>
      <c r="L202" s="15"/>
      <c r="N202" s="20"/>
      <c r="O202" s="20"/>
      <c r="P202" s="20"/>
      <c r="Q202" s="20"/>
      <c r="R202" s="20"/>
    </row>
    <row r="203" spans="1:18" ht="21" hidden="1" x14ac:dyDescent="0.25">
      <c r="A203" s="4">
        <v>14.06</v>
      </c>
      <c r="B203" s="19" t="s">
        <v>122</v>
      </c>
      <c r="C203" s="7" t="s">
        <v>14</v>
      </c>
      <c r="D203" s="7"/>
      <c r="E203" s="20">
        <v>93820.4</v>
      </c>
      <c r="F203" s="23">
        <f t="shared" si="14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hidden="1" x14ac:dyDescent="0.25">
      <c r="A204" s="4">
        <v>14.07</v>
      </c>
      <c r="B204" s="15" t="s">
        <v>192</v>
      </c>
      <c r="C204" s="3" t="s">
        <v>14</v>
      </c>
      <c r="D204" s="3"/>
      <c r="E204" s="20">
        <v>309716.27</v>
      </c>
      <c r="F204" s="23">
        <f t="shared" si="14"/>
        <v>0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hidden="1" x14ac:dyDescent="0.25">
      <c r="A205" s="4">
        <v>14.08</v>
      </c>
      <c r="B205" s="15" t="s">
        <v>193</v>
      </c>
      <c r="C205" s="3" t="s">
        <v>14</v>
      </c>
      <c r="D205" s="3"/>
      <c r="E205" s="20">
        <v>234141.74</v>
      </c>
      <c r="F205" s="23">
        <f t="shared" si="14"/>
        <v>0</v>
      </c>
      <c r="G205" s="15"/>
      <c r="H205" s="15"/>
      <c r="I205" s="15"/>
      <c r="J205" s="15"/>
      <c r="L205" s="15"/>
      <c r="N205" s="20"/>
      <c r="O205" s="20"/>
      <c r="P205" s="20"/>
      <c r="Q205" s="20"/>
      <c r="R205" s="20"/>
    </row>
    <row r="206" spans="1:18" hidden="1" x14ac:dyDescent="0.25">
      <c r="A206" s="4">
        <v>14.09</v>
      </c>
      <c r="B206" s="15" t="s">
        <v>194</v>
      </c>
      <c r="C206" s="3" t="s">
        <v>14</v>
      </c>
      <c r="D206" s="3"/>
      <c r="E206" s="20">
        <v>378167.87</v>
      </c>
      <c r="F206" s="23">
        <f t="shared" si="14"/>
        <v>0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hidden="1" x14ac:dyDescent="0.25">
      <c r="A207" s="4">
        <v>14.1</v>
      </c>
      <c r="B207" s="15" t="s">
        <v>195</v>
      </c>
      <c r="C207" s="3" t="s">
        <v>14</v>
      </c>
      <c r="D207" s="3"/>
      <c r="E207" s="20">
        <v>62702.54</v>
      </c>
      <c r="F207" s="23">
        <f t="shared" si="14"/>
        <v>0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hidden="1" x14ac:dyDescent="0.25">
      <c r="A208" s="4">
        <v>14.11</v>
      </c>
      <c r="B208" s="19" t="s">
        <v>196</v>
      </c>
      <c r="C208" s="7" t="s">
        <v>14</v>
      </c>
      <c r="D208" s="7"/>
      <c r="E208" s="20">
        <v>1513512.92</v>
      </c>
      <c r="F208" s="23">
        <f t="shared" si="14"/>
        <v>0</v>
      </c>
      <c r="G208" s="19"/>
      <c r="H208" s="19"/>
      <c r="I208" s="19"/>
      <c r="J208" s="19"/>
      <c r="L208" s="19"/>
      <c r="N208" s="20"/>
      <c r="O208" s="20"/>
      <c r="P208" s="20"/>
      <c r="Q208" s="20"/>
      <c r="R208" s="20"/>
    </row>
    <row r="209" spans="1:18" hidden="1" x14ac:dyDescent="0.25">
      <c r="A209" s="4">
        <v>14.12</v>
      </c>
      <c r="B209" s="19" t="s">
        <v>197</v>
      </c>
      <c r="C209" s="7" t="s">
        <v>14</v>
      </c>
      <c r="D209" s="7"/>
      <c r="E209" s="20">
        <v>51993.77</v>
      </c>
      <c r="F209" s="23">
        <f t="shared" si="14"/>
        <v>0</v>
      </c>
      <c r="G209" s="19"/>
      <c r="H209" s="19"/>
      <c r="I209" s="19"/>
      <c r="J209" s="19"/>
      <c r="L209" s="19"/>
      <c r="N209" s="20"/>
      <c r="O209" s="20"/>
      <c r="P209" s="20"/>
      <c r="Q209" s="20"/>
      <c r="R209" s="20"/>
    </row>
    <row r="210" spans="1:18" hidden="1" x14ac:dyDescent="0.25">
      <c r="A210" s="4">
        <v>14.13</v>
      </c>
      <c r="B210" s="15" t="s">
        <v>190</v>
      </c>
      <c r="C210" s="3" t="s">
        <v>14</v>
      </c>
      <c r="D210" s="3"/>
      <c r="E210" s="20">
        <v>167324.74</v>
      </c>
      <c r="F210" s="23">
        <f t="shared" si="14"/>
        <v>0</v>
      </c>
      <c r="G210" s="15"/>
      <c r="H210" s="15"/>
      <c r="I210" s="15"/>
      <c r="J210" s="15"/>
      <c r="L210" s="15"/>
      <c r="N210" s="20"/>
      <c r="O210" s="20"/>
      <c r="P210" s="20"/>
      <c r="Q210" s="20"/>
      <c r="R210" s="20"/>
    </row>
    <row r="211" spans="1:18" ht="29.25" hidden="1" customHeight="1" x14ac:dyDescent="0.25">
      <c r="B211" s="60" t="s">
        <v>123</v>
      </c>
      <c r="C211" s="60"/>
      <c r="D211" s="60"/>
      <c r="E211" s="60"/>
      <c r="F211" s="21">
        <f>SUM(F198:F210)</f>
        <v>0</v>
      </c>
    </row>
    <row r="212" spans="1:18" hidden="1" x14ac:dyDescent="0.25">
      <c r="A212" s="18">
        <v>15</v>
      </c>
      <c r="B212" s="18" t="s">
        <v>124</v>
      </c>
      <c r="C212" s="18"/>
      <c r="D212" s="29"/>
      <c r="E212" s="18"/>
      <c r="F212" s="18"/>
    </row>
    <row r="213" spans="1:18" hidden="1" x14ac:dyDescent="0.25">
      <c r="A213" s="4">
        <v>15.01</v>
      </c>
      <c r="B213" s="15" t="s">
        <v>125</v>
      </c>
      <c r="C213" s="3" t="s">
        <v>1</v>
      </c>
      <c r="D213" s="3"/>
      <c r="E213" s="20">
        <v>176025.07</v>
      </c>
      <c r="F213" s="23">
        <f>D213*E213</f>
        <v>0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hidden="1" x14ac:dyDescent="0.25">
      <c r="A214" s="4">
        <v>15.02</v>
      </c>
      <c r="B214" s="19" t="s">
        <v>126</v>
      </c>
      <c r="C214" s="3" t="s">
        <v>1</v>
      </c>
      <c r="D214" s="7"/>
      <c r="E214" s="20">
        <v>95838.13</v>
      </c>
      <c r="F214" s="23">
        <f t="shared" ref="F214:F215" si="15">D214*E214</f>
        <v>0</v>
      </c>
      <c r="G214" s="19"/>
      <c r="H214" s="19"/>
      <c r="I214" s="19"/>
      <c r="J214" s="19"/>
      <c r="L214" s="15"/>
      <c r="N214" s="20"/>
      <c r="O214" s="20"/>
      <c r="P214" s="20"/>
      <c r="Q214" s="20"/>
      <c r="R214" s="20"/>
    </row>
    <row r="215" spans="1:18" hidden="1" x14ac:dyDescent="0.25">
      <c r="A215" s="4">
        <v>15.03</v>
      </c>
      <c r="B215" s="15" t="s">
        <v>141</v>
      </c>
      <c r="C215" s="3" t="s">
        <v>1</v>
      </c>
      <c r="D215" s="3"/>
      <c r="E215" s="20">
        <v>566155.81999999995</v>
      </c>
      <c r="F215" s="23">
        <f t="shared" si="15"/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t="29.25" hidden="1" customHeight="1" x14ac:dyDescent="0.25">
      <c r="B216" s="60" t="s">
        <v>128</v>
      </c>
      <c r="C216" s="60"/>
      <c r="D216" s="60"/>
      <c r="E216" s="60"/>
      <c r="F216" s="21">
        <f>SUM(F213:F215)</f>
        <v>0</v>
      </c>
    </row>
    <row r="217" spans="1:18" x14ac:dyDescent="0.25">
      <c r="A217" s="18">
        <v>16</v>
      </c>
      <c r="B217" s="18" t="s">
        <v>129</v>
      </c>
      <c r="C217" s="18"/>
      <c r="D217" s="29"/>
      <c r="E217" s="18"/>
      <c r="F217" s="18"/>
    </row>
    <row r="218" spans="1:18" hidden="1" x14ac:dyDescent="0.25">
      <c r="A218" s="4">
        <v>16.010000000000002</v>
      </c>
      <c r="B218" s="15" t="s">
        <v>130</v>
      </c>
      <c r="C218" s="3" t="s">
        <v>1</v>
      </c>
      <c r="D218" s="3"/>
      <c r="E218" s="20">
        <v>97075.94</v>
      </c>
      <c r="F218" s="23">
        <f>D218*E218</f>
        <v>0</v>
      </c>
      <c r="G218" s="15"/>
      <c r="H218" s="15"/>
      <c r="I218" s="15"/>
      <c r="J218" s="15"/>
      <c r="L218" s="15"/>
      <c r="N218" s="20"/>
      <c r="O218" s="20"/>
      <c r="P218" s="20"/>
      <c r="Q218" s="20"/>
      <c r="R218" s="20"/>
    </row>
    <row r="219" spans="1:18" hidden="1" x14ac:dyDescent="0.25">
      <c r="A219" s="4">
        <v>16.02</v>
      </c>
      <c r="B219" s="15" t="s">
        <v>131</v>
      </c>
      <c r="C219" s="3" t="s">
        <v>6</v>
      </c>
      <c r="D219" s="3"/>
      <c r="E219" s="20">
        <v>30562.46</v>
      </c>
      <c r="F219" s="23">
        <f t="shared" ref="F219:F224" si="16">D219*E219</f>
        <v>0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hidden="1" x14ac:dyDescent="0.25">
      <c r="A220" s="4">
        <v>16.03</v>
      </c>
      <c r="B220" s="15" t="s">
        <v>132</v>
      </c>
      <c r="C220" s="3" t="s">
        <v>6</v>
      </c>
      <c r="D220" s="3"/>
      <c r="E220" s="20">
        <v>38312.300000000003</v>
      </c>
      <c r="F220" s="23">
        <f t="shared" si="16"/>
        <v>0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hidden="1" x14ac:dyDescent="0.25">
      <c r="A221" s="4">
        <v>16.04</v>
      </c>
      <c r="B221" s="19" t="s">
        <v>133</v>
      </c>
      <c r="C221" s="7" t="s">
        <v>1</v>
      </c>
      <c r="D221" s="7"/>
      <c r="E221" s="20">
        <v>219222.69</v>
      </c>
      <c r="F221" s="23">
        <f t="shared" si="16"/>
        <v>0</v>
      </c>
      <c r="G221" s="19"/>
      <c r="H221" s="19"/>
      <c r="I221" s="19"/>
      <c r="J221" s="19"/>
      <c r="L221" s="19"/>
      <c r="N221" s="20"/>
      <c r="O221" s="20"/>
      <c r="P221" s="20"/>
      <c r="Q221" s="20"/>
      <c r="R221" s="20"/>
    </row>
    <row r="222" spans="1:18" hidden="1" x14ac:dyDescent="0.25">
      <c r="A222" s="4">
        <v>16.05</v>
      </c>
      <c r="B222" s="19" t="s">
        <v>134</v>
      </c>
      <c r="C222" s="7" t="s">
        <v>14</v>
      </c>
      <c r="D222" s="7"/>
      <c r="E222" s="20">
        <v>72601.53</v>
      </c>
      <c r="F222" s="23">
        <f t="shared" si="16"/>
        <v>0</v>
      </c>
      <c r="G222" s="19"/>
      <c r="H222" s="19"/>
      <c r="I222" s="19"/>
      <c r="J222" s="19"/>
      <c r="L222" s="19"/>
      <c r="N222" s="20"/>
      <c r="O222" s="20"/>
      <c r="P222" s="20"/>
      <c r="Q222" s="20"/>
      <c r="R222" s="20"/>
    </row>
    <row r="223" spans="1:18" hidden="1" x14ac:dyDescent="0.25">
      <c r="A223" s="4">
        <v>16.059999999999999</v>
      </c>
      <c r="B223" s="19" t="s">
        <v>135</v>
      </c>
      <c r="C223" s="7" t="s">
        <v>1</v>
      </c>
      <c r="D223" s="7"/>
      <c r="E223" s="20">
        <v>94117.440000000002</v>
      </c>
      <c r="F223" s="23">
        <f t="shared" si="16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x14ac:dyDescent="0.25">
      <c r="A224" s="4">
        <v>16.07</v>
      </c>
      <c r="B224" s="19" t="s">
        <v>321</v>
      </c>
      <c r="C224" s="7" t="s">
        <v>1</v>
      </c>
      <c r="D224" s="3">
        <v>50</v>
      </c>
      <c r="E224" s="20"/>
      <c r="F224" s="23">
        <f t="shared" si="16"/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t="29.25" customHeight="1" x14ac:dyDescent="0.25">
      <c r="B225" s="60" t="s">
        <v>136</v>
      </c>
      <c r="C225" s="60"/>
      <c r="D225" s="60"/>
      <c r="E225" s="60"/>
      <c r="F225" s="21">
        <f>SUM(F218:F224)</f>
        <v>0</v>
      </c>
    </row>
    <row r="226" spans="1:18" hidden="1" x14ac:dyDescent="0.25">
      <c r="A226" s="18">
        <v>17</v>
      </c>
      <c r="B226" s="18" t="s">
        <v>137</v>
      </c>
      <c r="C226" s="18"/>
      <c r="D226" s="29"/>
      <c r="E226" s="18"/>
      <c r="F226" s="18"/>
    </row>
    <row r="227" spans="1:18" hidden="1" x14ac:dyDescent="0.25">
      <c r="A227" s="4">
        <v>17.010000000000002</v>
      </c>
      <c r="B227" s="19" t="s">
        <v>138</v>
      </c>
      <c r="C227" s="7" t="s">
        <v>14</v>
      </c>
      <c r="D227" s="7"/>
      <c r="E227" s="20">
        <v>76766.179999999993</v>
      </c>
      <c r="F227" s="30">
        <f>D227*E227</f>
        <v>0</v>
      </c>
      <c r="G227" s="19"/>
      <c r="H227" s="19"/>
      <c r="I227" s="19"/>
      <c r="J227" s="19"/>
      <c r="K227" s="19"/>
      <c r="L227" s="19"/>
      <c r="N227" s="20"/>
      <c r="O227" s="20"/>
      <c r="P227" s="20"/>
      <c r="Q227" s="20"/>
      <c r="R227" s="20"/>
    </row>
    <row r="228" spans="1:18" hidden="1" x14ac:dyDescent="0.25">
      <c r="A228" s="4">
        <v>17.02</v>
      </c>
      <c r="B228" s="15" t="s">
        <v>139</v>
      </c>
      <c r="C228" s="3" t="s">
        <v>14</v>
      </c>
      <c r="D228" s="3"/>
      <c r="E228" s="20">
        <v>45399.86</v>
      </c>
      <c r="F228" s="30">
        <f t="shared" ref="F228:F230" si="17">D228*E228</f>
        <v>0</v>
      </c>
      <c r="G228" s="15"/>
      <c r="H228" s="15"/>
      <c r="I228" s="15"/>
      <c r="J228" s="15"/>
      <c r="K228" s="15"/>
      <c r="L228" s="15"/>
      <c r="N228" s="20"/>
      <c r="O228" s="20"/>
      <c r="P228" s="20"/>
      <c r="Q228" s="20"/>
      <c r="R228" s="20"/>
    </row>
    <row r="229" spans="1:18" ht="31.5" hidden="1" x14ac:dyDescent="0.25">
      <c r="A229" s="4">
        <v>17.03</v>
      </c>
      <c r="B229" s="19" t="s">
        <v>140</v>
      </c>
      <c r="C229" s="7" t="s">
        <v>14</v>
      </c>
      <c r="D229" s="7"/>
      <c r="E229" s="20">
        <v>903951.15</v>
      </c>
      <c r="F229" s="30">
        <f t="shared" si="17"/>
        <v>0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hidden="1" x14ac:dyDescent="0.25">
      <c r="A230" s="4">
        <v>17.04</v>
      </c>
      <c r="B230" s="19" t="s">
        <v>346</v>
      </c>
      <c r="C230" s="7" t="s">
        <v>14</v>
      </c>
      <c r="D230" s="3"/>
      <c r="E230" s="20">
        <v>231533.61</v>
      </c>
      <c r="F230" s="30">
        <f t="shared" si="17"/>
        <v>0</v>
      </c>
      <c r="G230" s="19"/>
      <c r="H230" s="19"/>
      <c r="I230" s="19"/>
      <c r="J230" s="19"/>
      <c r="K230" s="19"/>
      <c r="L230" s="19"/>
      <c r="N230" s="20"/>
      <c r="O230" s="20"/>
      <c r="P230" s="20"/>
      <c r="Q230" s="20"/>
      <c r="R230" s="20"/>
    </row>
    <row r="231" spans="1:18" ht="29.25" hidden="1" customHeight="1" x14ac:dyDescent="0.25">
      <c r="B231" s="60" t="s">
        <v>312</v>
      </c>
      <c r="C231" s="60"/>
      <c r="D231" s="60"/>
      <c r="E231" s="60"/>
      <c r="F231" s="21">
        <f>SUM(F227:F230)</f>
        <v>0</v>
      </c>
    </row>
    <row r="232" spans="1:18" hidden="1" x14ac:dyDescent="0.25">
      <c r="A232" s="18">
        <v>18</v>
      </c>
      <c r="B232" s="18" t="s">
        <v>224</v>
      </c>
      <c r="C232" s="18"/>
      <c r="D232" s="29"/>
      <c r="E232" s="18"/>
      <c r="F232" s="18"/>
    </row>
    <row r="233" spans="1:18" hidden="1" x14ac:dyDescent="0.25">
      <c r="A233" s="4">
        <v>18.010000000000002</v>
      </c>
      <c r="B233" s="15" t="s">
        <v>201</v>
      </c>
      <c r="C233" s="3" t="s">
        <v>1</v>
      </c>
      <c r="D233" s="3"/>
      <c r="E233" s="20">
        <v>15350.74</v>
      </c>
      <c r="F233" s="23">
        <f>D233*E233</f>
        <v>0</v>
      </c>
      <c r="G233" s="15"/>
      <c r="H233" s="15"/>
      <c r="I233" s="15"/>
      <c r="J233" s="15"/>
      <c r="L233" s="15"/>
      <c r="N233" s="20"/>
      <c r="O233" s="20"/>
      <c r="P233" s="20"/>
      <c r="Q233" s="20"/>
      <c r="R233" s="20"/>
    </row>
    <row r="234" spans="1:18" ht="21" hidden="1" x14ac:dyDescent="0.25">
      <c r="A234" s="4">
        <v>18.02</v>
      </c>
      <c r="B234" s="19" t="s">
        <v>204</v>
      </c>
      <c r="C234" s="7" t="s">
        <v>1</v>
      </c>
      <c r="D234" s="7"/>
      <c r="E234" s="20">
        <v>28017.62</v>
      </c>
      <c r="F234" s="23">
        <f t="shared" ref="F234:F245" si="18">D234*E234</f>
        <v>0</v>
      </c>
      <c r="G234" s="19"/>
      <c r="H234" s="19"/>
      <c r="I234" s="19"/>
      <c r="J234" s="19"/>
      <c r="L234" s="19"/>
      <c r="N234" s="20"/>
      <c r="O234" s="20"/>
      <c r="P234" s="20"/>
      <c r="Q234" s="20"/>
      <c r="R234" s="20"/>
    </row>
    <row r="235" spans="1:18" hidden="1" x14ac:dyDescent="0.25">
      <c r="A235" s="4">
        <v>18.03</v>
      </c>
      <c r="B235" s="15" t="s">
        <v>146</v>
      </c>
      <c r="C235" s="3" t="s">
        <v>6</v>
      </c>
      <c r="D235" s="3"/>
      <c r="E235" s="20">
        <v>4053.68</v>
      </c>
      <c r="F235" s="23">
        <f t="shared" si="18"/>
        <v>0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hidden="1" x14ac:dyDescent="0.25">
      <c r="A236" s="4">
        <v>18.04</v>
      </c>
      <c r="B236" s="15" t="s">
        <v>142</v>
      </c>
      <c r="C236" s="3" t="s">
        <v>1</v>
      </c>
      <c r="D236" s="3"/>
      <c r="E236" s="20">
        <v>54751.75</v>
      </c>
      <c r="F236" s="23">
        <f t="shared" si="18"/>
        <v>0</v>
      </c>
      <c r="G236" s="15"/>
      <c r="H236" s="15"/>
      <c r="I236" s="15"/>
      <c r="J236" s="15"/>
      <c r="L236" s="15"/>
      <c r="N236" s="20"/>
      <c r="O236" s="20"/>
      <c r="P236" s="20"/>
      <c r="Q236" s="20"/>
      <c r="R236" s="20"/>
    </row>
    <row r="237" spans="1:18" hidden="1" x14ac:dyDescent="0.25">
      <c r="A237" s="4">
        <v>18.05</v>
      </c>
      <c r="B237" s="15" t="s">
        <v>143</v>
      </c>
      <c r="C237" s="3" t="s">
        <v>1</v>
      </c>
      <c r="D237" s="3"/>
      <c r="E237" s="20">
        <v>41311.089999999997</v>
      </c>
      <c r="F237" s="23">
        <f t="shared" si="18"/>
        <v>0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hidden="1" x14ac:dyDescent="0.25">
      <c r="A238" s="4">
        <v>18.059999999999999</v>
      </c>
      <c r="B238" s="15" t="s">
        <v>144</v>
      </c>
      <c r="C238" s="3" t="s">
        <v>1</v>
      </c>
      <c r="D238" s="3"/>
      <c r="E238" s="20">
        <v>61547.05</v>
      </c>
      <c r="F238" s="23">
        <f t="shared" si="18"/>
        <v>0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t="21" hidden="1" x14ac:dyDescent="0.25">
      <c r="A239" s="4">
        <v>18.07</v>
      </c>
      <c r="B239" s="15" t="s">
        <v>145</v>
      </c>
      <c r="C239" s="3" t="s">
        <v>1</v>
      </c>
      <c r="D239" s="3"/>
      <c r="E239" s="20">
        <v>53386.86</v>
      </c>
      <c r="F239" s="23">
        <f t="shared" si="18"/>
        <v>0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hidden="1" x14ac:dyDescent="0.25">
      <c r="A240" s="4">
        <v>18.079999999999998</v>
      </c>
      <c r="B240" s="19" t="s">
        <v>148</v>
      </c>
      <c r="C240" s="7" t="s">
        <v>1</v>
      </c>
      <c r="D240" s="7"/>
      <c r="E240" s="20">
        <v>57646.75</v>
      </c>
      <c r="F240" s="23">
        <f t="shared" si="18"/>
        <v>0</v>
      </c>
      <c r="G240" s="19"/>
      <c r="H240" s="19"/>
      <c r="I240" s="19"/>
      <c r="J240" s="19"/>
      <c r="L240" s="19"/>
      <c r="N240" s="20"/>
      <c r="O240" s="20"/>
      <c r="P240" s="20"/>
      <c r="Q240" s="20"/>
      <c r="R240" s="20"/>
    </row>
    <row r="241" spans="1:18" hidden="1" x14ac:dyDescent="0.25">
      <c r="A241" s="4">
        <v>18.09</v>
      </c>
      <c r="B241" s="15" t="s">
        <v>198</v>
      </c>
      <c r="C241" s="3" t="s">
        <v>1</v>
      </c>
      <c r="D241" s="3"/>
      <c r="E241" s="20">
        <v>41098.42</v>
      </c>
      <c r="F241" s="23">
        <f t="shared" si="18"/>
        <v>0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hidden="1" x14ac:dyDescent="0.25">
      <c r="A242" s="4">
        <v>18.100000000000001</v>
      </c>
      <c r="B242" s="19" t="s">
        <v>205</v>
      </c>
      <c r="C242" s="7" t="s">
        <v>1</v>
      </c>
      <c r="D242" s="7"/>
      <c r="E242" s="20">
        <v>130959.51</v>
      </c>
      <c r="F242" s="23">
        <f t="shared" si="18"/>
        <v>0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hidden="1" x14ac:dyDescent="0.25">
      <c r="A243" s="4">
        <v>18.11</v>
      </c>
      <c r="B243" s="15" t="s">
        <v>199</v>
      </c>
      <c r="C243" s="3" t="s">
        <v>1</v>
      </c>
      <c r="D243" s="3"/>
      <c r="E243" s="20">
        <v>65394.65</v>
      </c>
      <c r="F243" s="23">
        <f t="shared" si="18"/>
        <v>0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hidden="1" x14ac:dyDescent="0.25">
      <c r="A244" s="4">
        <v>18.12</v>
      </c>
      <c r="B244" s="15" t="s">
        <v>200</v>
      </c>
      <c r="C244" s="3" t="s">
        <v>3</v>
      </c>
      <c r="D244" s="3"/>
      <c r="E244" s="20">
        <v>6735.53</v>
      </c>
      <c r="F244" s="23">
        <f>D244*E244</f>
        <v>0</v>
      </c>
      <c r="G244" s="15"/>
      <c r="H244" s="15"/>
      <c r="I244" s="15"/>
      <c r="J244" s="15"/>
      <c r="L244" s="15"/>
      <c r="N244" s="20"/>
      <c r="O244" s="20"/>
      <c r="P244" s="20"/>
      <c r="Q244" s="20"/>
      <c r="R244" s="20"/>
    </row>
    <row r="245" spans="1:18" hidden="1" x14ac:dyDescent="0.25">
      <c r="A245" s="4">
        <v>18.13</v>
      </c>
      <c r="B245" s="19" t="s">
        <v>202</v>
      </c>
      <c r="C245" s="7" t="s">
        <v>6</v>
      </c>
      <c r="D245" s="7"/>
      <c r="E245" s="20">
        <v>43310.23</v>
      </c>
      <c r="F245" s="23">
        <f t="shared" si="18"/>
        <v>0</v>
      </c>
      <c r="G245" s="19"/>
      <c r="H245" s="19"/>
      <c r="I245" s="19"/>
      <c r="J245" s="19"/>
      <c r="L245" s="19"/>
      <c r="N245" s="20"/>
      <c r="O245" s="20"/>
      <c r="P245" s="20"/>
      <c r="Q245" s="20"/>
      <c r="R245" s="20"/>
    </row>
    <row r="246" spans="1:18" ht="21" hidden="1" x14ac:dyDescent="0.25">
      <c r="A246" s="4">
        <v>18.14</v>
      </c>
      <c r="B246" s="19" t="s">
        <v>203</v>
      </c>
      <c r="C246" s="7" t="s">
        <v>6</v>
      </c>
      <c r="D246" s="7"/>
      <c r="E246" s="20">
        <v>28249.8</v>
      </c>
      <c r="F246" s="23">
        <f>D246*E246</f>
        <v>0</v>
      </c>
      <c r="G246" s="19"/>
      <c r="H246" s="19"/>
      <c r="I246" s="19"/>
      <c r="J246" s="19"/>
      <c r="L246" s="19"/>
      <c r="N246" s="20"/>
      <c r="O246" s="20"/>
      <c r="P246" s="20"/>
      <c r="Q246" s="20"/>
      <c r="R246" s="20"/>
    </row>
    <row r="247" spans="1:18" ht="29.25" hidden="1" customHeight="1" x14ac:dyDescent="0.25">
      <c r="B247" s="60" t="s">
        <v>313</v>
      </c>
      <c r="C247" s="60"/>
      <c r="D247" s="60"/>
      <c r="E247" s="60"/>
      <c r="F247" s="21">
        <f>SUM(F233:F246)</f>
        <v>0</v>
      </c>
    </row>
    <row r="248" spans="1:18" hidden="1" x14ac:dyDescent="0.25">
      <c r="A248" s="18">
        <v>19</v>
      </c>
      <c r="B248" s="18" t="s">
        <v>209</v>
      </c>
      <c r="C248" s="18"/>
      <c r="D248" s="29"/>
      <c r="E248" s="18"/>
      <c r="F248" s="18"/>
    </row>
    <row r="249" spans="1:18" hidden="1" x14ac:dyDescent="0.25">
      <c r="A249" s="4">
        <v>19.010000000000002</v>
      </c>
      <c r="B249" s="19" t="s">
        <v>210</v>
      </c>
      <c r="C249" s="7" t="s">
        <v>1</v>
      </c>
      <c r="D249" s="7"/>
      <c r="E249" s="25">
        <v>211942.93</v>
      </c>
      <c r="F249" s="30">
        <f>D249*E249</f>
        <v>0</v>
      </c>
      <c r="G249" s="19"/>
      <c r="H249" s="19"/>
      <c r="I249" s="19"/>
      <c r="J249" s="19"/>
      <c r="L249" s="19"/>
      <c r="N249" s="25"/>
      <c r="O249" s="25"/>
      <c r="P249" s="25"/>
      <c r="Q249" s="25"/>
      <c r="R249" s="25"/>
    </row>
    <row r="250" spans="1:18" ht="15" hidden="1" customHeight="1" x14ac:dyDescent="0.25">
      <c r="A250" s="4">
        <v>19.02</v>
      </c>
      <c r="B250" s="19" t="s">
        <v>54</v>
      </c>
      <c r="C250" s="7" t="s">
        <v>1</v>
      </c>
      <c r="D250" s="7"/>
      <c r="E250" s="25">
        <v>194842.57</v>
      </c>
      <c r="F250" s="30">
        <f>D250*E250</f>
        <v>0</v>
      </c>
      <c r="G250" s="19"/>
      <c r="H250" s="19"/>
      <c r="I250" s="19"/>
      <c r="J250" s="19"/>
      <c r="L250" s="19"/>
      <c r="N250" s="25"/>
      <c r="O250" s="25"/>
      <c r="P250" s="25"/>
      <c r="Q250" s="25"/>
      <c r="R250" s="25"/>
    </row>
    <row r="251" spans="1:18" ht="29.25" hidden="1" customHeight="1" x14ac:dyDescent="0.25">
      <c r="B251" s="60" t="s">
        <v>211</v>
      </c>
      <c r="C251" s="60"/>
      <c r="D251" s="60"/>
      <c r="E251" s="60"/>
      <c r="F251" s="21">
        <f>SUM(F249:F250)</f>
        <v>0</v>
      </c>
    </row>
    <row r="252" spans="1:18" hidden="1" x14ac:dyDescent="0.25">
      <c r="A252" s="18">
        <v>20</v>
      </c>
      <c r="B252" s="18" t="s">
        <v>212</v>
      </c>
      <c r="C252" s="18"/>
      <c r="D252" s="29"/>
      <c r="E252" s="18"/>
      <c r="F252" s="18"/>
    </row>
    <row r="253" spans="1:18" ht="21" hidden="1" x14ac:dyDescent="0.25">
      <c r="A253" s="4">
        <v>20.010000000000002</v>
      </c>
      <c r="B253" s="19" t="s">
        <v>38</v>
      </c>
      <c r="C253" s="7" t="s">
        <v>1</v>
      </c>
      <c r="D253" s="7"/>
      <c r="E253" s="20">
        <v>27128.12</v>
      </c>
      <c r="F253" s="30">
        <f>D253*E253</f>
        <v>0</v>
      </c>
      <c r="G253" s="19"/>
      <c r="H253" s="19"/>
      <c r="I253" s="19"/>
      <c r="J253" s="19"/>
      <c r="L253" s="19"/>
      <c r="N253" s="20"/>
      <c r="O253" s="20"/>
      <c r="P253" s="20"/>
      <c r="Q253" s="20"/>
      <c r="R253" s="20"/>
    </row>
    <row r="254" spans="1:18" ht="21" hidden="1" x14ac:dyDescent="0.25">
      <c r="A254" s="4">
        <v>20.02</v>
      </c>
      <c r="B254" s="19" t="s">
        <v>213</v>
      </c>
      <c r="C254" s="7" t="s">
        <v>1</v>
      </c>
      <c r="D254" s="7"/>
      <c r="E254" s="20">
        <v>325620.09000000003</v>
      </c>
      <c r="F254" s="30">
        <f>D254*E254</f>
        <v>0</v>
      </c>
      <c r="G254" s="19"/>
      <c r="H254" s="19"/>
      <c r="I254" s="19"/>
      <c r="J254" s="19"/>
      <c r="L254" s="19"/>
      <c r="N254" s="20"/>
      <c r="O254" s="20"/>
      <c r="P254" s="20"/>
      <c r="Q254" s="20"/>
      <c r="R254" s="20"/>
    </row>
    <row r="255" spans="1:18" ht="21" hidden="1" x14ac:dyDescent="0.25">
      <c r="A255" s="4">
        <v>20.03</v>
      </c>
      <c r="B255" s="19" t="s">
        <v>115</v>
      </c>
      <c r="C255" s="7" t="s">
        <v>1</v>
      </c>
      <c r="D255" s="7"/>
      <c r="E255" s="20">
        <v>23661.72</v>
      </c>
      <c r="F255" s="23">
        <f>D255*E255</f>
        <v>0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9.25" hidden="1" customHeight="1" x14ac:dyDescent="0.25">
      <c r="B256" s="60" t="s">
        <v>216</v>
      </c>
      <c r="C256" s="60"/>
      <c r="D256" s="60"/>
      <c r="E256" s="60"/>
      <c r="F256" s="21">
        <f>SUM(F253:F255)</f>
        <v>0</v>
      </c>
    </row>
    <row r="258" spans="2:27" s="1" customFormat="1" ht="18" customHeight="1" x14ac:dyDescent="0.25">
      <c r="B258" s="8" t="s">
        <v>314</v>
      </c>
      <c r="C258" s="8"/>
      <c r="D258" s="6"/>
      <c r="E258" s="31">
        <f>F18+F24+F30+F38+F83+F134+F145+F150+F154+F170+F177+F187+F196+F211+F225+F231+F247+F251+F256+F216</f>
        <v>0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9"/>
      <c r="Q258" s="9"/>
      <c r="R258" s="9"/>
      <c r="S258" s="9"/>
      <c r="T258" s="9"/>
      <c r="U258" s="9"/>
      <c r="V258" s="9"/>
    </row>
    <row r="259" spans="2:27" s="1" customFormat="1" ht="11.25" customHeight="1" x14ac:dyDescent="0.25">
      <c r="D259" s="32"/>
      <c r="P259" s="5"/>
      <c r="Q259" s="5"/>
      <c r="R259" s="5"/>
      <c r="S259" s="5"/>
      <c r="T259" s="5"/>
      <c r="U259" s="5"/>
      <c r="V259" s="5"/>
    </row>
    <row r="260" spans="2:27" s="1" customFormat="1" ht="23.25" customHeight="1" x14ac:dyDescent="0.25">
      <c r="B260" s="8" t="s">
        <v>217</v>
      </c>
      <c r="C260" s="8"/>
      <c r="D260" s="6"/>
      <c r="E260" s="11">
        <f>+E258</f>
        <v>0</v>
      </c>
      <c r="F260" s="8"/>
      <c r="G260" s="8"/>
      <c r="H260" s="8"/>
      <c r="L260" s="11"/>
      <c r="M260" s="11"/>
      <c r="N260" s="11"/>
      <c r="O260" s="11"/>
      <c r="P260" s="11"/>
      <c r="Q260" s="11"/>
      <c r="R260" s="5"/>
      <c r="S260" s="5"/>
      <c r="T260" s="5"/>
      <c r="U260" s="5"/>
      <c r="V260" s="5"/>
      <c r="Y260" s="12"/>
      <c r="Z260" s="5">
        <v>1037743606.6113</v>
      </c>
      <c r="AA260" s="12">
        <f>+E260-Z260</f>
        <v>-1037743606.6113</v>
      </c>
    </row>
    <row r="261" spans="2:27" s="1" customFormat="1" ht="24" customHeight="1" x14ac:dyDescent="0.25">
      <c r="B261" s="10" t="s">
        <v>218</v>
      </c>
      <c r="C261" s="13">
        <v>0.1704</v>
      </c>
      <c r="D261" s="33"/>
      <c r="E261" s="14">
        <f>+E260*C261</f>
        <v>0</v>
      </c>
      <c r="F261" s="10"/>
      <c r="G261" s="10"/>
      <c r="H261" s="10"/>
      <c r="L261" s="14"/>
      <c r="M261" s="14"/>
      <c r="N261" s="14"/>
      <c r="O261" s="14"/>
      <c r="P261" s="14"/>
      <c r="Q261" s="14"/>
      <c r="R261" s="5"/>
      <c r="S261" s="5"/>
      <c r="T261" s="5"/>
      <c r="U261" s="5"/>
      <c r="V261" s="5"/>
      <c r="Z261" s="5"/>
    </row>
    <row r="262" spans="2:27" s="1" customFormat="1" ht="23.25" customHeight="1" x14ac:dyDescent="0.25">
      <c r="B262" s="10" t="s">
        <v>219</v>
      </c>
      <c r="C262" s="13">
        <v>0.01</v>
      </c>
      <c r="D262" s="33"/>
      <c r="E262" s="14">
        <f>+C262*E260</f>
        <v>0</v>
      </c>
      <c r="F262" s="10"/>
      <c r="G262" s="10"/>
      <c r="H262" s="10"/>
      <c r="L262" s="14"/>
      <c r="M262" s="14"/>
      <c r="N262" s="14"/>
      <c r="O262" s="14"/>
      <c r="P262" s="14"/>
      <c r="Q262" s="14"/>
      <c r="R262" s="5"/>
      <c r="S262" s="5"/>
      <c r="T262" s="5"/>
      <c r="U262" s="5"/>
      <c r="V262" s="5"/>
      <c r="Z262" s="5"/>
    </row>
    <row r="263" spans="2:27" s="1" customFormat="1" ht="24" customHeight="1" x14ac:dyDescent="0.25">
      <c r="B263" s="10" t="s">
        <v>220</v>
      </c>
      <c r="C263" s="13">
        <v>0.03</v>
      </c>
      <c r="D263" s="33"/>
      <c r="E263" s="14">
        <f>+C263*E260</f>
        <v>0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2:27" s="1" customFormat="1" ht="24" customHeight="1" x14ac:dyDescent="0.25">
      <c r="B264" s="10" t="s">
        <v>221</v>
      </c>
      <c r="C264" s="13">
        <v>0.19</v>
      </c>
      <c r="D264" s="33"/>
      <c r="E264" s="14">
        <f>+C264*E263</f>
        <v>0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2:27" s="1" customFormat="1" ht="24" customHeight="1" x14ac:dyDescent="0.25">
      <c r="B265" s="10" t="s">
        <v>222</v>
      </c>
      <c r="C265" s="10"/>
      <c r="D265" s="33"/>
      <c r="E265" s="14">
        <f>SUM(E260:E264)</f>
        <v>0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Y265" s="12"/>
      <c r="Z265" s="5">
        <v>1262000000</v>
      </c>
      <c r="AA265" s="12">
        <f>+E265-Z265</f>
        <v>-1262000000</v>
      </c>
    </row>
  </sheetData>
  <mergeCells count="20">
    <mergeCell ref="B251:E251"/>
    <mergeCell ref="B256:E256"/>
    <mergeCell ref="B196:E196"/>
    <mergeCell ref="B211:E211"/>
    <mergeCell ref="B216:E216"/>
    <mergeCell ref="B225:E225"/>
    <mergeCell ref="B231:E231"/>
    <mergeCell ref="B247:E247"/>
    <mergeCell ref="B187:E187"/>
    <mergeCell ref="B18:E18"/>
    <mergeCell ref="B24:E24"/>
    <mergeCell ref="B30:E30"/>
    <mergeCell ref="B38:E38"/>
    <mergeCell ref="B83:E83"/>
    <mergeCell ref="B134:E134"/>
    <mergeCell ref="B145:E145"/>
    <mergeCell ref="B150:E150"/>
    <mergeCell ref="B154:E154"/>
    <mergeCell ref="B170:E170"/>
    <mergeCell ref="B177:E177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C313E-6A95-4775-9BBA-6BB6120C9F54}">
  <dimension ref="A1:AA265"/>
  <sheetViews>
    <sheetView showGridLines="0" topLeftCell="A260" workbookViewId="0">
      <selection activeCell="F272" sqref="F272:F273"/>
    </sheetView>
  </sheetViews>
  <sheetFormatPr baseColWidth="10" defaultRowHeight="15" x14ac:dyDescent="0.25"/>
  <cols>
    <col min="1" max="1" width="9.5703125" customWidth="1"/>
    <col min="2" max="2" width="58.42578125" customWidth="1"/>
    <col min="3" max="4" width="11.42578125" style="16"/>
    <col min="5" max="5" width="16.7109375" customWidth="1"/>
    <col min="6" max="6" width="20.140625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x14ac:dyDescent="0.25">
      <c r="A2" s="18">
        <v>1</v>
      </c>
      <c r="B2" s="18" t="s">
        <v>225</v>
      </c>
      <c r="C2" s="29"/>
      <c r="D2" s="29"/>
      <c r="E2" s="18"/>
      <c r="F2" s="18"/>
    </row>
    <row r="3" spans="1:10" x14ac:dyDescent="0.25">
      <c r="A3" s="15">
        <v>1.01</v>
      </c>
      <c r="B3" s="15" t="s">
        <v>0</v>
      </c>
      <c r="C3" s="3" t="s">
        <v>1</v>
      </c>
      <c r="D3" s="3">
        <v>222.4</v>
      </c>
      <c r="E3" s="20"/>
      <c r="F3" s="20">
        <f>D3*E3</f>
        <v>0</v>
      </c>
      <c r="G3" s="20"/>
      <c r="H3" s="20"/>
      <c r="I3" s="20"/>
      <c r="J3" s="20"/>
    </row>
    <row r="4" spans="1:10" x14ac:dyDescent="0.25">
      <c r="A4" s="15">
        <v>1.02</v>
      </c>
      <c r="B4" s="15" t="s">
        <v>2</v>
      </c>
      <c r="C4" s="3" t="s">
        <v>3</v>
      </c>
      <c r="D4" s="3">
        <v>2.2999999999999998</v>
      </c>
      <c r="E4" s="20"/>
      <c r="F4" s="20">
        <f t="shared" ref="F4:F17" si="0">D4*E4</f>
        <v>0</v>
      </c>
      <c r="G4" s="20"/>
      <c r="H4" s="20"/>
      <c r="I4" s="20"/>
      <c r="J4" s="20"/>
    </row>
    <row r="5" spans="1:10" x14ac:dyDescent="0.25">
      <c r="A5" s="15">
        <v>1.03</v>
      </c>
      <c r="B5" s="15" t="s">
        <v>4</v>
      </c>
      <c r="C5" s="3" t="s">
        <v>1</v>
      </c>
      <c r="D5" s="3">
        <v>4.96</v>
      </c>
      <c r="E5" s="20"/>
      <c r="F5" s="20">
        <f t="shared" si="0"/>
        <v>0</v>
      </c>
      <c r="G5" s="20"/>
      <c r="H5" s="20"/>
      <c r="I5" s="20"/>
      <c r="J5" s="20"/>
    </row>
    <row r="6" spans="1:10" x14ac:dyDescent="0.25">
      <c r="A6" s="15">
        <v>1.04</v>
      </c>
      <c r="B6" s="15" t="s">
        <v>5</v>
      </c>
      <c r="C6" s="3" t="s">
        <v>6</v>
      </c>
      <c r="D6" s="3">
        <v>132</v>
      </c>
      <c r="E6" s="20"/>
      <c r="F6" s="20">
        <f t="shared" si="0"/>
        <v>0</v>
      </c>
      <c r="G6" s="20"/>
      <c r="H6" s="20"/>
      <c r="I6" s="20"/>
      <c r="J6" s="20"/>
    </row>
    <row r="7" spans="1:10" x14ac:dyDescent="0.25">
      <c r="A7" s="15">
        <v>1.05</v>
      </c>
      <c r="B7" s="15" t="s">
        <v>7</v>
      </c>
      <c r="C7" s="3" t="s">
        <v>1</v>
      </c>
      <c r="D7" s="3">
        <v>12</v>
      </c>
      <c r="E7" s="20"/>
      <c r="F7" s="20">
        <f t="shared" si="0"/>
        <v>0</v>
      </c>
      <c r="G7" s="20"/>
      <c r="H7" s="20"/>
      <c r="I7" s="20"/>
      <c r="J7" s="20"/>
    </row>
    <row r="8" spans="1:10" hidden="1" x14ac:dyDescent="0.25">
      <c r="A8" s="15">
        <v>1.06</v>
      </c>
      <c r="B8" s="19" t="s">
        <v>8</v>
      </c>
      <c r="C8" s="7" t="s">
        <v>1</v>
      </c>
      <c r="D8" s="7"/>
      <c r="E8" s="20"/>
      <c r="F8" s="20">
        <f t="shared" si="0"/>
        <v>0</v>
      </c>
      <c r="G8" s="20"/>
      <c r="H8" s="20"/>
      <c r="I8" s="20"/>
      <c r="J8" s="20"/>
    </row>
    <row r="9" spans="1:10" ht="21" hidden="1" x14ac:dyDescent="0.25">
      <c r="A9" s="15">
        <v>1.07</v>
      </c>
      <c r="B9" s="19" t="s">
        <v>9</v>
      </c>
      <c r="C9" s="7" t="s">
        <v>1</v>
      </c>
      <c r="D9" s="7"/>
      <c r="E9" s="20"/>
      <c r="F9" s="20">
        <f t="shared" si="0"/>
        <v>0</v>
      </c>
      <c r="G9" s="20"/>
      <c r="H9" s="20"/>
      <c r="I9" s="20"/>
      <c r="J9" s="20"/>
    </row>
    <row r="10" spans="1:10" hidden="1" x14ac:dyDescent="0.25">
      <c r="A10" s="15">
        <v>1.08</v>
      </c>
      <c r="B10" s="19" t="s">
        <v>10</v>
      </c>
      <c r="C10" s="7" t="s">
        <v>1</v>
      </c>
      <c r="D10" s="7"/>
      <c r="E10" s="20"/>
      <c r="F10" s="20">
        <f t="shared" si="0"/>
        <v>0</v>
      </c>
      <c r="G10" s="20"/>
      <c r="H10" s="20"/>
      <c r="I10" s="20"/>
      <c r="J10" s="20"/>
    </row>
    <row r="11" spans="1:10" hidden="1" x14ac:dyDescent="0.25">
      <c r="A11" s="15">
        <v>1.0900000000000001</v>
      </c>
      <c r="B11" s="19" t="s">
        <v>11</v>
      </c>
      <c r="C11" s="7" t="s">
        <v>1</v>
      </c>
      <c r="D11" s="7"/>
      <c r="E11" s="20"/>
      <c r="F11" s="20">
        <f t="shared" si="0"/>
        <v>0</v>
      </c>
      <c r="G11" s="20"/>
      <c r="H11" s="20"/>
      <c r="I11" s="20"/>
      <c r="J11" s="20"/>
    </row>
    <row r="12" spans="1:10" ht="31.5" hidden="1" x14ac:dyDescent="0.25">
      <c r="A12" s="22">
        <v>1.1000000000000001</v>
      </c>
      <c r="B12" s="19" t="s">
        <v>12</v>
      </c>
      <c r="C12" s="7" t="s">
        <v>1</v>
      </c>
      <c r="D12" s="7"/>
      <c r="E12" s="20"/>
      <c r="F12" s="20">
        <f t="shared" si="0"/>
        <v>0</v>
      </c>
      <c r="G12" s="20"/>
      <c r="H12" s="20"/>
      <c r="I12" s="20"/>
      <c r="J12" s="20"/>
    </row>
    <row r="13" spans="1:10" x14ac:dyDescent="0.25">
      <c r="A13" s="15">
        <v>1.1100000000000001</v>
      </c>
      <c r="B13" s="15" t="s">
        <v>15</v>
      </c>
      <c r="C13" s="3" t="s">
        <v>1</v>
      </c>
      <c r="D13" s="3">
        <v>28.6</v>
      </c>
      <c r="E13" s="20"/>
      <c r="F13" s="20">
        <f t="shared" si="0"/>
        <v>0</v>
      </c>
      <c r="G13" s="20"/>
      <c r="H13" s="20"/>
      <c r="I13" s="20"/>
      <c r="J13" s="20"/>
    </row>
    <row r="14" spans="1:10" x14ac:dyDescent="0.25">
      <c r="A14" s="15">
        <v>1.1200000000000001</v>
      </c>
      <c r="B14" s="15" t="s">
        <v>16</v>
      </c>
      <c r="C14" s="3" t="s">
        <v>1</v>
      </c>
      <c r="D14" s="3">
        <v>25.68</v>
      </c>
      <c r="E14" s="20"/>
      <c r="F14" s="20">
        <f t="shared" si="0"/>
        <v>0</v>
      </c>
      <c r="G14" s="20"/>
      <c r="H14" s="20"/>
      <c r="I14" s="20"/>
      <c r="J14" s="20"/>
    </row>
    <row r="15" spans="1:10" hidden="1" x14ac:dyDescent="0.25">
      <c r="A15" s="15">
        <v>1.1299999999999999</v>
      </c>
      <c r="B15" s="19" t="s">
        <v>17</v>
      </c>
      <c r="C15" s="7" t="s">
        <v>14</v>
      </c>
      <c r="D15" s="7"/>
      <c r="E15" s="20">
        <v>5663.24</v>
      </c>
      <c r="F15" s="20">
        <f t="shared" si="0"/>
        <v>0</v>
      </c>
      <c r="G15" s="20"/>
      <c r="H15" s="20"/>
      <c r="I15" s="20"/>
      <c r="J15" s="20"/>
    </row>
    <row r="16" spans="1:10" hidden="1" x14ac:dyDescent="0.25">
      <c r="A16" s="15">
        <v>1.1399999999999999</v>
      </c>
      <c r="B16" s="19" t="s">
        <v>18</v>
      </c>
      <c r="C16" s="7" t="s">
        <v>1</v>
      </c>
      <c r="D16" s="7"/>
      <c r="E16" s="20">
        <v>9095.52</v>
      </c>
      <c r="F16" s="20">
        <f t="shared" si="0"/>
        <v>0</v>
      </c>
      <c r="G16" s="20"/>
      <c r="H16" s="20"/>
      <c r="I16" s="20"/>
      <c r="J16" s="20"/>
    </row>
    <row r="17" spans="1:10" hidden="1" x14ac:dyDescent="0.25">
      <c r="A17" s="15">
        <v>1.1499999999999999</v>
      </c>
      <c r="B17" s="19" t="s">
        <v>329</v>
      </c>
      <c r="C17" s="3" t="s">
        <v>3</v>
      </c>
      <c r="D17" s="3"/>
      <c r="E17" s="20">
        <v>14991.53</v>
      </c>
      <c r="F17" s="20">
        <f t="shared" si="0"/>
        <v>0</v>
      </c>
      <c r="G17" s="20"/>
      <c r="H17" s="20"/>
      <c r="I17" s="20"/>
      <c r="J17" s="20"/>
    </row>
    <row r="18" spans="1:10" ht="29.25" customHeight="1" x14ac:dyDescent="0.25">
      <c r="B18" s="60" t="s">
        <v>19</v>
      </c>
      <c r="C18" s="60"/>
      <c r="D18" s="60"/>
      <c r="E18" s="60"/>
      <c r="F18" s="21">
        <f>SUM(F3:F17)</f>
        <v>0</v>
      </c>
    </row>
    <row r="19" spans="1:10" x14ac:dyDescent="0.25">
      <c r="A19" s="18">
        <v>2</v>
      </c>
      <c r="B19" s="18" t="s">
        <v>20</v>
      </c>
      <c r="C19" s="29"/>
      <c r="D19" s="29"/>
      <c r="E19" s="18"/>
      <c r="F19" s="18"/>
    </row>
    <row r="20" spans="1:10" x14ac:dyDescent="0.25">
      <c r="A20" s="15">
        <v>2.0099999999999998</v>
      </c>
      <c r="B20" s="15" t="s">
        <v>21</v>
      </c>
      <c r="C20" s="3" t="s">
        <v>22</v>
      </c>
      <c r="D20" s="3">
        <v>5.6</v>
      </c>
      <c r="E20" s="20"/>
      <c r="F20" s="23">
        <f>D20*E20</f>
        <v>0</v>
      </c>
      <c r="G20" s="15"/>
      <c r="H20" s="15"/>
      <c r="I20" s="15"/>
      <c r="J20" s="15"/>
    </row>
    <row r="21" spans="1:10" ht="21" x14ac:dyDescent="0.25">
      <c r="A21" s="15">
        <v>2.02</v>
      </c>
      <c r="B21" s="15" t="s">
        <v>23</v>
      </c>
      <c r="C21" s="3" t="s">
        <v>22</v>
      </c>
      <c r="D21" s="3">
        <v>15</v>
      </c>
      <c r="E21" s="20"/>
      <c r="F21" s="23">
        <f t="shared" ref="F21:F23" si="1">D21*E21</f>
        <v>0</v>
      </c>
      <c r="G21" s="15"/>
      <c r="H21" s="15"/>
      <c r="I21" s="15"/>
      <c r="J21" s="15"/>
    </row>
    <row r="22" spans="1:10" ht="21" x14ac:dyDescent="0.25">
      <c r="A22" s="15">
        <v>2.0299999999999998</v>
      </c>
      <c r="B22" s="15" t="s">
        <v>24</v>
      </c>
      <c r="C22" s="3" t="s">
        <v>22</v>
      </c>
      <c r="D22" s="3">
        <v>5.6</v>
      </c>
      <c r="E22" s="20"/>
      <c r="F22" s="23">
        <f t="shared" si="1"/>
        <v>0</v>
      </c>
      <c r="G22" s="15"/>
      <c r="H22" s="15"/>
      <c r="I22" s="15"/>
      <c r="J22" s="15"/>
    </row>
    <row r="23" spans="1:10" ht="21" x14ac:dyDescent="0.25">
      <c r="A23" s="15">
        <v>2.04</v>
      </c>
      <c r="B23" s="15" t="s">
        <v>25</v>
      </c>
      <c r="C23" s="3" t="s">
        <v>22</v>
      </c>
      <c r="D23" s="3">
        <v>2</v>
      </c>
      <c r="E23" s="20"/>
      <c r="F23" s="23">
        <f t="shared" si="1"/>
        <v>0</v>
      </c>
      <c r="G23" s="15"/>
      <c r="H23" s="15"/>
      <c r="I23" s="15"/>
      <c r="J23" s="15"/>
    </row>
    <row r="24" spans="1:10" ht="29.25" customHeight="1" x14ac:dyDescent="0.25">
      <c r="B24" s="60" t="s">
        <v>26</v>
      </c>
      <c r="C24" s="60"/>
      <c r="D24" s="60"/>
      <c r="E24" s="60"/>
      <c r="F24" s="21">
        <f>SUM(F20:F23)</f>
        <v>0</v>
      </c>
    </row>
    <row r="25" spans="1:10" x14ac:dyDescent="0.25">
      <c r="A25" s="18">
        <v>3</v>
      </c>
      <c r="B25" s="18" t="s">
        <v>232</v>
      </c>
      <c r="C25" s="29"/>
      <c r="D25" s="29"/>
      <c r="E25" s="18"/>
      <c r="F25" s="18"/>
    </row>
    <row r="26" spans="1:10" ht="31.5" x14ac:dyDescent="0.25">
      <c r="A26" s="15">
        <v>3.01</v>
      </c>
      <c r="B26" s="15" t="s">
        <v>27</v>
      </c>
      <c r="C26" s="3" t="s">
        <v>1</v>
      </c>
      <c r="D26" s="3">
        <v>2.62</v>
      </c>
      <c r="E26" s="20"/>
      <c r="F26" s="20">
        <f>D26*E26</f>
        <v>0</v>
      </c>
      <c r="G26" s="20"/>
      <c r="H26" s="20"/>
      <c r="I26" s="20"/>
      <c r="J26" s="20"/>
    </row>
    <row r="27" spans="1:10" ht="31.5" x14ac:dyDescent="0.25">
      <c r="A27" s="15">
        <v>3.02</v>
      </c>
      <c r="B27" s="15" t="s">
        <v>29</v>
      </c>
      <c r="C27" s="3" t="s">
        <v>22</v>
      </c>
      <c r="D27" s="3">
        <v>0.52</v>
      </c>
      <c r="E27" s="20"/>
      <c r="F27" s="20">
        <f t="shared" ref="F27:F29" si="2">D27*E27</f>
        <v>0</v>
      </c>
      <c r="G27" s="20"/>
      <c r="H27" s="20"/>
      <c r="I27" s="20"/>
      <c r="J27" s="20"/>
    </row>
    <row r="28" spans="1:10" ht="31.5" x14ac:dyDescent="0.25">
      <c r="A28" s="15">
        <v>3.03</v>
      </c>
      <c r="B28" s="15" t="s">
        <v>28</v>
      </c>
      <c r="C28" s="3" t="s">
        <v>1</v>
      </c>
      <c r="D28" s="3">
        <v>33.94</v>
      </c>
      <c r="E28" s="20"/>
      <c r="F28" s="20">
        <f t="shared" si="2"/>
        <v>0</v>
      </c>
      <c r="G28" s="20"/>
      <c r="H28" s="20"/>
      <c r="I28" s="20"/>
      <c r="J28" s="20"/>
    </row>
    <row r="29" spans="1:10" ht="21" x14ac:dyDescent="0.25">
      <c r="A29" s="15">
        <v>3.04</v>
      </c>
      <c r="B29" s="15" t="s">
        <v>30</v>
      </c>
      <c r="C29" s="3" t="s">
        <v>31</v>
      </c>
      <c r="D29" s="3">
        <v>43.56</v>
      </c>
      <c r="E29" s="20"/>
      <c r="F29" s="20">
        <f t="shared" si="2"/>
        <v>0</v>
      </c>
      <c r="G29" s="20"/>
      <c r="H29" s="20"/>
      <c r="I29" s="20"/>
      <c r="J29" s="20"/>
    </row>
    <row r="30" spans="1:10" ht="29.25" customHeight="1" x14ac:dyDescent="0.25">
      <c r="B30" s="60" t="s">
        <v>233</v>
      </c>
      <c r="C30" s="60"/>
      <c r="D30" s="60"/>
      <c r="E30" s="60"/>
      <c r="F30" s="21">
        <f>SUM(F26:F29)</f>
        <v>0</v>
      </c>
    </row>
    <row r="31" spans="1:10" x14ac:dyDescent="0.25">
      <c r="A31" s="18">
        <v>4</v>
      </c>
      <c r="B31" s="18" t="s">
        <v>32</v>
      </c>
      <c r="C31" s="29"/>
      <c r="D31" s="29"/>
      <c r="E31" s="18"/>
      <c r="F31" s="18"/>
    </row>
    <row r="32" spans="1:10" ht="31.5" x14ac:dyDescent="0.25">
      <c r="A32" s="15">
        <v>4.01</v>
      </c>
      <c r="B32" s="15" t="s">
        <v>214</v>
      </c>
      <c r="C32" s="3" t="s">
        <v>22</v>
      </c>
      <c r="D32" s="3">
        <v>0.52</v>
      </c>
      <c r="E32" s="20"/>
      <c r="F32" s="20">
        <f>D32*E32</f>
        <v>0</v>
      </c>
      <c r="G32" s="20"/>
      <c r="H32" s="20"/>
      <c r="I32" s="20"/>
      <c r="J32" s="20"/>
    </row>
    <row r="33" spans="1:18" ht="31.5" x14ac:dyDescent="0.25">
      <c r="A33" s="15">
        <v>4.0199999999999996</v>
      </c>
      <c r="B33" s="15" t="s">
        <v>215</v>
      </c>
      <c r="C33" s="3" t="s">
        <v>22</v>
      </c>
      <c r="D33" s="3">
        <v>0.38</v>
      </c>
      <c r="E33" s="20"/>
      <c r="F33" s="20">
        <f t="shared" ref="F33:F37" si="3">D33*E33</f>
        <v>0</v>
      </c>
      <c r="G33" s="5"/>
      <c r="H33" s="5"/>
      <c r="I33" s="5"/>
      <c r="J33" s="5"/>
    </row>
    <row r="34" spans="1:18" x14ac:dyDescent="0.25">
      <c r="A34" s="15">
        <v>4.03</v>
      </c>
      <c r="B34" s="15" t="s">
        <v>33</v>
      </c>
      <c r="C34" s="3" t="s">
        <v>31</v>
      </c>
      <c r="D34" s="3">
        <v>436</v>
      </c>
      <c r="E34" s="20"/>
      <c r="F34" s="20">
        <f t="shared" si="3"/>
        <v>0</v>
      </c>
      <c r="G34" s="20"/>
      <c r="H34" s="20"/>
      <c r="I34" s="20"/>
      <c r="J34" s="20"/>
    </row>
    <row r="35" spans="1:18" ht="42" hidden="1" x14ac:dyDescent="0.25">
      <c r="A35" s="15">
        <v>4.04</v>
      </c>
      <c r="B35" s="19" t="s">
        <v>34</v>
      </c>
      <c r="C35" s="7" t="s">
        <v>31</v>
      </c>
      <c r="D35" s="32"/>
      <c r="E35" s="20">
        <v>25703.33</v>
      </c>
      <c r="F35" s="20">
        <f t="shared" si="3"/>
        <v>0</v>
      </c>
      <c r="G35" s="5"/>
      <c r="H35" s="5"/>
      <c r="I35" s="5"/>
      <c r="J35" s="5"/>
    </row>
    <row r="36" spans="1:18" ht="42" hidden="1" x14ac:dyDescent="0.25">
      <c r="A36" s="15">
        <v>4.05</v>
      </c>
      <c r="B36" s="19" t="s">
        <v>35</v>
      </c>
      <c r="C36" s="7" t="s">
        <v>31</v>
      </c>
      <c r="D36" s="3"/>
      <c r="E36" s="20">
        <v>23685.69</v>
      </c>
      <c r="F36" s="20">
        <f t="shared" si="3"/>
        <v>0</v>
      </c>
      <c r="G36" s="20"/>
      <c r="H36" s="20"/>
      <c r="I36" s="20"/>
      <c r="J36" s="20"/>
    </row>
    <row r="37" spans="1:18" ht="42" hidden="1" x14ac:dyDescent="0.25">
      <c r="A37" s="15">
        <v>4.0599999999999996</v>
      </c>
      <c r="B37" s="19" t="s">
        <v>322</v>
      </c>
      <c r="C37" s="7" t="s">
        <v>31</v>
      </c>
      <c r="D37" s="3"/>
      <c r="E37" s="20">
        <v>20839.02</v>
      </c>
      <c r="F37" s="20">
        <f t="shared" si="3"/>
        <v>0</v>
      </c>
      <c r="G37" s="20"/>
      <c r="H37" s="20"/>
      <c r="I37" s="20"/>
      <c r="J37" s="20"/>
    </row>
    <row r="38" spans="1:18" ht="29.25" customHeight="1" x14ac:dyDescent="0.25">
      <c r="B38" s="60" t="s">
        <v>36</v>
      </c>
      <c r="C38" s="60"/>
      <c r="D38" s="60"/>
      <c r="E38" s="60"/>
      <c r="F38" s="21">
        <f>SUM(F32:F37)</f>
        <v>0</v>
      </c>
    </row>
    <row r="39" spans="1:18" ht="15" customHeight="1" x14ac:dyDescent="0.25">
      <c r="A39" s="18">
        <v>5</v>
      </c>
      <c r="B39" s="18" t="s">
        <v>39</v>
      </c>
      <c r="C39" s="29"/>
      <c r="D39" s="29"/>
      <c r="E39" s="18"/>
      <c r="F39" s="18"/>
      <c r="G39" s="20"/>
      <c r="H39" s="20"/>
      <c r="I39" s="20"/>
      <c r="J39" s="20"/>
    </row>
    <row r="40" spans="1:18" ht="15" customHeight="1" x14ac:dyDescent="0.25">
      <c r="A40" s="15">
        <v>5.01</v>
      </c>
      <c r="B40" s="15" t="s">
        <v>40</v>
      </c>
      <c r="C40" s="3" t="s">
        <v>22</v>
      </c>
      <c r="D40" s="3">
        <v>1.68</v>
      </c>
      <c r="E40" s="25"/>
      <c r="F40" s="25">
        <f>D40*E40</f>
        <v>0</v>
      </c>
      <c r="G40" s="25"/>
      <c r="H40" s="25"/>
      <c r="I40" s="25"/>
      <c r="J40" s="25"/>
    </row>
    <row r="41" spans="1:18" x14ac:dyDescent="0.25">
      <c r="A41" s="15">
        <v>5.0199999999999996</v>
      </c>
      <c r="B41" s="15" t="s">
        <v>48</v>
      </c>
      <c r="C41" s="3" t="s">
        <v>6</v>
      </c>
      <c r="D41" s="3">
        <v>52</v>
      </c>
      <c r="E41" s="25"/>
      <c r="F41" s="25">
        <f t="shared" ref="F41:F82" si="4">D41*E41</f>
        <v>0</v>
      </c>
      <c r="G41" s="25"/>
      <c r="H41" s="25"/>
      <c r="I41" s="25"/>
      <c r="J41" s="25"/>
    </row>
    <row r="42" spans="1:18" x14ac:dyDescent="0.25">
      <c r="A42" s="15">
        <v>5.03</v>
      </c>
      <c r="B42" s="15" t="s">
        <v>49</v>
      </c>
      <c r="C42" s="3" t="s">
        <v>14</v>
      </c>
      <c r="D42" s="32">
        <v>2</v>
      </c>
      <c r="E42" s="25"/>
      <c r="F42" s="25">
        <f t="shared" si="4"/>
        <v>0</v>
      </c>
      <c r="G42" s="24"/>
      <c r="H42" s="24"/>
      <c r="I42" s="24"/>
      <c r="J42" s="24"/>
    </row>
    <row r="43" spans="1:18" x14ac:dyDescent="0.25">
      <c r="A43" s="15">
        <v>5.04</v>
      </c>
      <c r="B43" s="15" t="s">
        <v>46</v>
      </c>
      <c r="C43" s="3" t="s">
        <v>14</v>
      </c>
      <c r="D43" s="3">
        <v>2</v>
      </c>
      <c r="E43" s="25"/>
      <c r="F43" s="25">
        <f t="shared" si="4"/>
        <v>0</v>
      </c>
      <c r="G43" s="15"/>
      <c r="H43" s="15"/>
      <c r="I43" s="15"/>
      <c r="J43" s="15"/>
      <c r="L43" s="15"/>
      <c r="N43" s="25"/>
      <c r="O43" s="25"/>
      <c r="P43" s="25"/>
      <c r="Q43" s="25"/>
      <c r="R43" s="25"/>
    </row>
    <row r="44" spans="1:18" ht="21" hidden="1" x14ac:dyDescent="0.25">
      <c r="A44" s="15">
        <v>5.05</v>
      </c>
      <c r="B44" s="19" t="s">
        <v>171</v>
      </c>
      <c r="C44" s="7" t="s">
        <v>14</v>
      </c>
      <c r="D44" s="7"/>
      <c r="E44" s="20">
        <v>237314.2</v>
      </c>
      <c r="F44" s="25">
        <f t="shared" si="4"/>
        <v>0</v>
      </c>
      <c r="G44" s="19"/>
      <c r="H44" s="19"/>
      <c r="I44" s="19"/>
      <c r="J44" s="19"/>
      <c r="L44" s="19"/>
      <c r="N44" s="20"/>
      <c r="O44" s="20"/>
      <c r="P44" s="20"/>
      <c r="Q44" s="20"/>
      <c r="R44" s="20"/>
    </row>
    <row r="45" spans="1:18" x14ac:dyDescent="0.25">
      <c r="A45" s="27">
        <v>5.0999999999999996</v>
      </c>
      <c r="B45" s="27" t="s">
        <v>234</v>
      </c>
      <c r="C45" s="28"/>
      <c r="D45" s="28"/>
      <c r="E45" s="26"/>
      <c r="F45" s="26"/>
    </row>
    <row r="46" spans="1:18" ht="21" x14ac:dyDescent="0.25">
      <c r="A46" s="4" t="s">
        <v>238</v>
      </c>
      <c r="B46" s="15" t="s">
        <v>41</v>
      </c>
      <c r="C46" s="3" t="s">
        <v>3</v>
      </c>
      <c r="D46" s="3">
        <v>14</v>
      </c>
      <c r="E46" s="25"/>
      <c r="F46" s="25">
        <f t="shared" si="4"/>
        <v>0</v>
      </c>
      <c r="G46" s="25"/>
      <c r="H46" s="25"/>
      <c r="I46" s="25"/>
      <c r="J46" s="25"/>
    </row>
    <row r="47" spans="1:18" ht="21" x14ac:dyDescent="0.25">
      <c r="A47" s="4" t="s">
        <v>240</v>
      </c>
      <c r="B47" s="15" t="s">
        <v>42</v>
      </c>
      <c r="C47" s="3" t="s">
        <v>3</v>
      </c>
      <c r="D47" s="3">
        <v>30</v>
      </c>
      <c r="E47" s="25"/>
      <c r="F47" s="25">
        <f t="shared" si="4"/>
        <v>0</v>
      </c>
      <c r="G47" s="24"/>
      <c r="H47" s="24"/>
      <c r="I47" s="24"/>
      <c r="J47" s="24"/>
    </row>
    <row r="48" spans="1:18" ht="21" x14ac:dyDescent="0.25">
      <c r="A48" s="4" t="s">
        <v>241</v>
      </c>
      <c r="B48" s="15" t="s">
        <v>43</v>
      </c>
      <c r="C48" s="3" t="s">
        <v>3</v>
      </c>
      <c r="D48" s="3">
        <v>16</v>
      </c>
      <c r="E48" s="25"/>
      <c r="F48" s="25">
        <f t="shared" si="4"/>
        <v>0</v>
      </c>
      <c r="G48" s="25"/>
      <c r="H48" s="25"/>
      <c r="I48" s="25"/>
      <c r="J48" s="25"/>
    </row>
    <row r="49" spans="1:18" ht="21" x14ac:dyDescent="0.25">
      <c r="A49" s="4" t="s">
        <v>242</v>
      </c>
      <c r="B49" s="15" t="s">
        <v>44</v>
      </c>
      <c r="C49" s="3" t="s">
        <v>3</v>
      </c>
      <c r="D49" s="3">
        <v>20</v>
      </c>
      <c r="E49" s="25"/>
      <c r="F49" s="25">
        <f t="shared" si="4"/>
        <v>0</v>
      </c>
      <c r="G49" s="24"/>
      <c r="H49" s="24"/>
      <c r="I49" s="24"/>
      <c r="J49" s="24"/>
    </row>
    <row r="50" spans="1:18" ht="15" customHeight="1" x14ac:dyDescent="0.25">
      <c r="A50" s="4" t="s">
        <v>243</v>
      </c>
      <c r="B50" s="15" t="s">
        <v>149</v>
      </c>
      <c r="C50" s="3" t="s">
        <v>14</v>
      </c>
      <c r="D50" s="3">
        <v>4</v>
      </c>
      <c r="E50" s="25"/>
      <c r="F50" s="25">
        <f t="shared" si="4"/>
        <v>0</v>
      </c>
      <c r="G50" s="25"/>
      <c r="H50" s="25"/>
      <c r="I50" s="25"/>
      <c r="J50" s="25"/>
    </row>
    <row r="51" spans="1:18" x14ac:dyDescent="0.25">
      <c r="A51" s="4" t="s">
        <v>244</v>
      </c>
      <c r="B51" s="15" t="s">
        <v>150</v>
      </c>
      <c r="C51" s="3" t="s">
        <v>14</v>
      </c>
      <c r="D51" s="3">
        <v>2</v>
      </c>
      <c r="E51" s="25"/>
      <c r="F51" s="25">
        <f t="shared" si="4"/>
        <v>0</v>
      </c>
      <c r="G51" s="25"/>
      <c r="H51" s="25"/>
      <c r="I51" s="25"/>
      <c r="J51" s="25"/>
    </row>
    <row r="52" spans="1:18" ht="15" customHeight="1" x14ac:dyDescent="0.25">
      <c r="A52" s="4" t="s">
        <v>245</v>
      </c>
      <c r="B52" s="15" t="s">
        <v>151</v>
      </c>
      <c r="C52" s="3" t="s">
        <v>14</v>
      </c>
      <c r="D52" s="3">
        <v>4</v>
      </c>
      <c r="E52" s="25"/>
      <c r="F52" s="25">
        <f t="shared" si="4"/>
        <v>0</v>
      </c>
      <c r="G52" s="25"/>
      <c r="H52" s="25"/>
      <c r="I52" s="25"/>
      <c r="J52" s="25"/>
    </row>
    <row r="53" spans="1:18" x14ac:dyDescent="0.25">
      <c r="A53" s="4" t="s">
        <v>246</v>
      </c>
      <c r="B53" s="15" t="s">
        <v>152</v>
      </c>
      <c r="C53" s="3" t="s">
        <v>3</v>
      </c>
      <c r="D53" s="3">
        <v>6</v>
      </c>
      <c r="E53" s="25"/>
      <c r="F53" s="25">
        <f t="shared" si="4"/>
        <v>0</v>
      </c>
      <c r="G53" s="25"/>
      <c r="H53" s="25"/>
      <c r="I53" s="25"/>
      <c r="J53" s="25"/>
    </row>
    <row r="54" spans="1:18" ht="15" customHeight="1" x14ac:dyDescent="0.25">
      <c r="A54" s="4" t="s">
        <v>247</v>
      </c>
      <c r="B54" s="15" t="s">
        <v>153</v>
      </c>
      <c r="C54" s="3" t="s">
        <v>14</v>
      </c>
      <c r="D54" s="3">
        <v>4</v>
      </c>
      <c r="E54" s="20"/>
      <c r="F54" s="25">
        <f t="shared" si="4"/>
        <v>0</v>
      </c>
      <c r="G54" s="20"/>
      <c r="H54" s="20"/>
      <c r="I54" s="20"/>
      <c r="J54" s="20"/>
    </row>
    <row r="55" spans="1:18" x14ac:dyDescent="0.25">
      <c r="A55" s="4" t="s">
        <v>248</v>
      </c>
      <c r="B55" s="15" t="s">
        <v>154</v>
      </c>
      <c r="C55" s="3" t="s">
        <v>14</v>
      </c>
      <c r="D55" s="3">
        <v>2</v>
      </c>
      <c r="E55" s="20"/>
      <c r="F55" s="25">
        <f t="shared" si="4"/>
        <v>0</v>
      </c>
      <c r="G55" s="20"/>
      <c r="H55" s="20"/>
      <c r="I55" s="20"/>
      <c r="J55" s="20"/>
    </row>
    <row r="56" spans="1:18" x14ac:dyDescent="0.25">
      <c r="A56" s="4" t="s">
        <v>249</v>
      </c>
      <c r="B56" s="15" t="s">
        <v>155</v>
      </c>
      <c r="C56" s="3" t="s">
        <v>14</v>
      </c>
      <c r="D56" s="3">
        <v>2</v>
      </c>
      <c r="E56" s="20"/>
      <c r="F56" s="25">
        <f t="shared" si="4"/>
        <v>0</v>
      </c>
      <c r="G56" s="20"/>
      <c r="H56" s="20"/>
      <c r="I56" s="20"/>
      <c r="J56" s="20"/>
    </row>
    <row r="57" spans="1:18" hidden="1" x14ac:dyDescent="0.25">
      <c r="A57" s="4" t="s">
        <v>250</v>
      </c>
      <c r="B57" s="19" t="s">
        <v>156</v>
      </c>
      <c r="C57" s="7" t="s">
        <v>14</v>
      </c>
      <c r="D57" s="3"/>
      <c r="E57" s="20"/>
      <c r="F57" s="25">
        <f t="shared" si="4"/>
        <v>0</v>
      </c>
      <c r="G57" s="20"/>
      <c r="H57" s="20"/>
      <c r="I57" s="20"/>
      <c r="J57" s="20"/>
    </row>
    <row r="58" spans="1:18" x14ac:dyDescent="0.25">
      <c r="A58" s="4" t="s">
        <v>251</v>
      </c>
      <c r="B58" s="19" t="s">
        <v>47</v>
      </c>
      <c r="C58" s="3" t="s">
        <v>14</v>
      </c>
      <c r="D58" s="3">
        <v>4</v>
      </c>
      <c r="E58" s="25"/>
      <c r="F58" s="25">
        <f t="shared" si="4"/>
        <v>0</v>
      </c>
      <c r="G58" s="25"/>
      <c r="H58" s="25"/>
      <c r="I58" s="25"/>
      <c r="J58" s="25"/>
    </row>
    <row r="59" spans="1:18" x14ac:dyDescent="0.25">
      <c r="A59" s="27">
        <v>5.2</v>
      </c>
      <c r="B59" s="27" t="s">
        <v>235</v>
      </c>
      <c r="C59" s="28"/>
      <c r="D59" s="28"/>
      <c r="E59" s="26"/>
      <c r="F59" s="26"/>
    </row>
    <row r="60" spans="1:18" ht="21" x14ac:dyDescent="0.25">
      <c r="A60" s="4" t="s">
        <v>252</v>
      </c>
      <c r="B60" s="15" t="s">
        <v>50</v>
      </c>
      <c r="C60" s="3" t="s">
        <v>3</v>
      </c>
      <c r="D60" s="3">
        <v>40</v>
      </c>
      <c r="E60" s="25"/>
      <c r="F60" s="25">
        <f t="shared" si="4"/>
        <v>0</v>
      </c>
      <c r="G60" s="15"/>
      <c r="H60" s="15"/>
      <c r="I60" s="15"/>
      <c r="J60" s="15"/>
      <c r="K60" s="15"/>
      <c r="L60" s="15"/>
      <c r="M60" s="25"/>
      <c r="N60" s="25"/>
      <c r="O60" s="25"/>
      <c r="P60" s="25"/>
      <c r="Q60" s="25"/>
      <c r="R60" s="25"/>
    </row>
    <row r="61" spans="1:18" ht="21" hidden="1" x14ac:dyDescent="0.25">
      <c r="A61" s="4" t="s">
        <v>253</v>
      </c>
      <c r="B61" s="19" t="s">
        <v>53</v>
      </c>
      <c r="C61" s="7" t="s">
        <v>3</v>
      </c>
      <c r="D61" s="7"/>
      <c r="E61" s="25"/>
      <c r="F61" s="25">
        <f t="shared" si="4"/>
        <v>0</v>
      </c>
      <c r="G61" s="19"/>
      <c r="H61" s="19"/>
      <c r="I61" s="19"/>
      <c r="J61" s="19"/>
      <c r="L61" s="19"/>
      <c r="N61" s="25"/>
      <c r="O61" s="25"/>
      <c r="P61" s="25"/>
      <c r="Q61" s="25"/>
      <c r="R61" s="25"/>
    </row>
    <row r="62" spans="1:18" x14ac:dyDescent="0.25">
      <c r="A62" s="4" t="s">
        <v>254</v>
      </c>
      <c r="B62" s="15" t="s">
        <v>177</v>
      </c>
      <c r="C62" s="3" t="s">
        <v>14</v>
      </c>
      <c r="D62" s="3">
        <v>4</v>
      </c>
      <c r="E62" s="20"/>
      <c r="F62" s="25">
        <f t="shared" si="4"/>
        <v>0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x14ac:dyDescent="0.25">
      <c r="A63" s="4" t="s">
        <v>255</v>
      </c>
      <c r="B63" s="15" t="s">
        <v>178</v>
      </c>
      <c r="C63" s="3" t="s">
        <v>14</v>
      </c>
      <c r="D63" s="3">
        <v>2</v>
      </c>
      <c r="E63" s="20"/>
      <c r="F63" s="25">
        <f t="shared" si="4"/>
        <v>0</v>
      </c>
      <c r="G63" s="15"/>
      <c r="H63" s="15"/>
      <c r="I63" s="15"/>
      <c r="J63" s="15"/>
      <c r="L63" s="15"/>
      <c r="N63" s="20"/>
      <c r="O63" s="20"/>
      <c r="P63" s="20"/>
      <c r="Q63" s="20"/>
      <c r="R63" s="20"/>
    </row>
    <row r="64" spans="1:18" x14ac:dyDescent="0.25">
      <c r="A64" s="4" t="s">
        <v>256</v>
      </c>
      <c r="B64" s="15" t="s">
        <v>179</v>
      </c>
      <c r="C64" s="3" t="s">
        <v>14</v>
      </c>
      <c r="D64" s="3">
        <v>4</v>
      </c>
      <c r="E64" s="20"/>
      <c r="F64" s="25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ht="21" x14ac:dyDescent="0.25">
      <c r="A65" s="4" t="s">
        <v>257</v>
      </c>
      <c r="B65" s="15" t="s">
        <v>45</v>
      </c>
      <c r="C65" s="3" t="s">
        <v>14</v>
      </c>
      <c r="D65" s="3">
        <v>8</v>
      </c>
      <c r="E65" s="25"/>
      <c r="F65" s="25">
        <f t="shared" si="4"/>
        <v>0</v>
      </c>
      <c r="G65" s="15"/>
      <c r="H65" s="15"/>
      <c r="I65" s="15"/>
      <c r="J65" s="15"/>
      <c r="L65" s="15"/>
      <c r="N65" s="25"/>
      <c r="O65" s="25"/>
      <c r="P65" s="25"/>
      <c r="Q65" s="25"/>
      <c r="R65" s="25"/>
    </row>
    <row r="66" spans="1:18" x14ac:dyDescent="0.25">
      <c r="A66" s="4" t="s">
        <v>258</v>
      </c>
      <c r="B66" s="15" t="s">
        <v>184</v>
      </c>
      <c r="C66" s="3" t="s">
        <v>14</v>
      </c>
      <c r="D66" s="3">
        <v>2</v>
      </c>
      <c r="E66" s="20"/>
      <c r="F66" s="25">
        <f t="shared" si="4"/>
        <v>0</v>
      </c>
      <c r="G66" s="15"/>
      <c r="H66" s="15"/>
      <c r="I66" s="15"/>
      <c r="J66" s="15"/>
      <c r="L66" s="15"/>
      <c r="N66" s="20"/>
      <c r="O66" s="20"/>
      <c r="P66" s="20"/>
      <c r="Q66" s="20"/>
      <c r="R66" s="20"/>
    </row>
    <row r="67" spans="1:18" hidden="1" x14ac:dyDescent="0.25">
      <c r="A67" s="4" t="s">
        <v>259</v>
      </c>
      <c r="B67" s="15" t="s">
        <v>318</v>
      </c>
      <c r="C67" s="3" t="s">
        <v>14</v>
      </c>
      <c r="D67" s="3"/>
      <c r="E67" s="20">
        <v>275428.96000000002</v>
      </c>
      <c r="F67" s="25">
        <f t="shared" si="4"/>
        <v>0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ht="21" hidden="1" x14ac:dyDescent="0.25">
      <c r="A68" s="4" t="s">
        <v>326</v>
      </c>
      <c r="B68" s="19" t="s">
        <v>323</v>
      </c>
      <c r="C68" s="7" t="s">
        <v>3</v>
      </c>
      <c r="D68" s="3"/>
      <c r="E68" s="25">
        <v>19264.509999999998</v>
      </c>
      <c r="F68" s="25">
        <f t="shared" si="4"/>
        <v>0</v>
      </c>
      <c r="G68" s="19"/>
      <c r="H68" s="19"/>
      <c r="I68" s="19"/>
      <c r="J68" s="19"/>
      <c r="L68" s="19"/>
      <c r="N68" s="25"/>
      <c r="O68" s="25"/>
      <c r="P68" s="25"/>
      <c r="Q68" s="25"/>
      <c r="R68" s="25"/>
    </row>
    <row r="69" spans="1:18" hidden="1" x14ac:dyDescent="0.25">
      <c r="A69" s="4" t="s">
        <v>327</v>
      </c>
      <c r="B69" s="15" t="s">
        <v>324</v>
      </c>
      <c r="C69" s="3" t="s">
        <v>14</v>
      </c>
      <c r="D69" s="3"/>
      <c r="E69" s="20">
        <v>60188.91</v>
      </c>
      <c r="F69" s="25">
        <f t="shared" si="4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hidden="1" x14ac:dyDescent="0.25">
      <c r="A70" s="4" t="s">
        <v>328</v>
      </c>
      <c r="B70" s="15" t="s">
        <v>325</v>
      </c>
      <c r="C70" s="3" t="s">
        <v>14</v>
      </c>
      <c r="D70" s="3"/>
      <c r="E70" s="20">
        <v>75485.22</v>
      </c>
      <c r="F70" s="25">
        <f t="shared" si="4"/>
        <v>0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x14ac:dyDescent="0.25">
      <c r="A71" s="27">
        <v>5.3</v>
      </c>
      <c r="B71" s="27" t="s">
        <v>236</v>
      </c>
      <c r="C71" s="28"/>
      <c r="D71" s="28"/>
      <c r="E71" s="26"/>
      <c r="F71" s="26"/>
    </row>
    <row r="72" spans="1:18" x14ac:dyDescent="0.25">
      <c r="A72" s="4" t="s">
        <v>260</v>
      </c>
      <c r="B72" s="15" t="s">
        <v>185</v>
      </c>
      <c r="C72" s="3" t="s">
        <v>6</v>
      </c>
      <c r="D72" s="3">
        <v>30</v>
      </c>
      <c r="E72" s="20"/>
      <c r="F72" s="25">
        <f t="shared" si="4"/>
        <v>0</v>
      </c>
      <c r="G72" s="15"/>
      <c r="H72" s="15"/>
      <c r="I72" s="15"/>
      <c r="J72" s="15"/>
      <c r="L72" s="15"/>
      <c r="N72" s="20"/>
      <c r="O72" s="20"/>
      <c r="P72" s="20"/>
      <c r="Q72" s="20"/>
      <c r="R72" s="20"/>
    </row>
    <row r="73" spans="1:18" x14ac:dyDescent="0.25">
      <c r="A73" s="4" t="s">
        <v>264</v>
      </c>
      <c r="B73" s="15" t="s">
        <v>180</v>
      </c>
      <c r="C73" s="3" t="s">
        <v>14</v>
      </c>
      <c r="D73" s="3">
        <v>4</v>
      </c>
      <c r="E73" s="20"/>
      <c r="F73" s="25">
        <f t="shared" si="4"/>
        <v>0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x14ac:dyDescent="0.25">
      <c r="A74" s="4" t="s">
        <v>261</v>
      </c>
      <c r="B74" s="15" t="s">
        <v>181</v>
      </c>
      <c r="C74" s="3" t="s">
        <v>14</v>
      </c>
      <c r="D74" s="3">
        <v>2</v>
      </c>
      <c r="E74" s="20"/>
      <c r="F74" s="25">
        <f t="shared" si="4"/>
        <v>0</v>
      </c>
      <c r="G74" s="15"/>
      <c r="H74" s="15"/>
      <c r="I74" s="15"/>
      <c r="J74" s="15"/>
      <c r="L74" s="15"/>
      <c r="N74" s="20"/>
      <c r="O74" s="20"/>
      <c r="P74" s="20"/>
      <c r="Q74" s="20"/>
      <c r="R74" s="20"/>
    </row>
    <row r="75" spans="1:18" x14ac:dyDescent="0.25">
      <c r="A75" s="4" t="s">
        <v>262</v>
      </c>
      <c r="B75" s="15" t="s">
        <v>182</v>
      </c>
      <c r="C75" s="3" t="s">
        <v>14</v>
      </c>
      <c r="D75" s="3">
        <v>2</v>
      </c>
      <c r="E75" s="20"/>
      <c r="F75" s="25">
        <f t="shared" si="4"/>
        <v>0</v>
      </c>
      <c r="G75" s="15"/>
      <c r="H75" s="15"/>
      <c r="I75" s="15"/>
      <c r="J75" s="15"/>
      <c r="L75" s="15"/>
      <c r="N75" s="20"/>
      <c r="O75" s="20"/>
      <c r="P75" s="20"/>
      <c r="Q75" s="20"/>
      <c r="R75" s="20"/>
    </row>
    <row r="76" spans="1:18" x14ac:dyDescent="0.25">
      <c r="A76" s="4" t="s">
        <v>263</v>
      </c>
      <c r="B76" s="15" t="s">
        <v>183</v>
      </c>
      <c r="C76" s="3" t="s">
        <v>14</v>
      </c>
      <c r="D76" s="3">
        <v>2</v>
      </c>
      <c r="E76" s="20"/>
      <c r="F76" s="25">
        <f t="shared" si="4"/>
        <v>0</v>
      </c>
      <c r="G76" s="15"/>
      <c r="H76" s="15"/>
      <c r="I76" s="15"/>
      <c r="J76" s="15"/>
      <c r="L76" s="15"/>
      <c r="N76" s="20"/>
      <c r="O76" s="20"/>
      <c r="P76" s="20"/>
      <c r="Q76" s="20"/>
      <c r="R76" s="20"/>
    </row>
    <row r="77" spans="1:18" x14ac:dyDescent="0.25">
      <c r="A77" s="27">
        <v>5.4</v>
      </c>
      <c r="B77" s="27" t="s">
        <v>237</v>
      </c>
      <c r="C77" s="28"/>
      <c r="D77" s="28"/>
      <c r="E77" s="26"/>
      <c r="F77" s="26"/>
    </row>
    <row r="78" spans="1:18" x14ac:dyDescent="0.25">
      <c r="A78" s="4" t="s">
        <v>315</v>
      </c>
      <c r="B78" s="15" t="s">
        <v>186</v>
      </c>
      <c r="C78" s="3" t="s">
        <v>14</v>
      </c>
      <c r="D78" s="3">
        <v>8</v>
      </c>
      <c r="E78" s="20"/>
      <c r="F78" s="25">
        <f t="shared" si="4"/>
        <v>0</v>
      </c>
      <c r="G78" s="15"/>
      <c r="H78" s="15"/>
      <c r="I78" s="15"/>
      <c r="J78" s="15"/>
      <c r="L78" s="15"/>
      <c r="N78" s="20"/>
      <c r="O78" s="20"/>
      <c r="P78" s="20"/>
      <c r="Q78" s="20"/>
      <c r="R78" s="20"/>
    </row>
    <row r="79" spans="1:18" hidden="1" x14ac:dyDescent="0.25">
      <c r="A79" s="4" t="s">
        <v>265</v>
      </c>
      <c r="B79" s="19" t="s">
        <v>187</v>
      </c>
      <c r="C79" s="7" t="s">
        <v>14</v>
      </c>
      <c r="D79" s="7"/>
      <c r="E79" s="20">
        <v>5055.28</v>
      </c>
      <c r="F79" s="25">
        <f t="shared" si="4"/>
        <v>0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x14ac:dyDescent="0.25">
      <c r="A80" s="4" t="s">
        <v>266</v>
      </c>
      <c r="B80" s="19" t="s">
        <v>188</v>
      </c>
      <c r="C80" s="7" t="s">
        <v>14</v>
      </c>
      <c r="D80" s="7">
        <v>4</v>
      </c>
      <c r="E80" s="20"/>
      <c r="F80" s="25">
        <f t="shared" si="4"/>
        <v>0</v>
      </c>
      <c r="G80" s="19"/>
      <c r="H80" s="19"/>
      <c r="I80" s="19"/>
      <c r="J80" s="19"/>
      <c r="L80" s="19"/>
      <c r="N80" s="20"/>
      <c r="O80" s="20"/>
      <c r="P80" s="20"/>
      <c r="Q80" s="20"/>
      <c r="R80" s="20"/>
    </row>
    <row r="81" spans="1:18" hidden="1" x14ac:dyDescent="0.25">
      <c r="A81" s="4" t="s">
        <v>267</v>
      </c>
      <c r="B81" s="19" t="s">
        <v>52</v>
      </c>
      <c r="C81" s="7" t="s">
        <v>14</v>
      </c>
      <c r="D81" s="7"/>
      <c r="E81" s="25">
        <v>88103.15</v>
      </c>
      <c r="F81" s="25">
        <f t="shared" si="4"/>
        <v>0</v>
      </c>
      <c r="G81" s="19"/>
      <c r="H81" s="19"/>
      <c r="I81" s="19"/>
      <c r="J81" s="19"/>
      <c r="L81" s="19"/>
      <c r="N81" s="25"/>
      <c r="O81" s="25"/>
      <c r="P81" s="25"/>
      <c r="Q81" s="25"/>
      <c r="R81" s="25"/>
    </row>
    <row r="82" spans="1:18" hidden="1" x14ac:dyDescent="0.25">
      <c r="A82" s="4" t="s">
        <v>350</v>
      </c>
      <c r="B82" s="19" t="s">
        <v>349</v>
      </c>
      <c r="C82" s="7" t="s">
        <v>14</v>
      </c>
      <c r="D82" s="3"/>
      <c r="E82" s="25">
        <v>44770.3</v>
      </c>
      <c r="F82" s="25">
        <f t="shared" si="4"/>
        <v>0</v>
      </c>
      <c r="G82" s="19"/>
      <c r="H82" s="19"/>
      <c r="I82" s="19"/>
      <c r="J82" s="19"/>
      <c r="L82" s="19"/>
      <c r="N82" s="25"/>
      <c r="O82" s="25"/>
      <c r="P82" s="25"/>
      <c r="Q82" s="25"/>
      <c r="R82" s="25"/>
    </row>
    <row r="83" spans="1:18" ht="29.25" customHeight="1" x14ac:dyDescent="0.25">
      <c r="B83" s="60" t="s">
        <v>55</v>
      </c>
      <c r="C83" s="60"/>
      <c r="D83" s="60"/>
      <c r="E83" s="60"/>
      <c r="F83" s="21">
        <f>SUM(F40:F82)</f>
        <v>0</v>
      </c>
    </row>
    <row r="84" spans="1:18" ht="15" customHeight="1" x14ac:dyDescent="0.25">
      <c r="A84" s="18">
        <v>6</v>
      </c>
      <c r="B84" s="18" t="s">
        <v>56</v>
      </c>
      <c r="C84" s="29"/>
      <c r="D84" s="29"/>
      <c r="E84" s="18"/>
      <c r="F84" s="18"/>
      <c r="G84" s="20"/>
      <c r="H84" s="20"/>
      <c r="I84" s="20"/>
      <c r="J84" s="20"/>
    </row>
    <row r="85" spans="1:18" hidden="1" x14ac:dyDescent="0.25">
      <c r="A85" s="4">
        <v>6.01</v>
      </c>
      <c r="B85" s="2" t="s">
        <v>170</v>
      </c>
      <c r="C85" s="7" t="s">
        <v>14</v>
      </c>
      <c r="D85" s="7"/>
      <c r="E85" s="20">
        <v>11151.84</v>
      </c>
      <c r="F85" s="30">
        <f>D85*E85</f>
        <v>0</v>
      </c>
      <c r="G85" s="19"/>
      <c r="H85" s="19"/>
      <c r="I85" s="19"/>
      <c r="J85" s="19"/>
      <c r="L85" s="19"/>
      <c r="N85" s="20"/>
      <c r="O85" s="20"/>
      <c r="P85" s="20"/>
      <c r="Q85" s="20"/>
      <c r="R85" s="20"/>
    </row>
    <row r="86" spans="1:18" x14ac:dyDescent="0.25">
      <c r="A86" s="4">
        <v>6.02</v>
      </c>
      <c r="B86" s="2" t="s">
        <v>13</v>
      </c>
      <c r="C86" s="3" t="s">
        <v>14</v>
      </c>
      <c r="D86" s="3">
        <v>4</v>
      </c>
      <c r="E86" s="20"/>
      <c r="F86" s="30">
        <f t="shared" ref="F86:F88" si="5">D86*E86</f>
        <v>0</v>
      </c>
      <c r="G86" s="15"/>
      <c r="H86" s="15"/>
      <c r="I86" s="15"/>
      <c r="J86" s="15"/>
      <c r="L86" s="15"/>
      <c r="N86" s="20"/>
      <c r="O86" s="20"/>
      <c r="P86" s="20"/>
      <c r="Q86" s="20"/>
      <c r="R86" s="20"/>
    </row>
    <row r="87" spans="1:18" x14ac:dyDescent="0.25">
      <c r="A87" s="4">
        <v>6.03</v>
      </c>
      <c r="B87" s="2" t="s">
        <v>161</v>
      </c>
      <c r="C87" s="3" t="s">
        <v>14</v>
      </c>
      <c r="D87" s="3">
        <v>2</v>
      </c>
      <c r="E87" s="20"/>
      <c r="F87" s="30">
        <f t="shared" si="5"/>
        <v>0</v>
      </c>
      <c r="G87" s="15"/>
      <c r="H87" s="15"/>
      <c r="I87" s="15"/>
      <c r="J87" s="15"/>
      <c r="L87" s="15"/>
      <c r="N87" s="20"/>
      <c r="O87" s="20"/>
      <c r="P87" s="20"/>
      <c r="Q87" s="20"/>
      <c r="R87" s="20"/>
    </row>
    <row r="88" spans="1:18" hidden="1" x14ac:dyDescent="0.25">
      <c r="A88" s="4">
        <v>6.04</v>
      </c>
      <c r="B88" s="2" t="s">
        <v>168</v>
      </c>
      <c r="C88" s="3" t="s">
        <v>14</v>
      </c>
      <c r="D88" s="7"/>
      <c r="E88" s="20">
        <v>21228.92</v>
      </c>
      <c r="F88" s="30">
        <f t="shared" si="5"/>
        <v>0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x14ac:dyDescent="0.25">
      <c r="A89" s="27">
        <v>6.1</v>
      </c>
      <c r="B89" s="27" t="s">
        <v>268</v>
      </c>
      <c r="C89" s="28"/>
      <c r="D89" s="28"/>
      <c r="E89" s="26"/>
      <c r="F89" s="26"/>
    </row>
    <row r="90" spans="1:18" ht="42" x14ac:dyDescent="0.25">
      <c r="A90" s="4" t="s">
        <v>239</v>
      </c>
      <c r="B90" s="15" t="s">
        <v>59</v>
      </c>
      <c r="C90" s="3" t="s">
        <v>6</v>
      </c>
      <c r="D90" s="3">
        <v>12</v>
      </c>
      <c r="E90" s="20"/>
      <c r="F90" s="23">
        <f t="shared" ref="F90:F104" si="6">D90*E90</f>
        <v>0</v>
      </c>
      <c r="G90" s="15"/>
      <c r="H90" s="15"/>
      <c r="I90" s="15"/>
      <c r="J90" s="15"/>
      <c r="L90" s="15"/>
      <c r="N90" s="20"/>
      <c r="O90" s="20"/>
      <c r="P90" s="20"/>
      <c r="Q90" s="20"/>
      <c r="R90" s="20"/>
    </row>
    <row r="91" spans="1:18" ht="42" x14ac:dyDescent="0.25">
      <c r="A91" s="4" t="s">
        <v>269</v>
      </c>
      <c r="B91" s="15" t="s">
        <v>60</v>
      </c>
      <c r="C91" s="3" t="s">
        <v>6</v>
      </c>
      <c r="D91" s="3">
        <v>12</v>
      </c>
      <c r="E91" s="20"/>
      <c r="F91" s="23">
        <f>D91*E91</f>
        <v>0</v>
      </c>
      <c r="G91" s="15"/>
      <c r="H91" s="15"/>
      <c r="I91" s="15"/>
      <c r="J91" s="15"/>
      <c r="L91" s="15"/>
      <c r="N91" s="20"/>
      <c r="O91" s="20"/>
      <c r="P91" s="20"/>
      <c r="Q91" s="20"/>
      <c r="R91" s="20"/>
    </row>
    <row r="92" spans="1:18" ht="42" hidden="1" x14ac:dyDescent="0.25">
      <c r="A92" s="4" t="s">
        <v>270</v>
      </c>
      <c r="B92" s="19" t="s">
        <v>67</v>
      </c>
      <c r="C92" s="7" t="s">
        <v>6</v>
      </c>
      <c r="D92" s="7"/>
      <c r="E92" s="20"/>
      <c r="F92" s="23">
        <f t="shared" si="6"/>
        <v>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ht="42" hidden="1" x14ac:dyDescent="0.25">
      <c r="A93" s="4" t="s">
        <v>271</v>
      </c>
      <c r="B93" s="19" t="s">
        <v>68</v>
      </c>
      <c r="C93" s="7" t="s">
        <v>6</v>
      </c>
      <c r="D93" s="7"/>
      <c r="E93" s="20"/>
      <c r="F93" s="23">
        <f t="shared" si="6"/>
        <v>0</v>
      </c>
      <c r="G93" s="19"/>
      <c r="H93" s="19"/>
      <c r="I93" s="19"/>
      <c r="J93" s="19"/>
      <c r="L93" s="19"/>
      <c r="N93" s="20"/>
      <c r="O93" s="20"/>
      <c r="P93" s="20"/>
      <c r="Q93" s="20"/>
      <c r="R93" s="20"/>
    </row>
    <row r="94" spans="1:18" ht="42" hidden="1" x14ac:dyDescent="0.25">
      <c r="A94" s="4" t="s">
        <v>272</v>
      </c>
      <c r="B94" s="19" t="s">
        <v>76</v>
      </c>
      <c r="C94" s="7" t="s">
        <v>6</v>
      </c>
      <c r="D94" s="7"/>
      <c r="E94" s="20"/>
      <c r="F94" s="23">
        <f t="shared" si="6"/>
        <v>0</v>
      </c>
      <c r="G94" s="19"/>
      <c r="H94" s="19"/>
      <c r="I94" s="19"/>
      <c r="J94" s="19"/>
      <c r="L94" s="19"/>
      <c r="N94" s="20"/>
      <c r="O94" s="20"/>
      <c r="P94" s="20"/>
      <c r="Q94" s="20"/>
      <c r="R94" s="20"/>
    </row>
    <row r="95" spans="1:18" ht="42" hidden="1" x14ac:dyDescent="0.25">
      <c r="A95" s="4" t="s">
        <v>273</v>
      </c>
      <c r="B95" s="19" t="s">
        <v>71</v>
      </c>
      <c r="C95" s="7" t="s">
        <v>6</v>
      </c>
      <c r="D95" s="7"/>
      <c r="E95" s="20"/>
      <c r="F95" s="23">
        <f t="shared" si="6"/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52.5" hidden="1" x14ac:dyDescent="0.25">
      <c r="A96" s="4" t="s">
        <v>274</v>
      </c>
      <c r="B96" s="19" t="s">
        <v>69</v>
      </c>
      <c r="C96" s="7" t="s">
        <v>14</v>
      </c>
      <c r="D96" s="7"/>
      <c r="E96" s="20"/>
      <c r="F96" s="23">
        <f t="shared" si="6"/>
        <v>0</v>
      </c>
      <c r="G96" s="19"/>
      <c r="H96" s="19"/>
      <c r="I96" s="19"/>
      <c r="J96" s="19"/>
      <c r="L96" s="19"/>
      <c r="N96" s="20"/>
      <c r="O96" s="20"/>
      <c r="P96" s="20"/>
      <c r="Q96" s="20"/>
      <c r="R96" s="20"/>
    </row>
    <row r="97" spans="1:18" ht="31.5" hidden="1" x14ac:dyDescent="0.25">
      <c r="A97" s="4" t="s">
        <v>275</v>
      </c>
      <c r="B97" s="19" t="s">
        <v>79</v>
      </c>
      <c r="C97" s="7" t="s">
        <v>6</v>
      </c>
      <c r="D97" s="7"/>
      <c r="E97" s="20"/>
      <c r="F97" s="23">
        <f t="shared" si="6"/>
        <v>0</v>
      </c>
      <c r="G97" s="19"/>
      <c r="H97" s="19"/>
      <c r="I97" s="19"/>
      <c r="J97" s="19"/>
      <c r="L97" s="19"/>
      <c r="N97" s="20"/>
      <c r="O97" s="20"/>
      <c r="P97" s="20"/>
      <c r="Q97" s="20"/>
      <c r="R97" s="20"/>
    </row>
    <row r="98" spans="1:18" ht="31.5" hidden="1" x14ac:dyDescent="0.25">
      <c r="A98" s="4" t="s">
        <v>276</v>
      </c>
      <c r="B98" s="19" t="s">
        <v>169</v>
      </c>
      <c r="C98" s="7" t="s">
        <v>3</v>
      </c>
      <c r="D98" s="7"/>
      <c r="E98" s="20"/>
      <c r="F98" s="23">
        <f t="shared" si="6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x14ac:dyDescent="0.25">
      <c r="A99" s="4" t="s">
        <v>277</v>
      </c>
      <c r="B99" s="15" t="s">
        <v>172</v>
      </c>
      <c r="C99" s="3" t="s">
        <v>6</v>
      </c>
      <c r="D99" s="3">
        <v>26</v>
      </c>
      <c r="E99" s="20"/>
      <c r="F99" s="23">
        <f t="shared" si="6"/>
        <v>0</v>
      </c>
      <c r="G99" s="15"/>
      <c r="H99" s="15"/>
      <c r="I99" s="15"/>
      <c r="J99" s="15"/>
      <c r="L99" s="15"/>
      <c r="N99" s="20"/>
      <c r="O99" s="20"/>
      <c r="P99" s="20"/>
      <c r="Q99" s="20"/>
      <c r="R99" s="20"/>
    </row>
    <row r="100" spans="1:18" ht="31.5" hidden="1" x14ac:dyDescent="0.25">
      <c r="A100" s="4" t="s">
        <v>334</v>
      </c>
      <c r="B100" s="35" t="s">
        <v>330</v>
      </c>
      <c r="C100" s="7" t="s">
        <v>3</v>
      </c>
      <c r="D100" s="3"/>
      <c r="E100" s="20">
        <v>29346.959999999999</v>
      </c>
      <c r="F100" s="23">
        <f t="shared" si="6"/>
        <v>0</v>
      </c>
      <c r="G100" s="35"/>
      <c r="H100" s="35"/>
      <c r="I100" s="35"/>
      <c r="J100" s="35"/>
      <c r="L100" s="19"/>
      <c r="N100" s="20"/>
      <c r="O100" s="20"/>
      <c r="P100" s="20"/>
      <c r="Q100" s="20"/>
      <c r="R100" s="20"/>
    </row>
    <row r="101" spans="1:18" ht="31.5" hidden="1" x14ac:dyDescent="0.25">
      <c r="A101" s="4" t="s">
        <v>335</v>
      </c>
      <c r="B101" s="35" t="s">
        <v>331</v>
      </c>
      <c r="C101" s="7" t="s">
        <v>3</v>
      </c>
      <c r="D101" s="3"/>
      <c r="E101" s="20">
        <v>32788.31</v>
      </c>
      <c r="F101" s="23">
        <f t="shared" si="6"/>
        <v>0</v>
      </c>
      <c r="G101" s="35"/>
      <c r="H101" s="35"/>
      <c r="I101" s="35"/>
      <c r="J101" s="35"/>
      <c r="L101" s="15"/>
      <c r="N101" s="20"/>
      <c r="O101" s="20"/>
      <c r="P101" s="20"/>
      <c r="Q101" s="20"/>
      <c r="R101" s="20"/>
    </row>
    <row r="102" spans="1:18" ht="31.5" hidden="1" x14ac:dyDescent="0.25">
      <c r="A102" s="4" t="s">
        <v>336</v>
      </c>
      <c r="B102" s="35" t="s">
        <v>332</v>
      </c>
      <c r="C102" s="7" t="s">
        <v>3</v>
      </c>
      <c r="D102" s="3"/>
      <c r="E102" s="20">
        <v>60263.38</v>
      </c>
      <c r="F102" s="23">
        <f t="shared" si="6"/>
        <v>0</v>
      </c>
      <c r="G102" s="35"/>
      <c r="H102" s="35"/>
      <c r="I102" s="35"/>
      <c r="J102" s="35"/>
      <c r="L102" s="15"/>
      <c r="N102" s="20"/>
      <c r="O102" s="20"/>
      <c r="P102" s="20"/>
      <c r="Q102" s="20"/>
      <c r="R102" s="20"/>
    </row>
    <row r="103" spans="1:18" ht="52.5" hidden="1" x14ac:dyDescent="0.25">
      <c r="A103" s="4" t="s">
        <v>337</v>
      </c>
      <c r="B103" s="35" t="s">
        <v>333</v>
      </c>
      <c r="C103" s="7" t="s">
        <v>3</v>
      </c>
      <c r="D103" s="3"/>
      <c r="E103" s="20">
        <v>167898.68</v>
      </c>
      <c r="F103" s="23">
        <f t="shared" si="6"/>
        <v>0</v>
      </c>
      <c r="G103" s="35"/>
      <c r="H103" s="35"/>
      <c r="I103" s="35"/>
      <c r="J103" s="35"/>
      <c r="L103" s="15"/>
      <c r="N103" s="20"/>
      <c r="O103" s="20"/>
      <c r="P103" s="20"/>
      <c r="Q103" s="20"/>
      <c r="R103" s="20"/>
    </row>
    <row r="104" spans="1:18" ht="84" hidden="1" x14ac:dyDescent="0.25">
      <c r="A104" s="4" t="s">
        <v>338</v>
      </c>
      <c r="B104" s="2" t="s">
        <v>339</v>
      </c>
      <c r="C104" s="3" t="s">
        <v>14</v>
      </c>
      <c r="D104" s="3"/>
      <c r="E104" s="20">
        <v>13577675.300000001</v>
      </c>
      <c r="F104" s="30">
        <f t="shared" si="6"/>
        <v>0</v>
      </c>
      <c r="G104" s="15"/>
      <c r="H104" s="15"/>
      <c r="I104" s="15"/>
      <c r="J104" s="15"/>
      <c r="L104" s="15"/>
      <c r="N104" s="20"/>
      <c r="O104" s="20"/>
      <c r="P104" s="20"/>
      <c r="Q104" s="20"/>
      <c r="R104" s="20"/>
    </row>
    <row r="105" spans="1:18" x14ac:dyDescent="0.25">
      <c r="A105" s="27">
        <v>6.2</v>
      </c>
      <c r="B105" s="27" t="s">
        <v>278</v>
      </c>
      <c r="C105" s="28"/>
      <c r="D105" s="28"/>
      <c r="E105" s="26"/>
      <c r="F105" s="26"/>
    </row>
    <row r="106" spans="1:18" hidden="1" x14ac:dyDescent="0.25">
      <c r="A106" s="4" t="s">
        <v>279</v>
      </c>
      <c r="B106" s="19" t="s">
        <v>162</v>
      </c>
      <c r="C106" s="7" t="s">
        <v>14</v>
      </c>
      <c r="D106" s="7"/>
      <c r="E106" s="20">
        <v>113898.25</v>
      </c>
      <c r="F106" s="30">
        <f>D106*E106</f>
        <v>0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31.5" x14ac:dyDescent="0.25">
      <c r="A107" s="4" t="s">
        <v>280</v>
      </c>
      <c r="B107" s="15" t="s">
        <v>57</v>
      </c>
      <c r="C107" s="3" t="s">
        <v>14</v>
      </c>
      <c r="D107" s="3">
        <v>16</v>
      </c>
      <c r="E107" s="20"/>
      <c r="F107" s="30">
        <f t="shared" ref="F107:F115" si="7">D107*E107</f>
        <v>0</v>
      </c>
      <c r="G107" s="15"/>
      <c r="H107" s="15"/>
      <c r="I107" s="15"/>
      <c r="J107" s="15"/>
      <c r="L107" s="15"/>
      <c r="N107" s="20"/>
      <c r="O107" s="20"/>
      <c r="P107" s="20"/>
      <c r="Q107" s="20"/>
      <c r="R107" s="20"/>
    </row>
    <row r="108" spans="1:18" ht="42" x14ac:dyDescent="0.25">
      <c r="A108" s="4" t="s">
        <v>281</v>
      </c>
      <c r="B108" s="15" t="s">
        <v>58</v>
      </c>
      <c r="C108" s="3" t="s">
        <v>14</v>
      </c>
      <c r="D108" s="3">
        <v>10</v>
      </c>
      <c r="E108" s="20"/>
      <c r="F108" s="30">
        <f t="shared" si="7"/>
        <v>0</v>
      </c>
      <c r="G108" s="15"/>
      <c r="H108" s="15"/>
      <c r="I108" s="15"/>
      <c r="J108" s="15"/>
      <c r="L108" s="15"/>
      <c r="N108" s="20"/>
      <c r="O108" s="20"/>
      <c r="P108" s="20"/>
      <c r="Q108" s="20"/>
      <c r="R108" s="20"/>
    </row>
    <row r="109" spans="1:18" ht="21" hidden="1" x14ac:dyDescent="0.25">
      <c r="A109" s="4" t="s">
        <v>282</v>
      </c>
      <c r="B109" s="19" t="s">
        <v>61</v>
      </c>
      <c r="C109" s="7" t="s">
        <v>14</v>
      </c>
      <c r="D109" s="7"/>
      <c r="E109" s="20">
        <v>491487.96</v>
      </c>
      <c r="F109" s="30">
        <f t="shared" si="7"/>
        <v>0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42" hidden="1" x14ac:dyDescent="0.25">
      <c r="A110" s="4" t="s">
        <v>283</v>
      </c>
      <c r="B110" s="19" t="s">
        <v>63</v>
      </c>
      <c r="C110" s="7" t="s">
        <v>14</v>
      </c>
      <c r="D110" s="7"/>
      <c r="E110" s="20">
        <v>293052.09999999998</v>
      </c>
      <c r="F110" s="30">
        <f t="shared" si="7"/>
        <v>0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21" hidden="1" x14ac:dyDescent="0.25">
      <c r="A111" s="4" t="s">
        <v>284</v>
      </c>
      <c r="B111" s="19" t="s">
        <v>64</v>
      </c>
      <c r="C111" s="7" t="s">
        <v>14</v>
      </c>
      <c r="D111" s="7"/>
      <c r="E111" s="20">
        <v>167360.72</v>
      </c>
      <c r="F111" s="30">
        <f t="shared" si="7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31.5" hidden="1" x14ac:dyDescent="0.25">
      <c r="A112" s="4" t="s">
        <v>285</v>
      </c>
      <c r="B112" s="19" t="s">
        <v>66</v>
      </c>
      <c r="C112" s="7" t="s">
        <v>14</v>
      </c>
      <c r="D112" s="7"/>
      <c r="E112" s="20">
        <v>171734.39999999999</v>
      </c>
      <c r="F112" s="30">
        <f t="shared" si="7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ht="63" hidden="1" x14ac:dyDescent="0.25">
      <c r="A113" s="4" t="s">
        <v>286</v>
      </c>
      <c r="B113" s="19" t="s">
        <v>80</v>
      </c>
      <c r="C113" s="7" t="s">
        <v>14</v>
      </c>
      <c r="D113" s="7"/>
      <c r="E113" s="20">
        <v>329335.34000000003</v>
      </c>
      <c r="F113" s="30">
        <f t="shared" si="7"/>
        <v>0</v>
      </c>
      <c r="G113" s="19"/>
      <c r="H113" s="19"/>
      <c r="I113" s="19"/>
      <c r="J113" s="19"/>
      <c r="L113" s="19"/>
      <c r="N113" s="20"/>
      <c r="O113" s="20"/>
      <c r="P113" s="20"/>
      <c r="Q113" s="20"/>
      <c r="R113" s="20"/>
    </row>
    <row r="114" spans="1:18" ht="21" hidden="1" x14ac:dyDescent="0.25">
      <c r="A114" s="4" t="s">
        <v>287</v>
      </c>
      <c r="B114" s="19" t="s">
        <v>75</v>
      </c>
      <c r="C114" s="7" t="s">
        <v>14</v>
      </c>
      <c r="D114" s="7"/>
      <c r="E114" s="20">
        <v>56530.2</v>
      </c>
      <c r="F114" s="30">
        <f t="shared" si="7"/>
        <v>0</v>
      </c>
      <c r="G114" s="19"/>
      <c r="H114" s="19"/>
      <c r="I114" s="19"/>
      <c r="J114" s="19"/>
      <c r="L114" s="19"/>
      <c r="N114" s="20"/>
      <c r="O114" s="20"/>
      <c r="P114" s="20"/>
      <c r="Q114" s="20"/>
      <c r="R114" s="20"/>
    </row>
    <row r="115" spans="1:18" ht="21" hidden="1" x14ac:dyDescent="0.25">
      <c r="A115" s="4" t="s">
        <v>288</v>
      </c>
      <c r="B115" s="19" t="s">
        <v>78</v>
      </c>
      <c r="C115" s="7" t="s">
        <v>14</v>
      </c>
      <c r="D115" s="7"/>
      <c r="E115" s="20">
        <v>182681.88</v>
      </c>
      <c r="F115" s="30">
        <f t="shared" si="7"/>
        <v>0</v>
      </c>
      <c r="G115" s="19"/>
      <c r="H115" s="19"/>
      <c r="I115" s="19"/>
      <c r="J115" s="19"/>
      <c r="L115" s="19"/>
      <c r="N115" s="20"/>
      <c r="O115" s="20"/>
      <c r="P115" s="20"/>
      <c r="Q115" s="20"/>
      <c r="R115" s="20"/>
    </row>
    <row r="116" spans="1:18" x14ac:dyDescent="0.25">
      <c r="A116" s="27">
        <v>6.3</v>
      </c>
      <c r="B116" s="27" t="s">
        <v>289</v>
      </c>
      <c r="C116" s="28"/>
      <c r="D116" s="28"/>
      <c r="E116" s="26"/>
      <c r="F116" s="26"/>
    </row>
    <row r="117" spans="1:18" ht="21" hidden="1" x14ac:dyDescent="0.25">
      <c r="A117" s="4" t="s">
        <v>290</v>
      </c>
      <c r="B117" s="19" t="s">
        <v>62</v>
      </c>
      <c r="C117" s="7" t="s">
        <v>14</v>
      </c>
      <c r="D117" s="7"/>
      <c r="E117" s="20">
        <v>32702.959999999999</v>
      </c>
      <c r="F117" s="30">
        <f>D117*E117</f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ht="21" hidden="1" x14ac:dyDescent="0.25">
      <c r="A118" s="4" t="s">
        <v>291</v>
      </c>
      <c r="B118" s="19" t="s">
        <v>65</v>
      </c>
      <c r="C118" s="7" t="s">
        <v>14</v>
      </c>
      <c r="D118" s="7"/>
      <c r="E118" s="20">
        <v>24526.42</v>
      </c>
      <c r="F118" s="30">
        <f t="shared" ref="F118:F133" si="8">D118*E118</f>
        <v>0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ht="42" hidden="1" x14ac:dyDescent="0.25">
      <c r="A119" s="4" t="s">
        <v>292</v>
      </c>
      <c r="B119" s="19" t="s">
        <v>70</v>
      </c>
      <c r="C119" s="7" t="s">
        <v>14</v>
      </c>
      <c r="D119" s="7"/>
      <c r="E119" s="20">
        <v>123032.06</v>
      </c>
      <c r="F119" s="30">
        <f t="shared" si="8"/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ht="31.5" hidden="1" x14ac:dyDescent="0.25">
      <c r="A120" s="4" t="s">
        <v>293</v>
      </c>
      <c r="B120" s="19" t="s">
        <v>72</v>
      </c>
      <c r="C120" s="7" t="s">
        <v>14</v>
      </c>
      <c r="D120" s="7"/>
      <c r="E120" s="20">
        <v>71320.22</v>
      </c>
      <c r="F120" s="30">
        <f t="shared" si="8"/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ht="21" hidden="1" x14ac:dyDescent="0.25">
      <c r="A121" s="4" t="s">
        <v>294</v>
      </c>
      <c r="B121" s="19" t="s">
        <v>73</v>
      </c>
      <c r="C121" s="7" t="s">
        <v>14</v>
      </c>
      <c r="D121" s="7"/>
      <c r="E121" s="20">
        <v>61281.25</v>
      </c>
      <c r="F121" s="30">
        <f t="shared" si="8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52.5" hidden="1" x14ac:dyDescent="0.25">
      <c r="A122" s="4" t="s">
        <v>295</v>
      </c>
      <c r="B122" s="19" t="s">
        <v>74</v>
      </c>
      <c r="C122" s="7" t="s">
        <v>14</v>
      </c>
      <c r="D122" s="7"/>
      <c r="E122" s="20">
        <v>483066.85</v>
      </c>
      <c r="F122" s="30">
        <f t="shared" si="8"/>
        <v>0</v>
      </c>
      <c r="G122" s="19"/>
      <c r="H122" s="19"/>
      <c r="I122" s="19"/>
      <c r="J122" s="19"/>
      <c r="L122" s="19"/>
      <c r="N122" s="20"/>
      <c r="O122" s="20"/>
      <c r="P122" s="20"/>
      <c r="Q122" s="20"/>
      <c r="R122" s="20"/>
    </row>
    <row r="123" spans="1:18" ht="42" hidden="1" x14ac:dyDescent="0.25">
      <c r="A123" s="4" t="s">
        <v>296</v>
      </c>
      <c r="B123" s="19" t="s">
        <v>77</v>
      </c>
      <c r="C123" s="7" t="s">
        <v>14</v>
      </c>
      <c r="D123" s="7"/>
      <c r="E123" s="20">
        <v>101204.71</v>
      </c>
      <c r="F123" s="30">
        <f t="shared" si="8"/>
        <v>0</v>
      </c>
      <c r="G123" s="19"/>
      <c r="H123" s="19"/>
      <c r="I123" s="19"/>
      <c r="J123" s="19"/>
      <c r="L123" s="19"/>
      <c r="N123" s="20"/>
      <c r="O123" s="20"/>
      <c r="P123" s="20"/>
      <c r="Q123" s="20"/>
      <c r="R123" s="20"/>
    </row>
    <row r="124" spans="1:18" x14ac:dyDescent="0.25">
      <c r="A124" s="4" t="s">
        <v>297</v>
      </c>
      <c r="B124" s="15" t="s">
        <v>157</v>
      </c>
      <c r="C124" s="3" t="s">
        <v>14</v>
      </c>
      <c r="D124" s="3">
        <v>12</v>
      </c>
      <c r="E124" s="20"/>
      <c r="F124" s="30">
        <f t="shared" si="8"/>
        <v>0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x14ac:dyDescent="0.25">
      <c r="A125" s="4" t="s">
        <v>298</v>
      </c>
      <c r="B125" s="15" t="s">
        <v>158</v>
      </c>
      <c r="C125" s="3" t="s">
        <v>14</v>
      </c>
      <c r="D125" s="3">
        <v>4</v>
      </c>
      <c r="E125" s="20"/>
      <c r="F125" s="30">
        <f t="shared" si="8"/>
        <v>0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x14ac:dyDescent="0.25">
      <c r="A126" s="4" t="s">
        <v>299</v>
      </c>
      <c r="B126" s="15" t="s">
        <v>159</v>
      </c>
      <c r="C126" s="3" t="s">
        <v>14</v>
      </c>
      <c r="D126" s="3">
        <v>24</v>
      </c>
      <c r="E126" s="20"/>
      <c r="F126" s="30">
        <f t="shared" si="8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x14ac:dyDescent="0.25">
      <c r="A127" s="4" t="s">
        <v>300</v>
      </c>
      <c r="B127" s="15" t="s">
        <v>160</v>
      </c>
      <c r="C127" s="3" t="s">
        <v>14</v>
      </c>
      <c r="D127" s="3">
        <v>14</v>
      </c>
      <c r="E127" s="20"/>
      <c r="F127" s="30">
        <f t="shared" si="8"/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hidden="1" x14ac:dyDescent="0.25">
      <c r="A128" s="4" t="s">
        <v>301</v>
      </c>
      <c r="B128" s="19" t="s">
        <v>163</v>
      </c>
      <c r="C128" s="7" t="s">
        <v>14</v>
      </c>
      <c r="D128" s="7"/>
      <c r="E128" s="20">
        <v>51933.35</v>
      </c>
      <c r="F128" s="30">
        <f t="shared" si="8"/>
        <v>0</v>
      </c>
      <c r="G128" s="19"/>
      <c r="H128" s="19"/>
      <c r="I128" s="19"/>
      <c r="J128" s="19"/>
      <c r="L128" s="19"/>
      <c r="N128" s="20"/>
      <c r="O128" s="20"/>
      <c r="P128" s="20"/>
      <c r="Q128" s="20"/>
      <c r="R128" s="20"/>
    </row>
    <row r="129" spans="1:18" hidden="1" x14ac:dyDescent="0.25">
      <c r="A129" s="4" t="s">
        <v>302</v>
      </c>
      <c r="B129" s="19" t="s">
        <v>164</v>
      </c>
      <c r="C129" s="7" t="s">
        <v>14</v>
      </c>
      <c r="D129" s="7"/>
      <c r="E129" s="20">
        <v>12662.8</v>
      </c>
      <c r="F129" s="30">
        <f t="shared" si="8"/>
        <v>0</v>
      </c>
      <c r="G129" s="19"/>
      <c r="H129" s="19"/>
      <c r="I129" s="19"/>
      <c r="J129" s="19"/>
      <c r="L129" s="19"/>
      <c r="N129" s="20"/>
      <c r="O129" s="20"/>
      <c r="P129" s="20"/>
      <c r="Q129" s="20"/>
      <c r="R129" s="20"/>
    </row>
    <row r="130" spans="1:18" hidden="1" x14ac:dyDescent="0.25">
      <c r="A130" s="4" t="s">
        <v>303</v>
      </c>
      <c r="B130" s="19" t="s">
        <v>165</v>
      </c>
      <c r="C130" s="7" t="s">
        <v>14</v>
      </c>
      <c r="D130" s="7"/>
      <c r="E130" s="20">
        <v>24034.1</v>
      </c>
      <c r="F130" s="30">
        <f t="shared" si="8"/>
        <v>0</v>
      </c>
      <c r="G130" s="19"/>
      <c r="H130" s="19"/>
      <c r="I130" s="19"/>
      <c r="J130" s="19"/>
      <c r="L130" s="19"/>
      <c r="N130" s="20"/>
      <c r="O130" s="20"/>
      <c r="P130" s="20"/>
      <c r="Q130" s="20"/>
      <c r="R130" s="20"/>
    </row>
    <row r="131" spans="1:18" hidden="1" x14ac:dyDescent="0.25">
      <c r="A131" s="4" t="s">
        <v>304</v>
      </c>
      <c r="B131" s="19" t="s">
        <v>166</v>
      </c>
      <c r="C131" s="7" t="s">
        <v>14</v>
      </c>
      <c r="D131" s="7"/>
      <c r="E131" s="20">
        <v>14633.92</v>
      </c>
      <c r="F131" s="30">
        <f t="shared" si="8"/>
        <v>0</v>
      </c>
      <c r="G131" s="19"/>
      <c r="H131" s="19"/>
      <c r="I131" s="19"/>
      <c r="J131" s="19"/>
      <c r="L131" s="19"/>
      <c r="N131" s="20"/>
      <c r="O131" s="20"/>
      <c r="P131" s="20"/>
      <c r="Q131" s="20"/>
      <c r="R131" s="20"/>
    </row>
    <row r="132" spans="1:18" hidden="1" x14ac:dyDescent="0.25">
      <c r="A132" s="4" t="s">
        <v>305</v>
      </c>
      <c r="B132" s="19" t="s">
        <v>167</v>
      </c>
      <c r="C132" s="7" t="s">
        <v>14</v>
      </c>
      <c r="D132" s="7"/>
      <c r="E132" s="20">
        <v>53020.21</v>
      </c>
      <c r="F132" s="30">
        <f t="shared" si="8"/>
        <v>0</v>
      </c>
      <c r="G132" s="19"/>
      <c r="H132" s="19"/>
      <c r="I132" s="19"/>
      <c r="J132" s="19"/>
      <c r="L132" s="19"/>
      <c r="N132" s="20"/>
      <c r="O132" s="20"/>
      <c r="P132" s="20"/>
      <c r="Q132" s="20"/>
      <c r="R132" s="20"/>
    </row>
    <row r="133" spans="1:18" ht="21" hidden="1" x14ac:dyDescent="0.25">
      <c r="A133" s="4" t="s">
        <v>341</v>
      </c>
      <c r="B133" s="19" t="s">
        <v>340</v>
      </c>
      <c r="C133" s="7" t="s">
        <v>14</v>
      </c>
      <c r="D133" s="3"/>
      <c r="E133" s="20">
        <v>1673459.4</v>
      </c>
      <c r="F133" s="30">
        <f t="shared" si="8"/>
        <v>0</v>
      </c>
      <c r="G133" s="19"/>
      <c r="H133" s="19"/>
      <c r="I133" s="19"/>
      <c r="J133" s="19"/>
      <c r="L133" s="19"/>
      <c r="N133" s="20"/>
      <c r="O133" s="20"/>
      <c r="P133" s="20"/>
      <c r="Q133" s="20"/>
      <c r="R133" s="20"/>
    </row>
    <row r="134" spans="1:18" ht="29.25" customHeight="1" x14ac:dyDescent="0.25">
      <c r="B134" s="60" t="s">
        <v>81</v>
      </c>
      <c r="C134" s="60"/>
      <c r="D134" s="60"/>
      <c r="E134" s="60"/>
      <c r="F134" s="21">
        <f>SUM(F85:F133)</f>
        <v>0</v>
      </c>
    </row>
    <row r="135" spans="1:18" ht="15" customHeight="1" x14ac:dyDescent="0.25">
      <c r="A135" s="18">
        <v>7</v>
      </c>
      <c r="B135" s="18" t="s">
        <v>82</v>
      </c>
      <c r="C135" s="29"/>
      <c r="D135" s="29"/>
      <c r="E135" s="18"/>
      <c r="F135" s="18"/>
      <c r="G135" s="20"/>
      <c r="H135" s="20"/>
      <c r="I135" s="20"/>
      <c r="J135" s="20"/>
    </row>
    <row r="136" spans="1:18" ht="15" customHeight="1" x14ac:dyDescent="0.25">
      <c r="A136" s="4">
        <v>7.01</v>
      </c>
      <c r="B136" s="15" t="s">
        <v>306</v>
      </c>
      <c r="C136" s="3" t="s">
        <v>6</v>
      </c>
      <c r="D136" s="3">
        <v>22</v>
      </c>
      <c r="E136" s="20"/>
      <c r="F136" s="23">
        <f>E136*D136</f>
        <v>0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x14ac:dyDescent="0.25">
      <c r="A137" s="4">
        <v>7.02</v>
      </c>
      <c r="B137" s="15" t="s">
        <v>83</v>
      </c>
      <c r="C137" s="3" t="s">
        <v>14</v>
      </c>
      <c r="D137" s="3">
        <v>2</v>
      </c>
      <c r="E137" s="20"/>
      <c r="F137" s="23">
        <f t="shared" ref="F137:F144" si="9">E137*D137</f>
        <v>0</v>
      </c>
      <c r="G137" s="15"/>
      <c r="H137" s="15"/>
      <c r="I137" s="15"/>
      <c r="J137" s="15"/>
      <c r="L137" s="15"/>
      <c r="N137" s="20"/>
      <c r="O137" s="20"/>
      <c r="P137" s="20"/>
      <c r="Q137" s="20"/>
      <c r="R137" s="20"/>
    </row>
    <row r="138" spans="1:18" x14ac:dyDescent="0.25">
      <c r="A138" s="4">
        <v>7.03</v>
      </c>
      <c r="B138" s="15" t="s">
        <v>84</v>
      </c>
      <c r="C138" s="3" t="s">
        <v>14</v>
      </c>
      <c r="D138" s="3">
        <v>2</v>
      </c>
      <c r="E138" s="20"/>
      <c r="F138" s="23">
        <f t="shared" si="9"/>
        <v>0</v>
      </c>
      <c r="G138" s="15"/>
      <c r="H138" s="15"/>
      <c r="I138" s="15"/>
      <c r="J138" s="15"/>
      <c r="L138" s="15"/>
      <c r="N138" s="20"/>
      <c r="O138" s="20"/>
      <c r="P138" s="20"/>
      <c r="Q138" s="20"/>
      <c r="R138" s="20"/>
    </row>
    <row r="139" spans="1:18" x14ac:dyDescent="0.25">
      <c r="A139" s="4">
        <v>7.04</v>
      </c>
      <c r="B139" s="15" t="s">
        <v>176</v>
      </c>
      <c r="C139" s="3" t="s">
        <v>14</v>
      </c>
      <c r="D139" s="3">
        <v>2</v>
      </c>
      <c r="E139" s="20"/>
      <c r="F139" s="23">
        <f>E139*D139</f>
        <v>0</v>
      </c>
      <c r="G139" s="15"/>
      <c r="H139" s="15"/>
      <c r="I139" s="15"/>
      <c r="J139" s="15"/>
      <c r="L139" s="15"/>
      <c r="N139" s="20"/>
      <c r="O139" s="20"/>
      <c r="P139" s="20"/>
      <c r="Q139" s="20"/>
      <c r="R139" s="20"/>
    </row>
    <row r="140" spans="1:18" x14ac:dyDescent="0.25">
      <c r="A140" s="4">
        <v>7.05</v>
      </c>
      <c r="B140" s="15" t="s">
        <v>189</v>
      </c>
      <c r="C140" s="3" t="s">
        <v>14</v>
      </c>
      <c r="D140" s="3">
        <v>2</v>
      </c>
      <c r="E140" s="20"/>
      <c r="F140" s="23">
        <f t="shared" si="9"/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x14ac:dyDescent="0.25">
      <c r="A141" s="4">
        <v>7.06</v>
      </c>
      <c r="B141" s="15" t="s">
        <v>191</v>
      </c>
      <c r="C141" s="3" t="s">
        <v>14</v>
      </c>
      <c r="D141" s="3">
        <v>2</v>
      </c>
      <c r="E141" s="20"/>
      <c r="F141" s="23">
        <f t="shared" si="9"/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hidden="1" x14ac:dyDescent="0.25">
      <c r="A142" s="4">
        <v>7.07</v>
      </c>
      <c r="B142" s="15" t="s">
        <v>342</v>
      </c>
      <c r="C142" s="3" t="s">
        <v>343</v>
      </c>
      <c r="D142" s="3"/>
      <c r="E142" s="20">
        <v>34127023.969999999</v>
      </c>
      <c r="F142" s="23">
        <f t="shared" si="9"/>
        <v>0</v>
      </c>
      <c r="G142" s="15"/>
      <c r="H142" s="15"/>
      <c r="I142" s="15"/>
      <c r="J142" s="15"/>
      <c r="L142" s="15"/>
      <c r="N142" s="20"/>
      <c r="O142" s="20"/>
      <c r="P142" s="20"/>
      <c r="Q142" s="20"/>
      <c r="R142" s="20"/>
    </row>
    <row r="143" spans="1:18" ht="21" hidden="1" x14ac:dyDescent="0.25">
      <c r="A143" s="4">
        <v>7.08</v>
      </c>
      <c r="B143" s="15" t="s">
        <v>344</v>
      </c>
      <c r="C143" s="3" t="s">
        <v>14</v>
      </c>
      <c r="D143" s="3"/>
      <c r="E143" s="20">
        <v>8775049.4700000007</v>
      </c>
      <c r="F143" s="23">
        <f t="shared" si="9"/>
        <v>0</v>
      </c>
      <c r="G143" s="15"/>
      <c r="H143" s="15"/>
      <c r="I143" s="15"/>
      <c r="J143" s="15"/>
      <c r="L143" s="15"/>
      <c r="N143" s="20"/>
      <c r="O143" s="20"/>
      <c r="P143" s="20"/>
      <c r="Q143" s="20"/>
      <c r="R143" s="20"/>
    </row>
    <row r="144" spans="1:18" ht="21" hidden="1" x14ac:dyDescent="0.25">
      <c r="A144" s="4">
        <v>7.09</v>
      </c>
      <c r="B144" s="15" t="s">
        <v>345</v>
      </c>
      <c r="C144" s="3" t="s">
        <v>14</v>
      </c>
      <c r="D144" s="3"/>
      <c r="E144" s="20">
        <v>13095930.880000001</v>
      </c>
      <c r="F144" s="23">
        <f t="shared" si="9"/>
        <v>0</v>
      </c>
      <c r="G144" s="15"/>
      <c r="H144" s="15"/>
      <c r="I144" s="15"/>
      <c r="J144" s="15"/>
      <c r="L144" s="15"/>
      <c r="N144" s="20"/>
      <c r="O144" s="20"/>
      <c r="P144" s="20"/>
      <c r="Q144" s="20"/>
      <c r="R144" s="20"/>
    </row>
    <row r="145" spans="1:18" ht="29.25" customHeight="1" x14ac:dyDescent="0.25">
      <c r="B145" s="60" t="s">
        <v>85</v>
      </c>
      <c r="C145" s="60"/>
      <c r="D145" s="60"/>
      <c r="E145" s="60"/>
      <c r="F145" s="21">
        <f>SUM(F136:F144)</f>
        <v>0</v>
      </c>
    </row>
    <row r="146" spans="1:18" ht="15" customHeight="1" x14ac:dyDescent="0.25">
      <c r="A146" s="18">
        <v>8</v>
      </c>
      <c r="B146" s="18" t="s">
        <v>307</v>
      </c>
      <c r="C146" s="29"/>
      <c r="D146" s="29"/>
      <c r="E146" s="18"/>
      <c r="F146" s="18"/>
      <c r="G146" s="20"/>
      <c r="H146" s="20"/>
      <c r="I146" s="20"/>
      <c r="J146" s="20"/>
    </row>
    <row r="147" spans="1:18" ht="21" x14ac:dyDescent="0.25">
      <c r="A147" s="4">
        <v>8.01</v>
      </c>
      <c r="B147" s="15" t="s">
        <v>86</v>
      </c>
      <c r="C147" s="3" t="s">
        <v>3</v>
      </c>
      <c r="D147" s="3">
        <v>54</v>
      </c>
      <c r="E147" s="20"/>
      <c r="F147" s="23">
        <f>+D147*E147</f>
        <v>0</v>
      </c>
      <c r="G147" s="15"/>
      <c r="H147" s="15"/>
      <c r="I147" s="15"/>
      <c r="J147" s="15"/>
      <c r="L147" s="15"/>
      <c r="N147" s="20"/>
      <c r="O147" s="20"/>
      <c r="P147" s="20"/>
      <c r="Q147" s="20"/>
      <c r="R147" s="20"/>
    </row>
    <row r="148" spans="1:18" x14ac:dyDescent="0.25">
      <c r="A148" s="4">
        <v>8.02</v>
      </c>
      <c r="B148" s="15" t="s">
        <v>87</v>
      </c>
      <c r="C148" s="3" t="s">
        <v>1</v>
      </c>
      <c r="D148" s="3">
        <v>114.26</v>
      </c>
      <c r="E148" s="20"/>
      <c r="F148" s="23">
        <f>+D148*E148</f>
        <v>0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ht="21" hidden="1" x14ac:dyDescent="0.25">
      <c r="A149" s="4">
        <v>8.0299999999999994</v>
      </c>
      <c r="B149" s="15" t="s">
        <v>319</v>
      </c>
      <c r="C149" s="3" t="s">
        <v>3</v>
      </c>
      <c r="D149" s="3"/>
      <c r="E149" s="20">
        <v>25041.759999999998</v>
      </c>
      <c r="F149" s="23">
        <f>+D149*E149</f>
        <v>0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t="29.25" customHeight="1" x14ac:dyDescent="0.25">
      <c r="B150" s="60" t="s">
        <v>308</v>
      </c>
      <c r="C150" s="60"/>
      <c r="D150" s="60"/>
      <c r="E150" s="60"/>
      <c r="F150" s="21">
        <f>SUM(F147:F149)</f>
        <v>0</v>
      </c>
    </row>
    <row r="151" spans="1:18" ht="15" customHeight="1" x14ac:dyDescent="0.25">
      <c r="A151" s="18">
        <v>9</v>
      </c>
      <c r="B151" s="18" t="s">
        <v>309</v>
      </c>
      <c r="C151" s="29"/>
      <c r="D151" s="29"/>
      <c r="E151" s="18"/>
      <c r="F151" s="18"/>
      <c r="G151" s="20"/>
      <c r="H151" s="20"/>
      <c r="I151" s="20"/>
      <c r="J151" s="20"/>
    </row>
    <row r="152" spans="1:18" ht="21" x14ac:dyDescent="0.25">
      <c r="A152" s="4">
        <v>9.01</v>
      </c>
      <c r="B152" s="15" t="s">
        <v>88</v>
      </c>
      <c r="C152" s="3" t="s">
        <v>1</v>
      </c>
      <c r="D152" s="3">
        <v>130.6</v>
      </c>
      <c r="E152" s="20"/>
      <c r="F152" s="23">
        <f>+D152*E152</f>
        <v>0</v>
      </c>
      <c r="G152" s="15"/>
      <c r="H152" s="15"/>
      <c r="I152" s="15"/>
      <c r="J152" s="15"/>
      <c r="L152" s="15"/>
      <c r="N152" s="20"/>
      <c r="O152" s="20"/>
      <c r="P152" s="20"/>
      <c r="Q152" s="20"/>
      <c r="R152" s="20"/>
    </row>
    <row r="153" spans="1:18" hidden="1" x14ac:dyDescent="0.25">
      <c r="A153" s="4">
        <v>9.02</v>
      </c>
      <c r="B153" s="19" t="s">
        <v>89</v>
      </c>
      <c r="C153" s="7" t="s">
        <v>1</v>
      </c>
      <c r="D153" s="7"/>
      <c r="E153" s="20">
        <v>75376.31</v>
      </c>
      <c r="F153" s="23">
        <f>+D153*E153</f>
        <v>0</v>
      </c>
      <c r="G153" s="19"/>
      <c r="H153" s="19"/>
      <c r="I153" s="19"/>
      <c r="J153" s="19"/>
      <c r="L153" s="19"/>
      <c r="N153" s="20"/>
      <c r="O153" s="20"/>
      <c r="P153" s="20"/>
      <c r="Q153" s="20"/>
      <c r="R153" s="20"/>
    </row>
    <row r="154" spans="1:18" ht="29.25" customHeight="1" x14ac:dyDescent="0.25">
      <c r="B154" s="60" t="s">
        <v>310</v>
      </c>
      <c r="C154" s="60"/>
      <c r="D154" s="60"/>
      <c r="E154" s="60"/>
      <c r="F154" s="21">
        <f>SUM(F152:F153)</f>
        <v>0</v>
      </c>
    </row>
    <row r="155" spans="1:18" ht="15" customHeight="1" x14ac:dyDescent="0.25">
      <c r="A155" s="18">
        <v>10</v>
      </c>
      <c r="B155" s="18" t="s">
        <v>223</v>
      </c>
      <c r="C155" s="29"/>
      <c r="D155" s="29"/>
      <c r="E155" s="18"/>
      <c r="F155" s="18"/>
      <c r="G155" s="20"/>
      <c r="H155" s="20"/>
      <c r="I155" s="20"/>
      <c r="J155" s="20"/>
    </row>
    <row r="156" spans="1:18" ht="21" x14ac:dyDescent="0.25">
      <c r="A156" s="4">
        <v>10.01</v>
      </c>
      <c r="B156" s="15" t="s">
        <v>90</v>
      </c>
      <c r="C156" s="3" t="s">
        <v>1</v>
      </c>
      <c r="D156" s="38">
        <v>459.162835874427</v>
      </c>
      <c r="E156" s="20"/>
      <c r="F156" s="23">
        <f>E156*D156</f>
        <v>0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21" x14ac:dyDescent="0.25">
      <c r="A157" s="4">
        <v>10.02</v>
      </c>
      <c r="B157" s="15" t="s">
        <v>91</v>
      </c>
      <c r="C157" s="3" t="s">
        <v>6</v>
      </c>
      <c r="D157" s="3">
        <v>54</v>
      </c>
      <c r="E157" s="20"/>
      <c r="F157" s="23">
        <f t="shared" ref="F157:F169" si="10">E157*D157</f>
        <v>0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ht="42" hidden="1" x14ac:dyDescent="0.25">
      <c r="A158" s="4">
        <v>10.029999999999999</v>
      </c>
      <c r="B158" s="19" t="s">
        <v>92</v>
      </c>
      <c r="C158" s="7" t="s">
        <v>1</v>
      </c>
      <c r="D158" s="7"/>
      <c r="E158" s="20"/>
      <c r="F158" s="23">
        <f t="shared" si="10"/>
        <v>0</v>
      </c>
      <c r="G158" s="19"/>
      <c r="H158" s="19"/>
      <c r="I158" s="19"/>
      <c r="J158" s="19"/>
      <c r="L158" s="19"/>
      <c r="N158" s="20"/>
      <c r="O158" s="20"/>
      <c r="P158" s="20"/>
      <c r="Q158" s="20"/>
      <c r="R158" s="20"/>
    </row>
    <row r="159" spans="1:18" hidden="1" x14ac:dyDescent="0.25">
      <c r="A159" s="4">
        <v>10.039999999999999</v>
      </c>
      <c r="B159" s="19" t="s">
        <v>93</v>
      </c>
      <c r="C159" s="7" t="s">
        <v>1</v>
      </c>
      <c r="D159" s="7"/>
      <c r="E159" s="20"/>
      <c r="F159" s="23">
        <f t="shared" si="10"/>
        <v>0</v>
      </c>
      <c r="G159" s="19"/>
      <c r="H159" s="19"/>
      <c r="I159" s="19"/>
      <c r="J159" s="19"/>
      <c r="L159" s="19"/>
      <c r="N159" s="20"/>
      <c r="O159" s="20"/>
      <c r="P159" s="20"/>
      <c r="Q159" s="20"/>
      <c r="R159" s="20"/>
    </row>
    <row r="160" spans="1:18" hidden="1" x14ac:dyDescent="0.25">
      <c r="A160" s="4">
        <v>10.050000000000001</v>
      </c>
      <c r="B160" s="19" t="s">
        <v>94</v>
      </c>
      <c r="C160" s="7" t="s">
        <v>6</v>
      </c>
      <c r="D160" s="7"/>
      <c r="E160" s="20"/>
      <c r="F160" s="23">
        <f t="shared" si="10"/>
        <v>0</v>
      </c>
      <c r="G160" s="19"/>
      <c r="H160" s="19"/>
      <c r="I160" s="19"/>
      <c r="J160" s="19"/>
      <c r="L160" s="19"/>
      <c r="N160" s="20"/>
      <c r="O160" s="20"/>
      <c r="P160" s="20"/>
      <c r="Q160" s="20"/>
      <c r="R160" s="20"/>
    </row>
    <row r="161" spans="1:18" ht="21" hidden="1" x14ac:dyDescent="0.25">
      <c r="A161" s="4">
        <v>10.06</v>
      </c>
      <c r="B161" s="19" t="s">
        <v>95</v>
      </c>
      <c r="C161" s="7" t="s">
        <v>1</v>
      </c>
      <c r="D161" s="7"/>
      <c r="E161" s="20"/>
      <c r="F161" s="23">
        <f t="shared" si="10"/>
        <v>0</v>
      </c>
      <c r="G161" s="19"/>
      <c r="H161" s="19"/>
      <c r="I161" s="19"/>
      <c r="J161" s="19"/>
      <c r="L161" s="19"/>
      <c r="N161" s="20"/>
      <c r="O161" s="20"/>
      <c r="P161" s="20"/>
      <c r="Q161" s="20"/>
      <c r="R161" s="20"/>
    </row>
    <row r="162" spans="1:18" hidden="1" x14ac:dyDescent="0.25">
      <c r="A162" s="4">
        <v>10.07</v>
      </c>
      <c r="B162" s="19" t="s">
        <v>96</v>
      </c>
      <c r="C162" s="7" t="s">
        <v>3</v>
      </c>
      <c r="D162" s="7"/>
      <c r="E162" s="20"/>
      <c r="F162" s="23">
        <f t="shared" si="10"/>
        <v>0</v>
      </c>
      <c r="G162" s="19"/>
      <c r="H162" s="19"/>
      <c r="I162" s="19"/>
      <c r="J162" s="19"/>
      <c r="L162" s="19"/>
      <c r="N162" s="20"/>
      <c r="O162" s="20"/>
      <c r="P162" s="20"/>
      <c r="Q162" s="20"/>
      <c r="R162" s="20"/>
    </row>
    <row r="163" spans="1:18" hidden="1" x14ac:dyDescent="0.25">
      <c r="A163" s="4">
        <v>10.08</v>
      </c>
      <c r="B163" s="19" t="s">
        <v>96</v>
      </c>
      <c r="C163" s="7" t="s">
        <v>1</v>
      </c>
      <c r="D163" s="7"/>
      <c r="E163" s="20"/>
      <c r="F163" s="23">
        <f t="shared" si="10"/>
        <v>0</v>
      </c>
      <c r="G163" s="19"/>
      <c r="H163" s="19"/>
      <c r="I163" s="19"/>
      <c r="J163" s="19"/>
      <c r="L163" s="19"/>
      <c r="N163" s="20"/>
      <c r="O163" s="20"/>
      <c r="P163" s="20"/>
      <c r="Q163" s="20"/>
      <c r="R163" s="20"/>
    </row>
    <row r="164" spans="1:18" x14ac:dyDescent="0.25">
      <c r="A164" s="4">
        <v>10.09</v>
      </c>
      <c r="B164" s="15" t="s">
        <v>174</v>
      </c>
      <c r="C164" s="3" t="s">
        <v>1</v>
      </c>
      <c r="D164" s="3">
        <v>243.9</v>
      </c>
      <c r="E164" s="20"/>
      <c r="F164" s="23">
        <f t="shared" si="10"/>
        <v>0</v>
      </c>
      <c r="G164" s="15"/>
      <c r="H164" s="15"/>
      <c r="I164" s="15"/>
      <c r="J164" s="15"/>
      <c r="L164" s="15"/>
      <c r="N164" s="20"/>
      <c r="O164" s="20"/>
      <c r="P164" s="20"/>
      <c r="Q164" s="20"/>
      <c r="R164" s="20"/>
    </row>
    <row r="165" spans="1:18" x14ac:dyDescent="0.25">
      <c r="A165" s="4">
        <v>10.1</v>
      </c>
      <c r="B165" s="15" t="s">
        <v>175</v>
      </c>
      <c r="C165" s="3" t="s">
        <v>1</v>
      </c>
      <c r="D165" s="3">
        <v>3.92</v>
      </c>
      <c r="E165" s="20"/>
      <c r="F165" s="23">
        <f t="shared" si="10"/>
        <v>0</v>
      </c>
      <c r="G165" s="15"/>
      <c r="H165" s="15"/>
      <c r="I165" s="15"/>
      <c r="J165" s="15"/>
      <c r="L165" s="15"/>
      <c r="N165" s="20"/>
      <c r="O165" s="20"/>
      <c r="P165" s="20"/>
      <c r="Q165" s="20"/>
      <c r="R165" s="20"/>
    </row>
    <row r="166" spans="1:18" ht="31.5" x14ac:dyDescent="0.25">
      <c r="A166" s="4">
        <v>10.11</v>
      </c>
      <c r="B166" s="15" t="s">
        <v>37</v>
      </c>
      <c r="C166" s="3" t="s">
        <v>3</v>
      </c>
      <c r="D166" s="3">
        <v>3.64</v>
      </c>
      <c r="E166" s="20"/>
      <c r="F166" s="23">
        <f t="shared" si="10"/>
        <v>0</v>
      </c>
      <c r="G166" s="15"/>
      <c r="H166" s="15"/>
      <c r="I166" s="15"/>
      <c r="J166" s="15"/>
      <c r="L166" s="15"/>
      <c r="N166" s="20"/>
      <c r="O166" s="20"/>
      <c r="P166" s="20"/>
      <c r="Q166" s="20"/>
      <c r="R166" s="20"/>
    </row>
    <row r="167" spans="1:18" hidden="1" x14ac:dyDescent="0.25">
      <c r="A167" s="4">
        <v>10.119999999999999</v>
      </c>
      <c r="B167" s="19" t="s">
        <v>97</v>
      </c>
      <c r="C167" s="7" t="s">
        <v>6</v>
      </c>
      <c r="D167" s="7"/>
      <c r="E167" s="20">
        <v>10516.02</v>
      </c>
      <c r="F167" s="23">
        <f t="shared" si="10"/>
        <v>0</v>
      </c>
      <c r="G167" s="19"/>
      <c r="H167" s="19"/>
      <c r="I167" s="19"/>
      <c r="J167" s="19"/>
      <c r="L167" s="19"/>
      <c r="N167" s="20"/>
      <c r="O167" s="20"/>
      <c r="P167" s="20"/>
      <c r="Q167" s="20"/>
      <c r="R167" s="20"/>
    </row>
    <row r="168" spans="1:18" hidden="1" x14ac:dyDescent="0.25">
      <c r="A168" s="4">
        <v>10.130000000000001</v>
      </c>
      <c r="B168" s="15" t="s">
        <v>320</v>
      </c>
      <c r="C168" s="3" t="s">
        <v>1</v>
      </c>
      <c r="D168" s="3"/>
      <c r="E168" s="20">
        <v>16029.83</v>
      </c>
      <c r="F168" s="23">
        <f t="shared" si="10"/>
        <v>0</v>
      </c>
      <c r="G168" s="15"/>
      <c r="H168" s="15"/>
      <c r="I168" s="15"/>
      <c r="J168" s="15"/>
      <c r="L168" s="15"/>
      <c r="N168" s="20"/>
      <c r="O168" s="20"/>
      <c r="P168" s="20"/>
      <c r="Q168" s="20"/>
      <c r="R168" s="20"/>
    </row>
    <row r="169" spans="1:18" hidden="1" x14ac:dyDescent="0.25">
      <c r="A169" s="4">
        <v>10.14</v>
      </c>
      <c r="B169" s="15" t="s">
        <v>348</v>
      </c>
      <c r="C169" s="3" t="s">
        <v>1</v>
      </c>
      <c r="D169" s="3"/>
      <c r="E169" s="20">
        <v>15108.4</v>
      </c>
      <c r="F169" s="23">
        <f t="shared" si="10"/>
        <v>0</v>
      </c>
      <c r="G169" s="15"/>
      <c r="H169" s="15"/>
      <c r="I169" s="15"/>
      <c r="J169" s="15"/>
      <c r="L169" s="15"/>
      <c r="N169" s="20"/>
      <c r="O169" s="20"/>
      <c r="P169" s="20"/>
      <c r="Q169" s="20"/>
      <c r="R169" s="20"/>
    </row>
    <row r="170" spans="1:18" ht="29.25" customHeight="1" x14ac:dyDescent="0.25">
      <c r="B170" s="60" t="s">
        <v>311</v>
      </c>
      <c r="C170" s="60"/>
      <c r="D170" s="60"/>
      <c r="E170" s="60"/>
      <c r="F170" s="21">
        <f>SUM(F156:F169)</f>
        <v>0</v>
      </c>
    </row>
    <row r="171" spans="1:18" ht="15" customHeight="1" x14ac:dyDescent="0.25">
      <c r="A171" s="18">
        <v>11</v>
      </c>
      <c r="B171" s="18" t="s">
        <v>98</v>
      </c>
      <c r="C171" s="29"/>
      <c r="D171" s="29"/>
      <c r="E171" s="18"/>
      <c r="F171" s="18"/>
      <c r="G171" s="20"/>
      <c r="H171" s="20"/>
      <c r="I171" s="20"/>
      <c r="J171" s="20"/>
    </row>
    <row r="172" spans="1:18" ht="31.5" x14ac:dyDescent="0.25">
      <c r="A172" s="4">
        <v>11.01</v>
      </c>
      <c r="B172" s="15" t="s">
        <v>99</v>
      </c>
      <c r="C172" s="3" t="s">
        <v>1</v>
      </c>
      <c r="D172" s="3">
        <v>21.06</v>
      </c>
      <c r="E172" s="20"/>
      <c r="F172" s="23">
        <f>E172*D172</f>
        <v>0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ht="31.5" x14ac:dyDescent="0.25">
      <c r="A173" s="4">
        <v>11.02</v>
      </c>
      <c r="B173" s="15" t="s">
        <v>100</v>
      </c>
      <c r="C173" s="3" t="s">
        <v>1</v>
      </c>
      <c r="D173" s="3">
        <v>10.220000000000001</v>
      </c>
      <c r="E173" s="20"/>
      <c r="F173" s="23">
        <f t="shared" ref="F173:F175" si="11">E173*D173</f>
        <v>0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31.5" x14ac:dyDescent="0.25">
      <c r="A174" s="4">
        <v>11.03</v>
      </c>
      <c r="B174" s="15" t="s">
        <v>101</v>
      </c>
      <c r="C174" s="3" t="s">
        <v>1</v>
      </c>
      <c r="D174" s="3">
        <v>1.54</v>
      </c>
      <c r="E174" s="20"/>
      <c r="F174" s="23">
        <f t="shared" si="11"/>
        <v>0</v>
      </c>
      <c r="G174" s="15"/>
      <c r="H174" s="15"/>
      <c r="I174" s="15"/>
      <c r="J174" s="15"/>
      <c r="L174" s="15"/>
      <c r="N174" s="20"/>
      <c r="O174" s="20"/>
      <c r="P174" s="20"/>
      <c r="Q174" s="20"/>
      <c r="R174" s="20"/>
    </row>
    <row r="175" spans="1:18" ht="31.5" x14ac:dyDescent="0.25">
      <c r="A175" s="4">
        <v>11.04</v>
      </c>
      <c r="B175" s="15" t="s">
        <v>102</v>
      </c>
      <c r="C175" s="3" t="s">
        <v>6</v>
      </c>
      <c r="D175" s="3">
        <v>2.8</v>
      </c>
      <c r="E175" s="20"/>
      <c r="F175" s="23">
        <f t="shared" si="11"/>
        <v>0</v>
      </c>
      <c r="G175" s="15"/>
      <c r="H175" s="15"/>
      <c r="I175" s="15"/>
      <c r="J175" s="15"/>
      <c r="L175" s="15"/>
      <c r="N175" s="20"/>
      <c r="O175" s="20"/>
      <c r="P175" s="20"/>
      <c r="Q175" s="20"/>
      <c r="R175" s="20"/>
    </row>
    <row r="176" spans="1:18" x14ac:dyDescent="0.25">
      <c r="A176" s="4">
        <v>11.05</v>
      </c>
      <c r="B176" s="15" t="s">
        <v>173</v>
      </c>
      <c r="C176" s="3" t="s">
        <v>14</v>
      </c>
      <c r="D176" s="3">
        <v>10</v>
      </c>
      <c r="E176" s="20"/>
      <c r="F176" s="23">
        <f>E176*D176</f>
        <v>0</v>
      </c>
      <c r="G176" s="15"/>
      <c r="H176" s="15"/>
      <c r="I176" s="15"/>
      <c r="J176" s="15"/>
      <c r="L176" s="15"/>
      <c r="N176" s="20"/>
      <c r="O176" s="20"/>
      <c r="P176" s="20"/>
      <c r="Q176" s="20"/>
      <c r="R176" s="20"/>
    </row>
    <row r="177" spans="1:18" ht="29.25" customHeight="1" x14ac:dyDescent="0.25">
      <c r="B177" s="60" t="s">
        <v>103</v>
      </c>
      <c r="C177" s="60"/>
      <c r="D177" s="60"/>
      <c r="E177" s="60"/>
      <c r="F177" s="21">
        <f>SUM(F172:F176)</f>
        <v>0</v>
      </c>
    </row>
    <row r="178" spans="1:18" x14ac:dyDescent="0.25">
      <c r="A178" s="18">
        <v>12</v>
      </c>
      <c r="B178" s="18" t="s">
        <v>104</v>
      </c>
      <c r="C178" s="29"/>
      <c r="D178" s="29"/>
      <c r="E178" s="18"/>
      <c r="F178" s="18"/>
    </row>
    <row r="179" spans="1:18" ht="21" x14ac:dyDescent="0.25">
      <c r="A179" s="4">
        <v>12.01</v>
      </c>
      <c r="B179" s="15" t="s">
        <v>105</v>
      </c>
      <c r="C179" s="3" t="s">
        <v>1</v>
      </c>
      <c r="D179" s="3">
        <v>3.72</v>
      </c>
      <c r="E179" s="25"/>
      <c r="F179" s="23">
        <f>D179*E179</f>
        <v>0</v>
      </c>
      <c r="G179" s="15"/>
      <c r="H179" s="15"/>
      <c r="I179" s="15"/>
      <c r="J179" s="15"/>
      <c r="L179" s="15"/>
      <c r="N179" s="25"/>
      <c r="O179" s="25"/>
      <c r="P179" s="25"/>
      <c r="Q179" s="25"/>
      <c r="R179" s="25"/>
    </row>
    <row r="180" spans="1:18" x14ac:dyDescent="0.25">
      <c r="A180" s="4">
        <v>12.02</v>
      </c>
      <c r="B180" s="15" t="s">
        <v>51</v>
      </c>
      <c r="C180" s="3" t="s">
        <v>1</v>
      </c>
      <c r="D180" s="3">
        <v>9.64</v>
      </c>
      <c r="E180" s="25"/>
      <c r="F180" s="23">
        <f t="shared" ref="F180:F186" si="12">D180*E180</f>
        <v>0</v>
      </c>
      <c r="G180" s="15"/>
      <c r="H180" s="15"/>
      <c r="I180" s="15"/>
      <c r="J180" s="15"/>
      <c r="L180" s="15"/>
      <c r="N180" s="25"/>
      <c r="O180" s="25"/>
      <c r="P180" s="25"/>
      <c r="Q180" s="25"/>
      <c r="R180" s="25"/>
    </row>
    <row r="181" spans="1:18" hidden="1" x14ac:dyDescent="0.25">
      <c r="A181" s="4">
        <v>12.03</v>
      </c>
      <c r="B181" s="19" t="s">
        <v>206</v>
      </c>
      <c r="C181" s="7" t="s">
        <v>1</v>
      </c>
      <c r="D181" s="7"/>
      <c r="E181" s="25"/>
      <c r="F181" s="23">
        <f t="shared" si="12"/>
        <v>0</v>
      </c>
      <c r="G181" s="19"/>
      <c r="H181" s="19"/>
      <c r="I181" s="19"/>
      <c r="J181" s="19"/>
      <c r="L181" s="19"/>
      <c r="N181" s="25"/>
      <c r="O181" s="25"/>
      <c r="P181" s="25"/>
      <c r="Q181" s="25"/>
      <c r="R181" s="25"/>
    </row>
    <row r="182" spans="1:18" hidden="1" x14ac:dyDescent="0.25">
      <c r="A182" s="4">
        <v>12.04</v>
      </c>
      <c r="B182" s="19" t="s">
        <v>207</v>
      </c>
      <c r="C182" s="7" t="s">
        <v>1</v>
      </c>
      <c r="D182" s="7"/>
      <c r="E182" s="25"/>
      <c r="F182" s="23">
        <f t="shared" si="12"/>
        <v>0</v>
      </c>
      <c r="G182" s="19"/>
      <c r="H182" s="19"/>
      <c r="I182" s="19"/>
      <c r="J182" s="19"/>
      <c r="L182" s="19"/>
      <c r="N182" s="25"/>
      <c r="O182" s="25"/>
      <c r="P182" s="25"/>
      <c r="Q182" s="25"/>
      <c r="R182" s="25"/>
    </row>
    <row r="183" spans="1:18" hidden="1" x14ac:dyDescent="0.25">
      <c r="A183" s="4">
        <v>12.05</v>
      </c>
      <c r="B183" s="19" t="s">
        <v>208</v>
      </c>
      <c r="C183" s="7" t="s">
        <v>6</v>
      </c>
      <c r="D183" s="7"/>
      <c r="E183" s="25"/>
      <c r="F183" s="23">
        <f t="shared" si="12"/>
        <v>0</v>
      </c>
      <c r="G183" s="19"/>
      <c r="H183" s="19"/>
      <c r="I183" s="19"/>
      <c r="J183" s="19"/>
      <c r="L183" s="19"/>
      <c r="N183" s="25"/>
      <c r="O183" s="25"/>
      <c r="P183" s="25"/>
      <c r="Q183" s="25"/>
      <c r="R183" s="25"/>
    </row>
    <row r="184" spans="1:18" ht="31.5" hidden="1" x14ac:dyDescent="0.25">
      <c r="A184" s="4">
        <v>12.06</v>
      </c>
      <c r="B184" s="19" t="s">
        <v>106</v>
      </c>
      <c r="C184" s="7" t="s">
        <v>1</v>
      </c>
      <c r="D184" s="7"/>
      <c r="E184" s="25"/>
      <c r="F184" s="23">
        <f t="shared" si="12"/>
        <v>0</v>
      </c>
      <c r="G184" s="19"/>
      <c r="H184" s="19"/>
      <c r="I184" s="19"/>
      <c r="J184" s="19"/>
      <c r="L184" s="19"/>
      <c r="N184" s="25"/>
      <c r="O184" s="25"/>
      <c r="P184" s="25"/>
      <c r="Q184" s="25"/>
      <c r="R184" s="25"/>
    </row>
    <row r="185" spans="1:18" ht="21" hidden="1" x14ac:dyDescent="0.25">
      <c r="A185" s="4">
        <v>12.07</v>
      </c>
      <c r="B185" s="19" t="s">
        <v>107</v>
      </c>
      <c r="C185" s="7" t="s">
        <v>1</v>
      </c>
      <c r="D185" s="7"/>
      <c r="E185" s="25"/>
      <c r="F185" s="23">
        <f t="shared" si="12"/>
        <v>0</v>
      </c>
      <c r="G185" s="19"/>
      <c r="H185" s="19"/>
      <c r="I185" s="19"/>
      <c r="J185" s="19"/>
      <c r="L185" s="19"/>
      <c r="N185" s="25"/>
      <c r="O185" s="25"/>
      <c r="P185" s="25"/>
      <c r="Q185" s="25"/>
      <c r="R185" s="25"/>
    </row>
    <row r="186" spans="1:18" ht="31.5" x14ac:dyDescent="0.25">
      <c r="A186" s="4">
        <v>12.08</v>
      </c>
      <c r="B186" s="15" t="s">
        <v>127</v>
      </c>
      <c r="C186" s="3" t="s">
        <v>1</v>
      </c>
      <c r="D186" s="3">
        <v>1.62</v>
      </c>
      <c r="E186" s="25"/>
      <c r="F186" s="23">
        <f t="shared" si="12"/>
        <v>0</v>
      </c>
      <c r="G186" s="15"/>
      <c r="H186" s="15"/>
      <c r="I186" s="15"/>
      <c r="J186" s="15"/>
      <c r="L186" s="15"/>
      <c r="N186" s="25"/>
      <c r="O186" s="25"/>
      <c r="P186" s="25"/>
      <c r="Q186" s="25"/>
      <c r="R186" s="25"/>
    </row>
    <row r="187" spans="1:18" ht="29.25" customHeight="1" x14ac:dyDescent="0.25">
      <c r="B187" s="60" t="s">
        <v>108</v>
      </c>
      <c r="C187" s="60"/>
      <c r="D187" s="60"/>
      <c r="E187" s="60"/>
      <c r="F187" s="21">
        <f>SUM(F179:F186)</f>
        <v>0</v>
      </c>
    </row>
    <row r="188" spans="1:18" x14ac:dyDescent="0.25">
      <c r="A188" s="18">
        <v>13</v>
      </c>
      <c r="B188" s="18" t="s">
        <v>109</v>
      </c>
      <c r="C188" s="18"/>
      <c r="D188" s="29"/>
      <c r="E188" s="18"/>
      <c r="F188" s="18"/>
    </row>
    <row r="189" spans="1:18" ht="21" x14ac:dyDescent="0.25">
      <c r="A189" s="4">
        <v>13.01</v>
      </c>
      <c r="B189" s="15" t="s">
        <v>110</v>
      </c>
      <c r="C189" s="3" t="s">
        <v>6</v>
      </c>
      <c r="D189" s="3">
        <v>4</v>
      </c>
      <c r="E189" s="20"/>
      <c r="F189" s="23">
        <f>D189*E189</f>
        <v>0</v>
      </c>
      <c r="G189" s="15"/>
      <c r="H189" s="15"/>
      <c r="I189" s="15"/>
      <c r="J189" s="15"/>
      <c r="L189" s="15"/>
      <c r="N189" s="20"/>
      <c r="O189" s="20"/>
      <c r="P189" s="20"/>
      <c r="Q189" s="20"/>
      <c r="R189" s="20"/>
    </row>
    <row r="190" spans="1:18" ht="21" x14ac:dyDescent="0.25">
      <c r="A190" s="4">
        <v>13.02</v>
      </c>
      <c r="B190" s="15" t="s">
        <v>111</v>
      </c>
      <c r="C190" s="3" t="s">
        <v>1</v>
      </c>
      <c r="D190" s="3">
        <v>23.2</v>
      </c>
      <c r="E190" s="20"/>
      <c r="F190" s="23">
        <f t="shared" ref="F190:F194" si="13">D190*E190</f>
        <v>0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x14ac:dyDescent="0.25">
      <c r="A191" s="4">
        <v>13.03</v>
      </c>
      <c r="B191" s="15" t="s">
        <v>112</v>
      </c>
      <c r="C191" s="3" t="s">
        <v>1</v>
      </c>
      <c r="D191" s="3">
        <v>10.4</v>
      </c>
      <c r="E191" s="20"/>
      <c r="F191" s="23">
        <f t="shared" si="13"/>
        <v>0</v>
      </c>
      <c r="G191" s="15"/>
      <c r="H191" s="15"/>
      <c r="I191" s="15"/>
      <c r="J191" s="15"/>
      <c r="L191" s="15"/>
      <c r="N191" s="20"/>
      <c r="O191" s="20"/>
      <c r="P191" s="20"/>
      <c r="Q191" s="20"/>
      <c r="R191" s="20"/>
    </row>
    <row r="192" spans="1:18" ht="52.5" hidden="1" x14ac:dyDescent="0.25">
      <c r="A192" s="4">
        <v>13.04</v>
      </c>
      <c r="B192" s="19" t="s">
        <v>113</v>
      </c>
      <c r="C192" s="7" t="s">
        <v>1</v>
      </c>
      <c r="D192" s="7"/>
      <c r="E192" s="20">
        <v>120206</v>
      </c>
      <c r="F192" s="23">
        <f t="shared" si="13"/>
        <v>0</v>
      </c>
      <c r="G192" s="19"/>
      <c r="H192" s="19"/>
      <c r="I192" s="19"/>
      <c r="J192" s="19"/>
      <c r="L192" s="19"/>
      <c r="N192" s="20"/>
      <c r="O192" s="20"/>
      <c r="P192" s="20"/>
      <c r="Q192" s="20"/>
      <c r="R192" s="20"/>
    </row>
    <row r="193" spans="1:18" ht="42" hidden="1" x14ac:dyDescent="0.25">
      <c r="A193" s="4">
        <v>13.05</v>
      </c>
      <c r="B193" s="19" t="s">
        <v>114</v>
      </c>
      <c r="C193" s="7" t="s">
        <v>1</v>
      </c>
      <c r="D193" s="7"/>
      <c r="E193" s="20">
        <v>117094.46</v>
      </c>
      <c r="F193" s="23">
        <f t="shared" si="13"/>
        <v>0</v>
      </c>
      <c r="G193" s="19"/>
      <c r="H193" s="19"/>
      <c r="I193" s="19"/>
      <c r="J193" s="19"/>
      <c r="L193" s="19"/>
      <c r="N193" s="20"/>
      <c r="O193" s="20"/>
      <c r="P193" s="20"/>
      <c r="Q193" s="20"/>
      <c r="R193" s="20"/>
    </row>
    <row r="194" spans="1:18" ht="21" hidden="1" x14ac:dyDescent="0.25">
      <c r="A194" s="4">
        <v>13.06</v>
      </c>
      <c r="B194" s="19" t="s">
        <v>347</v>
      </c>
      <c r="C194" s="7" t="s">
        <v>1</v>
      </c>
      <c r="D194" s="3"/>
      <c r="E194" s="20">
        <v>283678.21999999997</v>
      </c>
      <c r="F194" s="23">
        <f t="shared" si="13"/>
        <v>0</v>
      </c>
      <c r="G194" s="19"/>
      <c r="H194" s="19"/>
      <c r="I194" s="19"/>
      <c r="J194" s="19"/>
      <c r="L194" s="19"/>
      <c r="N194" s="20"/>
      <c r="O194" s="20"/>
      <c r="P194" s="20"/>
      <c r="Q194" s="20"/>
      <c r="R194" s="20"/>
    </row>
    <row r="195" spans="1:18" ht="42" hidden="1" x14ac:dyDescent="0.25">
      <c r="A195" s="4">
        <v>13.07</v>
      </c>
      <c r="B195" s="19" t="s">
        <v>351</v>
      </c>
      <c r="C195" s="7" t="s">
        <v>1</v>
      </c>
      <c r="D195" s="3"/>
      <c r="E195" s="20">
        <v>85287.7</v>
      </c>
      <c r="F195" s="23">
        <f>D195*E195</f>
        <v>0</v>
      </c>
      <c r="G195" s="19"/>
      <c r="H195" s="19"/>
      <c r="I195" s="19"/>
      <c r="J195" s="19"/>
      <c r="L195" s="19"/>
      <c r="N195" s="20"/>
      <c r="O195" s="20"/>
      <c r="P195" s="20"/>
      <c r="Q195" s="20"/>
      <c r="R195" s="20"/>
    </row>
    <row r="196" spans="1:18" ht="29.25" customHeight="1" x14ac:dyDescent="0.25">
      <c r="B196" s="60" t="s">
        <v>116</v>
      </c>
      <c r="C196" s="60"/>
      <c r="D196" s="60"/>
      <c r="E196" s="60"/>
      <c r="F196" s="21">
        <f>SUM(F189:F195)</f>
        <v>0</v>
      </c>
    </row>
    <row r="197" spans="1:18" x14ac:dyDescent="0.25">
      <c r="A197" s="18">
        <v>14</v>
      </c>
      <c r="B197" s="18" t="s">
        <v>117</v>
      </c>
      <c r="C197" s="18"/>
      <c r="D197" s="29"/>
      <c r="E197" s="18"/>
      <c r="F197" s="18"/>
    </row>
    <row r="198" spans="1:18" x14ac:dyDescent="0.25">
      <c r="A198" s="4">
        <v>14.01</v>
      </c>
      <c r="B198" s="15" t="s">
        <v>118</v>
      </c>
      <c r="C198" s="3" t="s">
        <v>14</v>
      </c>
      <c r="D198" s="3">
        <v>4</v>
      </c>
      <c r="E198" s="20"/>
      <c r="F198" s="23">
        <f>D198*E198</f>
        <v>0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ht="21" hidden="1" x14ac:dyDescent="0.25">
      <c r="A199" s="4">
        <v>14.02</v>
      </c>
      <c r="B199" s="19" t="s">
        <v>119</v>
      </c>
      <c r="C199" s="7" t="s">
        <v>14</v>
      </c>
      <c r="D199" s="7"/>
      <c r="E199" s="20"/>
      <c r="F199" s="23">
        <f t="shared" ref="F199:F210" si="14">D199*E199</f>
        <v>0</v>
      </c>
      <c r="G199" s="19"/>
      <c r="H199" s="19"/>
      <c r="I199" s="19"/>
      <c r="J199" s="19"/>
      <c r="L199" s="19"/>
      <c r="N199" s="20"/>
      <c r="O199" s="20"/>
      <c r="P199" s="20"/>
      <c r="Q199" s="20"/>
      <c r="R199" s="20"/>
    </row>
    <row r="200" spans="1:18" hidden="1" x14ac:dyDescent="0.25">
      <c r="A200" s="4">
        <v>14.03</v>
      </c>
      <c r="B200" s="19" t="s">
        <v>120</v>
      </c>
      <c r="C200" s="7" t="s">
        <v>14</v>
      </c>
      <c r="D200" s="7"/>
      <c r="E200" s="20"/>
      <c r="F200" s="23">
        <f t="shared" si="14"/>
        <v>0</v>
      </c>
      <c r="G200" s="19"/>
      <c r="H200" s="19"/>
      <c r="I200" s="19"/>
      <c r="J200" s="19"/>
      <c r="L200" s="19"/>
      <c r="N200" s="20"/>
      <c r="O200" s="20"/>
      <c r="P200" s="20"/>
      <c r="Q200" s="20"/>
      <c r="R200" s="20"/>
    </row>
    <row r="201" spans="1:18" ht="31.5" hidden="1" x14ac:dyDescent="0.25">
      <c r="A201" s="4">
        <v>14.04</v>
      </c>
      <c r="B201" s="19" t="s">
        <v>121</v>
      </c>
      <c r="C201" s="7" t="s">
        <v>14</v>
      </c>
      <c r="D201" s="7"/>
      <c r="E201" s="20"/>
      <c r="F201" s="23">
        <f t="shared" si="14"/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x14ac:dyDescent="0.25">
      <c r="A202" s="4">
        <v>14.05</v>
      </c>
      <c r="B202" s="15" t="s">
        <v>147</v>
      </c>
      <c r="C202" s="3" t="s">
        <v>14</v>
      </c>
      <c r="D202" s="3">
        <v>4</v>
      </c>
      <c r="E202" s="20"/>
      <c r="F202" s="23">
        <f t="shared" si="14"/>
        <v>0</v>
      </c>
      <c r="G202" s="15"/>
      <c r="H202" s="15"/>
      <c r="I202" s="15"/>
      <c r="J202" s="15"/>
      <c r="L202" s="15"/>
      <c r="N202" s="20"/>
      <c r="O202" s="20"/>
      <c r="P202" s="20"/>
      <c r="Q202" s="20"/>
      <c r="R202" s="20"/>
    </row>
    <row r="203" spans="1:18" ht="21" hidden="1" x14ac:dyDescent="0.25">
      <c r="A203" s="4">
        <v>14.06</v>
      </c>
      <c r="B203" s="19" t="s">
        <v>122</v>
      </c>
      <c r="C203" s="7" t="s">
        <v>14</v>
      </c>
      <c r="D203" s="7"/>
      <c r="E203" s="20"/>
      <c r="F203" s="23">
        <f t="shared" si="14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x14ac:dyDescent="0.25">
      <c r="A204" s="4">
        <v>14.07</v>
      </c>
      <c r="B204" s="15" t="s">
        <v>192</v>
      </c>
      <c r="C204" s="3" t="s">
        <v>14</v>
      </c>
      <c r="D204" s="3">
        <v>2</v>
      </c>
      <c r="E204" s="20"/>
      <c r="F204" s="23">
        <f t="shared" si="14"/>
        <v>0</v>
      </c>
      <c r="G204" s="15"/>
      <c r="H204" s="15"/>
      <c r="I204" s="15"/>
      <c r="J204" s="15"/>
      <c r="L204" s="15"/>
      <c r="N204" s="20"/>
      <c r="O204" s="20"/>
      <c r="P204" s="20"/>
      <c r="Q204" s="20"/>
      <c r="R204" s="20"/>
    </row>
    <row r="205" spans="1:18" x14ac:dyDescent="0.25">
      <c r="A205" s="4">
        <v>14.08</v>
      </c>
      <c r="B205" s="15" t="s">
        <v>193</v>
      </c>
      <c r="C205" s="3" t="s">
        <v>14</v>
      </c>
      <c r="D205" s="3">
        <v>4</v>
      </c>
      <c r="E205" s="20"/>
      <c r="F205" s="23">
        <f t="shared" si="14"/>
        <v>0</v>
      </c>
      <c r="G205" s="15"/>
      <c r="H205" s="15"/>
      <c r="I205" s="15"/>
      <c r="J205" s="15"/>
      <c r="L205" s="15"/>
      <c r="N205" s="20"/>
      <c r="O205" s="20"/>
      <c r="P205" s="20"/>
      <c r="Q205" s="20"/>
      <c r="R205" s="20"/>
    </row>
    <row r="206" spans="1:18" x14ac:dyDescent="0.25">
      <c r="A206" s="4">
        <v>14.09</v>
      </c>
      <c r="B206" s="15" t="s">
        <v>194</v>
      </c>
      <c r="C206" s="3" t="s">
        <v>14</v>
      </c>
      <c r="D206" s="3">
        <v>2</v>
      </c>
      <c r="E206" s="20"/>
      <c r="F206" s="23">
        <f t="shared" si="14"/>
        <v>0</v>
      </c>
      <c r="G206" s="15"/>
      <c r="H206" s="15"/>
      <c r="I206" s="15"/>
      <c r="J206" s="15"/>
      <c r="L206" s="15"/>
      <c r="N206" s="20"/>
      <c r="O206" s="20"/>
      <c r="P206" s="20"/>
      <c r="Q206" s="20"/>
      <c r="R206" s="20"/>
    </row>
    <row r="207" spans="1:18" x14ac:dyDescent="0.25">
      <c r="A207" s="4">
        <v>14.1</v>
      </c>
      <c r="B207" s="15" t="s">
        <v>195</v>
      </c>
      <c r="C207" s="3" t="s">
        <v>14</v>
      </c>
      <c r="D207" s="3">
        <v>4</v>
      </c>
      <c r="E207" s="20"/>
      <c r="F207" s="23">
        <f t="shared" si="14"/>
        <v>0</v>
      </c>
      <c r="G207" s="15"/>
      <c r="H207" s="15"/>
      <c r="I207" s="15"/>
      <c r="J207" s="15"/>
      <c r="L207" s="15"/>
      <c r="N207" s="20"/>
      <c r="O207" s="20"/>
      <c r="P207" s="20"/>
      <c r="Q207" s="20"/>
      <c r="R207" s="20"/>
    </row>
    <row r="208" spans="1:18" hidden="1" x14ac:dyDescent="0.25">
      <c r="A208" s="4">
        <v>14.11</v>
      </c>
      <c r="B208" s="19" t="s">
        <v>196</v>
      </c>
      <c r="C208" s="7" t="s">
        <v>14</v>
      </c>
      <c r="D208" s="7"/>
      <c r="E208" s="20"/>
      <c r="F208" s="23">
        <f t="shared" si="14"/>
        <v>0</v>
      </c>
      <c r="G208" s="19"/>
      <c r="H208" s="19"/>
      <c r="I208" s="19"/>
      <c r="J208" s="19"/>
      <c r="L208" s="19"/>
      <c r="N208" s="20"/>
      <c r="O208" s="20"/>
      <c r="P208" s="20"/>
      <c r="Q208" s="20"/>
      <c r="R208" s="20"/>
    </row>
    <row r="209" spans="1:18" hidden="1" x14ac:dyDescent="0.25">
      <c r="A209" s="4">
        <v>14.12</v>
      </c>
      <c r="B209" s="19" t="s">
        <v>197</v>
      </c>
      <c r="C209" s="7" t="s">
        <v>14</v>
      </c>
      <c r="D209" s="7"/>
      <c r="E209" s="20"/>
      <c r="F209" s="23">
        <f t="shared" si="14"/>
        <v>0</v>
      </c>
      <c r="G209" s="19"/>
      <c r="H209" s="19"/>
      <c r="I209" s="19"/>
      <c r="J209" s="19"/>
      <c r="L209" s="19"/>
      <c r="N209" s="20"/>
      <c r="O209" s="20"/>
      <c r="P209" s="20"/>
      <c r="Q209" s="20"/>
      <c r="R209" s="20"/>
    </row>
    <row r="210" spans="1:18" x14ac:dyDescent="0.25">
      <c r="A210" s="4">
        <v>14.13</v>
      </c>
      <c r="B210" s="15" t="s">
        <v>190</v>
      </c>
      <c r="C210" s="3" t="s">
        <v>14</v>
      </c>
      <c r="D210" s="3">
        <v>4</v>
      </c>
      <c r="E210" s="20"/>
      <c r="F210" s="23">
        <f t="shared" si="14"/>
        <v>0</v>
      </c>
      <c r="G210" s="15"/>
      <c r="H210" s="15"/>
      <c r="I210" s="15"/>
      <c r="J210" s="15"/>
      <c r="L210" s="15"/>
      <c r="N210" s="20"/>
      <c r="O210" s="20"/>
      <c r="P210" s="20"/>
      <c r="Q210" s="20"/>
      <c r="R210" s="20"/>
    </row>
    <row r="211" spans="1:18" ht="29.25" customHeight="1" x14ac:dyDescent="0.25">
      <c r="B211" s="60" t="s">
        <v>123</v>
      </c>
      <c r="C211" s="60"/>
      <c r="D211" s="60"/>
      <c r="E211" s="60"/>
      <c r="F211" s="21">
        <f>SUM(F198:F210)</f>
        <v>0</v>
      </c>
    </row>
    <row r="212" spans="1:18" x14ac:dyDescent="0.25">
      <c r="A212" s="18">
        <v>15</v>
      </c>
      <c r="B212" s="18" t="s">
        <v>124</v>
      </c>
      <c r="C212" s="18"/>
      <c r="D212" s="29"/>
      <c r="E212" s="18"/>
      <c r="F212" s="18"/>
    </row>
    <row r="213" spans="1:18" x14ac:dyDescent="0.25">
      <c r="A213" s="4">
        <v>15.01</v>
      </c>
      <c r="B213" s="15" t="s">
        <v>125</v>
      </c>
      <c r="C213" s="3" t="s">
        <v>1</v>
      </c>
      <c r="D213" s="3">
        <v>1.68</v>
      </c>
      <c r="E213" s="20"/>
      <c r="F213" s="23">
        <f>D213*E213</f>
        <v>0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hidden="1" x14ac:dyDescent="0.25">
      <c r="A214" s="4">
        <v>15.02</v>
      </c>
      <c r="B214" s="19" t="s">
        <v>126</v>
      </c>
      <c r="C214" s="3" t="s">
        <v>1</v>
      </c>
      <c r="D214" s="7"/>
      <c r="E214" s="20"/>
      <c r="F214" s="23">
        <f t="shared" ref="F214:F215" si="15">D214*E214</f>
        <v>0</v>
      </c>
      <c r="G214" s="19"/>
      <c r="H214" s="19"/>
      <c r="I214" s="19"/>
      <c r="J214" s="19"/>
      <c r="L214" s="15"/>
      <c r="N214" s="20"/>
      <c r="O214" s="20"/>
      <c r="P214" s="20"/>
      <c r="Q214" s="20"/>
      <c r="R214" s="20"/>
    </row>
    <row r="215" spans="1:18" x14ac:dyDescent="0.25">
      <c r="A215" s="4">
        <v>15.03</v>
      </c>
      <c r="B215" s="15" t="s">
        <v>141</v>
      </c>
      <c r="C215" s="3" t="s">
        <v>1</v>
      </c>
      <c r="D215" s="3">
        <v>13.68</v>
      </c>
      <c r="E215" s="20"/>
      <c r="F215" s="23">
        <f t="shared" si="15"/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ht="29.25" customHeight="1" x14ac:dyDescent="0.25">
      <c r="B216" s="60" t="s">
        <v>128</v>
      </c>
      <c r="C216" s="60"/>
      <c r="D216" s="60"/>
      <c r="E216" s="60"/>
      <c r="F216" s="21">
        <f>SUM(F213:F215)</f>
        <v>0</v>
      </c>
    </row>
    <row r="217" spans="1:18" x14ac:dyDescent="0.25">
      <c r="A217" s="18">
        <v>16</v>
      </c>
      <c r="B217" s="18" t="s">
        <v>129</v>
      </c>
      <c r="C217" s="18"/>
      <c r="D217" s="29"/>
      <c r="E217" s="18"/>
      <c r="F217" s="18"/>
    </row>
    <row r="218" spans="1:18" x14ac:dyDescent="0.25">
      <c r="A218" s="4">
        <v>16.010000000000002</v>
      </c>
      <c r="B218" s="15" t="s">
        <v>130</v>
      </c>
      <c r="C218" s="3" t="s">
        <v>1</v>
      </c>
      <c r="D218" s="3">
        <v>34.96</v>
      </c>
      <c r="E218" s="20"/>
      <c r="F218" s="23">
        <f>D218*E218</f>
        <v>0</v>
      </c>
      <c r="G218" s="15"/>
      <c r="H218" s="15"/>
      <c r="I218" s="15"/>
      <c r="J218" s="15"/>
      <c r="L218" s="15"/>
      <c r="N218" s="20"/>
      <c r="O218" s="20"/>
      <c r="P218" s="20"/>
      <c r="Q218" s="20"/>
      <c r="R218" s="20"/>
    </row>
    <row r="219" spans="1:18" x14ac:dyDescent="0.25">
      <c r="A219" s="4">
        <v>16.02</v>
      </c>
      <c r="B219" s="15" t="s">
        <v>131</v>
      </c>
      <c r="C219" s="3" t="s">
        <v>6</v>
      </c>
      <c r="D219" s="3">
        <v>7.2</v>
      </c>
      <c r="E219" s="20"/>
      <c r="F219" s="23">
        <f t="shared" ref="F219:F224" si="16">D219*E219</f>
        <v>0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x14ac:dyDescent="0.25">
      <c r="A220" s="4">
        <v>16.03</v>
      </c>
      <c r="B220" s="15" t="s">
        <v>132</v>
      </c>
      <c r="C220" s="3" t="s">
        <v>6</v>
      </c>
      <c r="D220" s="3">
        <v>7.2</v>
      </c>
      <c r="E220" s="20"/>
      <c r="F220" s="23">
        <f t="shared" si="16"/>
        <v>0</v>
      </c>
      <c r="G220" s="15"/>
      <c r="H220" s="15"/>
      <c r="I220" s="15"/>
      <c r="J220" s="15"/>
      <c r="L220" s="15"/>
      <c r="N220" s="20"/>
      <c r="O220" s="20"/>
      <c r="P220" s="20"/>
      <c r="Q220" s="20"/>
      <c r="R220" s="20"/>
    </row>
    <row r="221" spans="1:18" hidden="1" x14ac:dyDescent="0.25">
      <c r="A221" s="4">
        <v>16.04</v>
      </c>
      <c r="B221" s="19" t="s">
        <v>133</v>
      </c>
      <c r="C221" s="7" t="s">
        <v>1</v>
      </c>
      <c r="D221" s="7"/>
      <c r="E221" s="20">
        <v>219222.69</v>
      </c>
      <c r="F221" s="23">
        <f t="shared" si="16"/>
        <v>0</v>
      </c>
      <c r="G221" s="19"/>
      <c r="H221" s="19"/>
      <c r="I221" s="19"/>
      <c r="J221" s="19"/>
      <c r="L221" s="19"/>
      <c r="N221" s="20"/>
      <c r="O221" s="20"/>
      <c r="P221" s="20"/>
      <c r="Q221" s="20"/>
      <c r="R221" s="20"/>
    </row>
    <row r="222" spans="1:18" hidden="1" x14ac:dyDescent="0.25">
      <c r="A222" s="4">
        <v>16.05</v>
      </c>
      <c r="B222" s="19" t="s">
        <v>134</v>
      </c>
      <c r="C222" s="7" t="s">
        <v>14</v>
      </c>
      <c r="D222" s="7"/>
      <c r="E222" s="20">
        <v>72601.53</v>
      </c>
      <c r="F222" s="23">
        <f t="shared" si="16"/>
        <v>0</v>
      </c>
      <c r="G222" s="19"/>
      <c r="H222" s="19"/>
      <c r="I222" s="19"/>
      <c r="J222" s="19"/>
      <c r="L222" s="19"/>
      <c r="N222" s="20"/>
      <c r="O222" s="20"/>
      <c r="P222" s="20"/>
      <c r="Q222" s="20"/>
      <c r="R222" s="20"/>
    </row>
    <row r="223" spans="1:18" hidden="1" x14ac:dyDescent="0.25">
      <c r="A223" s="4">
        <v>16.059999999999999</v>
      </c>
      <c r="B223" s="19" t="s">
        <v>135</v>
      </c>
      <c r="C223" s="7" t="s">
        <v>1</v>
      </c>
      <c r="D223" s="7"/>
      <c r="E223" s="20">
        <v>94117.440000000002</v>
      </c>
      <c r="F223" s="23">
        <f t="shared" si="16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hidden="1" x14ac:dyDescent="0.25">
      <c r="A224" s="4">
        <v>16.07</v>
      </c>
      <c r="B224" s="19" t="s">
        <v>321</v>
      </c>
      <c r="C224" s="7" t="s">
        <v>1</v>
      </c>
      <c r="D224" s="3"/>
      <c r="E224" s="20">
        <v>28830.39</v>
      </c>
      <c r="F224" s="23">
        <f t="shared" si="16"/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18" ht="29.25" customHeight="1" x14ac:dyDescent="0.25">
      <c r="B225" s="60" t="s">
        <v>136</v>
      </c>
      <c r="C225" s="60"/>
      <c r="D225" s="60"/>
      <c r="E225" s="60"/>
      <c r="F225" s="21">
        <f>SUM(F218:F224)</f>
        <v>0</v>
      </c>
    </row>
    <row r="226" spans="1:18" x14ac:dyDescent="0.25">
      <c r="A226" s="18">
        <v>17</v>
      </c>
      <c r="B226" s="18" t="s">
        <v>137</v>
      </c>
      <c r="C226" s="18"/>
      <c r="D226" s="29"/>
      <c r="E226" s="18"/>
      <c r="F226" s="18"/>
    </row>
    <row r="227" spans="1:18" hidden="1" x14ac:dyDescent="0.25">
      <c r="A227" s="4">
        <v>17.010000000000002</v>
      </c>
      <c r="B227" s="19" t="s">
        <v>138</v>
      </c>
      <c r="C227" s="7" t="s">
        <v>14</v>
      </c>
      <c r="D227" s="7"/>
      <c r="E227" s="20">
        <v>76766.179999999993</v>
      </c>
      <c r="F227" s="30">
        <f>D227*E227</f>
        <v>0</v>
      </c>
      <c r="G227" s="19"/>
      <c r="H227" s="19"/>
      <c r="I227" s="19"/>
      <c r="J227" s="19"/>
      <c r="K227" s="19"/>
      <c r="L227" s="19"/>
      <c r="N227" s="20"/>
      <c r="O227" s="20"/>
      <c r="P227" s="20"/>
      <c r="Q227" s="20"/>
      <c r="R227" s="20"/>
    </row>
    <row r="228" spans="1:18" x14ac:dyDescent="0.25">
      <c r="A228" s="4">
        <v>17.02</v>
      </c>
      <c r="B228" s="15" t="s">
        <v>139</v>
      </c>
      <c r="C228" s="3" t="s">
        <v>14</v>
      </c>
      <c r="D228" s="3">
        <v>4</v>
      </c>
      <c r="E228" s="20"/>
      <c r="F228" s="30">
        <f t="shared" ref="F228:F230" si="17">D228*E228</f>
        <v>0</v>
      </c>
      <c r="G228" s="15"/>
      <c r="H228" s="15"/>
      <c r="I228" s="15"/>
      <c r="J228" s="15"/>
      <c r="K228" s="15"/>
      <c r="L228" s="15"/>
      <c r="N228" s="20"/>
      <c r="O228" s="20"/>
      <c r="P228" s="20"/>
      <c r="Q228" s="20"/>
      <c r="R228" s="20"/>
    </row>
    <row r="229" spans="1:18" ht="31.5" hidden="1" x14ac:dyDescent="0.25">
      <c r="A229" s="4">
        <v>17.03</v>
      </c>
      <c r="B229" s="19" t="s">
        <v>140</v>
      </c>
      <c r="C229" s="7" t="s">
        <v>14</v>
      </c>
      <c r="D229" s="7"/>
      <c r="E229" s="20">
        <v>903951.15</v>
      </c>
      <c r="F229" s="30">
        <f t="shared" si="17"/>
        <v>0</v>
      </c>
      <c r="G229" s="19"/>
      <c r="H229" s="19"/>
      <c r="I229" s="19"/>
      <c r="J229" s="19"/>
      <c r="K229" s="19"/>
      <c r="L229" s="19"/>
      <c r="N229" s="20"/>
      <c r="O229" s="20"/>
      <c r="P229" s="20"/>
      <c r="Q229" s="20"/>
      <c r="R229" s="20"/>
    </row>
    <row r="230" spans="1:18" hidden="1" x14ac:dyDescent="0.25">
      <c r="A230" s="4">
        <v>17.04</v>
      </c>
      <c r="B230" s="19" t="s">
        <v>346</v>
      </c>
      <c r="C230" s="7" t="s">
        <v>14</v>
      </c>
      <c r="D230" s="3"/>
      <c r="E230" s="20">
        <v>231533.61</v>
      </c>
      <c r="F230" s="30">
        <f t="shared" si="17"/>
        <v>0</v>
      </c>
      <c r="G230" s="19"/>
      <c r="H230" s="19"/>
      <c r="I230" s="19"/>
      <c r="J230" s="19"/>
      <c r="K230" s="19"/>
      <c r="L230" s="19"/>
      <c r="N230" s="20"/>
      <c r="O230" s="20"/>
      <c r="P230" s="20"/>
      <c r="Q230" s="20"/>
      <c r="R230" s="20"/>
    </row>
    <row r="231" spans="1:18" ht="29.25" customHeight="1" x14ac:dyDescent="0.25">
      <c r="B231" s="60" t="s">
        <v>312</v>
      </c>
      <c r="C231" s="60"/>
      <c r="D231" s="60"/>
      <c r="E231" s="60"/>
      <c r="F231" s="21">
        <f>SUM(F227:F230)</f>
        <v>0</v>
      </c>
    </row>
    <row r="232" spans="1:18" x14ac:dyDescent="0.25">
      <c r="A232" s="18">
        <v>18</v>
      </c>
      <c r="B232" s="18" t="s">
        <v>224</v>
      </c>
      <c r="C232" s="18"/>
      <c r="D232" s="29"/>
      <c r="E232" s="18"/>
      <c r="F232" s="18"/>
    </row>
    <row r="233" spans="1:18" x14ac:dyDescent="0.25">
      <c r="A233" s="4">
        <v>18.010000000000002</v>
      </c>
      <c r="B233" s="15" t="s">
        <v>201</v>
      </c>
      <c r="C233" s="3" t="s">
        <v>1</v>
      </c>
      <c r="D233" s="3">
        <v>130.6</v>
      </c>
      <c r="E233" s="20"/>
      <c r="F233" s="23">
        <f>D233*E233</f>
        <v>0</v>
      </c>
      <c r="G233" s="15"/>
      <c r="H233" s="15"/>
      <c r="I233" s="15"/>
      <c r="J233" s="15"/>
      <c r="L233" s="15"/>
      <c r="N233" s="20"/>
      <c r="O233" s="20"/>
      <c r="P233" s="20"/>
      <c r="Q233" s="20"/>
      <c r="R233" s="20"/>
    </row>
    <row r="234" spans="1:18" ht="21" hidden="1" x14ac:dyDescent="0.25">
      <c r="A234" s="4">
        <v>18.02</v>
      </c>
      <c r="B234" s="19" t="s">
        <v>204</v>
      </c>
      <c r="C234" s="7" t="s">
        <v>1</v>
      </c>
      <c r="D234" s="7"/>
      <c r="E234" s="20"/>
      <c r="F234" s="23">
        <f t="shared" ref="F234:F245" si="18">D234*E234</f>
        <v>0</v>
      </c>
      <c r="G234" s="19"/>
      <c r="H234" s="19"/>
      <c r="I234" s="19"/>
      <c r="J234" s="19"/>
      <c r="L234" s="19"/>
      <c r="N234" s="20"/>
      <c r="O234" s="20"/>
      <c r="P234" s="20"/>
      <c r="Q234" s="20"/>
      <c r="R234" s="20"/>
    </row>
    <row r="235" spans="1:18" x14ac:dyDescent="0.25">
      <c r="A235" s="4">
        <v>18.03</v>
      </c>
      <c r="B235" s="15" t="s">
        <v>146</v>
      </c>
      <c r="C235" s="3" t="s">
        <v>6</v>
      </c>
      <c r="D235" s="3">
        <v>580</v>
      </c>
      <c r="E235" s="20"/>
      <c r="F235" s="23">
        <f t="shared" si="18"/>
        <v>0</v>
      </c>
      <c r="G235" s="15"/>
      <c r="H235" s="15"/>
      <c r="I235" s="15"/>
      <c r="J235" s="15"/>
      <c r="L235" s="15"/>
      <c r="N235" s="20"/>
      <c r="O235" s="20"/>
      <c r="P235" s="20"/>
      <c r="Q235" s="20"/>
      <c r="R235" s="20"/>
    </row>
    <row r="236" spans="1:18" x14ac:dyDescent="0.25">
      <c r="A236" s="4">
        <v>18.04</v>
      </c>
      <c r="B236" s="15" t="s">
        <v>142</v>
      </c>
      <c r="C236" s="3" t="s">
        <v>1</v>
      </c>
      <c r="D236" s="3">
        <v>55.4</v>
      </c>
      <c r="E236" s="20"/>
      <c r="F236" s="23">
        <f t="shared" si="18"/>
        <v>0</v>
      </c>
      <c r="G236" s="15"/>
      <c r="H236" s="15"/>
      <c r="I236" s="15"/>
      <c r="J236" s="15"/>
      <c r="L236" s="15"/>
      <c r="N236" s="20"/>
      <c r="O236" s="20"/>
      <c r="P236" s="20"/>
      <c r="Q236" s="20"/>
      <c r="R236" s="20"/>
    </row>
    <row r="237" spans="1:18" x14ac:dyDescent="0.25">
      <c r="A237" s="4">
        <v>18.05</v>
      </c>
      <c r="B237" s="15" t="s">
        <v>143</v>
      </c>
      <c r="C237" s="3" t="s">
        <v>1</v>
      </c>
      <c r="D237" s="3">
        <v>4.8</v>
      </c>
      <c r="E237" s="20"/>
      <c r="F237" s="23">
        <f t="shared" si="18"/>
        <v>0</v>
      </c>
      <c r="G237" s="15"/>
      <c r="H237" s="15"/>
      <c r="I237" s="15"/>
      <c r="J237" s="15"/>
      <c r="L237" s="15"/>
      <c r="N237" s="20"/>
      <c r="O237" s="20"/>
      <c r="P237" s="20"/>
      <c r="Q237" s="20"/>
      <c r="R237" s="20"/>
    </row>
    <row r="238" spans="1:18" x14ac:dyDescent="0.25">
      <c r="A238" s="4">
        <v>18.059999999999999</v>
      </c>
      <c r="B238" s="15" t="s">
        <v>144</v>
      </c>
      <c r="C238" s="3" t="s">
        <v>1</v>
      </c>
      <c r="D238" s="3">
        <v>4.7</v>
      </c>
      <c r="E238" s="20"/>
      <c r="F238" s="23">
        <f t="shared" si="18"/>
        <v>0</v>
      </c>
      <c r="G238" s="15"/>
      <c r="H238" s="15"/>
      <c r="I238" s="15"/>
      <c r="J238" s="15"/>
      <c r="L238" s="15"/>
      <c r="N238" s="20"/>
      <c r="O238" s="20"/>
      <c r="P238" s="20"/>
      <c r="Q238" s="20"/>
      <c r="R238" s="20"/>
    </row>
    <row r="239" spans="1:18" ht="21" x14ac:dyDescent="0.25">
      <c r="A239" s="4">
        <v>18.07</v>
      </c>
      <c r="B239" s="15" t="s">
        <v>145</v>
      </c>
      <c r="C239" s="3" t="s">
        <v>1</v>
      </c>
      <c r="D239" s="3">
        <v>7.2</v>
      </c>
      <c r="E239" s="20"/>
      <c r="F239" s="23">
        <f t="shared" si="18"/>
        <v>0</v>
      </c>
      <c r="G239" s="15"/>
      <c r="H239" s="15"/>
      <c r="I239" s="15"/>
      <c r="J239" s="15"/>
      <c r="L239" s="15"/>
      <c r="N239" s="20"/>
      <c r="O239" s="20"/>
      <c r="P239" s="20"/>
      <c r="Q239" s="20"/>
      <c r="R239" s="20"/>
    </row>
    <row r="240" spans="1:18" hidden="1" x14ac:dyDescent="0.25">
      <c r="A240" s="4">
        <v>18.079999999999998</v>
      </c>
      <c r="B240" s="19" t="s">
        <v>148</v>
      </c>
      <c r="C240" s="7" t="s">
        <v>1</v>
      </c>
      <c r="D240" s="7"/>
      <c r="E240" s="20"/>
      <c r="F240" s="23">
        <f t="shared" si="18"/>
        <v>0</v>
      </c>
      <c r="G240" s="19"/>
      <c r="H240" s="19"/>
      <c r="I240" s="19"/>
      <c r="J240" s="19"/>
      <c r="L240" s="19"/>
      <c r="N240" s="20"/>
      <c r="O240" s="20"/>
      <c r="P240" s="20"/>
      <c r="Q240" s="20"/>
      <c r="R240" s="20"/>
    </row>
    <row r="241" spans="1:18" x14ac:dyDescent="0.25">
      <c r="A241" s="4">
        <v>18.09</v>
      </c>
      <c r="B241" s="15" t="s">
        <v>198</v>
      </c>
      <c r="C241" s="3" t="s">
        <v>1</v>
      </c>
      <c r="D241" s="3">
        <v>69.400000000000006</v>
      </c>
      <c r="E241" s="20"/>
      <c r="F241" s="23">
        <f t="shared" si="18"/>
        <v>0</v>
      </c>
      <c r="G241" s="15"/>
      <c r="H241" s="15"/>
      <c r="I241" s="15"/>
      <c r="J241" s="15"/>
      <c r="L241" s="15"/>
      <c r="N241" s="20"/>
      <c r="O241" s="20"/>
      <c r="P241" s="20"/>
      <c r="Q241" s="20"/>
      <c r="R241" s="20"/>
    </row>
    <row r="242" spans="1:18" hidden="1" x14ac:dyDescent="0.25">
      <c r="A242" s="4">
        <v>18.100000000000001</v>
      </c>
      <c r="B242" s="19" t="s">
        <v>205</v>
      </c>
      <c r="C242" s="7" t="s">
        <v>1</v>
      </c>
      <c r="D242" s="7"/>
      <c r="E242" s="20"/>
      <c r="F242" s="23">
        <f t="shared" si="18"/>
        <v>0</v>
      </c>
      <c r="G242" s="19"/>
      <c r="H242" s="19"/>
      <c r="I242" s="19"/>
      <c r="J242" s="19"/>
      <c r="L242" s="19"/>
      <c r="N242" s="20"/>
      <c r="O242" s="20"/>
      <c r="P242" s="20"/>
      <c r="Q242" s="20"/>
      <c r="R242" s="20"/>
    </row>
    <row r="243" spans="1:18" x14ac:dyDescent="0.25">
      <c r="A243" s="4">
        <v>18.11</v>
      </c>
      <c r="B243" s="15" t="s">
        <v>199</v>
      </c>
      <c r="C243" s="3" t="s">
        <v>1</v>
      </c>
      <c r="D243" s="3">
        <v>20.399999999999999</v>
      </c>
      <c r="E243" s="20"/>
      <c r="F243" s="23">
        <f t="shared" si="18"/>
        <v>0</v>
      </c>
      <c r="G243" s="15"/>
      <c r="H243" s="15"/>
      <c r="I243" s="15"/>
      <c r="J243" s="15"/>
      <c r="L243" s="15"/>
      <c r="N243" s="20"/>
      <c r="O243" s="20"/>
      <c r="P243" s="20"/>
      <c r="Q243" s="20"/>
      <c r="R243" s="20"/>
    </row>
    <row r="244" spans="1:18" x14ac:dyDescent="0.25">
      <c r="A244" s="4">
        <v>18.12</v>
      </c>
      <c r="B244" s="15" t="s">
        <v>200</v>
      </c>
      <c r="C244" s="3" t="s">
        <v>3</v>
      </c>
      <c r="D244" s="3">
        <v>120</v>
      </c>
      <c r="E244" s="20"/>
      <c r="F244" s="23">
        <f>D244*E244</f>
        <v>0</v>
      </c>
      <c r="G244" s="15"/>
      <c r="H244" s="15"/>
      <c r="I244" s="15"/>
      <c r="J244" s="15"/>
      <c r="L244" s="15"/>
      <c r="N244" s="20"/>
      <c r="O244" s="20"/>
      <c r="P244" s="20"/>
      <c r="Q244" s="20"/>
      <c r="R244" s="20"/>
    </row>
    <row r="245" spans="1:18" hidden="1" x14ac:dyDescent="0.25">
      <c r="A245" s="4">
        <v>18.13</v>
      </c>
      <c r="B245" s="19" t="s">
        <v>202</v>
      </c>
      <c r="C245" s="7" t="s">
        <v>6</v>
      </c>
      <c r="D245" s="7"/>
      <c r="E245" s="20">
        <v>43310.23</v>
      </c>
      <c r="F245" s="23">
        <f t="shared" si="18"/>
        <v>0</v>
      </c>
      <c r="G245" s="19"/>
      <c r="H245" s="19"/>
      <c r="I245" s="19"/>
      <c r="J245" s="19"/>
      <c r="L245" s="19"/>
      <c r="N245" s="20"/>
      <c r="O245" s="20"/>
      <c r="P245" s="20"/>
      <c r="Q245" s="20"/>
      <c r="R245" s="20"/>
    </row>
    <row r="246" spans="1:18" ht="21" hidden="1" x14ac:dyDescent="0.25">
      <c r="A246" s="4">
        <v>18.14</v>
      </c>
      <c r="B246" s="19" t="s">
        <v>203</v>
      </c>
      <c r="C246" s="7" t="s">
        <v>6</v>
      </c>
      <c r="D246" s="7"/>
      <c r="E246" s="20">
        <v>28249.8</v>
      </c>
      <c r="F246" s="23">
        <f>D246*E246</f>
        <v>0</v>
      </c>
      <c r="G246" s="19"/>
      <c r="H246" s="19"/>
      <c r="I246" s="19"/>
      <c r="J246" s="19"/>
      <c r="L246" s="19"/>
      <c r="N246" s="20"/>
      <c r="O246" s="20"/>
      <c r="P246" s="20"/>
      <c r="Q246" s="20"/>
      <c r="R246" s="20"/>
    </row>
    <row r="247" spans="1:18" ht="29.25" customHeight="1" x14ac:dyDescent="0.25">
      <c r="B247" s="60" t="s">
        <v>313</v>
      </c>
      <c r="C247" s="60"/>
      <c r="D247" s="60"/>
      <c r="E247" s="60"/>
      <c r="F247" s="21">
        <f>SUM(F233:F246)</f>
        <v>0</v>
      </c>
    </row>
    <row r="248" spans="1:18" hidden="1" x14ac:dyDescent="0.25">
      <c r="A248" s="18">
        <v>19</v>
      </c>
      <c r="B248" s="18" t="s">
        <v>209</v>
      </c>
      <c r="C248" s="18"/>
      <c r="D248" s="29"/>
      <c r="E248" s="18"/>
      <c r="F248" s="18"/>
    </row>
    <row r="249" spans="1:18" hidden="1" x14ac:dyDescent="0.25">
      <c r="A249" s="4">
        <v>19.010000000000002</v>
      </c>
      <c r="B249" s="19" t="s">
        <v>210</v>
      </c>
      <c r="C249" s="7" t="s">
        <v>1</v>
      </c>
      <c r="D249" s="7"/>
      <c r="E249" s="25">
        <v>211942.93</v>
      </c>
      <c r="F249" s="30">
        <f>D249*E249</f>
        <v>0</v>
      </c>
      <c r="G249" s="19"/>
      <c r="H249" s="19"/>
      <c r="I249" s="19"/>
      <c r="J249" s="19"/>
      <c r="L249" s="19"/>
      <c r="N249" s="25"/>
      <c r="O249" s="25"/>
      <c r="P249" s="25"/>
      <c r="Q249" s="25"/>
      <c r="R249" s="25"/>
    </row>
    <row r="250" spans="1:18" ht="15" hidden="1" customHeight="1" x14ac:dyDescent="0.25">
      <c r="A250" s="4">
        <v>19.02</v>
      </c>
      <c r="B250" s="19" t="s">
        <v>54</v>
      </c>
      <c r="C250" s="7" t="s">
        <v>1</v>
      </c>
      <c r="D250" s="7"/>
      <c r="E250" s="25">
        <v>194842.57</v>
      </c>
      <c r="F250" s="30">
        <f>D250*E250</f>
        <v>0</v>
      </c>
      <c r="G250" s="19"/>
      <c r="H250" s="19"/>
      <c r="I250" s="19"/>
      <c r="J250" s="19"/>
      <c r="L250" s="19"/>
      <c r="N250" s="25"/>
      <c r="O250" s="25"/>
      <c r="P250" s="25"/>
      <c r="Q250" s="25"/>
      <c r="R250" s="25"/>
    </row>
    <row r="251" spans="1:18" ht="29.25" hidden="1" customHeight="1" x14ac:dyDescent="0.25">
      <c r="B251" s="60" t="s">
        <v>211</v>
      </c>
      <c r="C251" s="60"/>
      <c r="D251" s="60"/>
      <c r="E251" s="60"/>
      <c r="F251" s="21">
        <f>SUM(F249:F250)</f>
        <v>0</v>
      </c>
    </row>
    <row r="252" spans="1:18" hidden="1" x14ac:dyDescent="0.25">
      <c r="A252" s="18">
        <v>20</v>
      </c>
      <c r="B252" s="18" t="s">
        <v>212</v>
      </c>
      <c r="C252" s="18"/>
      <c r="D252" s="29"/>
      <c r="E252" s="18"/>
      <c r="F252" s="18"/>
    </row>
    <row r="253" spans="1:18" ht="21" hidden="1" x14ac:dyDescent="0.25">
      <c r="A253" s="4">
        <v>20.010000000000002</v>
      </c>
      <c r="B253" s="19" t="s">
        <v>38</v>
      </c>
      <c r="C253" s="7" t="s">
        <v>1</v>
      </c>
      <c r="D253" s="7"/>
      <c r="E253" s="20">
        <v>27128.12</v>
      </c>
      <c r="F253" s="30">
        <f>D253*E253</f>
        <v>0</v>
      </c>
      <c r="G253" s="19"/>
      <c r="H253" s="19"/>
      <c r="I253" s="19"/>
      <c r="J253" s="19"/>
      <c r="L253" s="19"/>
      <c r="N253" s="20"/>
      <c r="O253" s="20"/>
      <c r="P253" s="20"/>
      <c r="Q253" s="20"/>
      <c r="R253" s="20"/>
    </row>
    <row r="254" spans="1:18" ht="21" hidden="1" x14ac:dyDescent="0.25">
      <c r="A254" s="4">
        <v>20.02</v>
      </c>
      <c r="B254" s="19" t="s">
        <v>213</v>
      </c>
      <c r="C254" s="7" t="s">
        <v>1</v>
      </c>
      <c r="D254" s="7"/>
      <c r="E254" s="20">
        <v>325620.09000000003</v>
      </c>
      <c r="F254" s="30">
        <f>D254*E254</f>
        <v>0</v>
      </c>
      <c r="G254" s="19"/>
      <c r="H254" s="19"/>
      <c r="I254" s="19"/>
      <c r="J254" s="19"/>
      <c r="L254" s="19"/>
      <c r="N254" s="20"/>
      <c r="O254" s="20"/>
      <c r="P254" s="20"/>
      <c r="Q254" s="20"/>
      <c r="R254" s="20"/>
    </row>
    <row r="255" spans="1:18" ht="21" hidden="1" x14ac:dyDescent="0.25">
      <c r="A255" s="4">
        <v>20.03</v>
      </c>
      <c r="B255" s="19" t="s">
        <v>115</v>
      </c>
      <c r="C255" s="7" t="s">
        <v>1</v>
      </c>
      <c r="D255" s="7"/>
      <c r="E255" s="20">
        <v>23661.72</v>
      </c>
      <c r="F255" s="23">
        <f>D255*E255</f>
        <v>0</v>
      </c>
      <c r="G255" s="19"/>
      <c r="H255" s="19"/>
      <c r="I255" s="19"/>
      <c r="J255" s="19"/>
      <c r="L255" s="19"/>
      <c r="N255" s="20"/>
      <c r="O255" s="20"/>
      <c r="P255" s="20"/>
      <c r="Q255" s="20"/>
      <c r="R255" s="20"/>
    </row>
    <row r="256" spans="1:18" ht="29.25" hidden="1" customHeight="1" x14ac:dyDescent="0.25">
      <c r="B256" s="60" t="s">
        <v>216</v>
      </c>
      <c r="C256" s="60"/>
      <c r="D256" s="60"/>
      <c r="E256" s="60"/>
      <c r="F256" s="21">
        <f>SUM(F253:F255)</f>
        <v>0</v>
      </c>
    </row>
    <row r="258" spans="2:27" s="1" customFormat="1" ht="18" customHeight="1" x14ac:dyDescent="0.25">
      <c r="B258" s="8" t="s">
        <v>314</v>
      </c>
      <c r="C258" s="8"/>
      <c r="D258" s="6"/>
      <c r="E258" s="31">
        <f>F18+F24+F30+F38+F83+F134+F145+F150+F154+F170+F177+F187+F196+F211+F225+F231+F247+F251+F256+F216</f>
        <v>0</v>
      </c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9"/>
      <c r="Q258" s="9"/>
      <c r="R258" s="9"/>
      <c r="S258" s="9"/>
      <c r="T258" s="9"/>
      <c r="U258" s="9"/>
      <c r="V258" s="9"/>
    </row>
    <row r="259" spans="2:27" s="1" customFormat="1" ht="11.25" customHeight="1" x14ac:dyDescent="0.25">
      <c r="D259" s="32"/>
      <c r="P259" s="5"/>
      <c r="Q259" s="5"/>
      <c r="R259" s="5"/>
      <c r="S259" s="5"/>
      <c r="T259" s="5"/>
      <c r="U259" s="5"/>
      <c r="V259" s="5"/>
    </row>
    <row r="260" spans="2:27" s="1" customFormat="1" ht="23.25" customHeight="1" x14ac:dyDescent="0.25">
      <c r="B260" s="8" t="s">
        <v>217</v>
      </c>
      <c r="C260" s="8"/>
      <c r="D260" s="6"/>
      <c r="E260" s="11">
        <f>+E258</f>
        <v>0</v>
      </c>
      <c r="F260" s="8"/>
      <c r="G260" s="8"/>
      <c r="H260" s="8"/>
      <c r="L260" s="11"/>
      <c r="M260" s="11"/>
      <c r="N260" s="11"/>
      <c r="O260" s="11"/>
      <c r="P260" s="11"/>
      <c r="Q260" s="11"/>
      <c r="R260" s="5"/>
      <c r="S260" s="5"/>
      <c r="T260" s="5"/>
      <c r="U260" s="5"/>
      <c r="V260" s="5"/>
      <c r="Y260" s="12"/>
      <c r="Z260" s="5">
        <v>1037743606.6113</v>
      </c>
      <c r="AA260" s="12">
        <f>+E260-Z260</f>
        <v>-1037743606.6113</v>
      </c>
    </row>
    <row r="261" spans="2:27" s="1" customFormat="1" ht="24" customHeight="1" x14ac:dyDescent="0.25">
      <c r="B261" s="10" t="s">
        <v>218</v>
      </c>
      <c r="C261" s="13">
        <v>0.1704</v>
      </c>
      <c r="D261" s="33"/>
      <c r="E261" s="14">
        <f>+E260*C261</f>
        <v>0</v>
      </c>
      <c r="F261" s="10"/>
      <c r="G261" s="10"/>
      <c r="H261" s="10"/>
      <c r="L261" s="14"/>
      <c r="M261" s="14"/>
      <c r="N261" s="14"/>
      <c r="O261" s="14"/>
      <c r="P261" s="14"/>
      <c r="Q261" s="14"/>
      <c r="R261" s="5"/>
      <c r="S261" s="5"/>
      <c r="T261" s="5"/>
      <c r="U261" s="5"/>
      <c r="V261" s="5"/>
      <c r="Z261" s="5"/>
    </row>
    <row r="262" spans="2:27" s="1" customFormat="1" ht="23.25" customHeight="1" x14ac:dyDescent="0.25">
      <c r="B262" s="10" t="s">
        <v>219</v>
      </c>
      <c r="C262" s="13">
        <v>0.01</v>
      </c>
      <c r="D262" s="33"/>
      <c r="E262" s="14">
        <f>+C262*E260</f>
        <v>0</v>
      </c>
      <c r="F262" s="10"/>
      <c r="G262" s="10"/>
      <c r="H262" s="10"/>
      <c r="L262" s="14"/>
      <c r="M262" s="14"/>
      <c r="N262" s="14"/>
      <c r="O262" s="14"/>
      <c r="P262" s="14"/>
      <c r="Q262" s="14"/>
      <c r="R262" s="5"/>
      <c r="S262" s="5"/>
      <c r="T262" s="5"/>
      <c r="U262" s="5"/>
      <c r="V262" s="5"/>
      <c r="Z262" s="5"/>
    </row>
    <row r="263" spans="2:27" s="1" customFormat="1" ht="24" customHeight="1" x14ac:dyDescent="0.25">
      <c r="B263" s="10" t="s">
        <v>220</v>
      </c>
      <c r="C263" s="13">
        <v>0.03</v>
      </c>
      <c r="D263" s="33"/>
      <c r="E263" s="14">
        <f>+C263*E260</f>
        <v>0</v>
      </c>
      <c r="F263" s="10"/>
      <c r="G263" s="10"/>
      <c r="H263" s="10"/>
      <c r="L263" s="14"/>
      <c r="M263" s="14"/>
      <c r="N263" s="14"/>
      <c r="O263" s="14"/>
      <c r="P263" s="14"/>
      <c r="Q263" s="14"/>
      <c r="R263" s="5"/>
      <c r="S263" s="5"/>
      <c r="T263" s="5"/>
      <c r="U263" s="5"/>
      <c r="V263" s="5"/>
      <c r="Z263" s="5"/>
    </row>
    <row r="264" spans="2:27" s="1" customFormat="1" ht="24" customHeight="1" x14ac:dyDescent="0.25">
      <c r="B264" s="10" t="s">
        <v>221</v>
      </c>
      <c r="C264" s="13">
        <v>0.19</v>
      </c>
      <c r="D264" s="33"/>
      <c r="E264" s="14">
        <f>+C264*E263</f>
        <v>0</v>
      </c>
      <c r="F264" s="10"/>
      <c r="G264" s="10"/>
      <c r="H264" s="10"/>
      <c r="L264" s="14"/>
      <c r="M264" s="14"/>
      <c r="N264" s="14"/>
      <c r="O264" s="14"/>
      <c r="P264" s="14"/>
      <c r="Q264" s="14"/>
      <c r="R264" s="5"/>
      <c r="S264" s="5"/>
      <c r="T264" s="5"/>
      <c r="U264" s="5"/>
      <c r="V264" s="5"/>
      <c r="Z264" s="5"/>
    </row>
    <row r="265" spans="2:27" s="1" customFormat="1" ht="24" customHeight="1" x14ac:dyDescent="0.25">
      <c r="B265" s="10" t="s">
        <v>222</v>
      </c>
      <c r="C265" s="10"/>
      <c r="D265" s="33"/>
      <c r="E265" s="14">
        <f>SUM(E260:E264)</f>
        <v>0</v>
      </c>
      <c r="F265" s="10"/>
      <c r="G265" s="10"/>
      <c r="H265" s="10"/>
      <c r="L265" s="14"/>
      <c r="M265" s="14"/>
      <c r="N265" s="14"/>
      <c r="O265" s="14"/>
      <c r="P265" s="14"/>
      <c r="Q265" s="14"/>
      <c r="R265" s="5"/>
      <c r="S265" s="5"/>
      <c r="T265" s="5"/>
      <c r="U265" s="5"/>
      <c r="V265" s="5"/>
      <c r="Y265" s="12"/>
      <c r="Z265" s="5">
        <v>1262000000</v>
      </c>
      <c r="AA265" s="12">
        <f>+E265-Z265</f>
        <v>-1262000000</v>
      </c>
    </row>
  </sheetData>
  <mergeCells count="20">
    <mergeCell ref="B251:E251"/>
    <mergeCell ref="B256:E256"/>
    <mergeCell ref="B196:E196"/>
    <mergeCell ref="B211:E211"/>
    <mergeCell ref="B216:E216"/>
    <mergeCell ref="B225:E225"/>
    <mergeCell ref="B231:E231"/>
    <mergeCell ref="B247:E247"/>
    <mergeCell ref="B187:E187"/>
    <mergeCell ref="B18:E18"/>
    <mergeCell ref="B24:E24"/>
    <mergeCell ref="B30:E30"/>
    <mergeCell ref="B38:E38"/>
    <mergeCell ref="B83:E83"/>
    <mergeCell ref="B134:E134"/>
    <mergeCell ref="B145:E145"/>
    <mergeCell ref="B150:E150"/>
    <mergeCell ref="B154:E154"/>
    <mergeCell ref="B170:E170"/>
    <mergeCell ref="B177:E177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A0B01-7574-4E89-886C-129C78C3A6A5}">
  <dimension ref="A1:AA243"/>
  <sheetViews>
    <sheetView topLeftCell="A22" workbookViewId="0">
      <selection activeCell="D240" sqref="D240"/>
    </sheetView>
  </sheetViews>
  <sheetFormatPr baseColWidth="10" defaultRowHeight="15" x14ac:dyDescent="0.25"/>
  <cols>
    <col min="1" max="1" width="9.5703125" customWidth="1"/>
    <col min="2" max="2" width="58.42578125" customWidth="1"/>
    <col min="3" max="4" width="11.42578125" style="16"/>
    <col min="5" max="5" width="16.7109375" customWidth="1"/>
    <col min="6" max="6" width="20.140625" customWidth="1"/>
  </cols>
  <sheetData>
    <row r="1" spans="1:10" s="16" customFormat="1" x14ac:dyDescent="0.25">
      <c r="A1" s="17" t="s">
        <v>226</v>
      </c>
      <c r="B1" s="17" t="s">
        <v>227</v>
      </c>
      <c r="C1" s="17" t="s">
        <v>228</v>
      </c>
      <c r="D1" s="17" t="s">
        <v>229</v>
      </c>
      <c r="E1" s="17" t="s">
        <v>230</v>
      </c>
      <c r="F1" s="17" t="s">
        <v>231</v>
      </c>
    </row>
    <row r="2" spans="1:10" x14ac:dyDescent="0.25">
      <c r="A2" s="18">
        <v>1</v>
      </c>
      <c r="B2" s="18" t="s">
        <v>225</v>
      </c>
      <c r="C2" s="29"/>
      <c r="D2" s="29"/>
      <c r="E2" s="18"/>
      <c r="F2" s="18"/>
    </row>
    <row r="3" spans="1:10" x14ac:dyDescent="0.25">
      <c r="A3" s="15">
        <v>1.01</v>
      </c>
      <c r="B3" s="15" t="s">
        <v>0</v>
      </c>
      <c r="C3" s="3" t="s">
        <v>1</v>
      </c>
      <c r="D3" s="3"/>
      <c r="E3" s="20">
        <v>43704.15</v>
      </c>
      <c r="F3" s="20">
        <f>D3*E3</f>
        <v>0</v>
      </c>
      <c r="G3" s="20"/>
      <c r="H3" s="20"/>
      <c r="I3" s="20"/>
      <c r="J3" s="20"/>
    </row>
    <row r="4" spans="1:10" x14ac:dyDescent="0.25">
      <c r="A4" s="15">
        <v>1.02</v>
      </c>
      <c r="B4" s="15" t="s">
        <v>2</v>
      </c>
      <c r="C4" s="3" t="s">
        <v>3</v>
      </c>
      <c r="D4" s="3"/>
      <c r="E4" s="20">
        <v>12300.17</v>
      </c>
      <c r="F4" s="20">
        <f t="shared" ref="F4:F16" si="0">D4*E4</f>
        <v>0</v>
      </c>
      <c r="G4" s="20"/>
      <c r="H4" s="20"/>
      <c r="I4" s="20"/>
      <c r="J4" s="20"/>
    </row>
    <row r="5" spans="1:10" x14ac:dyDescent="0.25">
      <c r="A5" s="15">
        <v>1.03</v>
      </c>
      <c r="B5" s="15" t="s">
        <v>4</v>
      </c>
      <c r="C5" s="3" t="s">
        <v>1</v>
      </c>
      <c r="D5" s="3"/>
      <c r="E5" s="20">
        <v>5770.56</v>
      </c>
      <c r="F5" s="20">
        <f t="shared" si="0"/>
        <v>0</v>
      </c>
      <c r="G5" s="20"/>
      <c r="H5" s="20"/>
      <c r="I5" s="20"/>
      <c r="J5" s="20"/>
    </row>
    <row r="6" spans="1:10" x14ac:dyDescent="0.25">
      <c r="A6" s="15">
        <v>1.04</v>
      </c>
      <c r="B6" s="15" t="s">
        <v>5</v>
      </c>
      <c r="C6" s="3" t="s">
        <v>6</v>
      </c>
      <c r="D6" s="3"/>
      <c r="E6" s="20">
        <v>3274.08</v>
      </c>
      <c r="F6" s="20">
        <f t="shared" si="0"/>
        <v>0</v>
      </c>
      <c r="G6" s="20"/>
      <c r="H6" s="20"/>
      <c r="I6" s="20"/>
      <c r="J6" s="20"/>
    </row>
    <row r="7" spans="1:10" x14ac:dyDescent="0.25">
      <c r="A7" s="15">
        <v>1.05</v>
      </c>
      <c r="B7" s="15" t="s">
        <v>7</v>
      </c>
      <c r="C7" s="3" t="s">
        <v>1</v>
      </c>
      <c r="D7" s="3"/>
      <c r="E7" s="20">
        <v>3577.1</v>
      </c>
      <c r="F7" s="20">
        <f t="shared" si="0"/>
        <v>0</v>
      </c>
      <c r="G7" s="20"/>
      <c r="H7" s="20"/>
      <c r="I7" s="20"/>
      <c r="J7" s="20"/>
    </row>
    <row r="8" spans="1:10" x14ac:dyDescent="0.25">
      <c r="A8" s="15">
        <v>1.06</v>
      </c>
      <c r="B8" s="19" t="s">
        <v>8</v>
      </c>
      <c r="C8" s="7" t="s">
        <v>1</v>
      </c>
      <c r="D8" s="7"/>
      <c r="E8" s="20">
        <v>11910.09</v>
      </c>
      <c r="F8" s="20">
        <f t="shared" si="0"/>
        <v>0</v>
      </c>
      <c r="G8" s="20"/>
      <c r="H8" s="20"/>
      <c r="I8" s="20"/>
      <c r="J8" s="20"/>
    </row>
    <row r="9" spans="1:10" ht="21" x14ac:dyDescent="0.25">
      <c r="A9" s="15">
        <v>1.07</v>
      </c>
      <c r="B9" s="19" t="s">
        <v>9</v>
      </c>
      <c r="C9" s="7" t="s">
        <v>1</v>
      </c>
      <c r="D9" s="7"/>
      <c r="E9" s="20">
        <v>57761.86</v>
      </c>
      <c r="F9" s="20">
        <f t="shared" si="0"/>
        <v>0</v>
      </c>
      <c r="G9" s="20"/>
      <c r="H9" s="20"/>
      <c r="I9" s="20"/>
      <c r="J9" s="20"/>
    </row>
    <row r="10" spans="1:10" x14ac:dyDescent="0.25">
      <c r="A10" s="15">
        <v>1.08</v>
      </c>
      <c r="B10" s="19" t="s">
        <v>10</v>
      </c>
      <c r="C10" s="7" t="s">
        <v>1</v>
      </c>
      <c r="D10" s="7"/>
      <c r="E10" s="20">
        <v>5561.38</v>
      </c>
      <c r="F10" s="20">
        <f t="shared" si="0"/>
        <v>0</v>
      </c>
      <c r="G10" s="20"/>
      <c r="H10" s="20"/>
      <c r="I10" s="20"/>
      <c r="J10" s="20"/>
    </row>
    <row r="11" spans="1:10" x14ac:dyDescent="0.25">
      <c r="A11" s="15">
        <v>1.0900000000000001</v>
      </c>
      <c r="B11" s="19" t="s">
        <v>11</v>
      </c>
      <c r="C11" s="7" t="s">
        <v>1</v>
      </c>
      <c r="D11" s="7"/>
      <c r="E11" s="20">
        <v>16984.009999999998</v>
      </c>
      <c r="F11" s="20">
        <f t="shared" si="0"/>
        <v>0</v>
      </c>
      <c r="G11" s="20"/>
      <c r="H11" s="20"/>
      <c r="I11" s="20"/>
      <c r="J11" s="20"/>
    </row>
    <row r="12" spans="1:10" ht="31.5" x14ac:dyDescent="0.25">
      <c r="A12" s="22">
        <v>1.1000000000000001</v>
      </c>
      <c r="B12" s="19" t="s">
        <v>12</v>
      </c>
      <c r="C12" s="7" t="s">
        <v>1</v>
      </c>
      <c r="D12" s="7"/>
      <c r="E12" s="20">
        <v>30132.38</v>
      </c>
      <c r="F12" s="20">
        <f t="shared" si="0"/>
        <v>0</v>
      </c>
      <c r="G12" s="20"/>
      <c r="H12" s="20"/>
      <c r="I12" s="20"/>
      <c r="J12" s="20"/>
    </row>
    <row r="13" spans="1:10" x14ac:dyDescent="0.25">
      <c r="A13" s="15">
        <v>1.1100000000000001</v>
      </c>
      <c r="B13" s="15" t="s">
        <v>15</v>
      </c>
      <c r="C13" s="3" t="s">
        <v>1</v>
      </c>
      <c r="D13" s="3"/>
      <c r="E13" s="20">
        <v>7079.05</v>
      </c>
      <c r="F13" s="20">
        <f t="shared" si="0"/>
        <v>0</v>
      </c>
      <c r="G13" s="20"/>
      <c r="H13" s="20"/>
      <c r="I13" s="20"/>
      <c r="J13" s="20"/>
    </row>
    <row r="14" spans="1:10" x14ac:dyDescent="0.25">
      <c r="A14" s="15">
        <v>1.1200000000000001</v>
      </c>
      <c r="B14" s="15" t="s">
        <v>16</v>
      </c>
      <c r="C14" s="3" t="s">
        <v>1</v>
      </c>
      <c r="D14" s="3"/>
      <c r="E14" s="20">
        <v>59816.37</v>
      </c>
      <c r="F14" s="20">
        <f t="shared" si="0"/>
        <v>0</v>
      </c>
      <c r="G14" s="20"/>
      <c r="H14" s="20"/>
      <c r="I14" s="20"/>
      <c r="J14" s="20"/>
    </row>
    <row r="15" spans="1:10" x14ac:dyDescent="0.25">
      <c r="A15" s="15">
        <v>1.1299999999999999</v>
      </c>
      <c r="B15" s="19" t="s">
        <v>17</v>
      </c>
      <c r="C15" s="7" t="s">
        <v>14</v>
      </c>
      <c r="D15" s="7"/>
      <c r="E15" s="20">
        <v>5663.24</v>
      </c>
      <c r="F15" s="20">
        <f t="shared" si="0"/>
        <v>0</v>
      </c>
      <c r="G15" s="20"/>
      <c r="H15" s="20"/>
      <c r="I15" s="20"/>
      <c r="J15" s="20"/>
    </row>
    <row r="16" spans="1:10" x14ac:dyDescent="0.25">
      <c r="A16" s="15">
        <v>1.1399999999999999</v>
      </c>
      <c r="B16" s="19" t="s">
        <v>18</v>
      </c>
      <c r="C16" s="7" t="s">
        <v>1</v>
      </c>
      <c r="D16" s="7"/>
      <c r="E16" s="20">
        <v>9095.52</v>
      </c>
      <c r="F16" s="20">
        <f t="shared" si="0"/>
        <v>0</v>
      </c>
      <c r="G16" s="20"/>
      <c r="H16" s="20"/>
      <c r="I16" s="20"/>
      <c r="J16" s="20"/>
    </row>
    <row r="17" spans="1:10" ht="29.25" customHeight="1" x14ac:dyDescent="0.25">
      <c r="B17" s="60" t="s">
        <v>19</v>
      </c>
      <c r="C17" s="60"/>
      <c r="D17" s="60"/>
      <c r="E17" s="60"/>
      <c r="F17" s="21">
        <f>SUM(F3:F16)</f>
        <v>0</v>
      </c>
    </row>
    <row r="18" spans="1:10" x14ac:dyDescent="0.25">
      <c r="A18" s="18">
        <v>2</v>
      </c>
      <c r="B18" s="18" t="s">
        <v>20</v>
      </c>
      <c r="C18" s="29"/>
      <c r="D18" s="29"/>
      <c r="E18" s="18"/>
      <c r="F18" s="18"/>
    </row>
    <row r="19" spans="1:10" x14ac:dyDescent="0.25">
      <c r="A19" s="15">
        <v>2.0099999999999998</v>
      </c>
      <c r="B19" s="15" t="s">
        <v>21</v>
      </c>
      <c r="C19" s="3" t="s">
        <v>22</v>
      </c>
      <c r="D19" s="3"/>
      <c r="E19" s="20">
        <v>18941.080000000002</v>
      </c>
      <c r="F19" s="23">
        <f>D19*E19</f>
        <v>0</v>
      </c>
      <c r="G19" s="15"/>
      <c r="H19" s="15"/>
      <c r="I19" s="15"/>
      <c r="J19" s="15"/>
    </row>
    <row r="20" spans="1:10" ht="21" x14ac:dyDescent="0.25">
      <c r="A20" s="15">
        <v>2.02</v>
      </c>
      <c r="B20" s="15" t="s">
        <v>23</v>
      </c>
      <c r="C20" s="3" t="s">
        <v>22</v>
      </c>
      <c r="D20" s="3"/>
      <c r="E20" s="20">
        <v>50091.05</v>
      </c>
      <c r="F20" s="23">
        <f t="shared" ref="F20:F22" si="1">D20*E20</f>
        <v>0</v>
      </c>
      <c r="G20" s="15"/>
      <c r="H20" s="15"/>
      <c r="I20" s="15"/>
      <c r="J20" s="15"/>
    </row>
    <row r="21" spans="1:10" ht="21" x14ac:dyDescent="0.25">
      <c r="A21" s="15">
        <v>2.0299999999999998</v>
      </c>
      <c r="B21" s="15" t="s">
        <v>24</v>
      </c>
      <c r="C21" s="3" t="s">
        <v>22</v>
      </c>
      <c r="D21" s="3"/>
      <c r="E21" s="20">
        <v>19478.87</v>
      </c>
      <c r="F21" s="23">
        <f t="shared" si="1"/>
        <v>0</v>
      </c>
      <c r="G21" s="15"/>
      <c r="H21" s="15"/>
      <c r="I21" s="15"/>
      <c r="J21" s="15"/>
    </row>
    <row r="22" spans="1:10" ht="21" x14ac:dyDescent="0.25">
      <c r="A22" s="15">
        <v>2.04</v>
      </c>
      <c r="B22" s="15" t="s">
        <v>25</v>
      </c>
      <c r="C22" s="3" t="s">
        <v>22</v>
      </c>
      <c r="D22" s="3"/>
      <c r="E22" s="20">
        <v>41556.660000000003</v>
      </c>
      <c r="F22" s="23">
        <f t="shared" si="1"/>
        <v>0</v>
      </c>
      <c r="G22" s="15"/>
      <c r="H22" s="15"/>
      <c r="I22" s="15"/>
      <c r="J22" s="15"/>
    </row>
    <row r="23" spans="1:10" ht="29.25" customHeight="1" x14ac:dyDescent="0.25">
      <c r="B23" s="60" t="s">
        <v>26</v>
      </c>
      <c r="C23" s="60"/>
      <c r="D23" s="60"/>
      <c r="E23" s="60"/>
      <c r="F23" s="21">
        <f>SUM(F19:F22)</f>
        <v>0</v>
      </c>
    </row>
    <row r="24" spans="1:10" x14ac:dyDescent="0.25">
      <c r="A24" s="18">
        <v>3</v>
      </c>
      <c r="B24" s="18" t="s">
        <v>232</v>
      </c>
      <c r="C24" s="29"/>
      <c r="D24" s="29"/>
      <c r="E24" s="18"/>
      <c r="F24" s="18"/>
    </row>
    <row r="25" spans="1:10" ht="31.5" x14ac:dyDescent="0.25">
      <c r="A25" s="15">
        <v>3.01</v>
      </c>
      <c r="B25" s="15" t="s">
        <v>27</v>
      </c>
      <c r="C25" s="3" t="s">
        <v>1</v>
      </c>
      <c r="D25" s="3"/>
      <c r="E25" s="20">
        <v>25198.68</v>
      </c>
      <c r="F25" s="20">
        <f>D25*E25</f>
        <v>0</v>
      </c>
      <c r="G25" s="20"/>
      <c r="H25" s="20"/>
      <c r="I25" s="20"/>
      <c r="J25" s="20"/>
    </row>
    <row r="26" spans="1:10" ht="31.5" x14ac:dyDescent="0.25">
      <c r="A26" s="15">
        <v>3.02</v>
      </c>
      <c r="B26" s="15" t="s">
        <v>29</v>
      </c>
      <c r="C26" s="3" t="s">
        <v>22</v>
      </c>
      <c r="D26" s="3"/>
      <c r="E26" s="20">
        <v>746916.81</v>
      </c>
      <c r="F26" s="20">
        <f t="shared" ref="F26:F28" si="2">D26*E26</f>
        <v>0</v>
      </c>
      <c r="G26" s="20"/>
      <c r="H26" s="20"/>
      <c r="I26" s="20"/>
      <c r="J26" s="20"/>
    </row>
    <row r="27" spans="1:10" ht="31.5" x14ac:dyDescent="0.25">
      <c r="A27" s="15">
        <v>3.03</v>
      </c>
      <c r="B27" s="15" t="s">
        <v>28</v>
      </c>
      <c r="C27" s="3" t="s">
        <v>1</v>
      </c>
      <c r="D27" s="3"/>
      <c r="E27" s="20">
        <v>158491.85</v>
      </c>
      <c r="F27" s="20">
        <f t="shared" si="2"/>
        <v>0</v>
      </c>
      <c r="G27" s="20"/>
      <c r="H27" s="20"/>
      <c r="I27" s="20"/>
      <c r="J27" s="20"/>
    </row>
    <row r="28" spans="1:10" ht="21" x14ac:dyDescent="0.25">
      <c r="A28" s="15">
        <v>3.04</v>
      </c>
      <c r="B28" s="15" t="s">
        <v>30</v>
      </c>
      <c r="C28" s="3" t="s">
        <v>31</v>
      </c>
      <c r="D28" s="3"/>
      <c r="E28" s="20">
        <v>4821.4799999999996</v>
      </c>
      <c r="F28" s="20">
        <f t="shared" si="2"/>
        <v>0</v>
      </c>
      <c r="G28" s="20"/>
      <c r="H28" s="20"/>
      <c r="I28" s="20"/>
      <c r="J28" s="20"/>
    </row>
    <row r="29" spans="1:10" ht="29.25" customHeight="1" x14ac:dyDescent="0.25">
      <c r="B29" s="60" t="s">
        <v>233</v>
      </c>
      <c r="C29" s="60"/>
      <c r="D29" s="60"/>
      <c r="E29" s="60"/>
      <c r="F29" s="21">
        <f>SUM(F25:F28)</f>
        <v>0</v>
      </c>
    </row>
    <row r="30" spans="1:10" x14ac:dyDescent="0.25">
      <c r="A30" s="18">
        <v>4</v>
      </c>
      <c r="B30" s="18" t="s">
        <v>32</v>
      </c>
      <c r="C30" s="29"/>
      <c r="D30" s="29"/>
      <c r="E30" s="18"/>
      <c r="F30" s="18"/>
    </row>
    <row r="31" spans="1:10" ht="31.5" x14ac:dyDescent="0.25">
      <c r="A31" s="15">
        <v>4.01</v>
      </c>
      <c r="B31" s="15" t="s">
        <v>214</v>
      </c>
      <c r="C31" s="3" t="s">
        <v>22</v>
      </c>
      <c r="D31" s="3"/>
      <c r="E31" s="20">
        <v>741920.57</v>
      </c>
      <c r="F31" s="20">
        <f>D31*E31</f>
        <v>0</v>
      </c>
      <c r="G31" s="20"/>
      <c r="H31" s="20"/>
      <c r="I31" s="20"/>
      <c r="J31" s="20"/>
    </row>
    <row r="32" spans="1:10" ht="31.5" x14ac:dyDescent="0.25">
      <c r="A32" s="15">
        <v>4.0199999999999996</v>
      </c>
      <c r="B32" s="15" t="s">
        <v>215</v>
      </c>
      <c r="C32" s="3" t="s">
        <v>22</v>
      </c>
      <c r="D32" s="32"/>
      <c r="E32" s="20">
        <v>784064.81</v>
      </c>
      <c r="F32" s="20">
        <f t="shared" ref="F32:F35" si="3">D32*E32</f>
        <v>0</v>
      </c>
      <c r="G32" s="5"/>
      <c r="H32" s="5"/>
      <c r="I32" s="5"/>
      <c r="J32" s="5"/>
    </row>
    <row r="33" spans="1:18" x14ac:dyDescent="0.25">
      <c r="A33" s="15">
        <v>4.03</v>
      </c>
      <c r="B33" s="15" t="s">
        <v>33</v>
      </c>
      <c r="C33" s="3" t="s">
        <v>31</v>
      </c>
      <c r="D33" s="3"/>
      <c r="E33" s="20">
        <v>6549.36</v>
      </c>
      <c r="F33" s="20">
        <f t="shared" si="3"/>
        <v>0</v>
      </c>
      <c r="G33" s="20"/>
      <c r="H33" s="20"/>
      <c r="I33" s="20"/>
      <c r="J33" s="20"/>
    </row>
    <row r="34" spans="1:18" ht="42" x14ac:dyDescent="0.25">
      <c r="A34" s="15">
        <v>4.04</v>
      </c>
      <c r="B34" s="19" t="s">
        <v>34</v>
      </c>
      <c r="C34" s="7" t="s">
        <v>31</v>
      </c>
      <c r="D34" s="32"/>
      <c r="E34" s="20">
        <v>25703.33</v>
      </c>
      <c r="F34" s="20">
        <f t="shared" si="3"/>
        <v>0</v>
      </c>
      <c r="G34" s="5"/>
      <c r="H34" s="5"/>
      <c r="I34" s="5"/>
      <c r="J34" s="5"/>
    </row>
    <row r="35" spans="1:18" ht="42" x14ac:dyDescent="0.25">
      <c r="A35" s="15">
        <v>4.05</v>
      </c>
      <c r="B35" s="19" t="s">
        <v>35</v>
      </c>
      <c r="C35" s="7" t="s">
        <v>31</v>
      </c>
      <c r="D35" s="3"/>
      <c r="E35" s="20">
        <v>23685.69</v>
      </c>
      <c r="F35" s="20">
        <f t="shared" si="3"/>
        <v>0</v>
      </c>
      <c r="G35" s="20"/>
      <c r="H35" s="20"/>
      <c r="I35" s="20"/>
      <c r="J35" s="20"/>
    </row>
    <row r="36" spans="1:18" ht="29.25" customHeight="1" x14ac:dyDescent="0.25">
      <c r="B36" s="60" t="s">
        <v>36</v>
      </c>
      <c r="C36" s="60"/>
      <c r="D36" s="60"/>
      <c r="E36" s="60"/>
      <c r="F36" s="21">
        <f>SUM(F31:F35)</f>
        <v>0</v>
      </c>
    </row>
    <row r="37" spans="1:18" ht="15" customHeight="1" x14ac:dyDescent="0.25">
      <c r="A37" s="18">
        <v>5</v>
      </c>
      <c r="B37" s="18" t="s">
        <v>39</v>
      </c>
      <c r="C37" s="29"/>
      <c r="D37" s="29"/>
      <c r="E37" s="18"/>
      <c r="F37" s="18"/>
      <c r="G37" s="20"/>
      <c r="H37" s="20"/>
      <c r="I37" s="20"/>
      <c r="J37" s="20"/>
    </row>
    <row r="38" spans="1:18" ht="15" customHeight="1" x14ac:dyDescent="0.25">
      <c r="A38" s="15">
        <v>5.01</v>
      </c>
      <c r="B38" s="15" t="s">
        <v>40</v>
      </c>
      <c r="C38" s="3" t="s">
        <v>22</v>
      </c>
      <c r="D38" s="3"/>
      <c r="E38" s="25">
        <v>78626.05</v>
      </c>
      <c r="F38" s="25">
        <f>D38*E38</f>
        <v>0</v>
      </c>
      <c r="G38" s="25"/>
      <c r="H38" s="25"/>
      <c r="I38" s="25"/>
      <c r="J38" s="25"/>
    </row>
    <row r="39" spans="1:18" x14ac:dyDescent="0.25">
      <c r="A39" s="15">
        <v>5.0199999999999996</v>
      </c>
      <c r="B39" s="15" t="s">
        <v>48</v>
      </c>
      <c r="C39" s="3" t="s">
        <v>6</v>
      </c>
      <c r="D39" s="3"/>
      <c r="E39" s="25">
        <v>5836.55</v>
      </c>
      <c r="F39" s="25">
        <f t="shared" ref="F39:F76" si="4">D39*E39</f>
        <v>0</v>
      </c>
      <c r="G39" s="25"/>
      <c r="H39" s="25"/>
      <c r="I39" s="25"/>
      <c r="J39" s="25"/>
    </row>
    <row r="40" spans="1:18" x14ac:dyDescent="0.25">
      <c r="A40" s="15">
        <v>5.03</v>
      </c>
      <c r="B40" s="15" t="s">
        <v>49</v>
      </c>
      <c r="C40" s="3" t="s">
        <v>14</v>
      </c>
      <c r="D40" s="32"/>
      <c r="E40" s="25">
        <v>17241.7</v>
      </c>
      <c r="F40" s="25">
        <f t="shared" si="4"/>
        <v>0</v>
      </c>
      <c r="G40" s="24"/>
      <c r="H40" s="24"/>
      <c r="I40" s="24"/>
      <c r="J40" s="24"/>
    </row>
    <row r="41" spans="1:18" x14ac:dyDescent="0.25">
      <c r="A41" s="15">
        <v>5.04</v>
      </c>
      <c r="B41" s="15" t="s">
        <v>46</v>
      </c>
      <c r="C41" s="3" t="s">
        <v>14</v>
      </c>
      <c r="D41" s="3"/>
      <c r="E41" s="25">
        <v>316401.65999999997</v>
      </c>
      <c r="F41" s="25">
        <f t="shared" si="4"/>
        <v>0</v>
      </c>
      <c r="G41" s="15"/>
      <c r="H41" s="15"/>
      <c r="I41" s="15"/>
      <c r="J41" s="15"/>
      <c r="L41" s="15"/>
      <c r="N41" s="25"/>
      <c r="O41" s="25"/>
      <c r="P41" s="25"/>
      <c r="Q41" s="25"/>
      <c r="R41" s="25"/>
    </row>
    <row r="42" spans="1:18" ht="21" x14ac:dyDescent="0.25">
      <c r="A42" s="15">
        <v>5.05</v>
      </c>
      <c r="B42" s="19" t="s">
        <v>171</v>
      </c>
      <c r="C42" s="7" t="s">
        <v>14</v>
      </c>
      <c r="D42" s="7"/>
      <c r="E42" s="20">
        <v>237314.2</v>
      </c>
      <c r="F42" s="19"/>
      <c r="G42" s="19"/>
      <c r="H42" s="19"/>
      <c r="I42" s="19"/>
      <c r="J42" s="19"/>
      <c r="L42" s="19"/>
      <c r="N42" s="20"/>
      <c r="O42" s="20"/>
      <c r="P42" s="20"/>
      <c r="Q42" s="20"/>
      <c r="R42" s="20"/>
    </row>
    <row r="43" spans="1:18" x14ac:dyDescent="0.25">
      <c r="A43" s="27">
        <v>5.0999999999999996</v>
      </c>
      <c r="B43" s="27" t="s">
        <v>234</v>
      </c>
      <c r="C43" s="28"/>
      <c r="D43" s="28"/>
      <c r="E43" s="26"/>
      <c r="F43" s="26"/>
    </row>
    <row r="44" spans="1:18" ht="21" x14ac:dyDescent="0.25">
      <c r="A44" s="4" t="s">
        <v>238</v>
      </c>
      <c r="B44" s="15" t="s">
        <v>41</v>
      </c>
      <c r="C44" s="3" t="s">
        <v>3</v>
      </c>
      <c r="D44" s="3"/>
      <c r="E44" s="25">
        <v>33885.72</v>
      </c>
      <c r="F44" s="25">
        <f t="shared" si="4"/>
        <v>0</v>
      </c>
      <c r="G44" s="25"/>
      <c r="H44" s="25"/>
      <c r="I44" s="25"/>
      <c r="J44" s="25"/>
    </row>
    <row r="45" spans="1:18" ht="21" x14ac:dyDescent="0.25">
      <c r="A45" s="4" t="s">
        <v>240</v>
      </c>
      <c r="B45" s="15" t="s">
        <v>42</v>
      </c>
      <c r="C45" s="3" t="s">
        <v>3</v>
      </c>
      <c r="D45" s="3"/>
      <c r="E45" s="25">
        <v>55298.86</v>
      </c>
      <c r="F45" s="25">
        <f t="shared" si="4"/>
        <v>0</v>
      </c>
      <c r="G45" s="24"/>
      <c r="H45" s="24"/>
      <c r="I45" s="24"/>
      <c r="J45" s="24"/>
    </row>
    <row r="46" spans="1:18" ht="21" x14ac:dyDescent="0.25">
      <c r="A46" s="4" t="s">
        <v>241</v>
      </c>
      <c r="B46" s="15" t="s">
        <v>43</v>
      </c>
      <c r="C46" s="3" t="s">
        <v>3</v>
      </c>
      <c r="D46" s="3"/>
      <c r="E46" s="25">
        <v>23764.13</v>
      </c>
      <c r="F46" s="25">
        <f t="shared" si="4"/>
        <v>0</v>
      </c>
      <c r="G46" s="25"/>
      <c r="H46" s="25"/>
      <c r="I46" s="25"/>
      <c r="J46" s="25"/>
    </row>
    <row r="47" spans="1:18" ht="21" x14ac:dyDescent="0.25">
      <c r="A47" s="4" t="s">
        <v>242</v>
      </c>
      <c r="B47" s="15" t="s">
        <v>44</v>
      </c>
      <c r="C47" s="3" t="s">
        <v>3</v>
      </c>
      <c r="D47" s="3"/>
      <c r="E47" s="25">
        <v>30586.12</v>
      </c>
      <c r="F47" s="25">
        <f t="shared" si="4"/>
        <v>0</v>
      </c>
      <c r="G47" s="24"/>
      <c r="H47" s="24"/>
      <c r="I47" s="24"/>
      <c r="J47" s="24"/>
    </row>
    <row r="48" spans="1:18" ht="15" customHeight="1" x14ac:dyDescent="0.25">
      <c r="A48" s="4" t="s">
        <v>243</v>
      </c>
      <c r="B48" s="15" t="s">
        <v>149</v>
      </c>
      <c r="C48" s="3" t="s">
        <v>14</v>
      </c>
      <c r="D48" s="3"/>
      <c r="E48" s="25">
        <v>79307.14</v>
      </c>
      <c r="F48" s="25">
        <f t="shared" si="4"/>
        <v>0</v>
      </c>
      <c r="G48" s="25"/>
      <c r="H48" s="25"/>
      <c r="I48" s="25"/>
      <c r="J48" s="25"/>
    </row>
    <row r="49" spans="1:18" x14ac:dyDescent="0.25">
      <c r="A49" s="4" t="s">
        <v>244</v>
      </c>
      <c r="B49" s="15" t="s">
        <v>150</v>
      </c>
      <c r="C49" s="3" t="s">
        <v>14</v>
      </c>
      <c r="D49" s="3"/>
      <c r="E49" s="25">
        <v>53995.14</v>
      </c>
      <c r="F49" s="25">
        <f t="shared" si="4"/>
        <v>0</v>
      </c>
      <c r="G49" s="25"/>
      <c r="H49" s="25"/>
      <c r="I49" s="25"/>
      <c r="J49" s="25"/>
    </row>
    <row r="50" spans="1:18" ht="15" customHeight="1" x14ac:dyDescent="0.25">
      <c r="A50" s="4" t="s">
        <v>245</v>
      </c>
      <c r="B50" s="15" t="s">
        <v>151</v>
      </c>
      <c r="C50" s="3" t="s">
        <v>14</v>
      </c>
      <c r="D50" s="3"/>
      <c r="E50" s="25">
        <v>107600.48</v>
      </c>
      <c r="F50" s="25">
        <f t="shared" si="4"/>
        <v>0</v>
      </c>
      <c r="G50" s="25"/>
      <c r="H50" s="25"/>
      <c r="I50" s="25"/>
      <c r="J50" s="25"/>
    </row>
    <row r="51" spans="1:18" x14ac:dyDescent="0.25">
      <c r="A51" s="4" t="s">
        <v>246</v>
      </c>
      <c r="B51" s="15" t="s">
        <v>152</v>
      </c>
      <c r="C51" s="3" t="s">
        <v>3</v>
      </c>
      <c r="D51" s="3"/>
      <c r="E51" s="25">
        <v>52255.73</v>
      </c>
      <c r="F51" s="25">
        <f t="shared" si="4"/>
        <v>0</v>
      </c>
      <c r="G51" s="25"/>
      <c r="H51" s="25"/>
      <c r="I51" s="25"/>
      <c r="J51" s="25"/>
    </row>
    <row r="52" spans="1:18" ht="15" customHeight="1" x14ac:dyDescent="0.25">
      <c r="A52" s="4" t="s">
        <v>247</v>
      </c>
      <c r="B52" s="15" t="s">
        <v>153</v>
      </c>
      <c r="C52" s="3" t="s">
        <v>14</v>
      </c>
      <c r="D52" s="3"/>
      <c r="E52" s="20">
        <v>72419.19</v>
      </c>
      <c r="F52" s="25">
        <f t="shared" si="4"/>
        <v>0</v>
      </c>
      <c r="G52" s="20"/>
      <c r="H52" s="20"/>
      <c r="I52" s="20"/>
      <c r="J52" s="20"/>
    </row>
    <row r="53" spans="1:18" x14ac:dyDescent="0.25">
      <c r="A53" s="4" t="s">
        <v>248</v>
      </c>
      <c r="B53" s="15" t="s">
        <v>154</v>
      </c>
      <c r="C53" s="3" t="s">
        <v>14</v>
      </c>
      <c r="D53" s="3"/>
      <c r="E53" s="20">
        <v>107431.98</v>
      </c>
      <c r="F53" s="25">
        <f t="shared" si="4"/>
        <v>0</v>
      </c>
      <c r="G53" s="20"/>
      <c r="H53" s="20"/>
      <c r="I53" s="20"/>
      <c r="J53" s="20"/>
    </row>
    <row r="54" spans="1:18" x14ac:dyDescent="0.25">
      <c r="A54" s="4" t="s">
        <v>249</v>
      </c>
      <c r="B54" s="15" t="s">
        <v>155</v>
      </c>
      <c r="C54" s="3" t="s">
        <v>14</v>
      </c>
      <c r="D54" s="3"/>
      <c r="E54" s="20">
        <v>90110.84</v>
      </c>
      <c r="F54" s="25">
        <f t="shared" si="4"/>
        <v>0</v>
      </c>
      <c r="G54" s="20"/>
      <c r="H54" s="20"/>
      <c r="I54" s="20"/>
      <c r="J54" s="20"/>
    </row>
    <row r="55" spans="1:18" x14ac:dyDescent="0.25">
      <c r="A55" s="4" t="s">
        <v>250</v>
      </c>
      <c r="B55" s="19" t="s">
        <v>156</v>
      </c>
      <c r="C55" s="7" t="s">
        <v>14</v>
      </c>
      <c r="D55" s="3"/>
      <c r="E55" s="20">
        <v>93038.19</v>
      </c>
      <c r="F55" s="25">
        <f t="shared" si="4"/>
        <v>0</v>
      </c>
      <c r="G55" s="20"/>
      <c r="H55" s="20"/>
      <c r="I55" s="20"/>
      <c r="J55" s="20"/>
    </row>
    <row r="56" spans="1:18" x14ac:dyDescent="0.25">
      <c r="A56" s="4" t="s">
        <v>251</v>
      </c>
      <c r="B56" s="19" t="s">
        <v>47</v>
      </c>
      <c r="C56" s="3" t="s">
        <v>14</v>
      </c>
      <c r="D56" s="3"/>
      <c r="E56" s="25">
        <v>47133.59</v>
      </c>
      <c r="F56" s="25">
        <f t="shared" si="4"/>
        <v>0</v>
      </c>
      <c r="G56" s="25"/>
      <c r="H56" s="25"/>
      <c r="I56" s="25"/>
      <c r="J56" s="25"/>
    </row>
    <row r="57" spans="1:18" x14ac:dyDescent="0.25">
      <c r="A57" s="27">
        <v>5.2</v>
      </c>
      <c r="B57" s="27" t="s">
        <v>235</v>
      </c>
      <c r="C57" s="28"/>
      <c r="D57" s="28"/>
      <c r="E57" s="26"/>
      <c r="F57" s="26"/>
    </row>
    <row r="58" spans="1:18" ht="21" x14ac:dyDescent="0.25">
      <c r="A58" s="4" t="s">
        <v>252</v>
      </c>
      <c r="B58" s="15" t="s">
        <v>50</v>
      </c>
      <c r="C58" s="3" t="s">
        <v>3</v>
      </c>
      <c r="D58" s="3"/>
      <c r="E58" s="25">
        <v>23538.44</v>
      </c>
      <c r="F58" s="25">
        <f t="shared" si="4"/>
        <v>0</v>
      </c>
      <c r="G58" s="15"/>
      <c r="H58" s="15"/>
      <c r="I58" s="15"/>
      <c r="J58" s="15"/>
      <c r="K58" s="15"/>
      <c r="L58" s="15"/>
      <c r="M58" s="25"/>
      <c r="N58" s="25"/>
      <c r="O58" s="25"/>
      <c r="P58" s="25"/>
      <c r="Q58" s="25"/>
      <c r="R58" s="25"/>
    </row>
    <row r="59" spans="1:18" ht="21" x14ac:dyDescent="0.25">
      <c r="A59" s="4" t="s">
        <v>253</v>
      </c>
      <c r="B59" s="19" t="s">
        <v>53</v>
      </c>
      <c r="C59" s="7" t="s">
        <v>3</v>
      </c>
      <c r="D59" s="7"/>
      <c r="E59" s="25">
        <v>36671.61</v>
      </c>
      <c r="F59" s="25">
        <f t="shared" si="4"/>
        <v>0</v>
      </c>
      <c r="G59" s="19"/>
      <c r="H59" s="19"/>
      <c r="I59" s="19"/>
      <c r="J59" s="19"/>
      <c r="L59" s="19"/>
      <c r="N59" s="25"/>
      <c r="O59" s="25"/>
      <c r="P59" s="25"/>
      <c r="Q59" s="25"/>
      <c r="R59" s="25"/>
    </row>
    <row r="60" spans="1:18" x14ac:dyDescent="0.25">
      <c r="A60" s="4" t="s">
        <v>254</v>
      </c>
      <c r="B60" s="15" t="s">
        <v>177</v>
      </c>
      <c r="C60" s="3" t="s">
        <v>14</v>
      </c>
      <c r="D60" s="3"/>
      <c r="E60" s="20">
        <v>23847.31</v>
      </c>
      <c r="F60" s="25">
        <f t="shared" si="4"/>
        <v>0</v>
      </c>
      <c r="G60" s="15"/>
      <c r="H60" s="15"/>
      <c r="I60" s="15"/>
      <c r="J60" s="15"/>
      <c r="L60" s="15"/>
      <c r="N60" s="20"/>
      <c r="O60" s="20"/>
      <c r="P60" s="20"/>
      <c r="Q60" s="20"/>
      <c r="R60" s="20"/>
    </row>
    <row r="61" spans="1:18" x14ac:dyDescent="0.25">
      <c r="A61" s="4" t="s">
        <v>255</v>
      </c>
      <c r="B61" s="15" t="s">
        <v>178</v>
      </c>
      <c r="C61" s="3" t="s">
        <v>14</v>
      </c>
      <c r="D61" s="3"/>
      <c r="E61" s="20">
        <v>24111.48</v>
      </c>
      <c r="F61" s="25">
        <f t="shared" si="4"/>
        <v>0</v>
      </c>
      <c r="G61" s="15"/>
      <c r="H61" s="15"/>
      <c r="I61" s="15"/>
      <c r="J61" s="15"/>
      <c r="L61" s="15"/>
      <c r="N61" s="20"/>
      <c r="O61" s="20"/>
      <c r="P61" s="20"/>
      <c r="Q61" s="20"/>
      <c r="R61" s="20"/>
    </row>
    <row r="62" spans="1:18" x14ac:dyDescent="0.25">
      <c r="A62" s="4" t="s">
        <v>256</v>
      </c>
      <c r="B62" s="15" t="s">
        <v>179</v>
      </c>
      <c r="C62" s="3" t="s">
        <v>14</v>
      </c>
      <c r="D62" s="3"/>
      <c r="E62" s="20">
        <v>23066.48</v>
      </c>
      <c r="F62" s="25">
        <f t="shared" si="4"/>
        <v>0</v>
      </c>
      <c r="G62" s="15"/>
      <c r="H62" s="15"/>
      <c r="I62" s="15"/>
      <c r="J62" s="15"/>
      <c r="L62" s="15"/>
      <c r="N62" s="20"/>
      <c r="O62" s="20"/>
      <c r="P62" s="20"/>
      <c r="Q62" s="20"/>
      <c r="R62" s="20"/>
    </row>
    <row r="63" spans="1:18" ht="21" x14ac:dyDescent="0.25">
      <c r="A63" s="4" t="s">
        <v>257</v>
      </c>
      <c r="B63" s="15" t="s">
        <v>45</v>
      </c>
      <c r="C63" s="3" t="s">
        <v>14</v>
      </c>
      <c r="D63" s="3"/>
      <c r="E63" s="25">
        <v>48315.47</v>
      </c>
      <c r="F63" s="25">
        <f t="shared" si="4"/>
        <v>0</v>
      </c>
      <c r="G63" s="15"/>
      <c r="H63" s="15"/>
      <c r="I63" s="15"/>
      <c r="J63" s="15"/>
      <c r="L63" s="15"/>
      <c r="N63" s="25"/>
      <c r="O63" s="25"/>
      <c r="P63" s="25"/>
      <c r="Q63" s="25"/>
      <c r="R63" s="25"/>
    </row>
    <row r="64" spans="1:18" x14ac:dyDescent="0.25">
      <c r="A64" s="4" t="s">
        <v>258</v>
      </c>
      <c r="B64" s="15" t="s">
        <v>184</v>
      </c>
      <c r="C64" s="3" t="s">
        <v>14</v>
      </c>
      <c r="D64" s="3"/>
      <c r="E64" s="20">
        <v>18037.490000000002</v>
      </c>
      <c r="F64" s="25">
        <f t="shared" si="4"/>
        <v>0</v>
      </c>
      <c r="G64" s="15"/>
      <c r="H64" s="15"/>
      <c r="I64" s="15"/>
      <c r="J64" s="15"/>
      <c r="L64" s="15"/>
      <c r="N64" s="20"/>
      <c r="O64" s="20"/>
      <c r="P64" s="20"/>
      <c r="Q64" s="20"/>
      <c r="R64" s="20"/>
    </row>
    <row r="65" spans="1:18" x14ac:dyDescent="0.25">
      <c r="A65" s="4" t="s">
        <v>259</v>
      </c>
      <c r="B65" s="15" t="s">
        <v>318</v>
      </c>
      <c r="C65" s="3" t="s">
        <v>14</v>
      </c>
      <c r="D65" s="3"/>
      <c r="E65" s="20">
        <v>275428.96000000002</v>
      </c>
      <c r="F65" s="25">
        <f t="shared" si="4"/>
        <v>0</v>
      </c>
      <c r="G65" s="15"/>
      <c r="H65" s="15"/>
      <c r="I65" s="15"/>
      <c r="J65" s="15"/>
      <c r="L65" s="15"/>
      <c r="N65" s="20"/>
      <c r="O65" s="20"/>
      <c r="P65" s="20"/>
      <c r="Q65" s="20"/>
      <c r="R65" s="20"/>
    </row>
    <row r="66" spans="1:18" x14ac:dyDescent="0.25">
      <c r="A66" s="27">
        <v>5.3</v>
      </c>
      <c r="B66" s="27" t="s">
        <v>236</v>
      </c>
      <c r="C66" s="28"/>
      <c r="D66" s="28"/>
      <c r="E66" s="26"/>
      <c r="F66" s="26"/>
    </row>
    <row r="67" spans="1:18" x14ac:dyDescent="0.25">
      <c r="A67" s="4" t="s">
        <v>260</v>
      </c>
      <c r="B67" s="15" t="s">
        <v>185</v>
      </c>
      <c r="C67" s="3" t="s">
        <v>6</v>
      </c>
      <c r="D67" s="3"/>
      <c r="E67" s="20">
        <v>15091.74</v>
      </c>
      <c r="F67" s="25">
        <f t="shared" si="4"/>
        <v>0</v>
      </c>
      <c r="G67" s="15"/>
      <c r="H67" s="15"/>
      <c r="I67" s="15"/>
      <c r="J67" s="15"/>
      <c r="L67" s="15"/>
      <c r="N67" s="20"/>
      <c r="O67" s="20"/>
      <c r="P67" s="20"/>
      <c r="Q67" s="20"/>
      <c r="R67" s="20"/>
    </row>
    <row r="68" spans="1:18" x14ac:dyDescent="0.25">
      <c r="A68" s="4" t="s">
        <v>264</v>
      </c>
      <c r="B68" s="15" t="s">
        <v>180</v>
      </c>
      <c r="C68" s="3" t="s">
        <v>14</v>
      </c>
      <c r="D68" s="3"/>
      <c r="E68" s="20">
        <v>19404.349999999999</v>
      </c>
      <c r="F68" s="25">
        <f t="shared" si="4"/>
        <v>0</v>
      </c>
      <c r="G68" s="15"/>
      <c r="H68" s="15"/>
      <c r="I68" s="15"/>
      <c r="J68" s="15"/>
      <c r="L68" s="15"/>
      <c r="N68" s="20"/>
      <c r="O68" s="20"/>
      <c r="P68" s="20"/>
      <c r="Q68" s="20"/>
      <c r="R68" s="20"/>
    </row>
    <row r="69" spans="1:18" x14ac:dyDescent="0.25">
      <c r="A69" s="4" t="s">
        <v>261</v>
      </c>
      <c r="B69" s="15" t="s">
        <v>181</v>
      </c>
      <c r="C69" s="3" t="s">
        <v>14</v>
      </c>
      <c r="D69" s="3"/>
      <c r="E69" s="20">
        <v>36894.949999999997</v>
      </c>
      <c r="F69" s="25">
        <f t="shared" si="4"/>
        <v>0</v>
      </c>
      <c r="G69" s="15"/>
      <c r="H69" s="15"/>
      <c r="I69" s="15"/>
      <c r="J69" s="15"/>
      <c r="L69" s="15"/>
      <c r="N69" s="20"/>
      <c r="O69" s="20"/>
      <c r="P69" s="20"/>
      <c r="Q69" s="20"/>
      <c r="R69" s="20"/>
    </row>
    <row r="70" spans="1:18" x14ac:dyDescent="0.25">
      <c r="A70" s="4" t="s">
        <v>262</v>
      </c>
      <c r="B70" s="15" t="s">
        <v>182</v>
      </c>
      <c r="C70" s="3" t="s">
        <v>14</v>
      </c>
      <c r="D70" s="3"/>
      <c r="E70" s="20">
        <v>46228.160000000003</v>
      </c>
      <c r="F70" s="25">
        <f t="shared" si="4"/>
        <v>0</v>
      </c>
      <c r="G70" s="15"/>
      <c r="H70" s="15"/>
      <c r="I70" s="15"/>
      <c r="J70" s="15"/>
      <c r="L70" s="15"/>
      <c r="N70" s="20"/>
      <c r="O70" s="20"/>
      <c r="P70" s="20"/>
      <c r="Q70" s="20"/>
      <c r="R70" s="20"/>
    </row>
    <row r="71" spans="1:18" x14ac:dyDescent="0.25">
      <c r="A71" s="4" t="s">
        <v>263</v>
      </c>
      <c r="B71" s="15" t="s">
        <v>183</v>
      </c>
      <c r="C71" s="3" t="s">
        <v>14</v>
      </c>
      <c r="D71" s="3"/>
      <c r="E71" s="20">
        <v>66451.95</v>
      </c>
      <c r="F71" s="25">
        <f t="shared" si="4"/>
        <v>0</v>
      </c>
      <c r="G71" s="15"/>
      <c r="H71" s="15"/>
      <c r="I71" s="15"/>
      <c r="J71" s="15"/>
      <c r="L71" s="15"/>
      <c r="N71" s="20"/>
      <c r="O71" s="20"/>
      <c r="P71" s="20"/>
      <c r="Q71" s="20"/>
      <c r="R71" s="20"/>
    </row>
    <row r="72" spans="1:18" x14ac:dyDescent="0.25">
      <c r="A72" s="27">
        <v>5.4</v>
      </c>
      <c r="B72" s="27" t="s">
        <v>237</v>
      </c>
      <c r="C72" s="28"/>
      <c r="D72" s="28"/>
      <c r="E72" s="26"/>
      <c r="F72" s="26"/>
    </row>
    <row r="73" spans="1:18" x14ac:dyDescent="0.25">
      <c r="A73" s="4" t="s">
        <v>315</v>
      </c>
      <c r="B73" s="15" t="s">
        <v>186</v>
      </c>
      <c r="C73" s="3" t="s">
        <v>14</v>
      </c>
      <c r="D73" s="3"/>
      <c r="E73" s="20">
        <v>81782.740000000005</v>
      </c>
      <c r="F73" s="25">
        <f t="shared" si="4"/>
        <v>0</v>
      </c>
      <c r="G73" s="15"/>
      <c r="H73" s="15"/>
      <c r="I73" s="15"/>
      <c r="J73" s="15"/>
      <c r="L73" s="15"/>
      <c r="N73" s="20"/>
      <c r="O73" s="20"/>
      <c r="P73" s="20"/>
      <c r="Q73" s="20"/>
      <c r="R73" s="20"/>
    </row>
    <row r="74" spans="1:18" x14ac:dyDescent="0.25">
      <c r="A74" s="4" t="s">
        <v>265</v>
      </c>
      <c r="B74" s="19" t="s">
        <v>187</v>
      </c>
      <c r="C74" s="7" t="s">
        <v>14</v>
      </c>
      <c r="D74" s="7"/>
      <c r="E74" s="20">
        <v>5055.28</v>
      </c>
      <c r="F74" s="25">
        <f t="shared" si="4"/>
        <v>0</v>
      </c>
      <c r="G74" s="19"/>
      <c r="H74" s="19"/>
      <c r="I74" s="19"/>
      <c r="J74" s="19"/>
      <c r="L74" s="19"/>
      <c r="N74" s="20"/>
      <c r="O74" s="20"/>
      <c r="P74" s="20"/>
      <c r="Q74" s="20"/>
      <c r="R74" s="20"/>
    </row>
    <row r="75" spans="1:18" x14ac:dyDescent="0.25">
      <c r="A75" s="4" t="s">
        <v>266</v>
      </c>
      <c r="B75" s="19" t="s">
        <v>188</v>
      </c>
      <c r="C75" s="7" t="s">
        <v>14</v>
      </c>
      <c r="D75" s="7"/>
      <c r="E75" s="20">
        <v>119732.74</v>
      </c>
      <c r="F75" s="25">
        <f t="shared" si="4"/>
        <v>0</v>
      </c>
      <c r="G75" s="19"/>
      <c r="H75" s="19"/>
      <c r="I75" s="19"/>
      <c r="J75" s="19"/>
      <c r="L75" s="19"/>
      <c r="N75" s="20"/>
      <c r="O75" s="20"/>
      <c r="P75" s="20"/>
      <c r="Q75" s="20"/>
      <c r="R75" s="20"/>
    </row>
    <row r="76" spans="1:18" x14ac:dyDescent="0.25">
      <c r="A76" s="4" t="s">
        <v>267</v>
      </c>
      <c r="B76" s="19" t="s">
        <v>52</v>
      </c>
      <c r="C76" s="7" t="s">
        <v>14</v>
      </c>
      <c r="D76" s="7"/>
      <c r="E76" s="25">
        <v>88103.15</v>
      </c>
      <c r="F76" s="25">
        <f t="shared" si="4"/>
        <v>0</v>
      </c>
      <c r="G76" s="19"/>
      <c r="H76" s="19"/>
      <c r="I76" s="19"/>
      <c r="J76" s="19"/>
      <c r="L76" s="19"/>
      <c r="N76" s="25"/>
      <c r="O76" s="25"/>
      <c r="P76" s="25"/>
      <c r="Q76" s="25"/>
      <c r="R76" s="25"/>
    </row>
    <row r="77" spans="1:18" ht="29.25" customHeight="1" x14ac:dyDescent="0.25">
      <c r="B77" s="60" t="s">
        <v>55</v>
      </c>
      <c r="C77" s="60"/>
      <c r="D77" s="60"/>
      <c r="E77" s="60"/>
      <c r="F77" s="21">
        <f>SUM(F38:F76)</f>
        <v>0</v>
      </c>
    </row>
    <row r="78" spans="1:18" ht="15" customHeight="1" x14ac:dyDescent="0.25">
      <c r="A78" s="18">
        <v>6</v>
      </c>
      <c r="B78" s="18" t="s">
        <v>56</v>
      </c>
      <c r="C78" s="29"/>
      <c r="D78" s="29"/>
      <c r="E78" s="18"/>
      <c r="F78" s="18"/>
      <c r="G78" s="20"/>
      <c r="H78" s="20"/>
      <c r="I78" s="20"/>
      <c r="J78" s="20"/>
    </row>
    <row r="79" spans="1:18" x14ac:dyDescent="0.25">
      <c r="A79" s="4">
        <v>6.01</v>
      </c>
      <c r="B79" s="2" t="s">
        <v>170</v>
      </c>
      <c r="C79" s="7" t="s">
        <v>14</v>
      </c>
      <c r="D79" s="7"/>
      <c r="E79" s="20">
        <v>11151.84</v>
      </c>
      <c r="F79" s="30">
        <f>D79*E79</f>
        <v>0</v>
      </c>
      <c r="G79" s="19"/>
      <c r="H79" s="19"/>
      <c r="I79" s="19"/>
      <c r="J79" s="19"/>
      <c r="L79" s="19"/>
      <c r="N79" s="20"/>
      <c r="O79" s="20"/>
      <c r="P79" s="20"/>
      <c r="Q79" s="20"/>
      <c r="R79" s="20"/>
    </row>
    <row r="80" spans="1:18" x14ac:dyDescent="0.25">
      <c r="A80" s="4">
        <v>6.02</v>
      </c>
      <c r="B80" s="2" t="s">
        <v>13</v>
      </c>
      <c r="C80" s="3" t="s">
        <v>14</v>
      </c>
      <c r="D80" s="3"/>
      <c r="E80" s="20">
        <v>25347.599999999999</v>
      </c>
      <c r="F80" s="30">
        <f t="shared" ref="F80:F82" si="5">D80*E80</f>
        <v>0</v>
      </c>
      <c r="G80" s="15"/>
      <c r="H80" s="15"/>
      <c r="I80" s="15"/>
      <c r="J80" s="15"/>
      <c r="L80" s="15"/>
      <c r="N80" s="20"/>
      <c r="O80" s="20"/>
      <c r="P80" s="20"/>
      <c r="Q80" s="20"/>
      <c r="R80" s="20"/>
    </row>
    <row r="81" spans="1:18" x14ac:dyDescent="0.25">
      <c r="A81" s="4">
        <v>6.03</v>
      </c>
      <c r="B81" s="2" t="s">
        <v>161</v>
      </c>
      <c r="C81" s="3" t="s">
        <v>14</v>
      </c>
      <c r="D81" s="3"/>
      <c r="E81" s="20">
        <v>302497.32</v>
      </c>
      <c r="F81" s="30">
        <f t="shared" si="5"/>
        <v>0</v>
      </c>
      <c r="G81" s="15"/>
      <c r="H81" s="15"/>
      <c r="I81" s="15"/>
      <c r="J81" s="15"/>
      <c r="L81" s="15"/>
      <c r="N81" s="20"/>
      <c r="O81" s="20"/>
      <c r="P81" s="20"/>
      <c r="Q81" s="20"/>
      <c r="R81" s="20"/>
    </row>
    <row r="82" spans="1:18" x14ac:dyDescent="0.25">
      <c r="A82" s="4">
        <v>6.04</v>
      </c>
      <c r="B82" s="2" t="s">
        <v>168</v>
      </c>
      <c r="C82" s="3" t="s">
        <v>14</v>
      </c>
      <c r="D82" s="7"/>
      <c r="E82" s="20">
        <v>21228.92</v>
      </c>
      <c r="F82" s="30">
        <f t="shared" si="5"/>
        <v>0</v>
      </c>
      <c r="G82" s="19"/>
      <c r="H82" s="19"/>
      <c r="I82" s="19"/>
      <c r="J82" s="19"/>
      <c r="L82" s="19"/>
      <c r="N82" s="20"/>
      <c r="O82" s="20"/>
      <c r="P82" s="20"/>
      <c r="Q82" s="20"/>
      <c r="R82" s="20"/>
    </row>
    <row r="83" spans="1:18" x14ac:dyDescent="0.25">
      <c r="A83" s="27">
        <v>6.1</v>
      </c>
      <c r="B83" s="27" t="s">
        <v>268</v>
      </c>
      <c r="C83" s="28"/>
      <c r="D83" s="28"/>
      <c r="E83" s="26"/>
      <c r="F83" s="26"/>
    </row>
    <row r="84" spans="1:18" ht="42" x14ac:dyDescent="0.25">
      <c r="A84" s="4" t="s">
        <v>239</v>
      </c>
      <c r="B84" s="15" t="s">
        <v>59</v>
      </c>
      <c r="C84" s="3" t="s">
        <v>6</v>
      </c>
      <c r="D84" s="3"/>
      <c r="E84" s="20">
        <v>22845.17</v>
      </c>
      <c r="F84" s="23">
        <f t="shared" ref="F84:F93" si="6">D84*E84</f>
        <v>0</v>
      </c>
      <c r="G84" s="15"/>
      <c r="H84" s="15"/>
      <c r="I84" s="15"/>
      <c r="J84" s="15"/>
      <c r="L84" s="15"/>
      <c r="N84" s="20"/>
      <c r="O84" s="20"/>
      <c r="P84" s="20"/>
      <c r="Q84" s="20"/>
      <c r="R84" s="20"/>
    </row>
    <row r="85" spans="1:18" ht="42" x14ac:dyDescent="0.25">
      <c r="A85" s="4" t="s">
        <v>269</v>
      </c>
      <c r="B85" s="15" t="s">
        <v>60</v>
      </c>
      <c r="C85" s="3" t="s">
        <v>6</v>
      </c>
      <c r="D85" s="3"/>
      <c r="E85" s="20">
        <v>47253.3</v>
      </c>
      <c r="F85" s="23">
        <f>D85*E85</f>
        <v>0</v>
      </c>
      <c r="G85" s="15"/>
      <c r="H85" s="15"/>
      <c r="I85" s="15"/>
      <c r="J85" s="15"/>
      <c r="L85" s="15"/>
      <c r="N85" s="20"/>
      <c r="O85" s="20"/>
      <c r="P85" s="20"/>
      <c r="Q85" s="20"/>
      <c r="R85" s="20"/>
    </row>
    <row r="86" spans="1:18" ht="42" x14ac:dyDescent="0.25">
      <c r="A86" s="4" t="s">
        <v>270</v>
      </c>
      <c r="B86" s="19" t="s">
        <v>67</v>
      </c>
      <c r="C86" s="7" t="s">
        <v>6</v>
      </c>
      <c r="D86" s="7"/>
      <c r="E86" s="20">
        <v>34420</v>
      </c>
      <c r="F86" s="23">
        <f t="shared" si="6"/>
        <v>0</v>
      </c>
      <c r="G86" s="19"/>
      <c r="H86" s="19"/>
      <c r="I86" s="19"/>
      <c r="J86" s="19"/>
      <c r="L86" s="19"/>
      <c r="N86" s="20"/>
      <c r="O86" s="20"/>
      <c r="P86" s="20"/>
      <c r="Q86" s="20"/>
      <c r="R86" s="20"/>
    </row>
    <row r="87" spans="1:18" ht="42" x14ac:dyDescent="0.25">
      <c r="A87" s="4" t="s">
        <v>271</v>
      </c>
      <c r="B87" s="19" t="s">
        <v>68</v>
      </c>
      <c r="C87" s="7" t="s">
        <v>6</v>
      </c>
      <c r="D87" s="7"/>
      <c r="E87" s="20">
        <v>19065.39</v>
      </c>
      <c r="F87" s="23">
        <f t="shared" si="6"/>
        <v>0</v>
      </c>
      <c r="G87" s="19"/>
      <c r="H87" s="19"/>
      <c r="I87" s="19"/>
      <c r="J87" s="19"/>
      <c r="L87" s="19"/>
      <c r="N87" s="20"/>
      <c r="O87" s="20"/>
      <c r="P87" s="20"/>
      <c r="Q87" s="20"/>
      <c r="R87" s="20"/>
    </row>
    <row r="88" spans="1:18" ht="42" x14ac:dyDescent="0.25">
      <c r="A88" s="4" t="s">
        <v>272</v>
      </c>
      <c r="B88" s="19" t="s">
        <v>76</v>
      </c>
      <c r="C88" s="7" t="s">
        <v>6</v>
      </c>
      <c r="D88" s="7"/>
      <c r="E88" s="20">
        <v>418620.34</v>
      </c>
      <c r="F88" s="23">
        <f t="shared" si="6"/>
        <v>0</v>
      </c>
      <c r="G88" s="19"/>
      <c r="H88" s="19"/>
      <c r="I88" s="19"/>
      <c r="J88" s="19"/>
      <c r="L88" s="19"/>
      <c r="N88" s="20"/>
      <c r="O88" s="20"/>
      <c r="P88" s="20"/>
      <c r="Q88" s="20"/>
      <c r="R88" s="20"/>
    </row>
    <row r="89" spans="1:18" ht="42" x14ac:dyDescent="0.25">
      <c r="A89" s="4" t="s">
        <v>273</v>
      </c>
      <c r="B89" s="19" t="s">
        <v>71</v>
      </c>
      <c r="C89" s="7" t="s">
        <v>6</v>
      </c>
      <c r="D89" s="7"/>
      <c r="E89" s="20">
        <v>26015.62</v>
      </c>
      <c r="F89" s="23">
        <f t="shared" si="6"/>
        <v>0</v>
      </c>
      <c r="G89" s="19"/>
      <c r="H89" s="19"/>
      <c r="I89" s="19"/>
      <c r="J89" s="19"/>
      <c r="L89" s="19"/>
      <c r="N89" s="20"/>
      <c r="O89" s="20"/>
      <c r="P89" s="20"/>
      <c r="Q89" s="20"/>
      <c r="R89" s="20"/>
    </row>
    <row r="90" spans="1:18" ht="52.5" x14ac:dyDescent="0.25">
      <c r="A90" s="4" t="s">
        <v>274</v>
      </c>
      <c r="B90" s="19" t="s">
        <v>69</v>
      </c>
      <c r="C90" s="7" t="s">
        <v>14</v>
      </c>
      <c r="D90" s="7"/>
      <c r="E90" s="20">
        <v>549748</v>
      </c>
      <c r="F90" s="23">
        <f t="shared" si="6"/>
        <v>0</v>
      </c>
      <c r="G90" s="19"/>
      <c r="H90" s="19"/>
      <c r="I90" s="19"/>
      <c r="J90" s="19"/>
      <c r="L90" s="19"/>
      <c r="N90" s="20"/>
      <c r="O90" s="20"/>
      <c r="P90" s="20"/>
      <c r="Q90" s="20"/>
      <c r="R90" s="20"/>
    </row>
    <row r="91" spans="1:18" ht="31.5" x14ac:dyDescent="0.25">
      <c r="A91" s="4" t="s">
        <v>275</v>
      </c>
      <c r="B91" s="19" t="s">
        <v>79</v>
      </c>
      <c r="C91" s="7" t="s">
        <v>6</v>
      </c>
      <c r="D91" s="7"/>
      <c r="E91" s="20">
        <v>17120.95</v>
      </c>
      <c r="F91" s="23">
        <f t="shared" si="6"/>
        <v>0</v>
      </c>
      <c r="G91" s="19"/>
      <c r="H91" s="19"/>
      <c r="I91" s="19"/>
      <c r="J91" s="19"/>
      <c r="L91" s="19"/>
      <c r="N91" s="20"/>
      <c r="O91" s="20"/>
      <c r="P91" s="20"/>
      <c r="Q91" s="20"/>
      <c r="R91" s="20"/>
    </row>
    <row r="92" spans="1:18" ht="31.5" x14ac:dyDescent="0.25">
      <c r="A92" s="4" t="s">
        <v>276</v>
      </c>
      <c r="B92" s="19" t="s">
        <v>169</v>
      </c>
      <c r="C92" s="7" t="s">
        <v>3</v>
      </c>
      <c r="D92" s="7"/>
      <c r="E92" s="20">
        <v>50106.59</v>
      </c>
      <c r="F92" s="23">
        <f t="shared" si="6"/>
        <v>0</v>
      </c>
      <c r="G92" s="19"/>
      <c r="H92" s="19"/>
      <c r="I92" s="19"/>
      <c r="J92" s="19"/>
      <c r="L92" s="19"/>
      <c r="N92" s="20"/>
      <c r="O92" s="20"/>
      <c r="P92" s="20"/>
      <c r="Q92" s="20"/>
      <c r="R92" s="20"/>
    </row>
    <row r="93" spans="1:18" x14ac:dyDescent="0.25">
      <c r="A93" s="4" t="s">
        <v>277</v>
      </c>
      <c r="B93" s="15" t="s">
        <v>172</v>
      </c>
      <c r="C93" s="3" t="s">
        <v>6</v>
      </c>
      <c r="D93" s="3"/>
      <c r="E93" s="20">
        <v>5933.28</v>
      </c>
      <c r="F93" s="23">
        <f t="shared" si="6"/>
        <v>0</v>
      </c>
      <c r="G93" s="15"/>
      <c r="H93" s="15"/>
      <c r="I93" s="15"/>
      <c r="J93" s="15"/>
      <c r="L93" s="15"/>
      <c r="N93" s="20"/>
      <c r="O93" s="20"/>
      <c r="P93" s="20"/>
      <c r="Q93" s="20"/>
      <c r="R93" s="20"/>
    </row>
    <row r="94" spans="1:18" x14ac:dyDescent="0.25">
      <c r="A94" s="27">
        <v>6.2</v>
      </c>
      <c r="B94" s="27" t="s">
        <v>278</v>
      </c>
      <c r="C94" s="28"/>
      <c r="D94" s="28"/>
      <c r="E94" s="26"/>
      <c r="F94" s="26"/>
    </row>
    <row r="95" spans="1:18" x14ac:dyDescent="0.25">
      <c r="A95" s="4" t="s">
        <v>279</v>
      </c>
      <c r="B95" s="19" t="s">
        <v>162</v>
      </c>
      <c r="C95" s="7" t="s">
        <v>14</v>
      </c>
      <c r="D95" s="7"/>
      <c r="E95" s="20">
        <v>113898.25</v>
      </c>
      <c r="F95" s="30">
        <f>D95*E95</f>
        <v>0</v>
      </c>
      <c r="G95" s="19"/>
      <c r="H95" s="19"/>
      <c r="I95" s="19"/>
      <c r="J95" s="19"/>
      <c r="L95" s="19"/>
      <c r="N95" s="20"/>
      <c r="O95" s="20"/>
      <c r="P95" s="20"/>
      <c r="Q95" s="20"/>
      <c r="R95" s="20"/>
    </row>
    <row r="96" spans="1:18" ht="31.5" x14ac:dyDescent="0.25">
      <c r="A96" s="4" t="s">
        <v>280</v>
      </c>
      <c r="B96" s="15" t="s">
        <v>57</v>
      </c>
      <c r="C96" s="3" t="s">
        <v>14</v>
      </c>
      <c r="D96" s="3"/>
      <c r="E96" s="20">
        <v>142742.10999999999</v>
      </c>
      <c r="F96" s="30">
        <f t="shared" ref="F96:F104" si="7">D96*E96</f>
        <v>0</v>
      </c>
      <c r="G96" s="15"/>
      <c r="H96" s="15"/>
      <c r="I96" s="15"/>
      <c r="J96" s="15"/>
      <c r="L96" s="15"/>
      <c r="N96" s="20"/>
      <c r="O96" s="20"/>
      <c r="P96" s="20"/>
      <c r="Q96" s="20"/>
      <c r="R96" s="20"/>
    </row>
    <row r="97" spans="1:18" ht="42" x14ac:dyDescent="0.25">
      <c r="A97" s="4" t="s">
        <v>281</v>
      </c>
      <c r="B97" s="15" t="s">
        <v>58</v>
      </c>
      <c r="C97" s="3" t="s">
        <v>14</v>
      </c>
      <c r="D97" s="3"/>
      <c r="E97" s="20">
        <v>113404.7</v>
      </c>
      <c r="F97" s="30">
        <f t="shared" si="7"/>
        <v>0</v>
      </c>
      <c r="G97" s="15"/>
      <c r="H97" s="15"/>
      <c r="I97" s="15"/>
      <c r="J97" s="15"/>
      <c r="L97" s="15"/>
      <c r="N97" s="20"/>
      <c r="O97" s="20"/>
      <c r="P97" s="20"/>
      <c r="Q97" s="20"/>
      <c r="R97" s="20"/>
    </row>
    <row r="98" spans="1:18" ht="21" x14ac:dyDescent="0.25">
      <c r="A98" s="4" t="s">
        <v>282</v>
      </c>
      <c r="B98" s="19" t="s">
        <v>61</v>
      </c>
      <c r="C98" s="7" t="s">
        <v>14</v>
      </c>
      <c r="D98" s="7"/>
      <c r="E98" s="20">
        <v>491487.96</v>
      </c>
      <c r="F98" s="30">
        <f t="shared" si="7"/>
        <v>0</v>
      </c>
      <c r="G98" s="19"/>
      <c r="H98" s="19"/>
      <c r="I98" s="19"/>
      <c r="J98" s="19"/>
      <c r="L98" s="19"/>
      <c r="N98" s="20"/>
      <c r="O98" s="20"/>
      <c r="P98" s="20"/>
      <c r="Q98" s="20"/>
      <c r="R98" s="20"/>
    </row>
    <row r="99" spans="1:18" ht="42" x14ac:dyDescent="0.25">
      <c r="A99" s="4" t="s">
        <v>283</v>
      </c>
      <c r="B99" s="19" t="s">
        <v>63</v>
      </c>
      <c r="C99" s="7" t="s">
        <v>14</v>
      </c>
      <c r="D99" s="7"/>
      <c r="E99" s="20">
        <v>293052.09999999998</v>
      </c>
      <c r="F99" s="30">
        <f t="shared" si="7"/>
        <v>0</v>
      </c>
      <c r="G99" s="19"/>
      <c r="H99" s="19"/>
      <c r="I99" s="19"/>
      <c r="J99" s="19"/>
      <c r="L99" s="19"/>
      <c r="N99" s="20"/>
      <c r="O99" s="20"/>
      <c r="P99" s="20"/>
      <c r="Q99" s="20"/>
      <c r="R99" s="20"/>
    </row>
    <row r="100" spans="1:18" ht="21" x14ac:dyDescent="0.25">
      <c r="A100" s="4" t="s">
        <v>284</v>
      </c>
      <c r="B100" s="19" t="s">
        <v>64</v>
      </c>
      <c r="C100" s="7" t="s">
        <v>14</v>
      </c>
      <c r="D100" s="7"/>
      <c r="E100" s="20">
        <v>167360.72</v>
      </c>
      <c r="F100" s="30">
        <f t="shared" si="7"/>
        <v>0</v>
      </c>
      <c r="G100" s="19"/>
      <c r="H100" s="19"/>
      <c r="I100" s="19"/>
      <c r="J100" s="19"/>
      <c r="L100" s="19"/>
      <c r="N100" s="20"/>
      <c r="O100" s="20"/>
      <c r="P100" s="20"/>
      <c r="Q100" s="20"/>
      <c r="R100" s="20"/>
    </row>
    <row r="101" spans="1:18" ht="31.5" x14ac:dyDescent="0.25">
      <c r="A101" s="4" t="s">
        <v>285</v>
      </c>
      <c r="B101" s="19" t="s">
        <v>66</v>
      </c>
      <c r="C101" s="7" t="s">
        <v>14</v>
      </c>
      <c r="D101" s="7"/>
      <c r="E101" s="20">
        <v>171734.39999999999</v>
      </c>
      <c r="F101" s="30">
        <f t="shared" si="7"/>
        <v>0</v>
      </c>
      <c r="G101" s="19"/>
      <c r="H101" s="19"/>
      <c r="I101" s="19"/>
      <c r="J101" s="19"/>
      <c r="L101" s="19"/>
      <c r="N101" s="20"/>
      <c r="O101" s="20"/>
      <c r="P101" s="20"/>
      <c r="Q101" s="20"/>
      <c r="R101" s="20"/>
    </row>
    <row r="102" spans="1:18" ht="63" x14ac:dyDescent="0.25">
      <c r="A102" s="4" t="s">
        <v>286</v>
      </c>
      <c r="B102" s="19" t="s">
        <v>80</v>
      </c>
      <c r="C102" s="7" t="s">
        <v>14</v>
      </c>
      <c r="D102" s="7"/>
      <c r="E102" s="20">
        <v>329335.34000000003</v>
      </c>
      <c r="F102" s="30">
        <f t="shared" si="7"/>
        <v>0</v>
      </c>
      <c r="G102" s="19"/>
      <c r="H102" s="19"/>
      <c r="I102" s="19"/>
      <c r="J102" s="19"/>
      <c r="L102" s="19"/>
      <c r="N102" s="20"/>
      <c r="O102" s="20"/>
      <c r="P102" s="20"/>
      <c r="Q102" s="20"/>
      <c r="R102" s="20"/>
    </row>
    <row r="103" spans="1:18" ht="21" x14ac:dyDescent="0.25">
      <c r="A103" s="4" t="s">
        <v>287</v>
      </c>
      <c r="B103" s="19" t="s">
        <v>75</v>
      </c>
      <c r="C103" s="7" t="s">
        <v>14</v>
      </c>
      <c r="D103" s="7"/>
      <c r="E103" s="20">
        <v>56530.2</v>
      </c>
      <c r="F103" s="30">
        <f t="shared" si="7"/>
        <v>0</v>
      </c>
      <c r="G103" s="19"/>
      <c r="H103" s="19"/>
      <c r="I103" s="19"/>
      <c r="J103" s="19"/>
      <c r="L103" s="19"/>
      <c r="N103" s="20"/>
      <c r="O103" s="20"/>
      <c r="P103" s="20"/>
      <c r="Q103" s="20"/>
      <c r="R103" s="20"/>
    </row>
    <row r="104" spans="1:18" ht="21" x14ac:dyDescent="0.25">
      <c r="A104" s="4" t="s">
        <v>288</v>
      </c>
      <c r="B104" s="19" t="s">
        <v>78</v>
      </c>
      <c r="C104" s="7" t="s">
        <v>14</v>
      </c>
      <c r="D104" s="7"/>
      <c r="E104" s="20">
        <v>182681.88</v>
      </c>
      <c r="F104" s="30">
        <f t="shared" si="7"/>
        <v>0</v>
      </c>
      <c r="G104" s="19"/>
      <c r="H104" s="19"/>
      <c r="I104" s="19"/>
      <c r="J104" s="19"/>
      <c r="L104" s="19"/>
      <c r="N104" s="20"/>
      <c r="O104" s="20"/>
      <c r="P104" s="20"/>
      <c r="Q104" s="20"/>
      <c r="R104" s="20"/>
    </row>
    <row r="105" spans="1:18" x14ac:dyDescent="0.25">
      <c r="A105" s="27">
        <v>6.3</v>
      </c>
      <c r="B105" s="27" t="s">
        <v>289</v>
      </c>
      <c r="C105" s="28"/>
      <c r="D105" s="28"/>
      <c r="E105" s="26"/>
      <c r="F105" s="26"/>
    </row>
    <row r="106" spans="1:18" ht="21" x14ac:dyDescent="0.25">
      <c r="A106" s="4" t="s">
        <v>290</v>
      </c>
      <c r="B106" s="19" t="s">
        <v>62</v>
      </c>
      <c r="C106" s="7" t="s">
        <v>14</v>
      </c>
      <c r="D106" s="7"/>
      <c r="E106" s="20">
        <v>32702.959999999999</v>
      </c>
      <c r="F106" s="30">
        <f>D106*E106</f>
        <v>0</v>
      </c>
      <c r="G106" s="19"/>
      <c r="H106" s="19"/>
      <c r="I106" s="19"/>
      <c r="J106" s="19"/>
      <c r="L106" s="19"/>
      <c r="N106" s="20"/>
      <c r="O106" s="20"/>
      <c r="P106" s="20"/>
      <c r="Q106" s="20"/>
      <c r="R106" s="20"/>
    </row>
    <row r="107" spans="1:18" ht="21" x14ac:dyDescent="0.25">
      <c r="A107" s="4" t="s">
        <v>291</v>
      </c>
      <c r="B107" s="19" t="s">
        <v>65</v>
      </c>
      <c r="C107" s="7" t="s">
        <v>14</v>
      </c>
      <c r="D107" s="7"/>
      <c r="E107" s="20">
        <v>24526.42</v>
      </c>
      <c r="F107" s="30">
        <f t="shared" ref="F107:F121" si="8">D107*E107</f>
        <v>0</v>
      </c>
      <c r="G107" s="19"/>
      <c r="H107" s="19"/>
      <c r="I107" s="19"/>
      <c r="J107" s="19"/>
      <c r="L107" s="19"/>
      <c r="N107" s="20"/>
      <c r="O107" s="20"/>
      <c r="P107" s="20"/>
      <c r="Q107" s="20"/>
      <c r="R107" s="20"/>
    </row>
    <row r="108" spans="1:18" ht="42" x14ac:dyDescent="0.25">
      <c r="A108" s="4" t="s">
        <v>292</v>
      </c>
      <c r="B108" s="19" t="s">
        <v>70</v>
      </c>
      <c r="C108" s="7" t="s">
        <v>14</v>
      </c>
      <c r="D108" s="7"/>
      <c r="E108" s="20">
        <v>123032.06</v>
      </c>
      <c r="F108" s="30">
        <f t="shared" si="8"/>
        <v>0</v>
      </c>
      <c r="G108" s="19"/>
      <c r="H108" s="19"/>
      <c r="I108" s="19"/>
      <c r="J108" s="19"/>
      <c r="L108" s="19"/>
      <c r="N108" s="20"/>
      <c r="O108" s="20"/>
      <c r="P108" s="20"/>
      <c r="Q108" s="20"/>
      <c r="R108" s="20"/>
    </row>
    <row r="109" spans="1:18" ht="31.5" x14ac:dyDescent="0.25">
      <c r="A109" s="4" t="s">
        <v>293</v>
      </c>
      <c r="B109" s="19" t="s">
        <v>72</v>
      </c>
      <c r="C109" s="7" t="s">
        <v>14</v>
      </c>
      <c r="D109" s="7"/>
      <c r="E109" s="20">
        <v>71320.22</v>
      </c>
      <c r="F109" s="30">
        <f t="shared" si="8"/>
        <v>0</v>
      </c>
      <c r="G109" s="19"/>
      <c r="H109" s="19"/>
      <c r="I109" s="19"/>
      <c r="J109" s="19"/>
      <c r="L109" s="19"/>
      <c r="N109" s="20"/>
      <c r="O109" s="20"/>
      <c r="P109" s="20"/>
      <c r="Q109" s="20"/>
      <c r="R109" s="20"/>
    </row>
    <row r="110" spans="1:18" ht="21" x14ac:dyDescent="0.25">
      <c r="A110" s="4" t="s">
        <v>294</v>
      </c>
      <c r="B110" s="19" t="s">
        <v>73</v>
      </c>
      <c r="C110" s="7" t="s">
        <v>14</v>
      </c>
      <c r="D110" s="7"/>
      <c r="E110" s="20">
        <v>61281.25</v>
      </c>
      <c r="F110" s="30">
        <f t="shared" si="8"/>
        <v>0</v>
      </c>
      <c r="G110" s="19"/>
      <c r="H110" s="19"/>
      <c r="I110" s="19"/>
      <c r="J110" s="19"/>
      <c r="L110" s="19"/>
      <c r="N110" s="20"/>
      <c r="O110" s="20"/>
      <c r="P110" s="20"/>
      <c r="Q110" s="20"/>
      <c r="R110" s="20"/>
    </row>
    <row r="111" spans="1:18" ht="52.5" x14ac:dyDescent="0.25">
      <c r="A111" s="4" t="s">
        <v>295</v>
      </c>
      <c r="B111" s="19" t="s">
        <v>74</v>
      </c>
      <c r="C111" s="7" t="s">
        <v>14</v>
      </c>
      <c r="D111" s="7"/>
      <c r="E111" s="20">
        <v>483066.85</v>
      </c>
      <c r="F111" s="30">
        <f t="shared" si="8"/>
        <v>0</v>
      </c>
      <c r="G111" s="19"/>
      <c r="H111" s="19"/>
      <c r="I111" s="19"/>
      <c r="J111" s="19"/>
      <c r="L111" s="19"/>
      <c r="N111" s="20"/>
      <c r="O111" s="20"/>
      <c r="P111" s="20"/>
      <c r="Q111" s="20"/>
      <c r="R111" s="20"/>
    </row>
    <row r="112" spans="1:18" ht="42" x14ac:dyDescent="0.25">
      <c r="A112" s="4" t="s">
        <v>296</v>
      </c>
      <c r="B112" s="19" t="s">
        <v>77</v>
      </c>
      <c r="C112" s="7" t="s">
        <v>14</v>
      </c>
      <c r="D112" s="7"/>
      <c r="E112" s="20">
        <v>101204.71</v>
      </c>
      <c r="F112" s="30">
        <f t="shared" si="8"/>
        <v>0</v>
      </c>
      <c r="G112" s="19"/>
      <c r="H112" s="19"/>
      <c r="I112" s="19"/>
      <c r="J112" s="19"/>
      <c r="L112" s="19"/>
      <c r="N112" s="20"/>
      <c r="O112" s="20"/>
      <c r="P112" s="20"/>
      <c r="Q112" s="20"/>
      <c r="R112" s="20"/>
    </row>
    <row r="113" spans="1:18" x14ac:dyDescent="0.25">
      <c r="A113" s="4" t="s">
        <v>297</v>
      </c>
      <c r="B113" s="15" t="s">
        <v>157</v>
      </c>
      <c r="C113" s="3" t="s">
        <v>14</v>
      </c>
      <c r="D113" s="3"/>
      <c r="E113" s="20">
        <v>105786.53</v>
      </c>
      <c r="F113" s="30">
        <f t="shared" si="8"/>
        <v>0</v>
      </c>
      <c r="G113" s="15"/>
      <c r="H113" s="15"/>
      <c r="I113" s="15"/>
      <c r="J113" s="15"/>
      <c r="L113" s="15"/>
      <c r="N113" s="20"/>
      <c r="O113" s="20"/>
      <c r="P113" s="20"/>
      <c r="Q113" s="20"/>
      <c r="R113" s="20"/>
    </row>
    <row r="114" spans="1:18" x14ac:dyDescent="0.25">
      <c r="A114" s="4" t="s">
        <v>298</v>
      </c>
      <c r="B114" s="15" t="s">
        <v>158</v>
      </c>
      <c r="C114" s="3" t="s">
        <v>14</v>
      </c>
      <c r="D114" s="3"/>
      <c r="E114" s="20">
        <v>146393.51</v>
      </c>
      <c r="F114" s="30">
        <f t="shared" si="8"/>
        <v>0</v>
      </c>
      <c r="G114" s="15"/>
      <c r="H114" s="15"/>
      <c r="I114" s="15"/>
      <c r="J114" s="15"/>
      <c r="L114" s="15"/>
      <c r="N114" s="20"/>
      <c r="O114" s="20"/>
      <c r="P114" s="20"/>
      <c r="Q114" s="20"/>
      <c r="R114" s="20"/>
    </row>
    <row r="115" spans="1:18" x14ac:dyDescent="0.25">
      <c r="A115" s="4" t="s">
        <v>299</v>
      </c>
      <c r="B115" s="15" t="s">
        <v>159</v>
      </c>
      <c r="C115" s="3" t="s">
        <v>14</v>
      </c>
      <c r="D115" s="3"/>
      <c r="E115" s="20">
        <v>77038.210000000006</v>
      </c>
      <c r="F115" s="30">
        <f t="shared" si="8"/>
        <v>0</v>
      </c>
      <c r="G115" s="15"/>
      <c r="H115" s="15"/>
      <c r="I115" s="15"/>
      <c r="J115" s="15"/>
      <c r="L115" s="15"/>
      <c r="N115" s="20"/>
      <c r="O115" s="20"/>
      <c r="P115" s="20"/>
      <c r="Q115" s="20"/>
      <c r="R115" s="20"/>
    </row>
    <row r="116" spans="1:18" x14ac:dyDescent="0.25">
      <c r="A116" s="4" t="s">
        <v>300</v>
      </c>
      <c r="B116" s="15" t="s">
        <v>160</v>
      </c>
      <c r="C116" s="3" t="s">
        <v>14</v>
      </c>
      <c r="D116" s="3"/>
      <c r="E116" s="20">
        <v>199755.93</v>
      </c>
      <c r="F116" s="30">
        <f t="shared" si="8"/>
        <v>0</v>
      </c>
      <c r="G116" s="15"/>
      <c r="H116" s="15"/>
      <c r="I116" s="15"/>
      <c r="J116" s="15"/>
      <c r="L116" s="15"/>
      <c r="N116" s="20"/>
      <c r="O116" s="20"/>
      <c r="P116" s="20"/>
      <c r="Q116" s="20"/>
      <c r="R116" s="20"/>
    </row>
    <row r="117" spans="1:18" x14ac:dyDescent="0.25">
      <c r="A117" s="4" t="s">
        <v>301</v>
      </c>
      <c r="B117" s="19" t="s">
        <v>163</v>
      </c>
      <c r="C117" s="7" t="s">
        <v>14</v>
      </c>
      <c r="D117" s="7"/>
      <c r="E117" s="20">
        <v>51933.35</v>
      </c>
      <c r="F117" s="30">
        <f t="shared" si="8"/>
        <v>0</v>
      </c>
      <c r="G117" s="19"/>
      <c r="H117" s="19"/>
      <c r="I117" s="19"/>
      <c r="J117" s="19"/>
      <c r="L117" s="19"/>
      <c r="N117" s="20"/>
      <c r="O117" s="20"/>
      <c r="P117" s="20"/>
      <c r="Q117" s="20"/>
      <c r="R117" s="20"/>
    </row>
    <row r="118" spans="1:18" x14ac:dyDescent="0.25">
      <c r="A118" s="4" t="s">
        <v>302</v>
      </c>
      <c r="B118" s="19" t="s">
        <v>164</v>
      </c>
      <c r="C118" s="7" t="s">
        <v>14</v>
      </c>
      <c r="D118" s="7"/>
      <c r="E118" s="20">
        <v>12662.8</v>
      </c>
      <c r="F118" s="30">
        <f t="shared" si="8"/>
        <v>0</v>
      </c>
      <c r="G118" s="19"/>
      <c r="H118" s="19"/>
      <c r="I118" s="19"/>
      <c r="J118" s="19"/>
      <c r="L118" s="19"/>
      <c r="N118" s="20"/>
      <c r="O118" s="20"/>
      <c r="P118" s="20"/>
      <c r="Q118" s="20"/>
      <c r="R118" s="20"/>
    </row>
    <row r="119" spans="1:18" x14ac:dyDescent="0.25">
      <c r="A119" s="4" t="s">
        <v>303</v>
      </c>
      <c r="B119" s="19" t="s">
        <v>165</v>
      </c>
      <c r="C119" s="7" t="s">
        <v>14</v>
      </c>
      <c r="D119" s="7"/>
      <c r="E119" s="20">
        <v>24034.1</v>
      </c>
      <c r="F119" s="30">
        <f t="shared" si="8"/>
        <v>0</v>
      </c>
      <c r="G119" s="19"/>
      <c r="H119" s="19"/>
      <c r="I119" s="19"/>
      <c r="J119" s="19"/>
      <c r="L119" s="19"/>
      <c r="N119" s="20"/>
      <c r="O119" s="20"/>
      <c r="P119" s="20"/>
      <c r="Q119" s="20"/>
      <c r="R119" s="20"/>
    </row>
    <row r="120" spans="1:18" x14ac:dyDescent="0.25">
      <c r="A120" s="4" t="s">
        <v>304</v>
      </c>
      <c r="B120" s="19" t="s">
        <v>166</v>
      </c>
      <c r="C120" s="7" t="s">
        <v>14</v>
      </c>
      <c r="D120" s="7"/>
      <c r="E120" s="20">
        <v>14633.92</v>
      </c>
      <c r="F120" s="30">
        <f t="shared" si="8"/>
        <v>0</v>
      </c>
      <c r="G120" s="19"/>
      <c r="H120" s="19"/>
      <c r="I120" s="19"/>
      <c r="J120" s="19"/>
      <c r="L120" s="19"/>
      <c r="N120" s="20"/>
      <c r="O120" s="20"/>
      <c r="P120" s="20"/>
      <c r="Q120" s="20"/>
      <c r="R120" s="20"/>
    </row>
    <row r="121" spans="1:18" x14ac:dyDescent="0.25">
      <c r="A121" s="4" t="s">
        <v>305</v>
      </c>
      <c r="B121" s="19" t="s">
        <v>167</v>
      </c>
      <c r="C121" s="7" t="s">
        <v>14</v>
      </c>
      <c r="D121" s="7"/>
      <c r="E121" s="20">
        <v>53020.21</v>
      </c>
      <c r="F121" s="30">
        <f t="shared" si="8"/>
        <v>0</v>
      </c>
      <c r="G121" s="19"/>
      <c r="H121" s="19"/>
      <c r="I121" s="19"/>
      <c r="J121" s="19"/>
      <c r="L121" s="19"/>
      <c r="N121" s="20"/>
      <c r="O121" s="20"/>
      <c r="P121" s="20"/>
      <c r="Q121" s="20"/>
      <c r="R121" s="20"/>
    </row>
    <row r="122" spans="1:18" ht="29.25" customHeight="1" x14ac:dyDescent="0.25">
      <c r="B122" s="60" t="s">
        <v>81</v>
      </c>
      <c r="C122" s="60"/>
      <c r="D122" s="60"/>
      <c r="E122" s="60"/>
      <c r="F122" s="21">
        <f>SUM(F79:F121)</f>
        <v>0</v>
      </c>
    </row>
    <row r="123" spans="1:18" ht="15" customHeight="1" x14ac:dyDescent="0.25">
      <c r="A123" s="18">
        <v>7</v>
      </c>
      <c r="B123" s="18" t="s">
        <v>82</v>
      </c>
      <c r="C123" s="29"/>
      <c r="D123" s="29"/>
      <c r="E123" s="18"/>
      <c r="F123" s="18"/>
      <c r="G123" s="20"/>
      <c r="H123" s="20"/>
      <c r="I123" s="20"/>
      <c r="J123" s="20"/>
    </row>
    <row r="124" spans="1:18" ht="15" customHeight="1" x14ac:dyDescent="0.25">
      <c r="A124" s="4">
        <v>7.01</v>
      </c>
      <c r="B124" s="15" t="s">
        <v>306</v>
      </c>
      <c r="C124" s="3" t="s">
        <v>6</v>
      </c>
      <c r="D124" s="3"/>
      <c r="E124" s="20">
        <v>62122.21</v>
      </c>
      <c r="F124" s="23">
        <f>E124*D124</f>
        <v>0</v>
      </c>
      <c r="G124" s="15"/>
      <c r="H124" s="15"/>
      <c r="I124" s="15"/>
      <c r="J124" s="15"/>
      <c r="L124" s="15"/>
      <c r="N124" s="20"/>
      <c r="O124" s="20"/>
      <c r="P124" s="20"/>
      <c r="Q124" s="20"/>
      <c r="R124" s="20"/>
    </row>
    <row r="125" spans="1:18" x14ac:dyDescent="0.25">
      <c r="A125" s="4">
        <v>7.02</v>
      </c>
      <c r="B125" s="15" t="s">
        <v>83</v>
      </c>
      <c r="C125" s="3" t="s">
        <v>14</v>
      </c>
      <c r="D125" s="3"/>
      <c r="E125" s="20">
        <v>45122.1</v>
      </c>
      <c r="F125" s="23">
        <f t="shared" ref="F125:F129" si="9">E125*D125</f>
        <v>0</v>
      </c>
      <c r="G125" s="15"/>
      <c r="H125" s="15"/>
      <c r="I125" s="15"/>
      <c r="J125" s="15"/>
      <c r="L125" s="15"/>
      <c r="N125" s="20"/>
      <c r="O125" s="20"/>
      <c r="P125" s="20"/>
      <c r="Q125" s="20"/>
      <c r="R125" s="20"/>
    </row>
    <row r="126" spans="1:18" x14ac:dyDescent="0.25">
      <c r="A126" s="4">
        <v>7.03</v>
      </c>
      <c r="B126" s="15" t="s">
        <v>84</v>
      </c>
      <c r="C126" s="3" t="s">
        <v>14</v>
      </c>
      <c r="D126" s="3"/>
      <c r="E126" s="20">
        <v>73556.7</v>
      </c>
      <c r="F126" s="23">
        <f t="shared" si="9"/>
        <v>0</v>
      </c>
      <c r="G126" s="15"/>
      <c r="H126" s="15"/>
      <c r="I126" s="15"/>
      <c r="J126" s="15"/>
      <c r="L126" s="15"/>
      <c r="N126" s="20"/>
      <c r="O126" s="20"/>
      <c r="P126" s="20"/>
      <c r="Q126" s="20"/>
      <c r="R126" s="20"/>
    </row>
    <row r="127" spans="1:18" x14ac:dyDescent="0.25">
      <c r="A127" s="4">
        <v>7.04</v>
      </c>
      <c r="B127" s="15" t="s">
        <v>176</v>
      </c>
      <c r="C127" s="3" t="s">
        <v>14</v>
      </c>
      <c r="D127" s="3"/>
      <c r="E127" s="20">
        <v>37512.9</v>
      </c>
      <c r="F127" s="23">
        <f>E127*D127</f>
        <v>0</v>
      </c>
      <c r="G127" s="15"/>
      <c r="H127" s="15"/>
      <c r="I127" s="15"/>
      <c r="J127" s="15"/>
      <c r="L127" s="15"/>
      <c r="N127" s="20"/>
      <c r="O127" s="20"/>
      <c r="P127" s="20"/>
      <c r="Q127" s="20"/>
      <c r="R127" s="20"/>
    </row>
    <row r="128" spans="1:18" x14ac:dyDescent="0.25">
      <c r="A128" s="4">
        <v>7.05</v>
      </c>
      <c r="B128" s="15" t="s">
        <v>189</v>
      </c>
      <c r="C128" s="3" t="s">
        <v>14</v>
      </c>
      <c r="D128" s="3"/>
      <c r="E128" s="20">
        <v>350149.87</v>
      </c>
      <c r="F128" s="23">
        <f t="shared" si="9"/>
        <v>0</v>
      </c>
      <c r="G128" s="15"/>
      <c r="H128" s="15"/>
      <c r="I128" s="15"/>
      <c r="J128" s="15"/>
      <c r="L128" s="15"/>
      <c r="N128" s="20"/>
      <c r="O128" s="20"/>
      <c r="P128" s="20"/>
      <c r="Q128" s="20"/>
      <c r="R128" s="20"/>
    </row>
    <row r="129" spans="1:18" x14ac:dyDescent="0.25">
      <c r="A129" s="4">
        <v>7.06</v>
      </c>
      <c r="B129" s="15" t="s">
        <v>191</v>
      </c>
      <c r="C129" s="3" t="s">
        <v>14</v>
      </c>
      <c r="D129" s="3"/>
      <c r="E129" s="20">
        <v>847234.87</v>
      </c>
      <c r="F129" s="23">
        <f t="shared" si="9"/>
        <v>0</v>
      </c>
      <c r="G129" s="15"/>
      <c r="H129" s="15"/>
      <c r="I129" s="15"/>
      <c r="J129" s="15"/>
      <c r="L129" s="15"/>
      <c r="N129" s="20"/>
      <c r="O129" s="20"/>
      <c r="P129" s="20"/>
      <c r="Q129" s="20"/>
      <c r="R129" s="20"/>
    </row>
    <row r="130" spans="1:18" ht="29.25" customHeight="1" x14ac:dyDescent="0.25">
      <c r="B130" s="60" t="s">
        <v>85</v>
      </c>
      <c r="C130" s="60"/>
      <c r="D130" s="60"/>
      <c r="E130" s="60"/>
      <c r="F130" s="21">
        <f>SUM(F124:F129)</f>
        <v>0</v>
      </c>
    </row>
    <row r="131" spans="1:18" ht="15" customHeight="1" x14ac:dyDescent="0.25">
      <c r="A131" s="18">
        <v>8</v>
      </c>
      <c r="B131" s="18" t="s">
        <v>307</v>
      </c>
      <c r="C131" s="29"/>
      <c r="D131" s="29"/>
      <c r="E131" s="18"/>
      <c r="F131" s="18"/>
      <c r="G131" s="20"/>
      <c r="H131" s="20"/>
      <c r="I131" s="20"/>
      <c r="J131" s="20"/>
    </row>
    <row r="132" spans="1:18" ht="21" x14ac:dyDescent="0.25">
      <c r="A132" s="4">
        <v>8.01</v>
      </c>
      <c r="B132" s="15" t="s">
        <v>86</v>
      </c>
      <c r="C132" s="3" t="s">
        <v>3</v>
      </c>
      <c r="D132" s="3"/>
      <c r="E132" s="20">
        <v>27720.59</v>
      </c>
      <c r="F132" s="23">
        <f>+D132*E132</f>
        <v>0</v>
      </c>
      <c r="G132" s="15"/>
      <c r="H132" s="15"/>
      <c r="I132" s="15"/>
      <c r="J132" s="15"/>
      <c r="L132" s="15"/>
      <c r="N132" s="20"/>
      <c r="O132" s="20"/>
      <c r="P132" s="20"/>
      <c r="Q132" s="20"/>
      <c r="R132" s="20"/>
    </row>
    <row r="133" spans="1:18" x14ac:dyDescent="0.25">
      <c r="A133" s="4">
        <v>8.02</v>
      </c>
      <c r="B133" s="15" t="s">
        <v>87</v>
      </c>
      <c r="C133" s="3" t="s">
        <v>1</v>
      </c>
      <c r="D133" s="3"/>
      <c r="E133" s="20">
        <v>32200.7</v>
      </c>
      <c r="F133" s="23">
        <f>+D133*E133</f>
        <v>0</v>
      </c>
      <c r="G133" s="15"/>
      <c r="H133" s="15"/>
      <c r="I133" s="15"/>
      <c r="J133" s="15"/>
      <c r="L133" s="15"/>
      <c r="N133" s="20"/>
      <c r="O133" s="20"/>
      <c r="P133" s="20"/>
      <c r="Q133" s="20"/>
      <c r="R133" s="20"/>
    </row>
    <row r="134" spans="1:18" ht="29.25" customHeight="1" x14ac:dyDescent="0.25">
      <c r="B134" s="60" t="s">
        <v>308</v>
      </c>
      <c r="C134" s="60"/>
      <c r="D134" s="60"/>
      <c r="E134" s="60"/>
      <c r="F134" s="21">
        <f>SUM(F132:F133)</f>
        <v>0</v>
      </c>
    </row>
    <row r="135" spans="1:18" ht="15" customHeight="1" x14ac:dyDescent="0.25">
      <c r="A135" s="18">
        <v>9</v>
      </c>
      <c r="B135" s="18" t="s">
        <v>309</v>
      </c>
      <c r="C135" s="29"/>
      <c r="D135" s="29"/>
      <c r="E135" s="18"/>
      <c r="F135" s="18"/>
      <c r="G135" s="20"/>
      <c r="H135" s="20"/>
      <c r="I135" s="20"/>
      <c r="J135" s="20"/>
    </row>
    <row r="136" spans="1:18" ht="21" x14ac:dyDescent="0.25">
      <c r="A136" s="4">
        <v>9.01</v>
      </c>
      <c r="B136" s="15" t="s">
        <v>88</v>
      </c>
      <c r="C136" s="3" t="s">
        <v>1</v>
      </c>
      <c r="D136" s="3"/>
      <c r="E136" s="20">
        <v>78089.820000000007</v>
      </c>
      <c r="F136" s="23">
        <f>+D136*E136</f>
        <v>0</v>
      </c>
      <c r="G136" s="15"/>
      <c r="H136" s="15"/>
      <c r="I136" s="15"/>
      <c r="J136" s="15"/>
      <c r="L136" s="15"/>
      <c r="N136" s="20"/>
      <c r="O136" s="20"/>
      <c r="P136" s="20"/>
      <c r="Q136" s="20"/>
      <c r="R136" s="20"/>
    </row>
    <row r="137" spans="1:18" x14ac:dyDescent="0.25">
      <c r="A137" s="4">
        <v>9.02</v>
      </c>
      <c r="B137" s="19" t="s">
        <v>89</v>
      </c>
      <c r="C137" s="7" t="s">
        <v>1</v>
      </c>
      <c r="D137" s="7"/>
      <c r="E137" s="20">
        <v>75376.31</v>
      </c>
      <c r="F137" s="23">
        <f>+D137*E137</f>
        <v>0</v>
      </c>
      <c r="G137" s="19"/>
      <c r="H137" s="19"/>
      <c r="I137" s="19"/>
      <c r="J137" s="19"/>
      <c r="L137" s="19"/>
      <c r="N137" s="20"/>
      <c r="O137" s="20"/>
      <c r="P137" s="20"/>
      <c r="Q137" s="20"/>
      <c r="R137" s="20"/>
    </row>
    <row r="138" spans="1:18" ht="29.25" customHeight="1" x14ac:dyDescent="0.25">
      <c r="B138" s="60" t="s">
        <v>310</v>
      </c>
      <c r="C138" s="60"/>
      <c r="D138" s="60"/>
      <c r="E138" s="60"/>
      <c r="F138" s="21">
        <f>SUM(F136:F137)</f>
        <v>0</v>
      </c>
    </row>
    <row r="139" spans="1:18" ht="15" customHeight="1" x14ac:dyDescent="0.25">
      <c r="A139" s="18">
        <v>10</v>
      </c>
      <c r="B139" s="18" t="s">
        <v>223</v>
      </c>
      <c r="C139" s="29"/>
      <c r="D139" s="29"/>
      <c r="E139" s="18"/>
      <c r="F139" s="18"/>
      <c r="G139" s="20"/>
      <c r="H139" s="20"/>
      <c r="I139" s="20"/>
      <c r="J139" s="20"/>
    </row>
    <row r="140" spans="1:18" ht="21" x14ac:dyDescent="0.25">
      <c r="A140" s="4">
        <v>10.01</v>
      </c>
      <c r="B140" s="15" t="s">
        <v>90</v>
      </c>
      <c r="C140" s="3" t="s">
        <v>1</v>
      </c>
      <c r="D140" s="3"/>
      <c r="E140" s="20">
        <v>26432.13</v>
      </c>
      <c r="F140" s="23">
        <f>E140*D140</f>
        <v>0</v>
      </c>
      <c r="G140" s="15"/>
      <c r="H140" s="15"/>
      <c r="I140" s="15"/>
      <c r="J140" s="15"/>
      <c r="L140" s="15"/>
      <c r="N140" s="20"/>
      <c r="O140" s="20"/>
      <c r="P140" s="20"/>
      <c r="Q140" s="20"/>
      <c r="R140" s="20"/>
    </row>
    <row r="141" spans="1:18" ht="21" x14ac:dyDescent="0.25">
      <c r="A141" s="4">
        <v>10.02</v>
      </c>
      <c r="B141" s="15" t="s">
        <v>91</v>
      </c>
      <c r="C141" s="3" t="s">
        <v>6</v>
      </c>
      <c r="D141" s="3"/>
      <c r="E141" s="20">
        <v>9107.1200000000008</v>
      </c>
      <c r="F141" s="23">
        <f t="shared" ref="F141:F151" si="10">E141*D141</f>
        <v>0</v>
      </c>
      <c r="G141" s="15"/>
      <c r="H141" s="15"/>
      <c r="I141" s="15"/>
      <c r="J141" s="15"/>
      <c r="L141" s="15"/>
      <c r="N141" s="20"/>
      <c r="O141" s="20"/>
      <c r="P141" s="20"/>
      <c r="Q141" s="20"/>
      <c r="R141" s="20"/>
    </row>
    <row r="142" spans="1:18" ht="42" x14ac:dyDescent="0.25">
      <c r="A142" s="4">
        <v>10.029999999999999</v>
      </c>
      <c r="B142" s="19" t="s">
        <v>92</v>
      </c>
      <c r="C142" s="7" t="s">
        <v>1</v>
      </c>
      <c r="D142" s="7"/>
      <c r="E142" s="20">
        <v>59305.38</v>
      </c>
      <c r="F142" s="23">
        <f t="shared" si="10"/>
        <v>0</v>
      </c>
      <c r="G142" s="19"/>
      <c r="H142" s="19"/>
      <c r="I142" s="19"/>
      <c r="J142" s="19"/>
      <c r="L142" s="19"/>
      <c r="N142" s="20"/>
      <c r="O142" s="20"/>
      <c r="P142" s="20"/>
      <c r="Q142" s="20"/>
      <c r="R142" s="20"/>
    </row>
    <row r="143" spans="1:18" x14ac:dyDescent="0.25">
      <c r="A143" s="4">
        <v>10.039999999999999</v>
      </c>
      <c r="B143" s="19" t="s">
        <v>93</v>
      </c>
      <c r="C143" s="7" t="s">
        <v>1</v>
      </c>
      <c r="D143" s="7"/>
      <c r="E143" s="20">
        <v>20272.509999999998</v>
      </c>
      <c r="F143" s="23">
        <f t="shared" si="10"/>
        <v>0</v>
      </c>
      <c r="G143" s="19"/>
      <c r="H143" s="19"/>
      <c r="I143" s="19"/>
      <c r="J143" s="19"/>
      <c r="L143" s="19"/>
      <c r="N143" s="20"/>
      <c r="O143" s="20"/>
      <c r="P143" s="20"/>
      <c r="Q143" s="20"/>
      <c r="R143" s="20"/>
    </row>
    <row r="144" spans="1:18" x14ac:dyDescent="0.25">
      <c r="A144" s="4">
        <v>10.050000000000001</v>
      </c>
      <c r="B144" s="19" t="s">
        <v>94</v>
      </c>
      <c r="C144" s="7" t="s">
        <v>6</v>
      </c>
      <c r="D144" s="7"/>
      <c r="E144" s="20">
        <v>6025.03</v>
      </c>
      <c r="F144" s="23">
        <f t="shared" si="10"/>
        <v>0</v>
      </c>
      <c r="G144" s="19"/>
      <c r="H144" s="19"/>
      <c r="I144" s="19"/>
      <c r="J144" s="19"/>
      <c r="L144" s="19"/>
      <c r="N144" s="20"/>
      <c r="O144" s="20"/>
      <c r="P144" s="20"/>
      <c r="Q144" s="20"/>
      <c r="R144" s="20"/>
    </row>
    <row r="145" spans="1:18" ht="21" x14ac:dyDescent="0.25">
      <c r="A145" s="4">
        <v>10.06</v>
      </c>
      <c r="B145" s="19" t="s">
        <v>95</v>
      </c>
      <c r="C145" s="7" t="s">
        <v>1</v>
      </c>
      <c r="D145" s="7"/>
      <c r="E145" s="20">
        <v>26045.89</v>
      </c>
      <c r="F145" s="23">
        <f t="shared" si="10"/>
        <v>0</v>
      </c>
      <c r="G145" s="19"/>
      <c r="H145" s="19"/>
      <c r="I145" s="19"/>
      <c r="J145" s="19"/>
      <c r="L145" s="19"/>
      <c r="N145" s="20"/>
      <c r="O145" s="20"/>
      <c r="P145" s="20"/>
      <c r="Q145" s="20"/>
      <c r="R145" s="20"/>
    </row>
    <row r="146" spans="1:18" x14ac:dyDescent="0.25">
      <c r="A146" s="4">
        <v>10.07</v>
      </c>
      <c r="B146" s="19" t="s">
        <v>96</v>
      </c>
      <c r="C146" s="7" t="s">
        <v>3</v>
      </c>
      <c r="D146" s="7"/>
      <c r="E146" s="20">
        <v>25513.31</v>
      </c>
      <c r="F146" s="23">
        <f t="shared" si="10"/>
        <v>0</v>
      </c>
      <c r="G146" s="19"/>
      <c r="H146" s="19"/>
      <c r="I146" s="19"/>
      <c r="J146" s="19"/>
      <c r="L146" s="19"/>
      <c r="N146" s="20"/>
      <c r="O146" s="20"/>
      <c r="P146" s="20"/>
      <c r="Q146" s="20"/>
      <c r="R146" s="20"/>
    </row>
    <row r="147" spans="1:18" x14ac:dyDescent="0.25">
      <c r="A147" s="4">
        <v>10.08</v>
      </c>
      <c r="B147" s="19" t="s">
        <v>96</v>
      </c>
      <c r="C147" s="7" t="s">
        <v>1</v>
      </c>
      <c r="D147" s="7"/>
      <c r="E147" s="20">
        <v>30040.31</v>
      </c>
      <c r="F147" s="23">
        <f t="shared" si="10"/>
        <v>0</v>
      </c>
      <c r="G147" s="19"/>
      <c r="H147" s="19"/>
      <c r="I147" s="19"/>
      <c r="J147" s="19"/>
      <c r="L147" s="19"/>
      <c r="N147" s="20"/>
      <c r="O147" s="20"/>
      <c r="P147" s="20"/>
      <c r="Q147" s="20"/>
      <c r="R147" s="20"/>
    </row>
    <row r="148" spans="1:18" x14ac:dyDescent="0.25">
      <c r="A148" s="4">
        <v>10.09</v>
      </c>
      <c r="B148" s="15" t="s">
        <v>174</v>
      </c>
      <c r="C148" s="3" t="s">
        <v>1</v>
      </c>
      <c r="D148" s="3"/>
      <c r="E148" s="20">
        <v>9213.39</v>
      </c>
      <c r="F148" s="23">
        <f t="shared" si="10"/>
        <v>0</v>
      </c>
      <c r="G148" s="15"/>
      <c r="H148" s="15"/>
      <c r="I148" s="15"/>
      <c r="J148" s="15"/>
      <c r="L148" s="15"/>
      <c r="N148" s="20"/>
      <c r="O148" s="20"/>
      <c r="P148" s="20"/>
      <c r="Q148" s="20"/>
      <c r="R148" s="20"/>
    </row>
    <row r="149" spans="1:18" x14ac:dyDescent="0.25">
      <c r="A149" s="4">
        <v>10.1</v>
      </c>
      <c r="B149" s="15" t="s">
        <v>175</v>
      </c>
      <c r="C149" s="3" t="s">
        <v>1</v>
      </c>
      <c r="D149" s="3"/>
      <c r="E149" s="20">
        <v>18576.14</v>
      </c>
      <c r="F149" s="23">
        <f t="shared" si="10"/>
        <v>0</v>
      </c>
      <c r="G149" s="15"/>
      <c r="H149" s="15"/>
      <c r="I149" s="15"/>
      <c r="J149" s="15"/>
      <c r="L149" s="15"/>
      <c r="N149" s="20"/>
      <c r="O149" s="20"/>
      <c r="P149" s="20"/>
      <c r="Q149" s="20"/>
      <c r="R149" s="20"/>
    </row>
    <row r="150" spans="1:18" ht="31.5" x14ac:dyDescent="0.25">
      <c r="A150" s="4">
        <v>10.11</v>
      </c>
      <c r="B150" s="15" t="s">
        <v>37</v>
      </c>
      <c r="C150" s="3" t="s">
        <v>3</v>
      </c>
      <c r="D150" s="3"/>
      <c r="E150" s="20">
        <v>766226.64</v>
      </c>
      <c r="F150" s="23">
        <f t="shared" si="10"/>
        <v>0</v>
      </c>
      <c r="G150" s="15"/>
      <c r="H150" s="15"/>
      <c r="I150" s="15"/>
      <c r="J150" s="15"/>
      <c r="L150" s="15"/>
      <c r="N150" s="20"/>
      <c r="O150" s="20"/>
      <c r="P150" s="20"/>
      <c r="Q150" s="20"/>
      <c r="R150" s="20"/>
    </row>
    <row r="151" spans="1:18" x14ac:dyDescent="0.25">
      <c r="A151" s="4">
        <v>10.119999999999999</v>
      </c>
      <c r="B151" s="19" t="s">
        <v>97</v>
      </c>
      <c r="C151" s="7" t="s">
        <v>6</v>
      </c>
      <c r="D151" s="7"/>
      <c r="E151" s="20">
        <v>10516.02</v>
      </c>
      <c r="F151" s="23">
        <f t="shared" si="10"/>
        <v>0</v>
      </c>
      <c r="G151" s="19"/>
      <c r="H151" s="19"/>
      <c r="I151" s="19"/>
      <c r="J151" s="19"/>
      <c r="L151" s="19"/>
      <c r="N151" s="20"/>
      <c r="O151" s="20"/>
      <c r="P151" s="20"/>
      <c r="Q151" s="20"/>
      <c r="R151" s="20"/>
    </row>
    <row r="152" spans="1:18" ht="29.25" customHeight="1" x14ac:dyDescent="0.25">
      <c r="B152" s="60" t="s">
        <v>311</v>
      </c>
      <c r="C152" s="60"/>
      <c r="D152" s="60"/>
      <c r="E152" s="60"/>
      <c r="F152" s="21">
        <f>SUM(F140:F151)</f>
        <v>0</v>
      </c>
    </row>
    <row r="153" spans="1:18" ht="15" customHeight="1" x14ac:dyDescent="0.25">
      <c r="A153" s="18">
        <v>11</v>
      </c>
      <c r="B153" s="18" t="s">
        <v>98</v>
      </c>
      <c r="C153" s="29"/>
      <c r="D153" s="29"/>
      <c r="E153" s="18"/>
      <c r="F153" s="18"/>
      <c r="G153" s="20"/>
      <c r="H153" s="20"/>
      <c r="I153" s="20"/>
      <c r="J153" s="20"/>
    </row>
    <row r="154" spans="1:18" ht="31.5" x14ac:dyDescent="0.25">
      <c r="A154" s="4">
        <v>11.01</v>
      </c>
      <c r="B154" s="15" t="s">
        <v>99</v>
      </c>
      <c r="C154" s="3" t="s">
        <v>1</v>
      </c>
      <c r="D154" s="3"/>
      <c r="E154" s="20">
        <v>485568.57</v>
      </c>
      <c r="F154" s="23">
        <f>E154*D154</f>
        <v>0</v>
      </c>
      <c r="G154" s="15"/>
      <c r="H154" s="15"/>
      <c r="I154" s="15"/>
      <c r="J154" s="15"/>
      <c r="L154" s="15"/>
      <c r="N154" s="20"/>
      <c r="O154" s="20"/>
      <c r="P154" s="20"/>
      <c r="Q154" s="20"/>
      <c r="R154" s="20"/>
    </row>
    <row r="155" spans="1:18" ht="31.5" x14ac:dyDescent="0.25">
      <c r="A155" s="4">
        <v>11.02</v>
      </c>
      <c r="B155" s="15" t="s">
        <v>100</v>
      </c>
      <c r="C155" s="3" t="s">
        <v>1</v>
      </c>
      <c r="D155" s="3"/>
      <c r="E155" s="20">
        <v>492379</v>
      </c>
      <c r="F155" s="23">
        <f t="shared" ref="F155:F157" si="11">E155*D155</f>
        <v>0</v>
      </c>
      <c r="G155" s="15"/>
      <c r="H155" s="15"/>
      <c r="I155" s="15"/>
      <c r="J155" s="15"/>
      <c r="L155" s="15"/>
      <c r="N155" s="20"/>
      <c r="O155" s="20"/>
      <c r="P155" s="20"/>
      <c r="Q155" s="20"/>
      <c r="R155" s="20"/>
    </row>
    <row r="156" spans="1:18" ht="31.5" x14ac:dyDescent="0.25">
      <c r="A156" s="4">
        <v>11.03</v>
      </c>
      <c r="B156" s="15" t="s">
        <v>101</v>
      </c>
      <c r="C156" s="3" t="s">
        <v>1</v>
      </c>
      <c r="D156" s="3"/>
      <c r="E156" s="20">
        <v>260200.5</v>
      </c>
      <c r="F156" s="23">
        <f t="shared" si="11"/>
        <v>0</v>
      </c>
      <c r="G156" s="15"/>
      <c r="H156" s="15"/>
      <c r="I156" s="15"/>
      <c r="J156" s="15"/>
      <c r="L156" s="15"/>
      <c r="N156" s="20"/>
      <c r="O156" s="20"/>
      <c r="P156" s="20"/>
      <c r="Q156" s="20"/>
      <c r="R156" s="20"/>
    </row>
    <row r="157" spans="1:18" ht="31.5" x14ac:dyDescent="0.25">
      <c r="A157" s="4">
        <v>11.04</v>
      </c>
      <c r="B157" s="15" t="s">
        <v>102</v>
      </c>
      <c r="C157" s="3" t="s">
        <v>6</v>
      </c>
      <c r="D157" s="3"/>
      <c r="E157" s="20">
        <v>593110.19999999995</v>
      </c>
      <c r="F157" s="23">
        <f t="shared" si="11"/>
        <v>0</v>
      </c>
      <c r="G157" s="15"/>
      <c r="H157" s="15"/>
      <c r="I157" s="15"/>
      <c r="J157" s="15"/>
      <c r="L157" s="15"/>
      <c r="N157" s="20"/>
      <c r="O157" s="20"/>
      <c r="P157" s="20"/>
      <c r="Q157" s="20"/>
      <c r="R157" s="20"/>
    </row>
    <row r="158" spans="1:18" x14ac:dyDescent="0.25">
      <c r="A158" s="4">
        <v>11.05</v>
      </c>
      <c r="B158" s="15" t="s">
        <v>173</v>
      </c>
      <c r="C158" s="3" t="s">
        <v>14</v>
      </c>
      <c r="D158" s="3"/>
      <c r="E158" s="20">
        <v>416013.43</v>
      </c>
      <c r="F158" s="23">
        <f>E158*D158</f>
        <v>0</v>
      </c>
      <c r="G158" s="15"/>
      <c r="H158" s="15"/>
      <c r="I158" s="15"/>
      <c r="J158" s="15"/>
      <c r="L158" s="15"/>
      <c r="N158" s="20"/>
      <c r="O158" s="20"/>
      <c r="P158" s="20"/>
      <c r="Q158" s="20"/>
      <c r="R158" s="20"/>
    </row>
    <row r="159" spans="1:18" ht="29.25" customHeight="1" x14ac:dyDescent="0.25">
      <c r="B159" s="60" t="s">
        <v>103</v>
      </c>
      <c r="C159" s="60"/>
      <c r="D159" s="60"/>
      <c r="E159" s="60"/>
      <c r="F159" s="21">
        <f>SUM(F154:F157)</f>
        <v>0</v>
      </c>
    </row>
    <row r="160" spans="1:18" x14ac:dyDescent="0.25">
      <c r="A160" s="18">
        <v>12</v>
      </c>
      <c r="B160" s="18" t="s">
        <v>104</v>
      </c>
      <c r="C160" s="29"/>
      <c r="D160" s="29"/>
      <c r="E160" s="18"/>
      <c r="F160" s="18"/>
    </row>
    <row r="161" spans="1:18" ht="21" x14ac:dyDescent="0.25">
      <c r="A161" s="4">
        <v>12.01</v>
      </c>
      <c r="B161" s="15" t="s">
        <v>105</v>
      </c>
      <c r="C161" s="3" t="s">
        <v>1</v>
      </c>
      <c r="D161" s="3"/>
      <c r="E161" s="25">
        <v>373719.29</v>
      </c>
      <c r="F161" s="23">
        <f>D161*E161</f>
        <v>0</v>
      </c>
      <c r="G161" s="15"/>
      <c r="H161" s="15"/>
      <c r="I161" s="15"/>
      <c r="J161" s="15"/>
      <c r="L161" s="15"/>
      <c r="N161" s="25"/>
      <c r="O161" s="25"/>
      <c r="P161" s="25"/>
      <c r="Q161" s="25"/>
      <c r="R161" s="25"/>
    </row>
    <row r="162" spans="1:18" x14ac:dyDescent="0.25">
      <c r="A162" s="4">
        <v>12.02</v>
      </c>
      <c r="B162" s="15" t="s">
        <v>51</v>
      </c>
      <c r="C162" s="3" t="s">
        <v>1</v>
      </c>
      <c r="D162" s="3"/>
      <c r="E162" s="25">
        <v>276141.81</v>
      </c>
      <c r="F162" s="23">
        <f t="shared" ref="F162:F168" si="12">D162*E162</f>
        <v>0</v>
      </c>
      <c r="G162" s="15"/>
      <c r="H162" s="15"/>
      <c r="I162" s="15"/>
      <c r="J162" s="15"/>
      <c r="L162" s="15"/>
      <c r="N162" s="25"/>
      <c r="O162" s="25"/>
      <c r="P162" s="25"/>
      <c r="Q162" s="25"/>
      <c r="R162" s="25"/>
    </row>
    <row r="163" spans="1:18" x14ac:dyDescent="0.25">
      <c r="A163" s="4">
        <v>12.03</v>
      </c>
      <c r="B163" s="19" t="s">
        <v>206</v>
      </c>
      <c r="C163" s="7" t="s">
        <v>1</v>
      </c>
      <c r="D163" s="7"/>
      <c r="E163" s="25">
        <v>209554.55</v>
      </c>
      <c r="F163" s="23">
        <f t="shared" si="12"/>
        <v>0</v>
      </c>
      <c r="G163" s="19"/>
      <c r="H163" s="19"/>
      <c r="I163" s="19"/>
      <c r="J163" s="19"/>
      <c r="L163" s="19"/>
      <c r="N163" s="25"/>
      <c r="O163" s="25"/>
      <c r="P163" s="25"/>
      <c r="Q163" s="25"/>
      <c r="R163" s="25"/>
    </row>
    <row r="164" spans="1:18" x14ac:dyDescent="0.25">
      <c r="A164" s="4">
        <v>12.04</v>
      </c>
      <c r="B164" s="19" t="s">
        <v>207</v>
      </c>
      <c r="C164" s="7" t="s">
        <v>1</v>
      </c>
      <c r="D164" s="7"/>
      <c r="E164" s="25">
        <v>221264.55</v>
      </c>
      <c r="F164" s="23">
        <f t="shared" si="12"/>
        <v>0</v>
      </c>
      <c r="G164" s="19"/>
      <c r="H164" s="19"/>
      <c r="I164" s="19"/>
      <c r="J164" s="19"/>
      <c r="L164" s="19"/>
      <c r="N164" s="25"/>
      <c r="O164" s="25"/>
      <c r="P164" s="25"/>
      <c r="Q164" s="25"/>
      <c r="R164" s="25"/>
    </row>
    <row r="165" spans="1:18" x14ac:dyDescent="0.25">
      <c r="A165" s="4">
        <v>12.05</v>
      </c>
      <c r="B165" s="19" t="s">
        <v>208</v>
      </c>
      <c r="C165" s="7" t="s">
        <v>6</v>
      </c>
      <c r="D165" s="7"/>
      <c r="E165" s="25">
        <v>81007.839999999997</v>
      </c>
      <c r="F165" s="23">
        <f t="shared" si="12"/>
        <v>0</v>
      </c>
      <c r="G165" s="19"/>
      <c r="H165" s="19"/>
      <c r="I165" s="19"/>
      <c r="J165" s="19"/>
      <c r="L165" s="19"/>
      <c r="N165" s="25"/>
      <c r="O165" s="25"/>
      <c r="P165" s="25"/>
      <c r="Q165" s="25"/>
      <c r="R165" s="25"/>
    </row>
    <row r="166" spans="1:18" ht="31.5" x14ac:dyDescent="0.25">
      <c r="A166" s="4">
        <v>12.06</v>
      </c>
      <c r="B166" s="19" t="s">
        <v>106</v>
      </c>
      <c r="C166" s="7" t="s">
        <v>1</v>
      </c>
      <c r="D166" s="7"/>
      <c r="E166" s="25">
        <v>87792.6</v>
      </c>
      <c r="F166" s="23">
        <f t="shared" si="12"/>
        <v>0</v>
      </c>
      <c r="G166" s="19"/>
      <c r="H166" s="19"/>
      <c r="I166" s="19"/>
      <c r="J166" s="19"/>
      <c r="L166" s="19"/>
      <c r="N166" s="25"/>
      <c r="O166" s="25"/>
      <c r="P166" s="25"/>
      <c r="Q166" s="25"/>
      <c r="R166" s="25"/>
    </row>
    <row r="167" spans="1:18" ht="21" x14ac:dyDescent="0.25">
      <c r="A167" s="4">
        <v>12.07</v>
      </c>
      <c r="B167" s="19" t="s">
        <v>107</v>
      </c>
      <c r="C167" s="7" t="s">
        <v>1</v>
      </c>
      <c r="D167" s="7"/>
      <c r="E167" s="25">
        <v>44296.36</v>
      </c>
      <c r="F167" s="23">
        <f t="shared" si="12"/>
        <v>0</v>
      </c>
      <c r="G167" s="19"/>
      <c r="H167" s="19"/>
      <c r="I167" s="19"/>
      <c r="J167" s="19"/>
      <c r="L167" s="19"/>
      <c r="N167" s="25"/>
      <c r="O167" s="25"/>
      <c r="P167" s="25"/>
      <c r="Q167" s="25"/>
      <c r="R167" s="25"/>
    </row>
    <row r="168" spans="1:18" ht="31.5" x14ac:dyDescent="0.25">
      <c r="A168" s="4">
        <v>12.08</v>
      </c>
      <c r="B168" s="15" t="s">
        <v>127</v>
      </c>
      <c r="C168" s="3" t="s">
        <v>1</v>
      </c>
      <c r="D168" s="3"/>
      <c r="E168" s="25">
        <v>347016</v>
      </c>
      <c r="F168" s="23">
        <f t="shared" si="12"/>
        <v>0</v>
      </c>
      <c r="G168" s="15"/>
      <c r="H168" s="15"/>
      <c r="I168" s="15"/>
      <c r="J168" s="15"/>
      <c r="L168" s="15"/>
      <c r="N168" s="25"/>
      <c r="O168" s="25"/>
      <c r="P168" s="25"/>
      <c r="Q168" s="25"/>
      <c r="R168" s="25"/>
    </row>
    <row r="169" spans="1:18" ht="29.25" customHeight="1" x14ac:dyDescent="0.25">
      <c r="B169" s="60" t="s">
        <v>108</v>
      </c>
      <c r="C169" s="60"/>
      <c r="D169" s="60"/>
      <c r="E169" s="60"/>
      <c r="F169" s="21">
        <f>SUM(F161:F168)</f>
        <v>0</v>
      </c>
    </row>
    <row r="170" spans="1:18" x14ac:dyDescent="0.25">
      <c r="A170" s="18">
        <v>13</v>
      </c>
      <c r="B170" s="18" t="s">
        <v>109</v>
      </c>
      <c r="C170" s="18"/>
      <c r="D170" s="29"/>
      <c r="E170" s="18"/>
      <c r="F170" s="18"/>
    </row>
    <row r="171" spans="1:18" ht="21" x14ac:dyDescent="0.25">
      <c r="A171" s="4">
        <v>13.01</v>
      </c>
      <c r="B171" s="15" t="s">
        <v>110</v>
      </c>
      <c r="C171" s="3" t="s">
        <v>6</v>
      </c>
      <c r="D171" s="3"/>
      <c r="E171" s="20">
        <v>28220.71</v>
      </c>
      <c r="F171" s="23">
        <f>D171*E171</f>
        <v>0</v>
      </c>
      <c r="G171" s="15"/>
      <c r="H171" s="15"/>
      <c r="I171" s="15"/>
      <c r="J171" s="15"/>
      <c r="L171" s="15"/>
      <c r="N171" s="20"/>
      <c r="O171" s="20"/>
      <c r="P171" s="20"/>
      <c r="Q171" s="20"/>
      <c r="R171" s="20"/>
    </row>
    <row r="172" spans="1:18" ht="21" x14ac:dyDescent="0.25">
      <c r="A172" s="4">
        <v>13.02</v>
      </c>
      <c r="B172" s="15" t="s">
        <v>111</v>
      </c>
      <c r="C172" s="3" t="s">
        <v>1</v>
      </c>
      <c r="D172" s="3"/>
      <c r="E172" s="20">
        <v>43230.7</v>
      </c>
      <c r="F172" s="23">
        <f t="shared" ref="F172:F175" si="13">D172*E172</f>
        <v>0</v>
      </c>
      <c r="G172" s="15"/>
      <c r="H172" s="15"/>
      <c r="I172" s="15"/>
      <c r="J172" s="15"/>
      <c r="L172" s="15"/>
      <c r="N172" s="20"/>
      <c r="O172" s="20"/>
      <c r="P172" s="20"/>
      <c r="Q172" s="20"/>
      <c r="R172" s="20"/>
    </row>
    <row r="173" spans="1:18" x14ac:dyDescent="0.25">
      <c r="A173" s="4">
        <v>13.03</v>
      </c>
      <c r="B173" s="15" t="s">
        <v>112</v>
      </c>
      <c r="C173" s="3" t="s">
        <v>1</v>
      </c>
      <c r="D173" s="3"/>
      <c r="E173" s="20">
        <v>37947.71</v>
      </c>
      <c r="F173" s="23">
        <f t="shared" si="13"/>
        <v>0</v>
      </c>
      <c r="G173" s="15"/>
      <c r="H173" s="15"/>
      <c r="I173" s="15"/>
      <c r="J173" s="15"/>
      <c r="L173" s="15"/>
      <c r="N173" s="20"/>
      <c r="O173" s="20"/>
      <c r="P173" s="20"/>
      <c r="Q173" s="20"/>
      <c r="R173" s="20"/>
    </row>
    <row r="174" spans="1:18" ht="52.5" x14ac:dyDescent="0.25">
      <c r="A174" s="4">
        <v>13.04</v>
      </c>
      <c r="B174" s="19" t="s">
        <v>113</v>
      </c>
      <c r="C174" s="7" t="s">
        <v>1</v>
      </c>
      <c r="D174" s="7"/>
      <c r="E174" s="20">
        <v>120206</v>
      </c>
      <c r="F174" s="23">
        <f t="shared" si="13"/>
        <v>0</v>
      </c>
      <c r="G174" s="19"/>
      <c r="H174" s="19"/>
      <c r="I174" s="19"/>
      <c r="J174" s="19"/>
      <c r="L174" s="19"/>
      <c r="N174" s="20"/>
      <c r="O174" s="20"/>
      <c r="P174" s="20"/>
      <c r="Q174" s="20"/>
      <c r="R174" s="20"/>
    </row>
    <row r="175" spans="1:18" ht="42" x14ac:dyDescent="0.25">
      <c r="A175" s="4">
        <v>13.05</v>
      </c>
      <c r="B175" s="19" t="s">
        <v>114</v>
      </c>
      <c r="C175" s="7" t="s">
        <v>1</v>
      </c>
      <c r="D175" s="7"/>
      <c r="E175" s="20">
        <v>117094.46</v>
      </c>
      <c r="F175" s="23">
        <f t="shared" si="13"/>
        <v>0</v>
      </c>
      <c r="G175" s="19"/>
      <c r="H175" s="19"/>
      <c r="I175" s="19"/>
      <c r="J175" s="19"/>
      <c r="L175" s="19"/>
      <c r="N175" s="20"/>
      <c r="O175" s="20"/>
      <c r="P175" s="20"/>
      <c r="Q175" s="20"/>
      <c r="R175" s="20"/>
    </row>
    <row r="176" spans="1:18" ht="29.25" customHeight="1" x14ac:dyDescent="0.25">
      <c r="B176" s="60" t="s">
        <v>116</v>
      </c>
      <c r="C176" s="60"/>
      <c r="D176" s="60"/>
      <c r="E176" s="60"/>
      <c r="F176" s="21">
        <f>SUM(F171:F175)</f>
        <v>0</v>
      </c>
    </row>
    <row r="177" spans="1:18" x14ac:dyDescent="0.25">
      <c r="A177" s="18">
        <v>14</v>
      </c>
      <c r="B177" s="18" t="s">
        <v>117</v>
      </c>
      <c r="C177" s="18"/>
      <c r="D177" s="29"/>
      <c r="E177" s="18"/>
      <c r="F177" s="18"/>
    </row>
    <row r="178" spans="1:18" x14ac:dyDescent="0.25">
      <c r="A178" s="4">
        <v>14.01</v>
      </c>
      <c r="B178" s="15" t="s">
        <v>118</v>
      </c>
      <c r="C178" s="3" t="s">
        <v>14</v>
      </c>
      <c r="D178" s="3"/>
      <c r="E178" s="20">
        <v>372352.95</v>
      </c>
      <c r="F178" s="23">
        <f>D178*E178</f>
        <v>0</v>
      </c>
      <c r="G178" s="15"/>
      <c r="H178" s="15"/>
      <c r="I178" s="15"/>
      <c r="J178" s="15"/>
      <c r="L178" s="15"/>
      <c r="N178" s="20"/>
      <c r="O178" s="20"/>
      <c r="P178" s="20"/>
      <c r="Q178" s="20"/>
      <c r="R178" s="20"/>
    </row>
    <row r="179" spans="1:18" ht="21" x14ac:dyDescent="0.25">
      <c r="A179" s="4">
        <v>14.02</v>
      </c>
      <c r="B179" s="19" t="s">
        <v>119</v>
      </c>
      <c r="C179" s="7" t="s">
        <v>14</v>
      </c>
      <c r="D179" s="7"/>
      <c r="E179" s="20">
        <v>156119.76999999999</v>
      </c>
      <c r="F179" s="23">
        <f t="shared" ref="F179:F190" si="14">D179*E179</f>
        <v>0</v>
      </c>
      <c r="G179" s="19"/>
      <c r="H179" s="19"/>
      <c r="I179" s="19"/>
      <c r="J179" s="19"/>
      <c r="L179" s="19"/>
      <c r="N179" s="20"/>
      <c r="O179" s="20"/>
      <c r="P179" s="20"/>
      <c r="Q179" s="20"/>
      <c r="R179" s="20"/>
    </row>
    <row r="180" spans="1:18" x14ac:dyDescent="0.25">
      <c r="A180" s="4">
        <v>14.03</v>
      </c>
      <c r="B180" s="19" t="s">
        <v>120</v>
      </c>
      <c r="C180" s="7" t="s">
        <v>14</v>
      </c>
      <c r="D180" s="7"/>
      <c r="E180" s="20">
        <v>356095.03</v>
      </c>
      <c r="F180" s="23">
        <f t="shared" si="14"/>
        <v>0</v>
      </c>
      <c r="G180" s="19"/>
      <c r="H180" s="19"/>
      <c r="I180" s="19"/>
      <c r="J180" s="19"/>
      <c r="L180" s="19"/>
      <c r="N180" s="20"/>
      <c r="O180" s="20"/>
      <c r="P180" s="20"/>
      <c r="Q180" s="20"/>
      <c r="R180" s="20"/>
    </row>
    <row r="181" spans="1:18" ht="31.5" x14ac:dyDescent="0.25">
      <c r="A181" s="4">
        <v>14.04</v>
      </c>
      <c r="B181" s="19" t="s">
        <v>121</v>
      </c>
      <c r="C181" s="7" t="s">
        <v>14</v>
      </c>
      <c r="D181" s="7"/>
      <c r="E181" s="20">
        <v>313260.36</v>
      </c>
      <c r="F181" s="23">
        <f t="shared" si="14"/>
        <v>0</v>
      </c>
      <c r="G181" s="19"/>
      <c r="H181" s="19"/>
      <c r="I181" s="19"/>
      <c r="J181" s="19"/>
      <c r="L181" s="19"/>
      <c r="N181" s="20"/>
      <c r="O181" s="20"/>
      <c r="P181" s="20"/>
      <c r="Q181" s="20"/>
      <c r="R181" s="20"/>
    </row>
    <row r="182" spans="1:18" x14ac:dyDescent="0.25">
      <c r="A182" s="4">
        <v>14.05</v>
      </c>
      <c r="B182" s="15" t="s">
        <v>147</v>
      </c>
      <c r="C182" s="3" t="s">
        <v>14</v>
      </c>
      <c r="D182" s="3"/>
      <c r="E182" s="20">
        <v>208599.71</v>
      </c>
      <c r="F182" s="23">
        <f t="shared" si="14"/>
        <v>0</v>
      </c>
      <c r="G182" s="15"/>
      <c r="H182" s="15"/>
      <c r="I182" s="15"/>
      <c r="J182" s="15"/>
      <c r="L182" s="15"/>
      <c r="N182" s="20"/>
      <c r="O182" s="20"/>
      <c r="P182" s="20"/>
      <c r="Q182" s="20"/>
      <c r="R182" s="20"/>
    </row>
    <row r="183" spans="1:18" ht="21" x14ac:dyDescent="0.25">
      <c r="A183" s="4">
        <v>14.06</v>
      </c>
      <c r="B183" s="19" t="s">
        <v>122</v>
      </c>
      <c r="C183" s="7" t="s">
        <v>14</v>
      </c>
      <c r="D183" s="7"/>
      <c r="E183" s="20">
        <v>93820.4</v>
      </c>
      <c r="F183" s="23">
        <f t="shared" si="14"/>
        <v>0</v>
      </c>
      <c r="G183" s="19"/>
      <c r="H183" s="19"/>
      <c r="I183" s="19"/>
      <c r="J183" s="19"/>
      <c r="L183" s="19"/>
      <c r="N183" s="20"/>
      <c r="O183" s="20"/>
      <c r="P183" s="20"/>
      <c r="Q183" s="20"/>
      <c r="R183" s="20"/>
    </row>
    <row r="184" spans="1:18" x14ac:dyDescent="0.25">
      <c r="A184" s="4">
        <v>14.07</v>
      </c>
      <c r="B184" s="15" t="s">
        <v>192</v>
      </c>
      <c r="C184" s="3" t="s">
        <v>14</v>
      </c>
      <c r="D184" s="3"/>
      <c r="E184" s="20">
        <v>309716.27</v>
      </c>
      <c r="F184" s="23">
        <f t="shared" si="14"/>
        <v>0</v>
      </c>
      <c r="G184" s="15"/>
      <c r="H184" s="15"/>
      <c r="I184" s="15"/>
      <c r="J184" s="15"/>
      <c r="L184" s="15"/>
      <c r="N184" s="20"/>
      <c r="O184" s="20"/>
      <c r="P184" s="20"/>
      <c r="Q184" s="20"/>
      <c r="R184" s="20"/>
    </row>
    <row r="185" spans="1:18" x14ac:dyDescent="0.25">
      <c r="A185" s="4">
        <v>14.08</v>
      </c>
      <c r="B185" s="15" t="s">
        <v>193</v>
      </c>
      <c r="C185" s="3" t="s">
        <v>14</v>
      </c>
      <c r="D185" s="3"/>
      <c r="E185" s="20">
        <v>234141.74</v>
      </c>
      <c r="F185" s="23">
        <f t="shared" si="14"/>
        <v>0</v>
      </c>
      <c r="G185" s="15"/>
      <c r="H185" s="15"/>
      <c r="I185" s="15"/>
      <c r="J185" s="15"/>
      <c r="L185" s="15"/>
      <c r="N185" s="20"/>
      <c r="O185" s="20"/>
      <c r="P185" s="20"/>
      <c r="Q185" s="20"/>
      <c r="R185" s="20"/>
    </row>
    <row r="186" spans="1:18" x14ac:dyDescent="0.25">
      <c r="A186" s="4">
        <v>14.09</v>
      </c>
      <c r="B186" s="15" t="s">
        <v>194</v>
      </c>
      <c r="C186" s="3" t="s">
        <v>14</v>
      </c>
      <c r="D186" s="3"/>
      <c r="E186" s="20">
        <v>378167.87</v>
      </c>
      <c r="F186" s="23">
        <f t="shared" si="14"/>
        <v>0</v>
      </c>
      <c r="G186" s="15"/>
      <c r="H186" s="15"/>
      <c r="I186" s="15"/>
      <c r="J186" s="15"/>
      <c r="L186" s="15"/>
      <c r="N186" s="20"/>
      <c r="O186" s="20"/>
      <c r="P186" s="20"/>
      <c r="Q186" s="20"/>
      <c r="R186" s="20"/>
    </row>
    <row r="187" spans="1:18" x14ac:dyDescent="0.25">
      <c r="A187" s="4">
        <v>14.1</v>
      </c>
      <c r="B187" s="15" t="s">
        <v>195</v>
      </c>
      <c r="C187" s="3" t="s">
        <v>14</v>
      </c>
      <c r="D187" s="3"/>
      <c r="E187" s="20">
        <v>62702.54</v>
      </c>
      <c r="F187" s="23">
        <f t="shared" si="14"/>
        <v>0</v>
      </c>
      <c r="G187" s="15"/>
      <c r="H187" s="15"/>
      <c r="I187" s="15"/>
      <c r="J187" s="15"/>
      <c r="L187" s="15"/>
      <c r="N187" s="20"/>
      <c r="O187" s="20"/>
      <c r="P187" s="20"/>
      <c r="Q187" s="20"/>
      <c r="R187" s="20"/>
    </row>
    <row r="188" spans="1:18" x14ac:dyDescent="0.25">
      <c r="A188" s="4">
        <v>14.11</v>
      </c>
      <c r="B188" s="19" t="s">
        <v>196</v>
      </c>
      <c r="C188" s="7" t="s">
        <v>14</v>
      </c>
      <c r="D188" s="7"/>
      <c r="E188" s="20">
        <v>1513512.92</v>
      </c>
      <c r="F188" s="23">
        <f t="shared" si="14"/>
        <v>0</v>
      </c>
      <c r="G188" s="19"/>
      <c r="H188" s="19"/>
      <c r="I188" s="19"/>
      <c r="J188" s="19"/>
      <c r="L188" s="19"/>
      <c r="N188" s="20"/>
      <c r="O188" s="20"/>
      <c r="P188" s="20"/>
      <c r="Q188" s="20"/>
      <c r="R188" s="20"/>
    </row>
    <row r="189" spans="1:18" x14ac:dyDescent="0.25">
      <c r="A189" s="4">
        <v>14.12</v>
      </c>
      <c r="B189" s="19" t="s">
        <v>197</v>
      </c>
      <c r="C189" s="7" t="s">
        <v>14</v>
      </c>
      <c r="D189" s="7"/>
      <c r="E189" s="20">
        <v>51993.77</v>
      </c>
      <c r="F189" s="23">
        <f t="shared" si="14"/>
        <v>0</v>
      </c>
      <c r="G189" s="19"/>
      <c r="H189" s="19"/>
      <c r="I189" s="19"/>
      <c r="J189" s="19"/>
      <c r="L189" s="19"/>
      <c r="N189" s="20"/>
      <c r="O189" s="20"/>
      <c r="P189" s="20"/>
      <c r="Q189" s="20"/>
      <c r="R189" s="20"/>
    </row>
    <row r="190" spans="1:18" x14ac:dyDescent="0.25">
      <c r="A190" s="4">
        <v>14.13</v>
      </c>
      <c r="B190" s="15" t="s">
        <v>190</v>
      </c>
      <c r="C190" s="3" t="s">
        <v>14</v>
      </c>
      <c r="D190" s="3"/>
      <c r="E190" s="20">
        <v>167324.74</v>
      </c>
      <c r="F190" s="23">
        <f t="shared" si="14"/>
        <v>0</v>
      </c>
      <c r="G190" s="15"/>
      <c r="H190" s="15"/>
      <c r="I190" s="15"/>
      <c r="J190" s="15"/>
      <c r="L190" s="15"/>
      <c r="N190" s="20"/>
      <c r="O190" s="20"/>
      <c r="P190" s="20"/>
      <c r="Q190" s="20"/>
      <c r="R190" s="20"/>
    </row>
    <row r="191" spans="1:18" ht="29.25" customHeight="1" x14ac:dyDescent="0.25">
      <c r="B191" s="60" t="s">
        <v>123</v>
      </c>
      <c r="C191" s="60"/>
      <c r="D191" s="60"/>
      <c r="E191" s="60"/>
      <c r="F191" s="21">
        <f>SUM(F178:F190)</f>
        <v>0</v>
      </c>
    </row>
    <row r="192" spans="1:18" x14ac:dyDescent="0.25">
      <c r="A192" s="18">
        <v>15</v>
      </c>
      <c r="B192" s="18" t="s">
        <v>124</v>
      </c>
      <c r="C192" s="18"/>
      <c r="D192" s="29"/>
      <c r="E192" s="18"/>
      <c r="F192" s="18"/>
    </row>
    <row r="193" spans="1:18" x14ac:dyDescent="0.25">
      <c r="A193" s="4">
        <v>15.01</v>
      </c>
      <c r="B193" s="15" t="s">
        <v>125</v>
      </c>
      <c r="C193" s="3" t="s">
        <v>1</v>
      </c>
      <c r="D193" s="3"/>
      <c r="E193" s="20">
        <v>176025.07</v>
      </c>
      <c r="F193" s="23">
        <f>D193*E193</f>
        <v>0</v>
      </c>
      <c r="G193" s="15"/>
      <c r="H193" s="15"/>
      <c r="I193" s="15"/>
      <c r="J193" s="15"/>
      <c r="L193" s="15"/>
      <c r="N193" s="20"/>
      <c r="O193" s="20"/>
      <c r="P193" s="20"/>
      <c r="Q193" s="20"/>
      <c r="R193" s="20"/>
    </row>
    <row r="194" spans="1:18" x14ac:dyDescent="0.25">
      <c r="A194" s="4">
        <v>15.02</v>
      </c>
      <c r="B194" s="19" t="s">
        <v>126</v>
      </c>
      <c r="C194" s="3" t="s">
        <v>1</v>
      </c>
      <c r="D194" s="7"/>
      <c r="E194" s="20">
        <v>95838.13</v>
      </c>
      <c r="F194" s="23">
        <f t="shared" ref="F194:F195" si="15">D194*E194</f>
        <v>0</v>
      </c>
      <c r="G194" s="19"/>
      <c r="H194" s="19"/>
      <c r="I194" s="19"/>
      <c r="J194" s="19"/>
      <c r="L194" s="15"/>
      <c r="N194" s="20"/>
      <c r="O194" s="20"/>
      <c r="P194" s="20"/>
      <c r="Q194" s="20"/>
      <c r="R194" s="20"/>
    </row>
    <row r="195" spans="1:18" x14ac:dyDescent="0.25">
      <c r="A195" s="4">
        <v>15.03</v>
      </c>
      <c r="B195" s="15" t="s">
        <v>141</v>
      </c>
      <c r="C195" s="3" t="s">
        <v>1</v>
      </c>
      <c r="D195" s="3"/>
      <c r="E195" s="20">
        <v>566155.81999999995</v>
      </c>
      <c r="F195" s="23">
        <f t="shared" si="15"/>
        <v>0</v>
      </c>
      <c r="G195" s="15"/>
      <c r="H195" s="15"/>
      <c r="I195" s="15"/>
      <c r="J195" s="15"/>
      <c r="L195" s="15"/>
      <c r="N195" s="20"/>
      <c r="O195" s="20"/>
      <c r="P195" s="20"/>
      <c r="Q195" s="20"/>
      <c r="R195" s="20"/>
    </row>
    <row r="196" spans="1:18" ht="29.25" customHeight="1" x14ac:dyDescent="0.25">
      <c r="B196" s="60" t="s">
        <v>128</v>
      </c>
      <c r="C196" s="60"/>
      <c r="D196" s="60"/>
      <c r="E196" s="60"/>
      <c r="F196" s="21">
        <f>SUM(F193:F195)</f>
        <v>0</v>
      </c>
    </row>
    <row r="197" spans="1:18" x14ac:dyDescent="0.25">
      <c r="A197" s="18">
        <v>16</v>
      </c>
      <c r="B197" s="18" t="s">
        <v>129</v>
      </c>
      <c r="C197" s="18"/>
      <c r="D197" s="29"/>
      <c r="E197" s="18"/>
      <c r="F197" s="18"/>
    </row>
    <row r="198" spans="1:18" x14ac:dyDescent="0.25">
      <c r="A198" s="4">
        <v>16.010000000000002</v>
      </c>
      <c r="B198" s="15" t="s">
        <v>130</v>
      </c>
      <c r="C198" s="3" t="s">
        <v>1</v>
      </c>
      <c r="D198" s="3"/>
      <c r="E198" s="20">
        <v>97075.94</v>
      </c>
      <c r="F198" s="23">
        <f>D198*E198</f>
        <v>0</v>
      </c>
      <c r="G198" s="15"/>
      <c r="H198" s="15"/>
      <c r="I198" s="15"/>
      <c r="J198" s="15"/>
      <c r="L198" s="15"/>
      <c r="N198" s="20"/>
      <c r="O198" s="20"/>
      <c r="P198" s="20"/>
      <c r="Q198" s="20"/>
      <c r="R198" s="20"/>
    </row>
    <row r="199" spans="1:18" x14ac:dyDescent="0.25">
      <c r="A199" s="4">
        <v>16.02</v>
      </c>
      <c r="B199" s="15" t="s">
        <v>131</v>
      </c>
      <c r="C199" s="3" t="s">
        <v>6</v>
      </c>
      <c r="D199" s="3"/>
      <c r="E199" s="20">
        <v>30562.46</v>
      </c>
      <c r="F199" s="23">
        <f t="shared" ref="F199:F203" si="16">D199*E199</f>
        <v>0</v>
      </c>
      <c r="G199" s="15"/>
      <c r="H199" s="15"/>
      <c r="I199" s="15"/>
      <c r="J199" s="15"/>
      <c r="L199" s="15"/>
      <c r="N199" s="20"/>
      <c r="O199" s="20"/>
      <c r="P199" s="20"/>
      <c r="Q199" s="20"/>
      <c r="R199" s="20"/>
    </row>
    <row r="200" spans="1:18" x14ac:dyDescent="0.25">
      <c r="A200" s="4">
        <v>16.03</v>
      </c>
      <c r="B200" s="15" t="s">
        <v>132</v>
      </c>
      <c r="C200" s="3" t="s">
        <v>6</v>
      </c>
      <c r="D200" s="3"/>
      <c r="E200" s="20">
        <v>38312.300000000003</v>
      </c>
      <c r="F200" s="23">
        <f t="shared" si="16"/>
        <v>0</v>
      </c>
      <c r="G200" s="15"/>
      <c r="H200" s="15"/>
      <c r="I200" s="15"/>
      <c r="J200" s="15"/>
      <c r="L200" s="15"/>
      <c r="N200" s="20"/>
      <c r="O200" s="20"/>
      <c r="P200" s="20"/>
      <c r="Q200" s="20"/>
      <c r="R200" s="20"/>
    </row>
    <row r="201" spans="1:18" x14ac:dyDescent="0.25">
      <c r="A201" s="4">
        <v>16.04</v>
      </c>
      <c r="B201" s="19" t="s">
        <v>133</v>
      </c>
      <c r="C201" s="7" t="s">
        <v>1</v>
      </c>
      <c r="D201" s="7"/>
      <c r="E201" s="20">
        <v>219222.69</v>
      </c>
      <c r="F201" s="23">
        <f t="shared" si="16"/>
        <v>0</v>
      </c>
      <c r="G201" s="19"/>
      <c r="H201" s="19"/>
      <c r="I201" s="19"/>
      <c r="J201" s="19"/>
      <c r="L201" s="19"/>
      <c r="N201" s="20"/>
      <c r="O201" s="20"/>
      <c r="P201" s="20"/>
      <c r="Q201" s="20"/>
      <c r="R201" s="20"/>
    </row>
    <row r="202" spans="1:18" x14ac:dyDescent="0.25">
      <c r="A202" s="4">
        <v>16.05</v>
      </c>
      <c r="B202" s="19" t="s">
        <v>134</v>
      </c>
      <c r="C202" s="7" t="s">
        <v>14</v>
      </c>
      <c r="D202" s="7"/>
      <c r="E202" s="20">
        <v>72601.53</v>
      </c>
      <c r="F202" s="23">
        <f t="shared" si="16"/>
        <v>0</v>
      </c>
      <c r="G202" s="19"/>
      <c r="H202" s="19"/>
      <c r="I202" s="19"/>
      <c r="J202" s="19"/>
      <c r="L202" s="19"/>
      <c r="N202" s="20"/>
      <c r="O202" s="20"/>
      <c r="P202" s="20"/>
      <c r="Q202" s="20"/>
      <c r="R202" s="20"/>
    </row>
    <row r="203" spans="1:18" x14ac:dyDescent="0.25">
      <c r="A203" s="4">
        <v>16.059999999999999</v>
      </c>
      <c r="B203" s="19" t="s">
        <v>135</v>
      </c>
      <c r="C203" s="7" t="s">
        <v>1</v>
      </c>
      <c r="D203" s="7"/>
      <c r="E203" s="20">
        <v>94117.440000000002</v>
      </c>
      <c r="F203" s="23">
        <f t="shared" si="16"/>
        <v>0</v>
      </c>
      <c r="G203" s="19"/>
      <c r="H203" s="19"/>
      <c r="I203" s="19"/>
      <c r="J203" s="19"/>
      <c r="L203" s="19"/>
      <c r="N203" s="20"/>
      <c r="O203" s="20"/>
      <c r="P203" s="20"/>
      <c r="Q203" s="20"/>
      <c r="R203" s="20"/>
    </row>
    <row r="204" spans="1:18" ht="29.25" customHeight="1" x14ac:dyDescent="0.25">
      <c r="B204" s="60" t="s">
        <v>136</v>
      </c>
      <c r="C204" s="60"/>
      <c r="D204" s="60"/>
      <c r="E204" s="60"/>
      <c r="F204" s="21">
        <f>SUM(F201:F203)</f>
        <v>0</v>
      </c>
    </row>
    <row r="205" spans="1:18" x14ac:dyDescent="0.25">
      <c r="A205" s="18">
        <v>17</v>
      </c>
      <c r="B205" s="18" t="s">
        <v>137</v>
      </c>
      <c r="C205" s="18"/>
      <c r="D205" s="29"/>
      <c r="E205" s="18"/>
      <c r="F205" s="18"/>
    </row>
    <row r="206" spans="1:18" x14ac:dyDescent="0.25">
      <c r="A206" s="4">
        <v>17.010000000000002</v>
      </c>
      <c r="B206" s="19" t="s">
        <v>138</v>
      </c>
      <c r="C206" s="7" t="s">
        <v>14</v>
      </c>
      <c r="D206" s="7"/>
      <c r="E206" s="20">
        <v>76766.179999999993</v>
      </c>
      <c r="F206" s="30">
        <f>D206*E206</f>
        <v>0</v>
      </c>
      <c r="G206" s="19"/>
      <c r="H206" s="19"/>
      <c r="I206" s="19"/>
      <c r="J206" s="19"/>
      <c r="K206" s="19"/>
      <c r="L206" s="19"/>
      <c r="N206" s="20"/>
      <c r="O206" s="20"/>
      <c r="P206" s="20"/>
      <c r="Q206" s="20"/>
      <c r="R206" s="20"/>
    </row>
    <row r="207" spans="1:18" x14ac:dyDescent="0.25">
      <c r="A207" s="4">
        <v>17.02</v>
      </c>
      <c r="B207" s="15" t="s">
        <v>139</v>
      </c>
      <c r="C207" s="3" t="s">
        <v>14</v>
      </c>
      <c r="D207" s="3"/>
      <c r="E207" s="20">
        <v>45399.86</v>
      </c>
      <c r="F207" s="30">
        <f t="shared" ref="F207:F208" si="17">D207*E207</f>
        <v>0</v>
      </c>
      <c r="G207" s="15"/>
      <c r="H207" s="15"/>
      <c r="I207" s="15"/>
      <c r="J207" s="15"/>
      <c r="K207" s="15"/>
      <c r="L207" s="15"/>
      <c r="N207" s="20"/>
      <c r="O207" s="20"/>
      <c r="P207" s="20"/>
      <c r="Q207" s="20"/>
      <c r="R207" s="20"/>
    </row>
    <row r="208" spans="1:18" ht="31.5" x14ac:dyDescent="0.25">
      <c r="A208" s="4">
        <v>17.03</v>
      </c>
      <c r="B208" s="19" t="s">
        <v>140</v>
      </c>
      <c r="C208" s="7" t="s">
        <v>14</v>
      </c>
      <c r="D208" s="7"/>
      <c r="E208" s="20">
        <v>903951.15</v>
      </c>
      <c r="F208" s="30">
        <f t="shared" si="17"/>
        <v>0</v>
      </c>
      <c r="G208" s="19"/>
      <c r="H208" s="19"/>
      <c r="I208" s="19"/>
      <c r="J208" s="19"/>
      <c r="K208" s="19"/>
      <c r="L208" s="19"/>
      <c r="N208" s="20"/>
      <c r="O208" s="20"/>
      <c r="P208" s="20"/>
      <c r="Q208" s="20"/>
      <c r="R208" s="20"/>
    </row>
    <row r="209" spans="1:18" ht="29.25" customHeight="1" x14ac:dyDescent="0.25">
      <c r="B209" s="60" t="s">
        <v>312</v>
      </c>
      <c r="C209" s="60"/>
      <c r="D209" s="60"/>
      <c r="E209" s="60"/>
      <c r="F209" s="21">
        <f>SUM(F206:F208)</f>
        <v>0</v>
      </c>
    </row>
    <row r="210" spans="1:18" x14ac:dyDescent="0.25">
      <c r="A210" s="18">
        <v>18</v>
      </c>
      <c r="B210" s="18" t="s">
        <v>224</v>
      </c>
      <c r="C210" s="18"/>
      <c r="D210" s="29"/>
      <c r="E210" s="18"/>
      <c r="F210" s="18"/>
    </row>
    <row r="211" spans="1:18" x14ac:dyDescent="0.25">
      <c r="A211" s="4">
        <v>18.010000000000002</v>
      </c>
      <c r="B211" s="15" t="s">
        <v>201</v>
      </c>
      <c r="C211" s="3" t="s">
        <v>1</v>
      </c>
      <c r="D211" s="3"/>
      <c r="E211" s="20">
        <v>15350.74</v>
      </c>
      <c r="F211" s="23">
        <f>D211*E211</f>
        <v>0</v>
      </c>
      <c r="G211" s="15"/>
      <c r="H211" s="15"/>
      <c r="I211" s="15"/>
      <c r="J211" s="15"/>
      <c r="L211" s="15"/>
      <c r="N211" s="20"/>
      <c r="O211" s="20"/>
      <c r="P211" s="20"/>
      <c r="Q211" s="20"/>
      <c r="R211" s="20"/>
    </row>
    <row r="212" spans="1:18" ht="21" x14ac:dyDescent="0.25">
      <c r="A212" s="4">
        <v>18.02</v>
      </c>
      <c r="B212" s="19" t="s">
        <v>204</v>
      </c>
      <c r="C212" s="7" t="s">
        <v>1</v>
      </c>
      <c r="D212" s="7"/>
      <c r="E212" s="20">
        <v>28017.62</v>
      </c>
      <c r="F212" s="23">
        <f t="shared" ref="F212:F223" si="18">D212*E212</f>
        <v>0</v>
      </c>
      <c r="G212" s="19"/>
      <c r="H212" s="19"/>
      <c r="I212" s="19"/>
      <c r="J212" s="19"/>
      <c r="L212" s="19"/>
      <c r="N212" s="20"/>
      <c r="O212" s="20"/>
      <c r="P212" s="20"/>
      <c r="Q212" s="20"/>
      <c r="R212" s="20"/>
    </row>
    <row r="213" spans="1:18" x14ac:dyDescent="0.25">
      <c r="A213" s="4">
        <v>18.03</v>
      </c>
      <c r="B213" s="15" t="s">
        <v>146</v>
      </c>
      <c r="C213" s="3" t="s">
        <v>6</v>
      </c>
      <c r="D213" s="3"/>
      <c r="E213" s="20">
        <v>4053.68</v>
      </c>
      <c r="F213" s="23">
        <f t="shared" si="18"/>
        <v>0</v>
      </c>
      <c r="G213" s="15"/>
      <c r="H213" s="15"/>
      <c r="I213" s="15"/>
      <c r="J213" s="15"/>
      <c r="L213" s="15"/>
      <c r="N213" s="20"/>
      <c r="O213" s="20"/>
      <c r="P213" s="20"/>
      <c r="Q213" s="20"/>
      <c r="R213" s="20"/>
    </row>
    <row r="214" spans="1:18" x14ac:dyDescent="0.25">
      <c r="A214" s="4">
        <v>18.04</v>
      </c>
      <c r="B214" s="15" t="s">
        <v>142</v>
      </c>
      <c r="C214" s="3" t="s">
        <v>1</v>
      </c>
      <c r="D214" s="3"/>
      <c r="E214" s="20">
        <v>54751.75</v>
      </c>
      <c r="F214" s="23">
        <f t="shared" si="18"/>
        <v>0</v>
      </c>
      <c r="G214" s="15"/>
      <c r="H214" s="15"/>
      <c r="I214" s="15"/>
      <c r="J214" s="15"/>
      <c r="L214" s="15"/>
      <c r="N214" s="20"/>
      <c r="O214" s="20"/>
      <c r="P214" s="20"/>
      <c r="Q214" s="20"/>
      <c r="R214" s="20"/>
    </row>
    <row r="215" spans="1:18" x14ac:dyDescent="0.25">
      <c r="A215" s="4">
        <v>18.05</v>
      </c>
      <c r="B215" s="15" t="s">
        <v>143</v>
      </c>
      <c r="C215" s="3" t="s">
        <v>1</v>
      </c>
      <c r="D215" s="3"/>
      <c r="E215" s="20">
        <v>41311.089999999997</v>
      </c>
      <c r="F215" s="23">
        <f t="shared" si="18"/>
        <v>0</v>
      </c>
      <c r="G215" s="15"/>
      <c r="H215" s="15"/>
      <c r="I215" s="15"/>
      <c r="J215" s="15"/>
      <c r="L215" s="15"/>
      <c r="N215" s="20"/>
      <c r="O215" s="20"/>
      <c r="P215" s="20"/>
      <c r="Q215" s="20"/>
      <c r="R215" s="20"/>
    </row>
    <row r="216" spans="1:18" x14ac:dyDescent="0.25">
      <c r="A216" s="4">
        <v>18.059999999999999</v>
      </c>
      <c r="B216" s="15" t="s">
        <v>144</v>
      </c>
      <c r="C216" s="3" t="s">
        <v>1</v>
      </c>
      <c r="D216" s="3"/>
      <c r="E216" s="20">
        <v>61547.05</v>
      </c>
      <c r="F216" s="23">
        <f t="shared" si="18"/>
        <v>0</v>
      </c>
      <c r="G216" s="15"/>
      <c r="H216" s="15"/>
      <c r="I216" s="15"/>
      <c r="J216" s="15"/>
      <c r="L216" s="15"/>
      <c r="N216" s="20"/>
      <c r="O216" s="20"/>
      <c r="P216" s="20"/>
      <c r="Q216" s="20"/>
      <c r="R216" s="20"/>
    </row>
    <row r="217" spans="1:18" ht="21" x14ac:dyDescent="0.25">
      <c r="A217" s="4">
        <v>18.07</v>
      </c>
      <c r="B217" s="15" t="s">
        <v>145</v>
      </c>
      <c r="C217" s="3" t="s">
        <v>1</v>
      </c>
      <c r="D217" s="3"/>
      <c r="E217" s="20">
        <v>53386.86</v>
      </c>
      <c r="F217" s="23">
        <f t="shared" si="18"/>
        <v>0</v>
      </c>
      <c r="G217" s="15"/>
      <c r="H217" s="15"/>
      <c r="I217" s="15"/>
      <c r="J217" s="15"/>
      <c r="L217" s="15"/>
      <c r="N217" s="20"/>
      <c r="O217" s="20"/>
      <c r="P217" s="20"/>
      <c r="Q217" s="20"/>
      <c r="R217" s="20"/>
    </row>
    <row r="218" spans="1:18" x14ac:dyDescent="0.25">
      <c r="A218" s="4">
        <v>18.079999999999998</v>
      </c>
      <c r="B218" s="19" t="s">
        <v>148</v>
      </c>
      <c r="C218" s="7" t="s">
        <v>1</v>
      </c>
      <c r="D218" s="7"/>
      <c r="E218" s="20">
        <v>57646.75</v>
      </c>
      <c r="F218" s="23">
        <f t="shared" si="18"/>
        <v>0</v>
      </c>
      <c r="G218" s="19"/>
      <c r="H218" s="19"/>
      <c r="I218" s="19"/>
      <c r="J218" s="19"/>
      <c r="L218" s="19"/>
      <c r="N218" s="20"/>
      <c r="O218" s="20"/>
      <c r="P218" s="20"/>
      <c r="Q218" s="20"/>
      <c r="R218" s="20"/>
    </row>
    <row r="219" spans="1:18" x14ac:dyDescent="0.25">
      <c r="A219" s="4">
        <v>18.09</v>
      </c>
      <c r="B219" s="15" t="s">
        <v>198</v>
      </c>
      <c r="C219" s="3" t="s">
        <v>1</v>
      </c>
      <c r="D219" s="3"/>
      <c r="E219" s="20">
        <v>41098.42</v>
      </c>
      <c r="F219" s="23">
        <f t="shared" si="18"/>
        <v>0</v>
      </c>
      <c r="G219" s="15"/>
      <c r="H219" s="15"/>
      <c r="I219" s="15"/>
      <c r="J219" s="15"/>
      <c r="L219" s="15"/>
      <c r="N219" s="20"/>
      <c r="O219" s="20"/>
      <c r="P219" s="20"/>
      <c r="Q219" s="20"/>
      <c r="R219" s="20"/>
    </row>
    <row r="220" spans="1:18" x14ac:dyDescent="0.25">
      <c r="A220" s="4">
        <v>18.100000000000001</v>
      </c>
      <c r="B220" s="19" t="s">
        <v>205</v>
      </c>
      <c r="C220" s="7" t="s">
        <v>1</v>
      </c>
      <c r="D220" s="7"/>
      <c r="E220" s="20">
        <v>130959.51</v>
      </c>
      <c r="F220" s="23">
        <f t="shared" si="18"/>
        <v>0</v>
      </c>
      <c r="G220" s="19"/>
      <c r="H220" s="19"/>
      <c r="I220" s="19"/>
      <c r="J220" s="19"/>
      <c r="L220" s="19"/>
      <c r="N220" s="20"/>
      <c r="O220" s="20"/>
      <c r="P220" s="20"/>
      <c r="Q220" s="20"/>
      <c r="R220" s="20"/>
    </row>
    <row r="221" spans="1:18" x14ac:dyDescent="0.25">
      <c r="A221" s="4">
        <v>18.11</v>
      </c>
      <c r="B221" s="15" t="s">
        <v>199</v>
      </c>
      <c r="C221" s="3" t="s">
        <v>1</v>
      </c>
      <c r="D221" s="3"/>
      <c r="E221" s="20">
        <v>65394.65</v>
      </c>
      <c r="F221" s="23">
        <f t="shared" si="18"/>
        <v>0</v>
      </c>
      <c r="G221" s="15"/>
      <c r="H221" s="15"/>
      <c r="I221" s="15"/>
      <c r="J221" s="15"/>
      <c r="L221" s="15"/>
      <c r="N221" s="20"/>
      <c r="O221" s="20"/>
      <c r="P221" s="20"/>
      <c r="Q221" s="20"/>
      <c r="R221" s="20"/>
    </row>
    <row r="222" spans="1:18" x14ac:dyDescent="0.25">
      <c r="A222" s="4">
        <v>18.12</v>
      </c>
      <c r="B222" s="15" t="s">
        <v>200</v>
      </c>
      <c r="C222" s="3" t="s">
        <v>3</v>
      </c>
      <c r="D222" s="3"/>
      <c r="E222" s="20">
        <v>6735.53</v>
      </c>
      <c r="F222" s="23">
        <f>D222*E222</f>
        <v>0</v>
      </c>
      <c r="G222" s="15"/>
      <c r="H222" s="15"/>
      <c r="I222" s="15"/>
      <c r="J222" s="15"/>
      <c r="L222" s="15"/>
      <c r="N222" s="20"/>
      <c r="O222" s="20"/>
      <c r="P222" s="20"/>
      <c r="Q222" s="20"/>
      <c r="R222" s="20"/>
    </row>
    <row r="223" spans="1:18" x14ac:dyDescent="0.25">
      <c r="A223" s="4">
        <v>18.13</v>
      </c>
      <c r="B223" s="19" t="s">
        <v>202</v>
      </c>
      <c r="C223" s="7" t="s">
        <v>6</v>
      </c>
      <c r="D223" s="7"/>
      <c r="E223" s="20">
        <v>43310.23</v>
      </c>
      <c r="F223" s="23">
        <f t="shared" si="18"/>
        <v>0</v>
      </c>
      <c r="G223" s="19"/>
      <c r="H223" s="19"/>
      <c r="I223" s="19"/>
      <c r="J223" s="19"/>
      <c r="L223" s="19"/>
      <c r="N223" s="20"/>
      <c r="O223" s="20"/>
      <c r="P223" s="20"/>
      <c r="Q223" s="20"/>
      <c r="R223" s="20"/>
    </row>
    <row r="224" spans="1:18" ht="21" x14ac:dyDescent="0.25">
      <c r="A224" s="4">
        <v>18.14</v>
      </c>
      <c r="B224" s="19" t="s">
        <v>203</v>
      </c>
      <c r="C224" s="7" t="s">
        <v>6</v>
      </c>
      <c r="D224" s="7"/>
      <c r="E224" s="20">
        <v>28249.8</v>
      </c>
      <c r="F224" s="23">
        <f>D224*E224</f>
        <v>0</v>
      </c>
      <c r="G224" s="19"/>
      <c r="H224" s="19"/>
      <c r="I224" s="19"/>
      <c r="J224" s="19"/>
      <c r="L224" s="19"/>
      <c r="N224" s="20"/>
      <c r="O224" s="20"/>
      <c r="P224" s="20"/>
      <c r="Q224" s="20"/>
      <c r="R224" s="20"/>
    </row>
    <row r="225" spans="1:27" ht="29.25" customHeight="1" x14ac:dyDescent="0.25">
      <c r="B225" s="60" t="s">
        <v>313</v>
      </c>
      <c r="C225" s="60"/>
      <c r="D225" s="60"/>
      <c r="E225" s="60"/>
      <c r="F225" s="21">
        <f>SUM(F211:F224)</f>
        <v>0</v>
      </c>
    </row>
    <row r="226" spans="1:27" x14ac:dyDescent="0.25">
      <c r="A226" s="18">
        <v>19</v>
      </c>
      <c r="B226" s="18" t="s">
        <v>209</v>
      </c>
      <c r="C226" s="18"/>
      <c r="D226" s="29"/>
      <c r="E226" s="18"/>
      <c r="F226" s="18"/>
    </row>
    <row r="227" spans="1:27" x14ac:dyDescent="0.25">
      <c r="A227" s="4">
        <v>19.010000000000002</v>
      </c>
      <c r="B227" s="19" t="s">
        <v>210</v>
      </c>
      <c r="C227" s="7" t="s">
        <v>1</v>
      </c>
      <c r="D227" s="7"/>
      <c r="E227" s="25">
        <v>211942.93</v>
      </c>
      <c r="F227" s="30">
        <f>D227*E227</f>
        <v>0</v>
      </c>
      <c r="G227" s="19"/>
      <c r="H227" s="19"/>
      <c r="I227" s="19"/>
      <c r="J227" s="19"/>
      <c r="L227" s="19"/>
      <c r="N227" s="25"/>
      <c r="O227" s="25"/>
      <c r="P227" s="25"/>
      <c r="Q227" s="25"/>
      <c r="R227" s="25"/>
    </row>
    <row r="228" spans="1:27" ht="15" customHeight="1" x14ac:dyDescent="0.25">
      <c r="A228" s="4">
        <v>19.02</v>
      </c>
      <c r="B228" s="19" t="s">
        <v>54</v>
      </c>
      <c r="C228" s="7" t="s">
        <v>1</v>
      </c>
      <c r="D228" s="7"/>
      <c r="E228" s="25">
        <v>194842.57</v>
      </c>
      <c r="F228" s="30">
        <f>D228*E228</f>
        <v>0</v>
      </c>
      <c r="G228" s="19"/>
      <c r="H228" s="19"/>
      <c r="I228" s="19"/>
      <c r="J228" s="19"/>
      <c r="L228" s="19"/>
      <c r="N228" s="25"/>
      <c r="O228" s="25"/>
      <c r="P228" s="25"/>
      <c r="Q228" s="25"/>
      <c r="R228" s="25"/>
    </row>
    <row r="229" spans="1:27" ht="29.25" customHeight="1" x14ac:dyDescent="0.25">
      <c r="B229" s="60" t="s">
        <v>211</v>
      </c>
      <c r="C229" s="60"/>
      <c r="D229" s="60"/>
      <c r="E229" s="60"/>
      <c r="F229" s="21">
        <f>SUM(F227:F228)</f>
        <v>0</v>
      </c>
    </row>
    <row r="230" spans="1:27" x14ac:dyDescent="0.25">
      <c r="A230" s="18">
        <v>20</v>
      </c>
      <c r="B230" s="18" t="s">
        <v>212</v>
      </c>
      <c r="C230" s="18"/>
      <c r="D230" s="29"/>
      <c r="E230" s="18"/>
      <c r="F230" s="18"/>
    </row>
    <row r="231" spans="1:27" ht="21" x14ac:dyDescent="0.25">
      <c r="A231" s="4">
        <v>20.010000000000002</v>
      </c>
      <c r="B231" s="19" t="s">
        <v>38</v>
      </c>
      <c r="C231" s="7" t="s">
        <v>1</v>
      </c>
      <c r="D231" s="7"/>
      <c r="E231" s="20">
        <v>27128.12</v>
      </c>
      <c r="F231" s="30">
        <f>D231*E231</f>
        <v>0</v>
      </c>
      <c r="G231" s="19"/>
      <c r="H231" s="19"/>
      <c r="I231" s="19"/>
      <c r="J231" s="19"/>
      <c r="L231" s="19"/>
      <c r="N231" s="20"/>
      <c r="O231" s="20"/>
      <c r="P231" s="20"/>
      <c r="Q231" s="20"/>
      <c r="R231" s="20"/>
    </row>
    <row r="232" spans="1:27" ht="21" x14ac:dyDescent="0.25">
      <c r="A232" s="4">
        <v>20.02</v>
      </c>
      <c r="B232" s="19" t="s">
        <v>213</v>
      </c>
      <c r="C232" s="7" t="s">
        <v>1</v>
      </c>
      <c r="D232" s="7"/>
      <c r="E232" s="20">
        <v>325620.09000000003</v>
      </c>
      <c r="F232" s="30">
        <f>D232*E232</f>
        <v>0</v>
      </c>
      <c r="G232" s="19"/>
      <c r="H232" s="19"/>
      <c r="I232" s="19"/>
      <c r="J232" s="19"/>
      <c r="L232" s="19"/>
      <c r="N232" s="20"/>
      <c r="O232" s="20"/>
      <c r="P232" s="20"/>
      <c r="Q232" s="20"/>
      <c r="R232" s="20"/>
    </row>
    <row r="233" spans="1:27" ht="21" x14ac:dyDescent="0.25">
      <c r="A233" s="4">
        <v>20.03</v>
      </c>
      <c r="B233" s="19" t="s">
        <v>115</v>
      </c>
      <c r="C233" s="7" t="s">
        <v>1</v>
      </c>
      <c r="D233" s="7"/>
      <c r="E233" s="20">
        <v>23661.72</v>
      </c>
      <c r="F233" s="23">
        <f>D233*E233</f>
        <v>0</v>
      </c>
      <c r="G233" s="19"/>
      <c r="H233" s="19"/>
      <c r="I233" s="19"/>
      <c r="J233" s="19"/>
      <c r="L233" s="19"/>
      <c r="N233" s="20"/>
      <c r="O233" s="20"/>
      <c r="P233" s="20"/>
      <c r="Q233" s="20"/>
      <c r="R233" s="20"/>
    </row>
    <row r="234" spans="1:27" ht="29.25" customHeight="1" x14ac:dyDescent="0.25">
      <c r="B234" s="60" t="s">
        <v>216</v>
      </c>
      <c r="C234" s="60"/>
      <c r="D234" s="60"/>
      <c r="E234" s="60"/>
      <c r="F234" s="21">
        <f>SUM(F231:F233)</f>
        <v>0</v>
      </c>
    </row>
    <row r="236" spans="1:27" s="1" customFormat="1" ht="18" customHeight="1" x14ac:dyDescent="0.25">
      <c r="B236" s="8" t="s">
        <v>314</v>
      </c>
      <c r="C236" s="8"/>
      <c r="D236" s="6"/>
      <c r="E236" s="31">
        <f>F17+F23+F29+F36+F77+F122+F130+F134+F138+F152+F159+F169+F176+F191+F204+F209+F225+F229+F234+F196</f>
        <v>0</v>
      </c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9"/>
      <c r="Q236" s="9"/>
      <c r="R236" s="9"/>
      <c r="S236" s="9"/>
      <c r="T236" s="9"/>
      <c r="U236" s="9"/>
      <c r="V236" s="9"/>
    </row>
    <row r="237" spans="1:27" s="1" customFormat="1" ht="11.25" customHeight="1" x14ac:dyDescent="0.25">
      <c r="D237" s="32"/>
      <c r="P237" s="5"/>
      <c r="Q237" s="5"/>
      <c r="R237" s="5"/>
      <c r="S237" s="5"/>
      <c r="T237" s="5"/>
      <c r="U237" s="5"/>
      <c r="V237" s="5"/>
    </row>
    <row r="238" spans="1:27" s="1" customFormat="1" ht="23.25" customHeight="1" x14ac:dyDescent="0.25">
      <c r="B238" s="8" t="s">
        <v>217</v>
      </c>
      <c r="C238" s="8"/>
      <c r="D238" s="6"/>
      <c r="E238" s="11">
        <f>+E236</f>
        <v>0</v>
      </c>
      <c r="F238" s="8"/>
      <c r="G238" s="8"/>
      <c r="H238" s="8"/>
      <c r="L238" s="11"/>
      <c r="M238" s="11"/>
      <c r="N238" s="11"/>
      <c r="O238" s="11"/>
      <c r="P238" s="11"/>
      <c r="Q238" s="11"/>
      <c r="R238" s="5"/>
      <c r="S238" s="5"/>
      <c r="T238" s="5"/>
      <c r="U238" s="5"/>
      <c r="V238" s="5"/>
      <c r="Y238" s="12"/>
      <c r="Z238" s="5">
        <v>1037743606.6113</v>
      </c>
      <c r="AA238" s="12">
        <f>+E238-Z238</f>
        <v>-1037743606.6113</v>
      </c>
    </row>
    <row r="239" spans="1:27" s="1" customFormat="1" ht="24" customHeight="1" x14ac:dyDescent="0.25">
      <c r="B239" s="10" t="s">
        <v>218</v>
      </c>
      <c r="C239" s="13">
        <v>0.1704</v>
      </c>
      <c r="D239" s="33"/>
      <c r="E239" s="14">
        <f>+E238*C239</f>
        <v>0</v>
      </c>
      <c r="F239" s="10"/>
      <c r="G239" s="10"/>
      <c r="H239" s="10"/>
      <c r="L239" s="14"/>
      <c r="M239" s="14"/>
      <c r="N239" s="14"/>
      <c r="O239" s="14"/>
      <c r="P239" s="14"/>
      <c r="Q239" s="14"/>
      <c r="R239" s="5"/>
      <c r="S239" s="5"/>
      <c r="T239" s="5"/>
      <c r="U239" s="5"/>
      <c r="V239" s="5"/>
      <c r="Z239" s="5"/>
    </row>
    <row r="240" spans="1:27" s="1" customFormat="1" ht="23.25" customHeight="1" x14ac:dyDescent="0.25">
      <c r="B240" s="10" t="s">
        <v>219</v>
      </c>
      <c r="C240" s="13">
        <v>0.01</v>
      </c>
      <c r="D240" s="33"/>
      <c r="E240" s="14">
        <f>+C240*E238</f>
        <v>0</v>
      </c>
      <c r="F240" s="10"/>
      <c r="G240" s="10"/>
      <c r="H240" s="10"/>
      <c r="L240" s="14"/>
      <c r="M240" s="14"/>
      <c r="N240" s="14"/>
      <c r="O240" s="14"/>
      <c r="P240" s="14"/>
      <c r="Q240" s="14"/>
      <c r="R240" s="5"/>
      <c r="S240" s="5"/>
      <c r="T240" s="5"/>
      <c r="U240" s="5"/>
      <c r="V240" s="5"/>
      <c r="Z240" s="5"/>
    </row>
    <row r="241" spans="2:27" s="1" customFormat="1" ht="24" customHeight="1" x14ac:dyDescent="0.25">
      <c r="B241" s="10" t="s">
        <v>220</v>
      </c>
      <c r="C241" s="13">
        <v>0.03</v>
      </c>
      <c r="D241" s="33"/>
      <c r="E241" s="14">
        <f>+C241*E238</f>
        <v>0</v>
      </c>
      <c r="F241" s="10"/>
      <c r="G241" s="10"/>
      <c r="H241" s="10"/>
      <c r="L241" s="14"/>
      <c r="M241" s="14"/>
      <c r="N241" s="14"/>
      <c r="O241" s="14"/>
      <c r="P241" s="14"/>
      <c r="Q241" s="14"/>
      <c r="R241" s="5"/>
      <c r="S241" s="5"/>
      <c r="T241" s="5"/>
      <c r="U241" s="5"/>
      <c r="V241" s="5"/>
      <c r="Z241" s="5"/>
    </row>
    <row r="242" spans="2:27" s="1" customFormat="1" ht="24" customHeight="1" x14ac:dyDescent="0.25">
      <c r="B242" s="10" t="s">
        <v>221</v>
      </c>
      <c r="C242" s="13">
        <v>0.19</v>
      </c>
      <c r="D242" s="33"/>
      <c r="E242" s="14">
        <f>+C242*E241</f>
        <v>0</v>
      </c>
      <c r="F242" s="10"/>
      <c r="G242" s="10"/>
      <c r="H242" s="10"/>
      <c r="L242" s="14"/>
      <c r="M242" s="14"/>
      <c r="N242" s="14"/>
      <c r="O242" s="14"/>
      <c r="P242" s="14"/>
      <c r="Q242" s="14"/>
      <c r="R242" s="5"/>
      <c r="S242" s="5"/>
      <c r="T242" s="5"/>
      <c r="U242" s="5"/>
      <c r="V242" s="5"/>
      <c r="Z242" s="5"/>
    </row>
    <row r="243" spans="2:27" s="1" customFormat="1" ht="24" customHeight="1" x14ac:dyDescent="0.25">
      <c r="B243" s="10" t="s">
        <v>222</v>
      </c>
      <c r="C243" s="10"/>
      <c r="D243" s="33"/>
      <c r="E243" s="14">
        <f>SUM(E238:E242)</f>
        <v>0</v>
      </c>
      <c r="F243" s="10"/>
      <c r="G243" s="10"/>
      <c r="H243" s="10"/>
      <c r="L243" s="14"/>
      <c r="M243" s="14"/>
      <c r="N243" s="14"/>
      <c r="O243" s="14"/>
      <c r="P243" s="14"/>
      <c r="Q243" s="14"/>
      <c r="R243" s="5"/>
      <c r="S243" s="5"/>
      <c r="T243" s="5"/>
      <c r="U243" s="5"/>
      <c r="V243" s="5"/>
      <c r="Y243" s="12"/>
      <c r="Z243" s="5">
        <v>1262000000</v>
      </c>
      <c r="AA243" s="12">
        <f>+E243-Z243</f>
        <v>-1262000000</v>
      </c>
    </row>
  </sheetData>
  <mergeCells count="20">
    <mergeCell ref="B229:E229"/>
    <mergeCell ref="B234:E234"/>
    <mergeCell ref="B176:E176"/>
    <mergeCell ref="B191:E191"/>
    <mergeCell ref="B196:E196"/>
    <mergeCell ref="B204:E204"/>
    <mergeCell ref="B209:E209"/>
    <mergeCell ref="B225:E225"/>
    <mergeCell ref="B169:E169"/>
    <mergeCell ref="B17:E17"/>
    <mergeCell ref="B23:E23"/>
    <mergeCell ref="B29:E29"/>
    <mergeCell ref="B36:E36"/>
    <mergeCell ref="B77:E77"/>
    <mergeCell ref="B122:E122"/>
    <mergeCell ref="B130:E130"/>
    <mergeCell ref="B134:E134"/>
    <mergeCell ref="B138:E138"/>
    <mergeCell ref="B152:E152"/>
    <mergeCell ref="B159:E15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CCFBA409373E48AAFC2B5A8A30558E" ma:contentTypeVersion="18" ma:contentTypeDescription="Create a new document." ma:contentTypeScope="" ma:versionID="45a8f80a1d2b6f1ac5b85e2e057ac3d0">
  <xsd:schema xmlns:xsd="http://www.w3.org/2001/XMLSchema" xmlns:xs="http://www.w3.org/2001/XMLSchema" xmlns:p="http://schemas.microsoft.com/office/2006/metadata/properties" xmlns:ns3="0e210d84-091a-4fac-8f78-c5440259331a" xmlns:ns4="a3c4b4bb-3d91-4188-9e52-664c605ed1b1" targetNamespace="http://schemas.microsoft.com/office/2006/metadata/properties" ma:root="true" ma:fieldsID="33503ea5557514fce8e516ac34f79c66" ns3:_="" ns4:_="">
    <xsd:import namespace="0e210d84-091a-4fac-8f78-c5440259331a"/>
    <xsd:import namespace="a3c4b4bb-3d91-4188-9e52-664c605ed1b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LengthInSeconds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210d84-091a-4fac-8f78-c5440259331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4b4bb-3d91-4188-9e52-664c605ed1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3c4b4bb-3d91-4188-9e52-664c605ed1b1" xsi:nil="true"/>
  </documentManagement>
</p:properties>
</file>

<file path=customXml/itemProps1.xml><?xml version="1.0" encoding="utf-8"?>
<ds:datastoreItem xmlns:ds="http://schemas.openxmlformats.org/officeDocument/2006/customXml" ds:itemID="{9FEF268D-68BC-4D7B-976D-FCA2315841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210d84-091a-4fac-8f78-c5440259331a"/>
    <ds:schemaRef ds:uri="a3c4b4bb-3d91-4188-9e52-664c605ed1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E94021-BF53-4511-A843-D9D1D6027D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7CE137-66C5-4120-9EB1-2351BCA2B4E0}">
  <ds:schemaRefs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  <ds:schemaRef ds:uri="http://purl.org/dc/terms/"/>
    <ds:schemaRef ds:uri="http://www.w3.org/XML/1998/namespace"/>
    <ds:schemaRef ds:uri="a3c4b4bb-3d91-4188-9e52-664c605ed1b1"/>
    <ds:schemaRef ds:uri="http://schemas.openxmlformats.org/package/2006/metadata/core-properties"/>
    <ds:schemaRef ds:uri="http://schemas.microsoft.com/office/2006/documentManagement/types"/>
    <ds:schemaRef ds:uri="0e210d84-091a-4fac-8f78-c5440259331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TOTAL</vt:lpstr>
      <vt:lpstr>MATERIALES COMPUEST</vt:lpstr>
      <vt:lpstr>TALLER ELECTRICOS </vt:lpstr>
      <vt:lpstr>SERVOS Y PINTURAS </vt:lpstr>
      <vt:lpstr>LAB INSPECC</vt:lpstr>
      <vt:lpstr>DEPOT T 53</vt:lpstr>
      <vt:lpstr>MISCELANEOS</vt:lpstr>
      <vt:lpstr>ECONOMATO </vt:lpstr>
      <vt:lpstr>MALLA PERIMETRAL </vt:lpstr>
      <vt:lpstr>BOG MPT6 </vt:lpstr>
      <vt:lpstr>ESCAM </vt:lpstr>
      <vt:lpstr>SANIDAD </vt:lpstr>
      <vt:lpstr>VIVIENDAS</vt:lpstr>
      <vt:lpstr>TOTALL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AT. GABRIELA VIVIANA APONTE SOLANO</dc:creator>
  <cp:lastModifiedBy>TS21. ROSA ANGELICA JARAMILLO MALAVER</cp:lastModifiedBy>
  <dcterms:created xsi:type="dcterms:W3CDTF">2024-04-03T18:25:37Z</dcterms:created>
  <dcterms:modified xsi:type="dcterms:W3CDTF">2024-04-19T16:27:36Z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0x010100A6CCFBA409373E48AAFC2B5A8A30558E</vt:lpwstr>
  </property>
</Properties>
</file>