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01"/>
  <workbookPr/>
  <mc:AlternateContent xmlns:mc="http://schemas.openxmlformats.org/markup-compatibility/2006">
    <mc:Choice Requires="x15">
      <x15ac:absPath xmlns:x15ac="http://schemas.microsoft.com/office/spreadsheetml/2010/11/ac" url="https://edumedellin-my.sharepoint.com/personal/tamara_vargas_edu_gov_co/Documents/PRESUPUESTOS_2024/EDUCACION_IP/CONTRATACION/GRUPO  COMUNAS 4-10/"/>
    </mc:Choice>
  </mc:AlternateContent>
  <xr:revisionPtr revIDLastSave="57" documentId="14_{25F4C60A-FC69-4342-BC60-0111A6739A49}" xr6:coauthVersionLast="47" xr6:coauthVersionMax="47" xr10:uidLastSave="{02985B8D-5563-4016-9CFA-5FF4AA47F1F4}"/>
  <bookViews>
    <workbookView xWindow="0" yWindow="0" windowWidth="10245" windowHeight="10920" xr2:uid="{4B5E64ED-1FC8-4B54-B399-6CB5A5CDADDE}"/>
  </bookViews>
  <sheets>
    <sheet name="anexo 5" sheetId="3" r:id="rId1"/>
  </sheets>
  <externalReferences>
    <externalReference r:id="rId2"/>
    <externalReference r:id="rId3"/>
    <externalReference r:id="rId4"/>
    <externalReference r:id="rId5"/>
    <externalReference r:id="rId6"/>
    <externalReference r:id="rId7"/>
  </externalReferences>
  <definedNames>
    <definedName name="\z" localSheetId="0">#REF!</definedName>
    <definedName name="\z">#REF!</definedName>
    <definedName name="____R" localSheetId="0"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R" localSheetId="0"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3_1_6" localSheetId="0">#REF!</definedName>
    <definedName name="_13_1_6">#REF!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CT21" localSheetId="0">#REF!</definedName>
    <definedName name="_ACT2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ist_Bin" localSheetId="0" hidden="1">#REF!</definedName>
    <definedName name="_Dist_Bin" hidden="1">#REF!</definedName>
    <definedName name="_Dist_Values" localSheetId="0" hidden="1">#REF!</definedName>
    <definedName name="_Dist_Values" hidden="1">#REF!</definedName>
    <definedName name="_Fill" localSheetId="0" hidden="1">#REF!</definedName>
    <definedName name="_Fill" hidden="1">#REF!</definedName>
    <definedName name="_xlnm._FilterDatabase" localSheetId="0" hidden="1">'anexo 5'!$A$14:$F$329</definedName>
    <definedName name="_xlnm._FilterDatabase" hidden="1">#REF!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 hidden="1">{#N/A,#N/A,FALSE,"GRAFICO";#N/A,#N/A,FALSE,"CAJA (2)";#N/A,#N/A,FALSE,"TERCEROS-PROMEDIO";#N/A,#N/A,FALSE,"CAJA";#N/A,#N/A,FALSE,"INGRESOS1995-2003";#N/A,#N/A,FALSE,"GASTOS1995-2003"}</definedName>
    <definedName name="A" hidden="1">{#N/A,#N/A,FALSE,"GRAFICO";#N/A,#N/A,FALSE,"CAJA (2)";#N/A,#N/A,FALSE,"TERCEROS-PROMEDIO";#N/A,#N/A,FALSE,"CAJA";#N/A,#N/A,FALSE,"INGRESOS1995-2003";#N/A,#N/A,FALSE,"GASTOS1995-2003"}</definedName>
    <definedName name="A230." localSheetId="0">#REF!</definedName>
    <definedName name="A230.">#REF!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 localSheetId="0" hidden="1">{#N/A,#N/A,FALSE,"Aging Summary";#N/A,#N/A,FALSE,"Ratio Analysis";#N/A,#N/A,FALSE,"Test 120 Day Accts";#N/A,#N/A,FALSE,"Tickmarks"}</definedName>
    <definedName name="aaa" hidden="1">{#N/A,#N/A,FALSE,"Aging Summary";#N/A,#N/A,FALSE,"Ratio Analysis";#N/A,#N/A,FALSE,"Test 120 Day Accts";#N/A,#N/A,FALSE,"Tickmarks"}</definedName>
    <definedName name="aaaa" localSheetId="0"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cta10" localSheetId="0">#REF!</definedName>
    <definedName name="acta10">#REF!</definedName>
    <definedName name="ACTA11" localSheetId="0">#REF!</definedName>
    <definedName name="ACTA11">#REF!</definedName>
    <definedName name="ACTA12" localSheetId="0">#REF!</definedName>
    <definedName name="ACTA12">#REF!</definedName>
    <definedName name="ACTA13" localSheetId="0">#REF!</definedName>
    <definedName name="ACTA13">#REF!</definedName>
    <definedName name="ACTA14" localSheetId="0">#REF!</definedName>
    <definedName name="ACTA14">#REF!</definedName>
    <definedName name="ACTA15" localSheetId="0">#REF!</definedName>
    <definedName name="ACTA15">#REF!</definedName>
    <definedName name="ACTA16" localSheetId="0">#REF!</definedName>
    <definedName name="ACTA16">#REF!</definedName>
    <definedName name="ACTA17" localSheetId="0">#REF!</definedName>
    <definedName name="ACTA17">#REF!</definedName>
    <definedName name="ACTA18" localSheetId="0">#REF!</definedName>
    <definedName name="ACTA18">#REF!</definedName>
    <definedName name="ACTA19" localSheetId="0">#REF!</definedName>
    <definedName name="ACTA19">#REF!</definedName>
    <definedName name="ACTA20" localSheetId="0">#REF!</definedName>
    <definedName name="ACTA20">#REF!</definedName>
    <definedName name="ACTA21" localSheetId="0">#REF!</definedName>
    <definedName name="ACTA21">#REF!</definedName>
    <definedName name="ACTA22" localSheetId="0">#REF!</definedName>
    <definedName name="ACTA22">#REF!</definedName>
    <definedName name="ACTA23" localSheetId="0">#REF!</definedName>
    <definedName name="ACTA23">#REF!</definedName>
    <definedName name="ACTA24" localSheetId="0">#REF!</definedName>
    <definedName name="ACTA24">#REF!</definedName>
    <definedName name="ACTA25" localSheetId="0">#REF!</definedName>
    <definedName name="ACTA25">#REF!</definedName>
    <definedName name="ACTA26" localSheetId="0">#REF!</definedName>
    <definedName name="ACTA26">#REF!</definedName>
    <definedName name="ACTA27" localSheetId="0">#REF!</definedName>
    <definedName name="ACTA27">#REF!</definedName>
    <definedName name="ACTA28" localSheetId="0">#REF!</definedName>
    <definedName name="ACTA28">#REF!</definedName>
    <definedName name="ACTA29" localSheetId="0">#REF!</definedName>
    <definedName name="ACTA29">#REF!</definedName>
    <definedName name="ACTA30" localSheetId="0">#REF!</definedName>
    <definedName name="ACTA30">#REF!</definedName>
    <definedName name="ACTA31" localSheetId="0">#REF!</definedName>
    <definedName name="ACTA31">#REF!</definedName>
    <definedName name="ACTA32" localSheetId="0">#REF!</definedName>
    <definedName name="ACTA32">#REF!</definedName>
    <definedName name="ACTA33" localSheetId="0">#REF!</definedName>
    <definedName name="ACTA33">#REF!</definedName>
    <definedName name="ACTA34" localSheetId="0">#REF!</definedName>
    <definedName name="ACTA34">#REF!</definedName>
    <definedName name="ACTA35" localSheetId="0">#REF!</definedName>
    <definedName name="ACTA35">#REF!</definedName>
    <definedName name="ACTA36" localSheetId="0">#REF!</definedName>
    <definedName name="ACTA36">#REF!</definedName>
    <definedName name="acta37" localSheetId="0">#REF!</definedName>
    <definedName name="acta37">#REF!</definedName>
    <definedName name="ACTA38" localSheetId="0">#REF!</definedName>
    <definedName name="ACTA38">#REF!</definedName>
    <definedName name="ACTA39" localSheetId="0">#REF!</definedName>
    <definedName name="ACTA39">#REF!</definedName>
    <definedName name="ACTA4" localSheetId="0">#REF!</definedName>
    <definedName name="ACTA4">#REF!</definedName>
    <definedName name="ACTA40" localSheetId="0">#REF!</definedName>
    <definedName name="ACTA40">#REF!</definedName>
    <definedName name="ACTA41" localSheetId="0">#REF!</definedName>
    <definedName name="ACTA41">#REF!</definedName>
    <definedName name="ACTA5" localSheetId="0">#REF!</definedName>
    <definedName name="ACTA5">#REF!</definedName>
    <definedName name="ACTA6" localSheetId="0">#REF!</definedName>
    <definedName name="ACTA6">#REF!</definedName>
    <definedName name="ACTA7" localSheetId="0">#REF!</definedName>
    <definedName name="ACTA7">#REF!</definedName>
    <definedName name="ACTA8" localSheetId="0">#REF!</definedName>
    <definedName name="ACTA8">#REF!</definedName>
    <definedName name="ACTA9" localSheetId="0">#REF!</definedName>
    <definedName name="ACTA9">#REF!</definedName>
    <definedName name="ACTAEXTRA4" localSheetId="0">#REF!</definedName>
    <definedName name="ACTAEXTRA4">#REF!</definedName>
    <definedName name="ADFGSDB" localSheetId="0" hidden="1">{"via1",#N/A,TRUE,"general";"via2",#N/A,TRUE,"general";"via3",#N/A,TRUE,"general"}</definedName>
    <definedName name="ADFGSDB" hidden="1">{"via1",#N/A,TRUE,"general";"via2",#N/A,TRUE,"general";"via3",#N/A,TRUE,"general"}</definedName>
    <definedName name="ADMON" localSheetId="0">#REF!</definedName>
    <definedName name="ADMON">#REF!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RICOLA" localSheetId="0">#REF!</definedName>
    <definedName name="AGRICOLA">#REF!</definedName>
    <definedName name="AIRE_ACOND_ITEM" localSheetId="0">#REF!,#REF!</definedName>
    <definedName name="AIRE_ACOND_ITEM">#REF!,#REF!</definedName>
    <definedName name="AIRE_ACOND_VALOR" localSheetId="0">#REF!,#REF!</definedName>
    <definedName name="AIRE_ACOND_VALOR">#REF!,#REF!</definedName>
    <definedName name="APARAT_SANIT_ITEM" localSheetId="0">#REF!,#REF!,#REF!,#REF!</definedName>
    <definedName name="APARAT_SANIT_ITEM">#REF!,#REF!,#REF!,#REF!</definedName>
    <definedName name="APARAT_SANIT_VALOR">#REF!,#REF!,#REF!,#REF!</definedName>
    <definedName name="APARATOSSAN" localSheetId="0">#REF!,#REF!,#REF!,#REF!</definedName>
    <definedName name="APARATOSSAN">#REF!,#REF!,#REF!,#REF!</definedName>
    <definedName name="apu">#N/A</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'anexo 5'!$A$1:$F$473</definedName>
    <definedName name="_xlnm.Print_Area">#REF!</definedName>
    <definedName name="AREA_IMPRE" localSheetId="0">#REF!</definedName>
    <definedName name="AREA_IMPRE">#REF!</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ASE" localSheetId="0">#REF!</definedName>
    <definedName name="BASE">#REF!</definedName>
    <definedName name="Base_EQ">#REF!</definedName>
    <definedName name="Base_HE">#REF!</definedName>
    <definedName name="Base_MA">#REF!</definedName>
    <definedName name="Base_MO">#REF!</definedName>
    <definedName name="Base_OT">#REF!</definedName>
    <definedName name="BASELECTRICA">#REF!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mestre">#REF!</definedName>
    <definedName name="BNK" localSheetId="0">#REF!</definedName>
    <definedName name="BNK">#REF!</definedName>
    <definedName name="BNKFACT" localSheetId="0">#REF!</definedName>
    <definedName name="BNKFACT">#REF!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___0">"$"</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ables">#REF!</definedName>
    <definedName name="CAMBIO">!$G$9:$M$22</definedName>
    <definedName name="CBML">VLOOKUP(#REF!,#REF!,2,FALSE)</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IDCA1" localSheetId="0">#REF!</definedName>
    <definedName name="CIDCA1">#REF!</definedName>
    <definedName name="CIDCA2" localSheetId="0">#REF!</definedName>
    <definedName name="CIDCA2">#REF!</definedName>
    <definedName name="CIM" localSheetId="0">#REF!</definedName>
    <definedName name="CIM">#REF!</definedName>
    <definedName name="COGA1" localSheetId="0">#REF!</definedName>
    <definedName name="COGA1">#REF!</definedName>
    <definedName name="COGA10" localSheetId="0">#REF!</definedName>
    <definedName name="COGA10">#REF!</definedName>
    <definedName name="COGA11" localSheetId="0">#REF!</definedName>
    <definedName name="COGA11">#REF!</definedName>
    <definedName name="COGA2" localSheetId="0">#REF!</definedName>
    <definedName name="COGA2">#REF!</definedName>
    <definedName name="COGA201" localSheetId="0">#REF!</definedName>
    <definedName name="COGA201">#REF!</definedName>
    <definedName name="COGA202" localSheetId="0">#REF!</definedName>
    <definedName name="COGA202">#REF!</definedName>
    <definedName name="COGA203" localSheetId="0">#REF!</definedName>
    <definedName name="COGA203">#REF!</definedName>
    <definedName name="COGA204" localSheetId="0">#REF!</definedName>
    <definedName name="COGA204">#REF!</definedName>
    <definedName name="COGA205" localSheetId="0">#REF!</definedName>
    <definedName name="COGA205">#REF!</definedName>
    <definedName name="COGA206" localSheetId="0">#REF!</definedName>
    <definedName name="COGA206">#REF!</definedName>
    <definedName name="COGA207" localSheetId="0">#REF!</definedName>
    <definedName name="COGA207">#REF!</definedName>
    <definedName name="COGA208" localSheetId="0">#REF!</definedName>
    <definedName name="COGA208">#REF!</definedName>
    <definedName name="COGA209" localSheetId="0">#REF!</definedName>
    <definedName name="COGA209">#REF!</definedName>
    <definedName name="COGA21" localSheetId="0">#REF!</definedName>
    <definedName name="COGA21">#REF!</definedName>
    <definedName name="COGA210" localSheetId="0">#REF!</definedName>
    <definedName name="COGA210">#REF!</definedName>
    <definedName name="COGA211" localSheetId="0">#REF!</definedName>
    <definedName name="COGA211">#REF!</definedName>
    <definedName name="COGA22" localSheetId="0">#REF!</definedName>
    <definedName name="COGA22">#REF!</definedName>
    <definedName name="COGA221" localSheetId="0">#REF!</definedName>
    <definedName name="COGA221">#REF!</definedName>
    <definedName name="COGA222" localSheetId="0">#REF!</definedName>
    <definedName name="COGA222">#REF!</definedName>
    <definedName name="COGA223" localSheetId="0">#REF!</definedName>
    <definedName name="COGA223">#REF!</definedName>
    <definedName name="COGA224" localSheetId="0">#REF!</definedName>
    <definedName name="COGA224">#REF!</definedName>
    <definedName name="COGA227" localSheetId="0">#REF!</definedName>
    <definedName name="COGA227">#REF!</definedName>
    <definedName name="COGA228" localSheetId="0">#REF!</definedName>
    <definedName name="COGA228">#REF!</definedName>
    <definedName name="COGA23" localSheetId="0">#REF!</definedName>
    <definedName name="COGA23">#REF!</definedName>
    <definedName name="COGA231" localSheetId="0">#REF!</definedName>
    <definedName name="COGA231">#REF!</definedName>
    <definedName name="COGA232" localSheetId="0">#REF!</definedName>
    <definedName name="COGA232">#REF!</definedName>
    <definedName name="COGA233" localSheetId="0">#REF!</definedName>
    <definedName name="COGA233">#REF!</definedName>
    <definedName name="COGA234" localSheetId="0">#REF!</definedName>
    <definedName name="COGA234">#REF!</definedName>
    <definedName name="COGA235" localSheetId="0">#REF!</definedName>
    <definedName name="COGA235">#REF!</definedName>
    <definedName name="COGA236" localSheetId="0">#REF!</definedName>
    <definedName name="COGA236">#REF!</definedName>
    <definedName name="COGA237" localSheetId="0">#REF!</definedName>
    <definedName name="COGA237">#REF!</definedName>
    <definedName name="COGA238" localSheetId="0">#REF!</definedName>
    <definedName name="COGA238">#REF!</definedName>
    <definedName name="COGA239" localSheetId="0">#REF!</definedName>
    <definedName name="COGA239">#REF!</definedName>
    <definedName name="COGA24" localSheetId="0">#REF!</definedName>
    <definedName name="COGA24">#REF!</definedName>
    <definedName name="COGA241" localSheetId="0">#REF!</definedName>
    <definedName name="COGA241">#REF!</definedName>
    <definedName name="COGA242" localSheetId="0">#REF!</definedName>
    <definedName name="COGA242">#REF!</definedName>
    <definedName name="COGA243" localSheetId="0">#REF!</definedName>
    <definedName name="COGA243">#REF!</definedName>
    <definedName name="COGA244" localSheetId="0">#REF!</definedName>
    <definedName name="COGA244">#REF!</definedName>
    <definedName name="COGA245" localSheetId="0">#REF!</definedName>
    <definedName name="COGA245">#REF!</definedName>
    <definedName name="COGA246" localSheetId="0">#REF!</definedName>
    <definedName name="COGA246">#REF!</definedName>
    <definedName name="COGA247" localSheetId="0">#REF!</definedName>
    <definedName name="COGA247">#REF!</definedName>
    <definedName name="COGA251" localSheetId="0">#REF!</definedName>
    <definedName name="COGA251">#REF!</definedName>
    <definedName name="COGA252" localSheetId="0">#REF!</definedName>
    <definedName name="COGA252">#REF!</definedName>
    <definedName name="COGA27" localSheetId="0">#REF!</definedName>
    <definedName name="COGA27">#REF!</definedName>
    <definedName name="COGA28" localSheetId="0">#REF!</definedName>
    <definedName name="COGA28">#REF!</definedName>
    <definedName name="COGA31" localSheetId="0">#REF!</definedName>
    <definedName name="COGA31">#REF!</definedName>
    <definedName name="COGA32" localSheetId="0">#REF!</definedName>
    <definedName name="COGA32">#REF!</definedName>
    <definedName name="COGA33" localSheetId="0">#REF!</definedName>
    <definedName name="COGA33">#REF!</definedName>
    <definedName name="COGA34" localSheetId="0">#REF!</definedName>
    <definedName name="COGA34">#REF!</definedName>
    <definedName name="COGA35" localSheetId="0">#REF!</definedName>
    <definedName name="COGA35">#REF!</definedName>
    <definedName name="COGA36" localSheetId="0">#REF!</definedName>
    <definedName name="COGA36">#REF!</definedName>
    <definedName name="COGA37" localSheetId="0">#REF!</definedName>
    <definedName name="COGA37">#REF!</definedName>
    <definedName name="COGA38" localSheetId="0">#REF!</definedName>
    <definedName name="COGA38">#REF!</definedName>
    <definedName name="COGA39" localSheetId="0">#REF!</definedName>
    <definedName name="COGA39">#REF!</definedName>
    <definedName name="COGA4" localSheetId="0">#REF!</definedName>
    <definedName name="COGA4">#REF!</definedName>
    <definedName name="COGA41" localSheetId="0">#REF!</definedName>
    <definedName name="COGA41">#REF!</definedName>
    <definedName name="COGA42" localSheetId="0">#REF!</definedName>
    <definedName name="COGA42">#REF!</definedName>
    <definedName name="COGA43" localSheetId="0">#REF!</definedName>
    <definedName name="COGA43">#REF!</definedName>
    <definedName name="COGA44" localSheetId="0">#REF!</definedName>
    <definedName name="COGA44">#REF!</definedName>
    <definedName name="COGA45" localSheetId="0">#REF!</definedName>
    <definedName name="COGA45">#REF!</definedName>
    <definedName name="COGA46" localSheetId="0">#REF!</definedName>
    <definedName name="COGA46">#REF!</definedName>
    <definedName name="COGA47" localSheetId="0">#REF!</definedName>
    <definedName name="COGA47">#REF!</definedName>
    <definedName name="COGA51" localSheetId="0">#REF!</definedName>
    <definedName name="COGA51">#REF!</definedName>
    <definedName name="COGA52" localSheetId="0">#REF!</definedName>
    <definedName name="COGA52">#REF!</definedName>
    <definedName name="COGA9" localSheetId="0">#REF!</definedName>
    <definedName name="COGA9">#REF!</definedName>
    <definedName name="COLUSDEF" localSheetId="0">#REF!</definedName>
    <definedName name="COLUSDEF">#REF!</definedName>
    <definedName name="COSTO1US" localSheetId="0">#REF!</definedName>
    <definedName name="COSTO1US">#REF!</definedName>
    <definedName name="COSTO21US" localSheetId="0">#REF!</definedName>
    <definedName name="COSTO21US">#REF!</definedName>
    <definedName name="COSTO22US" localSheetId="0">#REF!</definedName>
    <definedName name="COSTO22US">#REF!</definedName>
    <definedName name="COSTO23US" localSheetId="0">#REF!</definedName>
    <definedName name="COSTO23US">#REF!</definedName>
    <definedName name="COSTO24US" localSheetId="0">#REF!</definedName>
    <definedName name="COSTO24US">#REF!</definedName>
    <definedName name="COSTO27US" localSheetId="0">#REF!</definedName>
    <definedName name="COSTO27US">#REF!</definedName>
    <definedName name="COSTO28US" localSheetId="0">#REF!</definedName>
    <definedName name="COSTO28US">#REF!</definedName>
    <definedName name="COSTO2US" localSheetId="0">#REF!</definedName>
    <definedName name="COSTO2US">#REF!</definedName>
    <definedName name="COSTO31US" localSheetId="0">#REF!</definedName>
    <definedName name="COSTO31US">#REF!</definedName>
    <definedName name="COSTO32US" localSheetId="0">#REF!</definedName>
    <definedName name="COSTO32US">#REF!</definedName>
    <definedName name="COSTO33US" localSheetId="0">#REF!</definedName>
    <definedName name="COSTO33US">#REF!</definedName>
    <definedName name="COSTO34US" localSheetId="0">#REF!</definedName>
    <definedName name="COSTO34US">#REF!</definedName>
    <definedName name="COSTO35US" localSheetId="0">#REF!</definedName>
    <definedName name="COSTO35US">#REF!</definedName>
    <definedName name="COSTO36US" localSheetId="0">#REF!</definedName>
    <definedName name="COSTO36US">#REF!</definedName>
    <definedName name="COSTO37US" localSheetId="0">#REF!</definedName>
    <definedName name="COSTO37US">#REF!</definedName>
    <definedName name="COSTO38US" localSheetId="0">#REF!</definedName>
    <definedName name="COSTO38US">#REF!</definedName>
    <definedName name="COSTO4US" localSheetId="0">#REF!</definedName>
    <definedName name="COSTO4US">#REF!</definedName>
    <definedName name="COSTO9US" localSheetId="0">#REF!</definedName>
    <definedName name="COSTO9US">#REF!</definedName>
    <definedName name="_xlnm.Criteria" localSheetId="0">#REF!</definedName>
    <definedName name="_xlnm.Criteria">#REF!</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os" localSheetId="0">#REF!</definedName>
    <definedName name="datos">#REF!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oliciónbaldosa" localSheetId="0">#REF!</definedName>
    <definedName name="demoliciónbaldosa">#REF!</definedName>
    <definedName name="DESC">VLOOKUP(#REF!,#REF!,2,FALSE)</definedName>
    <definedName name="DESC_APU" localSheetId="0">IF(LEN(#REF!)=2,VLOOKUP(#REF!,#REF!,2,FALSE),IF(#REF!="",IF(#REF!="",IF(#REF!="","",'anexo 5'!DIRECTO),""),'anexo 5'!DESCRIPCION_APU))</definedName>
    <definedName name="DESC_APU">IF(LEN(#REF!)=2,VLOOKUP(#REF!,#REF!,2,FALSE),IF(#REF!="",IF(#REF!="",IF(#REF!="","",DIRECTO),""),DESCRIPCION_APU))</definedName>
    <definedName name="DESCRIPCION" localSheetId="0">#REF!</definedName>
    <definedName name="DESCRIPCION">#REF!</definedName>
    <definedName name="DESCRIPCION_APU" localSheetId="0">IF(ISERROR(SEARCH("-",#REF!,3)),'anexo 5'!INSUMO,'anexo 5'!ITEM)</definedName>
    <definedName name="DESCRIPCION_APU">IF(ISERROR(SEARCH("-",#REF!,3)),INSUMO,ITEM)</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bs" localSheetId="0">#REF!</definedName>
    <definedName name="dfbs">#REF!</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"DIRECTO:  "&amp;TEXT(SUMIF(#REF!,#REF!,#REF!)/2,"#,##0")&amp;" / "&amp;VLOOKUP(#REF!,#REF!,3,FALSE)</definedName>
    <definedName name="DIC" localSheetId="0">#REF!</definedName>
    <definedName name="DIC">#REF!</definedName>
    <definedName name="DIR">VLOOKUP(#REF!,#REF!,3,FALSE)</definedName>
    <definedName name="DIRECTO" localSheetId="0">"DIRECTO:  "&amp;TEXT(SUMIF(#REF!,#REF!,#REF!)/2,"#,##0")&amp;" / "&amp;VLOOKUP(#REF!,#REF!,3,FALSE)</definedName>
    <definedName name="DIRECTO">"DIRECTO:  "&amp;TEXT(SUMIF(#REF!,#REF!,#REF!)/2,"#,##0")&amp;" / "&amp;VLOOKUP(#REF!,#REF!,3,FALSE)</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NCHAPES" localSheetId="0">#REF!,#REF!</definedName>
    <definedName name="ENCHAPES">#REF!,#REF!</definedName>
    <definedName name="ENCHAPES_ITEM" localSheetId="0">#REF!,#REF!,#REF!,#REF!</definedName>
    <definedName name="ENCHAPES_ITEM">#REF!,#REF!,#REF!,#REF!</definedName>
    <definedName name="ENCHAPES_VALOR">#REF!,#REF!,#REF!</definedName>
    <definedName name="ENT1_SEPT25" localSheetId="0">#REF!,#REF!,#REF!</definedName>
    <definedName name="ENT1_SEPT25">#REF!,#REF!,#REF!</definedName>
    <definedName name="EQUIPMAR" localSheetId="0">#REF!</definedName>
    <definedName name="EQUIPMAR">#REF!</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_PUB_VAR_CARP_MET_ITEM" localSheetId="0">#REF!,#REF!</definedName>
    <definedName name="ESP_PUB_VAR_CARP_MET_ITEM">#REF!,#REF!</definedName>
    <definedName name="ESP_PUBLICO_EXT_ITEM" localSheetId="0">#REF!,#REF!,#REF!,#REF!,#REF!,#REF!,#REF!,#REF!,#REF!,#REF!,#REF!,#REF!,#REF!</definedName>
    <definedName name="ESP_PUBLICO_EXT_ITEM">#REF!,#REF!,#REF!,#REF!,#REF!,#REF!,#REF!,#REF!,#REF!,#REF!,#REF!,#REF!,#REF!</definedName>
    <definedName name="este" localSheetId="0" hidden="1">{"PYGT",#N/A,FALSE,"PYG";"ACTIT",#N/A,FALSE,"BCE_GRAL-ACTIVO";"PASIT",#N/A,FALSE,"BCE_GRAL-PASIVO-PATRIM";"CAJAT",#N/A,FALSE,"CAJA"}</definedName>
    <definedName name="este" hidden="1">{"PYGT",#N/A,FALSE,"PYG";"ACTIT",#N/A,FALSE,"BCE_GRAL-ACTIVO";"PASIT",#N/A,FALSE,"BCE_GRAL-PASIVO-PATRIM";"CAJAT",#N/A,FALSE,"CAJA"}</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0">#REF!,#REF!,#REF!,#REF!,#REF!,#REF!,#REF!,#REF!,#REF!,#REF!,#REF!,#REF!,#REF!</definedName>
    <definedName name="ESTRUCTURA">#REF!,#REF!,#REF!,#REF!,#REF!,#REF!,#REF!,#REF!,#REF!,#REF!,#REF!,#REF!,#REF!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avacion">#REF!</definedName>
    <definedName name="EXTRA" localSheetId="0">#REF!</definedName>
    <definedName name="EXTRA">#REF!</definedName>
    <definedName name="EXTRA2" localSheetId="0">#REF!</definedName>
    <definedName name="EXTRA2">#REF!</definedName>
    <definedName name="EXTRA3" localSheetId="0">#REF!</definedName>
    <definedName name="EXTRA3">#REF!</definedName>
    <definedName name="EXTRA5" localSheetId="0">#REF!</definedName>
    <definedName name="EXTRA5">#REF!</definedName>
    <definedName name="EXTRA6" localSheetId="0">#REF!</definedName>
    <definedName name="EXTRA6">#REF!</definedName>
    <definedName name="EXTRA7" localSheetId="0">#REF!</definedName>
    <definedName name="EXTRA7">#REF!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OBO5" localSheetId="0">#REF!</definedName>
    <definedName name="FOBO5">#REF!</definedName>
    <definedName name="FOBO5US" localSheetId="0">#REF!</definedName>
    <definedName name="FOBO5US">#REF!</definedName>
    <definedName name="FOBO6" localSheetId="0">#REF!</definedName>
    <definedName name="FOBO6">#REF!</definedName>
    <definedName name="FOBO6US" localSheetId="0">#REF!</definedName>
    <definedName name="FOBO6US">#REF!</definedName>
    <definedName name="FOBO7" localSheetId="0">#REF!</definedName>
    <definedName name="FOBO7">#REF!</definedName>
    <definedName name="FOBO7US" localSheetId="0">#REF!</definedName>
    <definedName name="FOBO7US">#REF!</definedName>
    <definedName name="FOBO8" localSheetId="0">#REF!</definedName>
    <definedName name="FOBO8">#REF!</definedName>
    <definedName name="FOBO8US" localSheetId="0">#REF!</definedName>
    <definedName name="FOBO8US">#REF!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 localSheetId="0">#REF!</definedName>
    <definedName name="FRE">#REF!</definedName>
    <definedName name="frefr" localSheetId="0" hidden="1">{"via1",#N/A,TRUE,"general";"via2",#N/A,TRUE,"general";"via3",#N/A,TRUE,"general"}</definedName>
    <definedName name="frefr" hidden="1">{"via1",#N/A,TRUE,"general";"via2",#N/A,TRUE,"general";"via3",#N/A,TRUE,"general"}</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tr" localSheetId="0">#REF!</definedName>
    <definedName name="ftr">#REF!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IRON" localSheetId="0">#REF!</definedName>
    <definedName name="GIRON">#REF!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 localSheetId="0" hidden="1">{"PYGT",#N/A,FALSE,"PYG";"ACTIT",#N/A,FALSE,"BCE_GRAL-ACTIVO";"PASIT",#N/A,FALSE,"BCE_GRAL-PASIVO-PATRIM";"CAJAT",#N/A,FALSE,"CAJA"}</definedName>
    <definedName name="I" hidden="1">{"PYGT",#N/A,FALSE,"PYG";"ACTIT",#N/A,FALSE,"BCE_GRAL-ACTIVO";"PASIT",#N/A,FALSE,"BCE_GRAL-PASIVO-PATRIM";"CAJAT",#N/A,FALSE,"CAJA"}</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REV" localSheetId="0">#REF!</definedName>
    <definedName name="IMPREV">#REF!</definedName>
    <definedName name="INCRUST" localSheetId="0">#REF!,#REF!,#REF!,#REF!,#REF!</definedName>
    <definedName name="INCRUST">#REF!,#REF!,#REF!,#REF!,#REF!</definedName>
    <definedName name="INFO">!$G$1:$K$8</definedName>
    <definedName name="INSU" localSheetId="0">#REF!</definedName>
    <definedName name="INSU">#REF!</definedName>
    <definedName name="INSUMO" localSheetId="0">VLOOKUP(#REF!,#REF!,2,FALSE)</definedName>
    <definedName name="INSUMO">VLOOKUP(#REF!,#REF!,2,FALSE)</definedName>
    <definedName name="ITEM" localSheetId="0">#REF!</definedName>
    <definedName name="ITEM">#REF!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 hidden="1">{"PYGT",#N/A,FALSE,"PYG";"ACTIT",#N/A,FALSE,"BCE_GRAL-ACTIVO";"PASIT",#N/A,FALSE,"BCE_GRAL-PASIVO-PATRIM";"CAJAT",#N/A,FALSE,"CAJA"}</definedName>
    <definedName name="K" hidden="1">{"PYGT",#N/A,FALSE,"PYG";"ACTIT",#N/A,FALSE,"BCE_GRAL-ACTIVO";"PASIT",#N/A,FALSE,"BCE_GRAL-PASIVO-PATRIM";"CAJAT",#N/A,FALSE,"CAJA"}</definedName>
    <definedName name="Kennwort" localSheetId="0">#REF!</definedName>
    <definedName name="Kennwort">#REF!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O" localSheetId="0" hidden="1">#REF!</definedName>
    <definedName name="KO" hidden="1">#REF!</definedName>
    <definedName name="krtrk" localSheetId="0" hidden="1">{"via1",#N/A,TRUE,"general";"via2",#N/A,TRUE,"general";"via3",#N/A,TRUE,"general"}</definedName>
    <definedName name="krtrk" hidden="1">{"via1",#N/A,TRUE,"general";"via2",#N/A,TRUE,"general";"via3",#N/A,TRUE,"general"}</definedName>
    <definedName name="Kunde" localSheetId="0">#REF!</definedName>
    <definedName name="Kund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s">#REF!</definedName>
    <definedName name="lista">#REF!</definedName>
    <definedName name="LISTA_EQ" localSheetId="0">#REF!</definedName>
    <definedName name="LISTA_EQ">#REF!</definedName>
    <definedName name="LISTA_HE" localSheetId="0">#REF!</definedName>
    <definedName name="LISTA_HE">#REF!</definedName>
    <definedName name="LISTA_MA" localSheetId="0">#REF!</definedName>
    <definedName name="LISTA_MA">#REF!</definedName>
    <definedName name="LISTA_MO" localSheetId="0">#REF!</definedName>
    <definedName name="LISTA_MO">#REF!</definedName>
    <definedName name="LISTA_OT" localSheetId="0">#REF!</definedName>
    <definedName name="LISTA_OT">#REF!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 localSheetId="0"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0" hidden="1">{"via1",#N/A,TRUE,"general";"via2",#N/A,TRUE,"general";"via3",#N/A,TRUE,"general"}</definedName>
    <definedName name="masor" hidden="1">{"via1",#N/A,TRUE,"general";"via2",#N/A,TRUE,"general";"via3",#N/A,TRUE,"general"}</definedName>
    <definedName name="MATERIALES" localSheetId="0">#REF!</definedName>
    <definedName name="MATERIALES">#REF!</definedName>
    <definedName name="matricula">[1]matricula!$A$1:$AN$424</definedName>
    <definedName name="MCC" localSheetId="0">#REF!</definedName>
    <definedName name="MCC">#REF!</definedName>
    <definedName name="mdd" localSheetId="0" hidden="1">{"via1",#N/A,TRUE,"general";"via2",#N/A,TRUE,"general";"via3",#N/A,TRUE,"general"}</definedName>
    <definedName name="mdd" hidden="1">{"via1",#N/A,TRUE,"general";"via2",#N/A,TRUE,"general";"via3",#N/A,TRUE,"general"}</definedName>
    <definedName name="MDEO" localSheetId="0">#REF!</definedName>
    <definedName name="MDEO">#REF!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2" localSheetId="0">#REF!</definedName>
    <definedName name="Memoria.2">#REF!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V" localSheetId="0">#REF!</definedName>
    <definedName name="MOV">#REF!</definedName>
    <definedName name="MUEBLE" localSheetId="0">#REF!</definedName>
    <definedName name="MUEBLE">#REF!</definedName>
    <definedName name="MUROS_BLOQ_PLOMO_VALOR">#REF!</definedName>
    <definedName name="MYC_DRYWALLITEM" localSheetId="0">#REF!,#REF!,#REF!</definedName>
    <definedName name="MYC_DRYWALLITEM">#REF!,#REF!,#REF!</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 hidden="1">{"PYGT",#N/A,FALSE,"PYG";"ACTIT",#N/A,FALSE,"BCE_GRAL-ACTIVO";"PASIT",#N/A,FALSE,"BCE_GRAL-PASIVO-PATRIM";"CAJAT",#N/A,FALSE,"CAJA"}</definedName>
    <definedName name="NO" hidden="1">{"PYGT",#N/A,FALSE,"PYG";"ACTIT",#N/A,FALSE,"BCE_GRAL-ACTIVO";"PASIT",#N/A,FALSE,"BCE_GRAL-PASIVO-PATRIM";"CAJAT",#N/A,FALSE,"CAJA"}</definedName>
    <definedName name="Nuevo">#REF!</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edestales">#REF!</definedName>
    <definedName name="PISOS_CONC_ESP_PUBL_ITEM" localSheetId="0">#REF!,#REF!,#REF!,#REF!,#REF!,#REF!,#REF!</definedName>
    <definedName name="PISOS_CONC_ESP_PUBL_ITEM">#REF!,#REF!,#REF!,#REF!,#REF!,#REF!,#REF!</definedName>
    <definedName name="PISOS_CONC_ESP_PUBL_VALOR">#REF!,#REF!,#REF!,#REF!,#REF!</definedName>
    <definedName name="PISOS_CONC_GRAN_ITEM" localSheetId="0">#REF!,#REF!,#REF!</definedName>
    <definedName name="PISOS_CONC_GRAN_ITEM">#REF!,#REF!,#REF!</definedName>
    <definedName name="PISOS_CONC_GRAN_VALOR">#REF!,#REF!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LIZAS" localSheetId="0" hidden="1">{"TAB1",#N/A,TRUE,"GENERAL";"TAB2",#N/A,TRUE,"GENERAL";"TAB3",#N/A,TRUE,"GENERAL";"TAB4",#N/A,TRUE,"GENERAL";"TAB5",#N/A,TRUE,"GENERAL"}</definedName>
    <definedName name="POLIZAS" hidden="1">{"TAB1",#N/A,TRUE,"GENERAL";"TAB2",#N/A,TRUE,"GENERAL";"TAB3",#N/A,TRUE,"GENERAL";"TAB4",#N/A,TRUE,"GENERAL";"TAB5",#N/A,TRUE,"GENERAL"}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NTAJE">#REF!</definedName>
    <definedName name="PORCENTAJES" localSheetId="0">#REF!</definedName>
    <definedName name="PORCENTAJES">#REF!</definedName>
    <definedName name="pouig" localSheetId="0" hidden="1">{"via1",#N/A,TRUE,"general";"via2",#N/A,TRUE,"general";"via3",#N/A,TRUE,"general"}</definedName>
    <definedName name="pouig" hidden="1">{"via1",#N/A,TRUE,"general";"via2",#N/A,TRUE,"general";"via3",#N/A,TRUE,"general"}</definedName>
    <definedName name="PPINTURA" localSheetId="0">#REF!</definedName>
    <definedName name="PPINTURA">#REF!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CIO" localSheetId="0">#REF!</definedName>
    <definedName name="PRECIO">#REF!</definedName>
    <definedName name="PRECIOS" localSheetId="0">#REF!</definedName>
    <definedName name="PRECIOS">#REF!</definedName>
    <definedName name="PREL" localSheetId="0">#REF!</definedName>
    <definedName name="PREL">#REF!</definedName>
    <definedName name="PRESTACIONES" localSheetId="0">#REF!</definedName>
    <definedName name="PRESTACIONES">#REF!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 localSheetId="0">#REF!</definedName>
    <definedName name="QA">#REF!</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NTILL" localSheetId="0">#REF!</definedName>
    <definedName name="SANTILL">#REF!</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R" localSheetId="0">#REF!</definedName>
    <definedName name="SER">#REF!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A">#REF!</definedName>
    <definedName name="SUMINISTROS" localSheetId="0">#REF!</definedName>
    <definedName name="SUMINISTROS">#REF!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C" localSheetId="0"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MO">VLOOKUP(#REF!,#REF!,4,FALSE)</definedName>
    <definedName name="TRANS" localSheetId="0">#REF!</definedName>
    <definedName name="TRAN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VLOOKUP(#REF!,#REF!,3,FALSE)</definedName>
    <definedName name="unidades_reales" localSheetId="0">#REF!</definedName>
    <definedName name="unidades_reales">#REF!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O">VLOOKUP(#REF!,#REF!,6,FALSE)</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NIT">VLOOKUP(#REF!,#REF!,6,FALSE)</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items." localSheetId="0" hidden="1">{#N/A,#N/A,FALSE,"Items"}</definedName>
    <definedName name="wrn.items." hidden="1">{#N/A,#N/A,FALSE,"Items"}</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hidden="1">{"via1",#N/A,TRUE,"general";"via2",#N/A,TRUE,"general";"via3",#N/A,TRUE,"general"}</definedName>
    <definedName name="wrn1.items" localSheetId="0" hidden="1">{#N/A,#N/A,FALSE,"Items"}</definedName>
    <definedName name="wrn1.items" hidden="1">{#N/A,#N/A,FALSE,"Items"}</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4_EA87_11DA_B6F6_00609720E0A1_.wvu.FilterData" hidden="1">#REF!</definedName>
    <definedName name="Z_0A4C2D74_EA87_11DA_B6F6_00609720E0A1_.wvu.PrintArea"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4_E104_11DA_B6F6_00609720E0A1_.wvu.FilterData" hidden="1">#REF!</definedName>
    <definedName name="Z_6BA141F4_E104_11DA_B6F6_00609720E0A1_.wvu.PrintArea"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4_EBDC_11DA_B6F6_00609720E0A1_.wvu.FilterData" hidden="1">#REF!</definedName>
    <definedName name="Z_B4899974_EBDC_11DA_B6F6_00609720E0A1_.wvu.PrintArea"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54" i="3" l="1"/>
  <c r="F346" i="3"/>
  <c r="F340" i="3"/>
  <c r="E459" i="3"/>
  <c r="D459" i="3"/>
  <c r="E458" i="3"/>
  <c r="D458" i="3"/>
  <c r="E457" i="3"/>
  <c r="D457" i="3"/>
  <c r="E456" i="3"/>
  <c r="D456" i="3"/>
  <c r="E455" i="3"/>
  <c r="D455" i="3"/>
  <c r="E454" i="3"/>
  <c r="D454" i="3"/>
  <c r="E453" i="3"/>
  <c r="D453" i="3"/>
  <c r="E452" i="3"/>
  <c r="D452" i="3"/>
  <c r="E451" i="3"/>
  <c r="D451" i="3"/>
  <c r="E450" i="3"/>
  <c r="D450" i="3"/>
  <c r="E449" i="3"/>
  <c r="D449" i="3"/>
  <c r="E446" i="3"/>
  <c r="D446" i="3"/>
  <c r="E445" i="3"/>
  <c r="D445" i="3"/>
  <c r="E444" i="3"/>
  <c r="D444" i="3"/>
  <c r="E442" i="3"/>
  <c r="D442" i="3"/>
  <c r="F442" i="3" s="1"/>
  <c r="E440" i="3"/>
  <c r="D440" i="3"/>
  <c r="E439" i="3"/>
  <c r="D439" i="3"/>
  <c r="E438" i="3"/>
  <c r="D438" i="3"/>
  <c r="E437" i="3"/>
  <c r="D437" i="3"/>
  <c r="F433" i="3"/>
  <c r="C433" i="3"/>
  <c r="B433" i="3"/>
  <c r="C432" i="3"/>
  <c r="B432" i="3"/>
  <c r="C431" i="3"/>
  <c r="B431" i="3"/>
  <c r="C430" i="3"/>
  <c r="B430" i="3"/>
  <c r="F429" i="3"/>
  <c r="C429" i="3"/>
  <c r="B429" i="3"/>
  <c r="F428" i="3"/>
  <c r="C428" i="3"/>
  <c r="B428" i="3"/>
  <c r="F427" i="3"/>
  <c r="C427" i="3"/>
  <c r="B427" i="3"/>
  <c r="F426" i="3"/>
  <c r="C426" i="3"/>
  <c r="B426" i="3"/>
  <c r="F425" i="3"/>
  <c r="C425" i="3"/>
  <c r="B425" i="3"/>
  <c r="F424" i="3"/>
  <c r="C424" i="3"/>
  <c r="B424" i="3"/>
  <c r="F423" i="3"/>
  <c r="C423" i="3"/>
  <c r="B423" i="3"/>
  <c r="F422" i="3"/>
  <c r="C422" i="3"/>
  <c r="B422" i="3"/>
  <c r="C421" i="3"/>
  <c r="B421" i="3"/>
  <c r="C420" i="3"/>
  <c r="B420" i="3"/>
  <c r="F419" i="3"/>
  <c r="C419" i="3"/>
  <c r="B419" i="3"/>
  <c r="F418" i="3"/>
  <c r="C418" i="3"/>
  <c r="B418" i="3"/>
  <c r="C417" i="3"/>
  <c r="B417" i="3"/>
  <c r="C416" i="3"/>
  <c r="B416" i="3"/>
  <c r="F415" i="3"/>
  <c r="C415" i="3"/>
  <c r="B415" i="3"/>
  <c r="C414" i="3"/>
  <c r="B414" i="3"/>
  <c r="C413" i="3"/>
  <c r="B413" i="3"/>
  <c r="B404" i="3"/>
  <c r="F403" i="3"/>
  <c r="F401" i="3"/>
  <c r="F396" i="3"/>
  <c r="F391" i="3"/>
  <c r="F390" i="3"/>
  <c r="F388" i="3"/>
  <c r="F385" i="3"/>
  <c r="F383" i="3"/>
  <c r="F380" i="3"/>
  <c r="F375" i="3"/>
  <c r="F371" i="3"/>
  <c r="F367" i="3"/>
  <c r="F352" i="3"/>
  <c r="F329" i="3"/>
  <c r="F328" i="3"/>
  <c r="F327" i="3"/>
  <c r="F325" i="3"/>
  <c r="F323" i="3"/>
  <c r="F321" i="3"/>
  <c r="F318" i="3"/>
  <c r="F316" i="3"/>
  <c r="F314" i="3"/>
  <c r="F313" i="3"/>
  <c r="F312" i="3"/>
  <c r="F309" i="3"/>
  <c r="F306" i="3"/>
  <c r="F305" i="3"/>
  <c r="F303" i="3"/>
  <c r="F302" i="3"/>
  <c r="F299" i="3"/>
  <c r="F296" i="3"/>
  <c r="F295" i="3"/>
  <c r="F293" i="3"/>
  <c r="F290" i="3"/>
  <c r="F289" i="3"/>
  <c r="F286" i="3"/>
  <c r="F284" i="3"/>
  <c r="F281" i="3"/>
  <c r="F279" i="3"/>
  <c r="F275" i="3"/>
  <c r="F272" i="3"/>
  <c r="F271" i="3"/>
  <c r="F270" i="3"/>
  <c r="F269" i="3"/>
  <c r="F268" i="3"/>
  <c r="F267" i="3"/>
  <c r="F266" i="3"/>
  <c r="F264" i="3"/>
  <c r="F261" i="3"/>
  <c r="F260" i="3"/>
  <c r="F259" i="3"/>
  <c r="F257" i="3"/>
  <c r="F256" i="3"/>
  <c r="F254" i="3"/>
  <c r="F252" i="3"/>
  <c r="F251" i="3"/>
  <c r="F248" i="3"/>
  <c r="F245" i="3"/>
  <c r="F241" i="3"/>
  <c r="F240" i="3"/>
  <c r="F238" i="3"/>
  <c r="F237" i="3"/>
  <c r="F236" i="3"/>
  <c r="F234" i="3"/>
  <c r="F233" i="3"/>
  <c r="F231" i="3"/>
  <c r="F229" i="3"/>
  <c r="F226" i="3"/>
  <c r="F223" i="3"/>
  <c r="F222" i="3"/>
  <c r="F221" i="3"/>
  <c r="F218" i="3"/>
  <c r="F217" i="3"/>
  <c r="F214" i="3"/>
  <c r="F212" i="3"/>
  <c r="F211" i="3"/>
  <c r="F210" i="3"/>
  <c r="F209" i="3"/>
  <c r="F207" i="3"/>
  <c r="F205" i="3"/>
  <c r="F203" i="3"/>
  <c r="F201" i="3"/>
  <c r="F198" i="3"/>
  <c r="F197" i="3"/>
  <c r="F195" i="3"/>
  <c r="F194" i="3"/>
  <c r="F192" i="3"/>
  <c r="F191" i="3"/>
  <c r="F189" i="3"/>
  <c r="F187" i="3"/>
  <c r="F186" i="3"/>
  <c r="F185" i="3"/>
  <c r="F182" i="3"/>
  <c r="F180" i="3"/>
  <c r="F179" i="3"/>
  <c r="F177" i="3"/>
  <c r="F173" i="3"/>
  <c r="F172" i="3"/>
  <c r="F171" i="3"/>
  <c r="F169" i="3"/>
  <c r="F166" i="3"/>
  <c r="F165" i="3"/>
  <c r="F163" i="3"/>
  <c r="F162" i="3"/>
  <c r="F161" i="3"/>
  <c r="F160" i="3"/>
  <c r="F157" i="3"/>
  <c r="F156" i="3"/>
  <c r="F154" i="3"/>
  <c r="F152" i="3"/>
  <c r="F151" i="3"/>
  <c r="F150" i="3"/>
  <c r="F148" i="3"/>
  <c r="F145" i="3"/>
  <c r="F144" i="3"/>
  <c r="F143" i="3"/>
  <c r="F140" i="3"/>
  <c r="F136" i="3"/>
  <c r="F135" i="3"/>
  <c r="F134" i="3"/>
  <c r="F133" i="3"/>
  <c r="F132" i="3"/>
  <c r="F131" i="3"/>
  <c r="F128" i="3"/>
  <c r="F126" i="3"/>
  <c r="F123" i="3"/>
  <c r="F122" i="3"/>
  <c r="F119" i="3"/>
  <c r="F118" i="3"/>
  <c r="F115" i="3"/>
  <c r="F113" i="3"/>
  <c r="F112" i="3"/>
  <c r="F111" i="3"/>
  <c r="F110" i="3"/>
  <c r="F109" i="3"/>
  <c r="F106" i="3"/>
  <c r="F104" i="3"/>
  <c r="F101" i="3"/>
  <c r="F100" i="3"/>
  <c r="F99" i="3"/>
  <c r="F98" i="3"/>
  <c r="F97" i="3"/>
  <c r="F95" i="3"/>
  <c r="F93" i="3"/>
  <c r="F91" i="3"/>
  <c r="F90" i="3"/>
  <c r="F88" i="3"/>
  <c r="F87" i="3"/>
  <c r="F85" i="3"/>
  <c r="F84" i="3"/>
  <c r="F82" i="3"/>
  <c r="F80" i="3"/>
  <c r="F79" i="3"/>
  <c r="F77" i="3"/>
  <c r="F76" i="3"/>
  <c r="F75" i="3"/>
  <c r="F73" i="3"/>
  <c r="F71" i="3"/>
  <c r="F70" i="3"/>
  <c r="F69" i="3"/>
  <c r="F68" i="3"/>
  <c r="F65" i="3"/>
  <c r="F62" i="3"/>
  <c r="F61" i="3"/>
  <c r="F60" i="3"/>
  <c r="F58" i="3"/>
  <c r="F55" i="3"/>
  <c r="F53" i="3"/>
  <c r="F52" i="3"/>
  <c r="F51" i="3"/>
  <c r="F50" i="3"/>
  <c r="F48" i="3"/>
  <c r="F47" i="3"/>
  <c r="F45" i="3"/>
  <c r="F43" i="3"/>
  <c r="F40" i="3"/>
  <c r="F38" i="3"/>
  <c r="F37" i="3"/>
  <c r="F36" i="3"/>
  <c r="F33" i="3"/>
  <c r="F32" i="3"/>
  <c r="F31" i="3"/>
  <c r="F30" i="3"/>
  <c r="F29" i="3"/>
  <c r="F27" i="3"/>
  <c r="F25" i="3"/>
  <c r="F24" i="3"/>
  <c r="F22" i="3"/>
  <c r="F21" i="3"/>
  <c r="F19" i="3"/>
  <c r="F17" i="3"/>
  <c r="F16" i="3"/>
  <c r="F449" i="3" l="1"/>
  <c r="F457" i="3"/>
  <c r="F414" i="3"/>
  <c r="F345" i="3"/>
  <c r="F438" i="3"/>
  <c r="F406" i="3"/>
  <c r="F455" i="3"/>
  <c r="F350" i="3"/>
  <c r="F343" i="3"/>
  <c r="F437" i="3"/>
  <c r="F453" i="3"/>
  <c r="F353" i="3"/>
  <c r="F405" i="3"/>
  <c r="F368" i="3"/>
  <c r="F451" i="3"/>
  <c r="F413" i="3"/>
  <c r="F445" i="3"/>
  <c r="F365" i="3"/>
  <c r="F330" i="3"/>
  <c r="F341" i="3"/>
  <c r="F347" i="3"/>
  <c r="F372" i="3"/>
  <c r="F450" i="3"/>
  <c r="F456" i="3"/>
  <c r="F381" i="3"/>
  <c r="F398" i="3"/>
  <c r="F444" i="3"/>
  <c r="F452" i="3"/>
  <c r="F344" i="3"/>
  <c r="F357" i="3"/>
  <c r="F458" i="3"/>
  <c r="F446" i="3"/>
  <c r="F394" i="3"/>
  <c r="F439" i="3"/>
  <c r="F459" i="3"/>
  <c r="F432" i="3"/>
  <c r="F454" i="3"/>
  <c r="F440" i="3"/>
  <c r="F356" i="3"/>
  <c r="F369" i="3"/>
  <c r="F386" i="3"/>
  <c r="F399" i="3"/>
  <c r="F421" i="3"/>
  <c r="F431" i="3"/>
  <c r="F374" i="3"/>
  <c r="F377" i="3"/>
  <c r="F416" i="3"/>
  <c r="F348" i="3"/>
  <c r="F370" i="3"/>
  <c r="F387" i="3"/>
  <c r="F400" i="3"/>
  <c r="F420" i="3"/>
  <c r="F430" i="3"/>
  <c r="F349" i="3"/>
  <c r="F373" i="3"/>
  <c r="F379" i="3"/>
  <c r="F417" i="3"/>
  <c r="F363" i="3"/>
  <c r="F366" i="3"/>
  <c r="F382" i="3"/>
  <c r="F392" i="3"/>
  <c r="F395" i="3"/>
  <c r="F404" i="3"/>
  <c r="F331" i="3" l="1"/>
  <c r="F332" i="3"/>
  <c r="F460" i="3"/>
  <c r="F407" i="3"/>
  <c r="F358" i="3"/>
  <c r="F333" i="3" l="1"/>
  <c r="F463" i="3" s="1"/>
  <c r="F464" i="3" l="1"/>
</calcChain>
</file>

<file path=xl/sharedStrings.xml><?xml version="1.0" encoding="utf-8"?>
<sst xmlns="http://schemas.openxmlformats.org/spreadsheetml/2006/main" count="885" uniqueCount="495">
  <si>
    <t>MUNICIPIO DE MEDELLÍN</t>
  </si>
  <si>
    <t>EMPRESA DE DESARROLLO URBANO - EDU</t>
  </si>
  <si>
    <t>contrato interadministrativo Nº 4600095806 DE 2022 cuyo objeto es: “contrato interadministrativo de mandato sin representación para la gerencia integral de proyectos de infraestructura a cargo de la secretaría de educación del distrito de Medellín”,</t>
  </si>
  <si>
    <t>“MANTENIMIENTO GENERAL PARA EL MEJORAMIENTO DE ESPACIOS EN LAS INSTITUCIONES EDUCATIVAS DE LAS COMUNAS 4 Y COMUNA 10 DEL DISTRITO ESPECIAL DE CIENCIA, TECNOLOGÍA E INNOVACIÓN DE MEDELLÍN”</t>
  </si>
  <si>
    <t>INVITACIÓN PRIVADA</t>
  </si>
  <si>
    <t xml:space="preserve">PRESUPUESTO OFICIAL </t>
  </si>
  <si>
    <t>ITEM</t>
  </si>
  <si>
    <t>DESCRIPCION ACTIVIDAD</t>
  </si>
  <si>
    <t>UN.</t>
  </si>
  <si>
    <t>CANT.</t>
  </si>
  <si>
    <t>VR. UNITARIO</t>
  </si>
  <si>
    <t>VR. TOTAL</t>
  </si>
  <si>
    <t>MANTENIMIENTO GENERAL EN LA INSTITUCION EDUCATIVA SAN BENITO</t>
  </si>
  <si>
    <t>DEMOLICIONES Y RETIROS</t>
  </si>
  <si>
    <t>Desmonte de cubierta: incluye: demolición de estructura y materiales en mal estado ,cargue y botada de escombros y/o el retiro de material recuperable. Medido en proyeccion horizontal.</t>
  </si>
  <si>
    <t>3,10,4</t>
  </si>
  <si>
    <t>Techo en teja plastica</t>
  </si>
  <si>
    <t>m²</t>
  </si>
  <si>
    <t>Retiro de cielo raso. Incluye botada de todo el material.</t>
  </si>
  <si>
    <t>ACERO DE REFUERZO</t>
  </si>
  <si>
    <t>Construcción, transporte y montaje de ESTRUCTURA METÁLICA, en PERFILERIA TIPO IPE, HEA, PHR-C, PTE, W, C para elementos de cubierta, rampas o áreas de circulación metálicas, soporte de fachadas, tensores, vigas de apoyo, entre otros, según diseño. Incluye: suministro y transporte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</si>
  <si>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kg</t>
  </si>
  <si>
    <t>MAMPOSTERÍA</t>
  </si>
  <si>
    <t>Suministro y colocacion de chapa en catalan 10x30 cm. Utilizar cortadora.</t>
  </si>
  <si>
    <t>Suministro y aplicaciòn de hidrófugo impermeabilizante del tipo siliconite o similar para mamposteria de fachadas dos manos</t>
  </si>
  <si>
    <t>Suministro y apliación de acido nitrico e hidrosolve proporción 1:1:5 para lavada de :</t>
  </si>
  <si>
    <t>6,30,1</t>
  </si>
  <si>
    <t>Fachadas (muros exteriores)</t>
  </si>
  <si>
    <t>Suministro, transporte e instalación de malla de Nylon Ref.  21090  ojo 10 x 10 para escenarios deportivos . Incluye: cable de acero galvanizado C. 3/16" donde se requiera , amarres en el mismo material de la malla, elementos de fijación (anclaje argolla de 1/2" x 3", tensor trabajo pesado de 3/8" x 6", perro galvanizado  de 3/16" y demás elementos necesario para su correcto funcionamiento</t>
  </si>
  <si>
    <t>CARPINTERÍA METÁLICA Y DE MADERA.</t>
  </si>
  <si>
    <t>Suministro e instalación de chapas de primera calidad tipo yale o similar para puertas existentes, con pistillo fijo, doble cilindro, incluye jaladeras de aluminioy desmonte de la existente.</t>
  </si>
  <si>
    <t>un</t>
  </si>
  <si>
    <t>REVOQUES, ENCHAPES Y PINTURAS</t>
  </si>
  <si>
    <t>Suministro y aplicación de PINTURA EPOXICA EN MUROS Y CIELOS  (dos componentes proporción 1:3, no tóxica) tipo epoxiconstrucción de pintuco o equivalente, de primera calidad, semimate, sobre estuco plástico, 2 a 3 manos o las necesarias para lograr una suerficie homogenea</t>
  </si>
  <si>
    <t>Pintura a  base  de  aceite  para  puertas de 0,80/1,00mm .  Incluye marco y ala. Color a definir, aprobado por la interventoría. Se debe adecuar la superficie en caso de ser necesario.</t>
  </si>
  <si>
    <t>10,31,6</t>
  </si>
  <si>
    <t xml:space="preserve">Pintura para  pasamanos metalicos existentes con varios diseños en platinas, en tuberia estructural , en varilla lisa .Incluye: retiro de la pintura existente, preparación de la superficie, pintura anticorrosiva y pintura de acabado base aceite, de altura variable </t>
  </si>
  <si>
    <t>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t>
  </si>
  <si>
    <t>m</t>
  </si>
  <si>
    <t>Mantenimiento de estructura en madera tipo columna de 36 cm. X 8 cm.en promedio.  Incluye: retiro de  barniz  existente con lijadora electrica , ajuste de tornillos, resane  con masilla para madera ,aplicación de  profilan Fina plus (dos manos), el cual debe  ser fungicida, que repela la humedad, que proteja contra rayos UV, antes de aplicar el producto se debe garantizar que la humedad de la madera sea inferior al 15 %,  la superficie debe estar seca, libre de polvo, mugre , grasa.                               Se deben seguir todas las recomendaciones del fabricante</t>
  </si>
  <si>
    <t>CUBIERTAS</t>
  </si>
  <si>
    <t>CIELOS EN FIBROCEMENTO Y DRYWALL</t>
  </si>
  <si>
    <t>12,35,2</t>
  </si>
  <si>
    <t>Suministro e instalación de cielo raso suspendido con junta invisible placa superboard de e= 6 mm.  Incluye: estructura de soporte , dilatacion intermedia , dilatacion  perimetral en Z, cintas , masillas resanes y pintura epoxica</t>
  </si>
  <si>
    <t>Mantenimiento de canoas: Incluye: limpeza, cargue y botada de escombros ,pintura anticorrosivo y pintura base de aceite y soldaduras donde se necesario</t>
  </si>
  <si>
    <t xml:space="preserve">Suministro, transporte e instalación de teja termoacustica con alma  de acero recubierta (ASA/ACERO/XPE) con proteccion UV, con aislamiento termico y acustico  .Incluye: amares y demás elementos necesarios par su correcta instalación y funcionamiento  </t>
  </si>
  <si>
    <t xml:space="preserve">OBRAS VARIAS </t>
  </si>
  <si>
    <t>Demarcación de placa polideportiva  para baloncesto, voleibol y microfutbol con pintura caucho clorada y/o tipo trafico según norma de coldeportes.</t>
  </si>
  <si>
    <t>gl</t>
  </si>
  <si>
    <t>MANTENIMIENTO GENERAL SECCION ESCUELA DARIO LONDOÑO CARDONA</t>
  </si>
  <si>
    <t>Demolicion de pisos en baldosa y/o vitrificado de cualquier espesor, incluye demolicion de guardaescobas existente, mortero de pega , cargue y botada de escombros</t>
  </si>
  <si>
    <t>Retiro de Sanitario</t>
  </si>
  <si>
    <t>3,8,2</t>
  </si>
  <si>
    <t>En mal estado, incluye botada.</t>
  </si>
  <si>
    <t xml:space="preserve">Retiro de lavamanos y/o orinales </t>
  </si>
  <si>
    <t>3,9,2</t>
  </si>
  <si>
    <t>Retiro de ruanas y canoas.</t>
  </si>
  <si>
    <t>3,12,1</t>
  </si>
  <si>
    <t xml:space="preserve">De canoas </t>
  </si>
  <si>
    <t>3,12,2</t>
  </si>
  <si>
    <t>De ruanas</t>
  </si>
  <si>
    <t>Retiro de bajantes.</t>
  </si>
  <si>
    <t>Retiro tubería sanitria enterrada y/o colgada de 2" a 6".Incluye: cargue y botada de escombros</t>
  </si>
  <si>
    <t>CONCRETOS</t>
  </si>
  <si>
    <t>Suministro, transporte e instalacion de rejilla en madera plastica de 100 cm x 50cm x 2.5 cm para carcamo</t>
  </si>
  <si>
    <t>Suministro, figuracion y colocacion de acero de refuerzo para estructuras en general, para conectores necesarios para el cumplimiento de la norma sismo resistente y para dovelas en mamposteria.</t>
  </si>
  <si>
    <t>5,1,1</t>
  </si>
  <si>
    <t>F y = 420 Mpa. (4200 kg/cm².)</t>
  </si>
  <si>
    <t>Suministro y colocacion de malla electrosoldada. No se miden traslapos, estos se incluyen en el valor unitario.</t>
  </si>
  <si>
    <t>5,3,7</t>
  </si>
  <si>
    <t>Malla electrosoldada tipo D 84.</t>
  </si>
  <si>
    <t>Suministro y colocación de  pasamanos metálico en tubo rectangular PTS 2"x 1"(colocado horizontalmente en la parte superior)+ varilla redonda de 3/4" colocada verticalmente cada 0,10 m y apoyos verticales en  doble platina de 2" x 1/2" cada 1.00 m. colocados sobre platina de 1/2" anclada a losa mediante 4 pernos de 1/2"; y  platina de 2" x 1/2" colocado horizontalmente en la parte inferior del pasamanos . Incluye base anticorrosiva, catalizador acabado final en pintura esmalte semibrillante para exteriores tipo poliuretano, color negro.Según diseño. h=1.10 m.</t>
  </si>
  <si>
    <t>Construcción de mamposteria,incluye mortero de pega 1:4, trabas, columnas,machones,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</si>
  <si>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Suministro, transporte e instalación de malla para cerramiento eslabonada galvanizada ojo 5 calibre 10.Incluye: alambre galvanizado c. 12 para amarres</t>
  </si>
  <si>
    <t>INSTALACIONES HIDRÁULICAS Y SANITARIAS</t>
  </si>
  <si>
    <t xml:space="preserve">Suministro  y colocación de tubería   PVC-S  para aguas negras y aguas lluvias. Incluye: accesorios, limpiador y soldaduras </t>
  </si>
  <si>
    <t>7,1,1</t>
  </si>
  <si>
    <t>Ø =  2".</t>
  </si>
  <si>
    <t>7,1,2</t>
  </si>
  <si>
    <t>Ø =  3".</t>
  </si>
  <si>
    <t>7,1,3</t>
  </si>
  <si>
    <t>Ø =  4".</t>
  </si>
  <si>
    <t>7,1,4</t>
  </si>
  <si>
    <t>Ø =  6".</t>
  </si>
  <si>
    <t xml:space="preserve">Suministro y colocación de tubería PVC-S, para bajantes de aguas lluvias . Incluye: accesorios, abrazaderas con empaque de caucho y fijación mecánica, limpiador y soldadura, y pintura abase de aceite ( de uso esxterior) para acabado final , color a definir por la interventoria. </t>
  </si>
  <si>
    <t>7,3,2</t>
  </si>
  <si>
    <t>Construcción de salidas sanitarias en tuberia PVC-S; incluye accesorios ( considerada de la Yee al aparato)</t>
  </si>
  <si>
    <t>7,4,1</t>
  </si>
  <si>
    <t>En 2 pulgadas, de L=1,50/2,00 m.</t>
  </si>
  <si>
    <t xml:space="preserve">sal </t>
  </si>
  <si>
    <t>7,4,3</t>
  </si>
  <si>
    <t>En 3 pulgadas, de L=1,50/2,00 m.</t>
  </si>
  <si>
    <t>7,4,5</t>
  </si>
  <si>
    <t>En 4 pulgadas, de L=1,50/2,00 m.</t>
  </si>
  <si>
    <t>Suministro y colocación de tubería  PVC.  Presión , incluye accesorios,limpiador y soldaduras</t>
  </si>
  <si>
    <t>7,6,1</t>
  </si>
  <si>
    <t>Ø =  ½" RDE 9</t>
  </si>
  <si>
    <t>7.6.2</t>
  </si>
  <si>
    <t>Ø =  ¾".RDE 11</t>
  </si>
  <si>
    <t>Construcción de salida hidraulica en tuberia PVC-P; incluye: tuberia , accesorios, camara de aire y terminales en cobre, limpiador , soldadura, L= 0,50 a 2,00 m. ( considerada de red principal al aparato)</t>
  </si>
  <si>
    <t>7,9,1</t>
  </si>
  <si>
    <t>Ø =  ½" RDE 9, 500 PSI</t>
  </si>
  <si>
    <t>CAJAS DE EMPALME Y/O INSPECCIÓN</t>
  </si>
  <si>
    <t>7,10,3</t>
  </si>
  <si>
    <t>Construcción de caja de inspección  en concreto de 21 Mpa. de 60 x 60 x 80 cm., Incluye tapa con herraje. Según diseño.</t>
  </si>
  <si>
    <t>Suministro, transporte e instalaciòn de tapa  registro en PVC de 0,20 x 0,20 m.Incluye: elementos de fijaciòn</t>
  </si>
  <si>
    <t>APARATOS SANITARIOS Y MUEBLES</t>
  </si>
  <si>
    <t>Suministro y colocación de sanitario infantil Corona para preescolar, color según SEDM, incluye: brida de fijación, tapon con rosca para brida del color del sanitario, griferia, abasto metalico, emboquillado con silicona antihongos y todos los elementos necesarios para su correcto funcionamiento.</t>
  </si>
  <si>
    <t>Suministro y colocación de Lavamanos Integral, a color. Incluye Griferia Koral metalica, baja para lavamanos, llave de abastos  y todos los elementos necesarios para su correcto funcionamiento.o.</t>
  </si>
  <si>
    <t>Suministro y colocación de rejilla de piso combinada en cobre y aluminio.</t>
  </si>
  <si>
    <t>8.11.2</t>
  </si>
  <si>
    <t>8.11.3</t>
  </si>
  <si>
    <t>CARPINTERÍA METÁLICA Y DE MADERA</t>
  </si>
  <si>
    <t xml:space="preserve">Instalacion de malla microperforada  calibre 18 perforación 6 mm, en  puerta de  cerramiento existente, fabricada  en modulos de maximo ,60x ,60 m con  angulo y platina perimetral dobles de  1" x 1/8 ",  incluye limpieza y lijada de puerta reja existente, soldadura, resanes y  pintura en esmalte puerta reja existente.
</t>
  </si>
  <si>
    <t>Revoque impermeabilizado 1:4:0,25  (cemento, arena, cal hidraulica) para muros exteriores hasta 4,50 m. muros baños.Incluye: Sika -1 o similar,ranuras, filetes y dilataciones</t>
  </si>
  <si>
    <t>Suministro y aplicación de pintura tipo coraza acrílica para exterior (hidrorepelente), de primera calidad sobre pintura existente, incluye adecuación de la superficie,  resanes, tres manos, color a definir, aprobado por la interventoría.</t>
  </si>
  <si>
    <t>10.18.1</t>
  </si>
  <si>
    <t>En cielos.</t>
  </si>
  <si>
    <t>10,18,2</t>
  </si>
  <si>
    <t>En muro y/o zocalos</t>
  </si>
  <si>
    <t>NP</t>
  </si>
  <si>
    <t>Mantenimiento de estructura en madera tipo columna / circular.  Incluye: retiro de  barniz/pintura existente con lijadora electrica , ajuste de tornillos, resane  con masilla para madera ,aplicación de  profilan Fina plus (dos manos), el cual debe  ser fungicida, que repela la humedad, que proteja contra rayos UV, antes de aplicar el producto se debe garantizar que la humedad de la madera sea inferior al 15 %,  la superficie debe estar seca, libre de polvo, mugre , grasa.                               Se deben seguir todas las recomendaciones del fabricante</t>
  </si>
  <si>
    <t>PISOS</t>
  </si>
  <si>
    <t>Construcción de piso en  concreto de   21 Mpa., Incluye juntas de dilatación y acabado como lo determine la interventoría.</t>
  </si>
  <si>
    <t>11,4,1</t>
  </si>
  <si>
    <t>De espesor  0,08 m.</t>
  </si>
  <si>
    <t>PISO TRAFICO COMERCIAL GENERAL</t>
  </si>
  <si>
    <t>11,12,2</t>
  </si>
  <si>
    <t>Suministro e instalación de piso ceramica tipo mikonos de 33,8 mm. X33,8 mm. color a definir en obra ,para unidades sanitarias y restaurantes , incluye mortero de nivelación 1:5 y pegacor.</t>
  </si>
  <si>
    <t>12,35,1</t>
  </si>
  <si>
    <t>Suministro e instalación de cielo raso suspendido con junta invisible placa superboard de e= 6 mm.  Incluye: estructura de soporte , dilatacion intermedia , dilatacion  perimetral en Z, cintas , masillas resanes y pintura acriltex</t>
  </si>
  <si>
    <t>Suministro y colocación de canoa en U en lamina galvanizada calibre 24 moldurada, grafada  y soldada en las uniones, desarrollo 1,00 m., incluye:embudos, boquillas, tapas, ganchos de fijación, pintura anticorrosiva verde y de acabado color a definir por interventoria ,   y todos los elementos para su correcta fijaciòn.</t>
  </si>
  <si>
    <t>Suministro  y colocación de ruanas en lámina galvanizada calibre 24, incluye mortero, pintura anticorrosiva y a base de aceite, desarrollo 33 cm., pestaña de 5 cm. Canchada de muro, faja en revoque impermeabilizado con filete y todo lo necesario para su correcta instalación.</t>
  </si>
  <si>
    <t>nuevo</t>
  </si>
  <si>
    <t>Mantenimiento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correcto mantenimiento.</t>
  </si>
  <si>
    <t>OBRAS VARIAS.</t>
  </si>
  <si>
    <t>Suministro, transporte e instalación de juego de soportes integrados para baloncesto y microfutbol incluye tablero en fibra de vidrio, aros, malla en nylon para baloncesto malla metálica ojo 5 cal. 10 para porteria de microfutbol y anclaje de tubos tubos en concreto, según normas de Coldeportes,</t>
  </si>
  <si>
    <t>MANTENMIENTO GENERAL INSTITUCION EDUCATIVA ANA DE CASTRILLON</t>
  </si>
  <si>
    <t xml:space="preserve">PRELIMINARES </t>
  </si>
  <si>
    <t>ROCERÍA Y LIMPIEZA, Incluye cargue, transporte y botada de material en botaderos oficiales o donde indique la interventoría, hasta altura de la vegetación de 0,50 m, La rocería se realizará a ras de piso. Se utilizará guadaña o machete.</t>
  </si>
  <si>
    <t>Poda de árboles y palmas. Se debe realizar de acuerdo con las observaciones entregadas por la autoridad ambiental (Área Metropolitana del Valle de Aburra o  CORANTIOQUIA), para cada uno de los individuos arbóreos o palmas a intervenir, registrados en el aplicativo del SAU si es del caso.  Estas actividades deberán procurar por prevenir daños mecánicos en sus copas y mejorar la estructura del árbol y palma.Incluye: cargue y botada del material resultante de la poda</t>
  </si>
  <si>
    <t>jor</t>
  </si>
  <si>
    <t>3.12</t>
  </si>
  <si>
    <t>3.12.1</t>
  </si>
  <si>
    <t>CUBIERTAS EN METECNO</t>
  </si>
  <si>
    <t xml:space="preserve">Suministro, transporte e instalación de ruanas en lamina galvanizada calibre 26 del mismo color de la cubierta de desarrollo 60 cm </t>
  </si>
  <si>
    <t>Reparación de techo en teja de barro.  Incluye: retiro de manto existente si es necesario, retiro  de teja existente, reistalación de la misma, suministro y colocación de teja (del 20%), tablilla (del 20%) , impermeabilización con manto de 3mm, fibra de vidrio, barniz en tablilla cambiada, mortero 1:4 para fijación de teja,emboquillado, remates y en caballete cargue y botada de escombros, medido en proyecciòn horizontal para su pago.</t>
  </si>
  <si>
    <t>Suministro y colocación de canoa en L en lamina galvanizada calibre 24 , grafada  y soldada en las uniones, desarrollo 1,00 m., incluye aplicación de pintura  base epoxi-poliamida (de pintuco o similar), anticorrosivo verde y pintura de acabado final, enbudos y fajas de mortero de fijaciòn y todos los elementos para su correcta fijaciòn.</t>
  </si>
  <si>
    <t>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</si>
  <si>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MANTENMIENTO GENERAL INSTITUCION EDUCATIVA SAN AGUSTÍN</t>
  </si>
  <si>
    <t>MOVIMIENTO DE TIERRA Y EXCAVACIONES</t>
  </si>
  <si>
    <t>Excavacion  a mano o a maquina en material heterogeneo ( rocas hasta volumenes de 0.10 ) bajo cualquier grado de humedad, para estructuras( diferentes a pilas),para redes y obras complementarias. Incluye acarreo desde el sitio de excavación hasta el sitio de cargue.</t>
  </si>
  <si>
    <t>2,1,1</t>
  </si>
  <si>
    <t>De 0.00 a 2.00 mt. de profundidad. A mano</t>
  </si>
  <si>
    <t>m³</t>
  </si>
  <si>
    <t>Construccion de llenos compactados,  incluye cargue del material desde el sitio de descargue hasta el sitio a llenar.</t>
  </si>
  <si>
    <t>2,5,1</t>
  </si>
  <si>
    <t>Construccion de llenos compactados con arenilla</t>
  </si>
  <si>
    <t>2,5,1,1</t>
  </si>
  <si>
    <t>En brechas, apiques y zonas abiertas</t>
  </si>
  <si>
    <t>2,5,4</t>
  </si>
  <si>
    <t>Construccion de llenos compactados con material de subbase granular.</t>
  </si>
  <si>
    <t>2,6,2</t>
  </si>
  <si>
    <t>Cargue y botada de escombros provenientes de explanaciones y excavaciones, medido en sitio compactado. El precio incluye el factor de expansión de material,empacado en  costales</t>
  </si>
  <si>
    <t>3,10,1</t>
  </si>
  <si>
    <t>Techo en asbesto cemento. Los escombros seran tratados como residuos peligerosos</t>
  </si>
  <si>
    <t>Retiro de todo tipo de ventanas. Inluye marcos y vidrios</t>
  </si>
  <si>
    <t>Demolicion de cordones, andenes , cuneta. Incluye retiro de entresuelo en mal estado, cargue y botada de escombros</t>
  </si>
  <si>
    <t>3,34,1</t>
  </si>
  <si>
    <t>DEMOLICIÓN DE ANDENES Y PISOS en concreto (acabado y soporte) de espesor máximo de 0.30 m. incluye cargue, transporte y botada de escombros en sitio oficial. Incluye compresor neumático con martillo, retiros de tapas de instalaciones de servicios públicos, además recuperación de los materiales aprovechables y transporte hasta el sitio de almacenamiento que indique la interventoría.</t>
  </si>
  <si>
    <t>Demolicion de pavimento de cualquier espesor: incluye demarcacion, corte, cargue y botada de escombros a cualquier distancia.</t>
  </si>
  <si>
    <t>3,35,1</t>
  </si>
  <si>
    <t>Asfaltico.</t>
  </si>
  <si>
    <t>Corte  de muros en mamposteria (bloque y/o ladrillo ) por medios mecanicos hasta 2"</t>
  </si>
  <si>
    <t>Suministro y colocacion de concreto  f' c= 21 Mpa (210 Kg/cm2),  incluye formaleta, desmoltante, proteccion y curado para estructuras de acuerdo con las diferentes dimensiones establecidas en los planos y diseños.</t>
  </si>
  <si>
    <t>4,2,1</t>
  </si>
  <si>
    <t>Para vigas de amarre de fundación.</t>
  </si>
  <si>
    <t>4,3,8</t>
  </si>
  <si>
    <t>Vigas de amarre de muros en concreto de f' c=21MPa (210 Kg/cm2).</t>
  </si>
  <si>
    <t>4,4,5</t>
  </si>
  <si>
    <t>Construcción de LOSA SOBRE STEELDECK o equivalente, en concreto de 21 Mpa. con un ESPESOR DE 0,10 m. medida desde la canal profunda del steeldeck. Incluye suministro, transporte y colocación del concreto, steeldeck o equivalente cal 22 de 2", malla electrosoldada D-84, formaleta en súper "T" de 19 mm. para tapas laterales, vibrado, protección, curado, y todos los demás elementos necesarios para su correcta construcción.</t>
  </si>
  <si>
    <t>Construcción de muro banca para jardinera en concreto a la vista de 21 Mpa. Incluye: viga fundación de 0,30 x 0,30 m. murete de 0,50 . X 0,15 m.y banca de 0,40 m. x 0,08 m.,formaleta para acabado a la vista en super T, molduras en madera 1/4 bocel (según diseño). la excavación y el acero de refuerzo se pagaran en su item respectivo</t>
  </si>
  <si>
    <t xml:space="preserve">CUNETAS </t>
  </si>
  <si>
    <t>4,20,2</t>
  </si>
  <si>
    <t>Construcción de cuneta semicircular en concreto de 21 Mpa.   desarrollo= 0.30 m, e= 0.10 m.  Incluye: entresuelo en subabse granular de espesor 0,10 m.  juntas y acabado escobiado o paletiado . segun diseño diseño. La excavación,  y acero de refuerzo se pagarán en su ítem respectivo.</t>
  </si>
  <si>
    <t>Micropilotes en concreto de 21 Mpa.diametro de 30 cm incluye excavación y botada.</t>
  </si>
  <si>
    <t>Kg</t>
  </si>
  <si>
    <t>Suministro y colocación de  pasamanos metálico en tuberia negra de 11/2" x 0,098" (colocado horizontalmente en la parte superior)+ mas dos rodamanos en tuberia negra de 11/2" x 0,098" , fijados con platina de 2" x 1/2" de 10 cm. formando angulo de  45°  colocadas horizontalmente a 0,90 . y a 0,70 m.   varilla redonda de 3/4" colocada verticalmente cada 0,10 m apoyada sobre una platina de 2" x 1/2" y apoyos verticales en  en tuberia negra de 11/2" x 0,098" cada metro .   colocados sobre platina de 10 x 10 cm x  1/2" anclada a losa mediante 4 pernos de 1/2"; y  platina de 2" x 1/2" colocado horizontalmente en la parte inferior del pasamanos . Incluye: anticorrosivo cromato de zinc + acabado con pintulux color a definir por la interventoria  .Según diseño. h=1.00 m.</t>
  </si>
  <si>
    <t>6,5,3</t>
  </si>
  <si>
    <t>En ladrillo para revocar ambas caras. ( primera calidad )</t>
  </si>
  <si>
    <t>6,5,3,1</t>
  </si>
  <si>
    <t>De  10 x 20 x 40 cm.      e = 10 cm.</t>
  </si>
  <si>
    <t>6,5,6</t>
  </si>
  <si>
    <t xml:space="preserve">En ladrillo catalan estructural </t>
  </si>
  <si>
    <t>6,5,6,1</t>
  </si>
  <si>
    <t>De  10 x 15 x 30 cm.      e = 15 cm.perforación vertical</t>
  </si>
  <si>
    <t>Suministro y apliación de acido nitrico e hidrosolve proporción 1:1:5 para lavada de</t>
  </si>
  <si>
    <t>7.1.1</t>
  </si>
  <si>
    <t>7.1.3</t>
  </si>
  <si>
    <t>7,1,6</t>
  </si>
  <si>
    <t>Ø =  10".Tipo novafor</t>
  </si>
  <si>
    <t>7.3.2</t>
  </si>
  <si>
    <t>sal</t>
  </si>
  <si>
    <t>7.6.1</t>
  </si>
  <si>
    <t>Construcción  de  sumideros  tipo  B. En concreto esmaltado  de 0,80 x 1.1 x H= 0,40 m. espesor de base y muros 0,20 m.Incluye reja. Según diseño de EPM.</t>
  </si>
  <si>
    <t>Suministro y colocación de Sanitario bajo consumo, a color. Incluye: brida de fijación, tapon con rosca para brida del color del sanitario, grifería, abasto metálico,( con manguera flexible), emboquillado con silicona antihongos  y todos los elementos necesarios para su correcto funcionamiento.</t>
  </si>
  <si>
    <t>Suministro y colocación de Lavamanos Integral, a color. Incluye Griferia Koral metalica, baja para lavamanos, llave de abastos  y todos los elementos necesarios para su correcto funcionamiento.</t>
  </si>
  <si>
    <t xml:space="preserve">VENTANA </t>
  </si>
  <si>
    <t xml:space="preserve">Suministro, transporte y colocación de ventanas en aluminio anodizado natural y cristal templado de 6 mm., sistema 8025 de alúmina o equivalente y  sistema Vp-3831. parte superior en celosía fija de aluminio anodizado natural, parte inferior dividida en varios cuerpos verticales , algunos fijos y otros corredizos según diseño ,alas corrediza en cristal templado de 6 mm. Marco y estructura en aluminio anodizado color natural,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</si>
  <si>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ENCHAPES EN BALDOSIN</t>
  </si>
  <si>
    <t>10,11,1</t>
  </si>
  <si>
    <t>Enchape ceramica pared baños 30x60, ref. pared plana, blanco brillante :  Incluye pegacor, remate en varilla de PVC intermatex acolillado .</t>
  </si>
  <si>
    <t>Suministro y aplicación de pintura acrílica para exterior (hidrorepelente) tipo coraza ,  para exteriores, diluido en agua , color a definir, aprobado por la interventoría.Incluye sellomax</t>
  </si>
  <si>
    <t>10.17.2</t>
  </si>
  <si>
    <t>Para muros revocados</t>
  </si>
  <si>
    <t xml:space="preserve">En cielos </t>
  </si>
  <si>
    <t>10.18.2</t>
  </si>
  <si>
    <t>Pintura para canoas, bajantes, cerchas, perlines  a base de aceite de primera calidad.  Color a definir, aprobado por la interventoría.</t>
  </si>
  <si>
    <t>Pintura a base de aceite en malla eslabonada. Incluye preparación de la superficie.  Color a definir, aprobado por la interventoría.</t>
  </si>
  <si>
    <t>10,31,2</t>
  </si>
  <si>
    <t>Para malla eslabonada; incluye parales (ambas caras)</t>
  </si>
  <si>
    <t>11,4,3</t>
  </si>
  <si>
    <t>De espesor  0,15m.</t>
  </si>
  <si>
    <t>Suministro e instalación de Piso en baldosa de grano  No.1-2 de 30 x 30 cm., para uso intenso de primera calidad aprobada por la interventoría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Según los espacios la interventoria entregara el diseño en tapetes o franjas combinando los colores ( maximo dos colores ).Los ensayos que se requieran seran por cuenta del contratista y las muestras se escogeran del material puesto en obra.</t>
  </si>
  <si>
    <t>12,4,1</t>
  </si>
  <si>
    <t>Suministro e instalación de cubierta monolítica tipo panel sándwich TECHMET o similar, referencia A42 – P1000 – G4; inyectada en línea continua con poliuretano PUR de espesor 40mm (libre de CFC y HCFC) y densidad real de 38 Kg/m3 ± 2; ancho útil 1.0m (1000mm); cara externa con geometría de 4 crestas separadas 333,3cm y altura de cresta de 42mm, en lámina de acero galvanizado prepintado poliéster estándar calibre 28; cara interna con geometría plana y textura con micro nervaduras cada 65mm en lámina de acero galvanizado prepintado poliéster estándar calibre 28, color RAL 9002. Fijada a la estructura con tornillos auto perforantes y demas recomendaciones del fabricante</t>
  </si>
  <si>
    <t>MANTENMIENTO GENERAL SECCION ESCUELA PORFIRIO BARBA JACOB</t>
  </si>
  <si>
    <t>PRELIMINARES</t>
  </si>
  <si>
    <t xml:space="preserve">Demoliciones y retiros con o sin revoques o enchapes, incluyen cargue y botada de escombros a cualquier distancia. Los retiros incluyen las demoliciones necesarias, los elementos adosados, la proteccion de elementos existentes si fuere necesario, la recuperacion y el trasporte de los materiales reutilizables hasta el sitio determinado por la interventoria </t>
  </si>
  <si>
    <t>3,1,6</t>
  </si>
  <si>
    <t xml:space="preserve">Demoliciones de mamposteria en adobe de  espesor 10 cm. Incluye: demolición de revoque , demolición de enchapes , cargue y botada de escombros </t>
  </si>
  <si>
    <t>3,10,2</t>
  </si>
  <si>
    <t xml:space="preserve">Techo en teja de barro </t>
  </si>
  <si>
    <t>Demolicion de revoque . Incluye cargue  y botada de escombros.</t>
  </si>
  <si>
    <t xml:space="preserve">Retiro de pasamanos metálico en cualquier diseño, altura variable hasta 1,20 m..Incluye: canchada de anclaje de base (si es del caso), cortes y todos los demas  elementos necesarios para su efectivo retiro, cargue y botada en botaderos oficiales y recuperación de los materiales aprovechables y su transporte hasta el sitio que indique la interventoria </t>
  </si>
  <si>
    <t>PUERTAS Y REJAS</t>
  </si>
  <si>
    <t>9,3,9</t>
  </si>
  <si>
    <t>Suministro, transporte e instalación de puerta metálica, un (1) ala batiente en lámina cold rolled calibre 18, entamborada lisa, rellena con porón (poliuretano expandido), con bastidor perimetral en tubería PTS de 40x40x2 mm. y 2 refuerzos horizontales en tubería metálica de 40x40x2 mm., marco metálico en lámina cold rolled calibre 18.  Incluye  dos (2) manijas en acero inoxidable de Ø= 3/4" L= 316 mm., cerradura de seguridad calidad yale ó equivalente, cuatro (4) bisagras metálicas de taco para trabajo pesado de ½" , soldadura, pintura anticorrosiva gris, acabado en  pintura esmalte base de aceite  semi mate y todo los elementos necesarios para su correcta instalación y funcionamiento. De 1,20 x 2,10 m.</t>
  </si>
  <si>
    <t xml:space="preserve">Suministro, transporte e instalación de ventana tipo guillotina en aluminio anodizado natural  para entrega de alimentos en restaurante escolar formada por dos naves horizontales una fija  en vidrio templado  de 6 mm. y una nave  levadiza con lamina de aluminio microprforado ojo 3 mm .Incluye:  empaques ,tiraderas , pasadores metalicos galvanizados , sikaflex y demas elementos necesarios  para su correcto funcionamiento  </t>
  </si>
  <si>
    <t>VIDRIOS</t>
  </si>
  <si>
    <t>9,40,3</t>
  </si>
  <si>
    <t xml:space="preserve">Suministro, transporte e instalacion de vidrio laminado 3 +3 mm. En vidriera existente .Incluye: empaques, cargue y botada de escombros </t>
  </si>
  <si>
    <t>Construcción de fajas de revoque con moretero 1:4:0,25 (cemento, arena ,cal) de ancho variable de 10 a 50 cm, en mortero 1:4 ; Incluye ranuras, filetes y dilataciones.</t>
  </si>
  <si>
    <t>Suministro, transporte y colocación de cubierta en teja sin traslapo en acero galvanizado tipo Standing Seam de Acesco o equivalente, de 1½"(38.1 mm.), calibre 26, sistema sencillo. Incluye Clips de fijación, tornillos y todo lo necesario para su correcta instalación y funcionamiento. Según diseño de cubierta.</t>
  </si>
  <si>
    <t>Suministro y colocación de caminadero en U en lamina galvanizada calibre 24 moldurada, grafada  y soldada en las uniones, desarrollo 1,00 m., incluye: soldaduras, pintura anticorrosiva cromato de zinc  y de acabado color a definir por interventoria , y todos los elementos para su correcta fijaciòn.</t>
  </si>
  <si>
    <t>Mantenimiento de cubierta en policarbonato y/o tipo metekno. Incluye: limpieza, reparacion de malesas.</t>
  </si>
  <si>
    <t>Suministro  y  colocación  de  juegos infantiles en pino patula , según diseño y especificaciones</t>
  </si>
  <si>
    <t>13,15,1</t>
  </si>
  <si>
    <t>Suministro, transporte y colocación de juego infantil modular en madera rolliza de pino pátula inmunizada por el sistema vacio-presión con sales CCA. Compuesto por 4 torres con techo, 1 columpio doble, 2 deslizaderos de 2,40 m. en fibra de vidrio ,1 escalera en madera , 1 red araña , 1 puente colgante de  2,00 m. con pasamanos, 1 pasamanos , 1 barra fija , 1 molulo acrobático y un tubo tunel en fibra de vidrio . Incluye ensambles metálicos, excavaciones necesarias para la instalación, concreto de 21 Mpa. necesario para asegurar estructura,cargue y botada de escombros y todos los demás elementos necesarios para su correcta instalación y funcionamiento.(Ver ref. parque fortaleza de maderinco)</t>
  </si>
  <si>
    <t>MANTENIMIENTO GENERAL EN LA INSTITUCIÓN EDUCATIVA EPIFANIO MEJIA</t>
  </si>
  <si>
    <t xml:space="preserve">Cargue y botada de escombros </t>
  </si>
  <si>
    <t>2,6,1</t>
  </si>
  <si>
    <t>Cargue y botada de escombros provenientes de explanaciones y excavaciones, medido en sitio compactado. El precio incluye el factor de expansión de material</t>
  </si>
  <si>
    <t>Demolicion de pisos en concreto , incluye demolicion de guarda escobas existente, retiro, cargue y botada .</t>
  </si>
  <si>
    <t>3,3,1</t>
  </si>
  <si>
    <t>De 0,10 m. de espesor</t>
  </si>
  <si>
    <t>Construcción  de  sumideros  tipo  A. En concreto esmaltado  de  90 x 70 x H= 0,40M. Espesor de base y muros de 0,20 m.Incluye reja. Según diseño de EPM.</t>
  </si>
  <si>
    <t>Suministro y colocación de canoa en U en lamina galvanizada calibre 24 moldurada, grafada  y soldada en las uniones, desarrollo 0.70 m., incluye:embudos, boquillas, tapas, ganchos de fijación, pintura anticorrosiva verde y de acabado color a definir por interventoria ,   y todos los elementos para su correcta fijaciòn.</t>
  </si>
  <si>
    <t>Construcción de placa polideportiva con cordón de cierre vaciado monolíticamente de 0,30x 0,10 m. según diseño en concreto de f'c=21MPA (210Kg/cm2) de 0,08 m. de espesor, recebado con subbase granular de  espesor 5 cm. compactada y 0,20 m. de entresuelo en piedra; incluye malla electrosoldada tipo D 50, juntas de dilatación con material bituminoso,demarcación con pintura tipo tráfico (tres juegos), formaleta , protección y curado. (vaciado alternado en placas de 2 x 3 m.maximo). acabado como lo indique la interventoria</t>
  </si>
  <si>
    <t xml:space="preserve"> INSTALACIONES ELECTRICAS</t>
  </si>
  <si>
    <t>15.6</t>
  </si>
  <si>
    <t>LUMINARIAS, REFLECTORES Y LÁMPARAS</t>
  </si>
  <si>
    <t>15.6.14</t>
  </si>
  <si>
    <t>Retiro y Reinstalacion de luminaria existente. Incluye el chequeo del buen funcionamiento, limpieza, 1m de cable encauchetado 3x16 AWG PVC Retardante a la llama (FR) Resistente a la intemperie (SR), elementos de fijación, prensa estopa para salida de cables hacia luminaria, conectores tipo resorte y los demás accesorios necesarios para su correcta instalación y funcionamiento.</t>
  </si>
  <si>
    <t>MANTENMIENTO GENERAL INSTITUCIÓN EDUCATIVA  ALVERNIA</t>
  </si>
  <si>
    <t>Retiro de todo tipo de puertas .Incluye marcos de  ancho 0,70/1,20 m. H= 3,00 m.</t>
  </si>
  <si>
    <t>Demolicion de enchapes en ceramica. Incluye cargue  y botada de escombros.</t>
  </si>
  <si>
    <t>Retiro de pintura base aceite con removedor, grata metalica hasta encontrar superficie original</t>
  </si>
  <si>
    <t>9,3,2</t>
  </si>
  <si>
    <t xml:space="preserve">Suministro, transporte e instalación de puerta metálica, un (1) ala batiente en lámina cold rolled calibre 18, entamborada lisa, rellena con porón (poliuretano expandido), con bastidor perimetral en tubería PTS de 40x40x2 mm. y refuerzos horizontales en tubería metálica de 40x40x2 mm., marco metálico en lámina cold rolled calibre 18.  Incluye  dos (2) manijas en acero inoxidable de Ø= 3/4" L= 316 mm., cerradura de seguridad calidad yale ó equivalente, cuatro(4) bisagras metálicas de taco para trabajo pesado de ½" , soldadura, pintura anticorrosiva gris, pintura a base de aceite color similar al existente semi mate y todo lo necesario para su correcta instalación y funcionamiento.
P-2   0.80/1.00 x 2.10 m. e = 15/20 cm. Una ala </t>
  </si>
  <si>
    <t>Construcción de revoque para muros y cielos, mortero 1:4:0,25 (cemento, arena, cal hidrahulica); Incluye ranuras, filetes y dilataciones.</t>
  </si>
  <si>
    <t>10,3,2</t>
  </si>
  <si>
    <t>En muros.</t>
  </si>
  <si>
    <t>Pintura a base de  agua, vinilo de primera calidad sobre pintura existente, tres manos, incluye resanes, con estuco plastico tipo plastestuco o similar diluido en agua proporciòn 1:2, adecuación de la superficie a intervenir, ( rasquetiada o rutiada),  hasta obtener una una superficie pareja y homogenea Color a definir, según aprobación de la interventoría .</t>
  </si>
  <si>
    <t>10,14,2</t>
  </si>
  <si>
    <t>En muro.</t>
  </si>
  <si>
    <t>Suministro y aplicación de pintura acriltex para baños y cocinas,  de  primera  calidad, sobre pintura existente, tres manos, incluye resanes y preparación de la superficie a intervenir, (rasquetiada o rutiada). Color a definir, aprobado por la interventoría.</t>
  </si>
  <si>
    <t>10.16.1</t>
  </si>
  <si>
    <t>En Muros y cielos.</t>
  </si>
  <si>
    <t>Pintura  a  base  de aceite, para zócalo   h = 1 m., sobre muros revocados, color a definir, aprobado por la interventoría.Incluye: preparación de la superficie</t>
  </si>
  <si>
    <t xml:space="preserve"> Pintura de puertas metálicas esmalte tipo Pintuco o equivalente , color a definir por la interventoría y/o supervisión. Incluye ambas caras de alas, marco y demás elementos que componen la puerta.</t>
  </si>
  <si>
    <t xml:space="preserve">COSTO DIRECTO TOTAL DEL PROYECTO COMPLETO </t>
  </si>
  <si>
    <t>A</t>
  </si>
  <si>
    <t>U</t>
  </si>
  <si>
    <t>TOTAL</t>
  </si>
  <si>
    <t>INVERSIÓN GESTIÓN SOCIAL, AMBIENTAL, SEGURIDAD Y SALUD EN EL TRABAJO</t>
  </si>
  <si>
    <t>DESCRIPCIÓN</t>
  </si>
  <si>
    <t>UN</t>
  </si>
  <si>
    <t>CANT
TOTAL</t>
  </si>
  <si>
    <t>V/UNITARIO</t>
  </si>
  <si>
    <t>VALOR TOTAL</t>
  </si>
  <si>
    <t>GESTIÓN SOCIAL Y COMUNICACIONES</t>
  </si>
  <si>
    <t>1.1</t>
  </si>
  <si>
    <t>Participación</t>
  </si>
  <si>
    <t>1.1.1</t>
  </si>
  <si>
    <t>Reuniones con comunidad de inicio y  fin de obra. Incluye logística</t>
  </si>
  <si>
    <t>1.1.2</t>
  </si>
  <si>
    <t>Reuniones con el comité ciudadano de obra (se reúnen mínimo 1 vez al mes, dependiendo de la magnitud del proyecto).</t>
  </si>
  <si>
    <t>1.2</t>
  </si>
  <si>
    <t xml:space="preserve"> Comunicación y Divulgación </t>
  </si>
  <si>
    <t>1.2.1</t>
  </si>
  <si>
    <t>Volantes según manual de imagen para reuniones con comunidad (3 referencias de 1000 un c/u) papel reciclable</t>
  </si>
  <si>
    <t>1.2.2</t>
  </si>
  <si>
    <t>Pendon de obra con imagen Alcaldia 150*2</t>
  </si>
  <si>
    <t>1.2.3</t>
  </si>
  <si>
    <t>Valla Tijera 1x1</t>
  </si>
  <si>
    <t>1.2.4</t>
  </si>
  <si>
    <t>Arrendamiento mensual, instalación y desinstalación valla metálica medidas 8 x 4 en los diferentes sitios de Medellín y sus corregimientos, suministro mensual de fototelón  medidas 8 x 4, impreso  a 720 dpi, Incluye estructura de soporte, pago de los impuestos, iluminación, seguridad que garantice el buen estado y permanencia en buenas condiciones de la valla, fototelón (lona) medidas 8 x 4 impreso  a 720 dpi  (según diseño EDU), mantenimiento de la estructura de la valla, transportes.</t>
  </si>
  <si>
    <t>mes</t>
  </si>
  <si>
    <t>1.2.5</t>
  </si>
  <si>
    <t>Lona para volquetas 0,7m*1m con información de la obra (cada volqueta debe portar un pendón a cada lado)</t>
  </si>
  <si>
    <t>1.2.6</t>
  </si>
  <si>
    <t>Buzón PQRS en acrílico según diseño suministrado por la entidad (0,35m*0,45m)</t>
  </si>
  <si>
    <t>1.2.7</t>
  </si>
  <si>
    <t>Cartelera informativa de 1,20m*0,80m acrílica</t>
  </si>
  <si>
    <t>1.2.8</t>
  </si>
  <si>
    <t xml:space="preserve">Papelería y formatos (Conformación AZ que contiene la información de la gestión social del contrato,  atención PQRS, actas) (VALOR MES) (material ecologico) </t>
  </si>
  <si>
    <t>Global</t>
  </si>
  <si>
    <t>1.3</t>
  </si>
  <si>
    <t>Sostenibilidad</t>
  </si>
  <si>
    <t>1.3.1</t>
  </si>
  <si>
    <t>Actividades de sostenibilidad y apropiación positiva del espacio</t>
  </si>
  <si>
    <t>1.3.2</t>
  </si>
  <si>
    <t>Afiche según manual de imagen a necesidad del proyecto</t>
  </si>
  <si>
    <t>1.3.3</t>
  </si>
  <si>
    <t>Pasacalles según manual de imagen (lona, 7x0,8 m, impresión injekt), incluye instalación</t>
  </si>
  <si>
    <t>1.4</t>
  </si>
  <si>
    <t>PLAN DE DIVULGACIÓN PLAN MANEJO DE TRANSITO - PMT</t>
  </si>
  <si>
    <t>1.4.1</t>
  </si>
  <si>
    <t xml:space="preserve">Volantes para según manual de imagen para obra y PMT (8.000 volantes para el PMT y 2.000 volantes para la obra, total: 15000 und) papel reciclable </t>
  </si>
  <si>
    <t>1.4.2</t>
  </si>
  <si>
    <t xml:space="preserve"> TOTAL INVERSIÓN GESTIÓN SOCIAL Y COMUNICACIONES</t>
  </si>
  <si>
    <t>2</t>
  </si>
  <si>
    <t>GESTIÓN AMBIENTAL</t>
  </si>
  <si>
    <t>Capacitaciones Ambientales de obra (incluye logística y refrigerio)</t>
  </si>
  <si>
    <t>Reuniones de capacitación y formación ambiental</t>
  </si>
  <si>
    <t>Manejo de Residuos Sólidos</t>
  </si>
  <si>
    <t>2.1.1</t>
  </si>
  <si>
    <t>Canecas  de 5 galones  con tapa y debidamente  rotuladas  (tener en cuenta tres  juegos  de dos recipientes  ordinarios y reciclables para oficina Contratista,  Interventoría  y Almacén)</t>
  </si>
  <si>
    <t>2.1.2</t>
  </si>
  <si>
    <t>Canecas de 55 galones con tapa y debidamente rotuladas (tener encuenta juego de tres recipientes para residuos orgánicos aprovechables, residuos aprovechables, residuos no aprovechables).  Para obras de urbanismo, andenes y vías.</t>
  </si>
  <si>
    <t>2.1.3</t>
  </si>
  <si>
    <t>Bolsas plásticas para los frentes de obra color negro (residuos no aprovechables). (Tamaño  90*115) -( Calibre 1,6)</t>
  </si>
  <si>
    <t>2.1.4</t>
  </si>
  <si>
    <t>Bolsas plásticas para los frentes de obra color blanco (residuos aprovechables ó reciclables plástico, vidrio, cartón,papel, metáles). (Tamaño  90*115) -( Calibre 1,6)</t>
  </si>
  <si>
    <t>Bolsas plásticas para los frentes de obra color verde (residuos orgánicos aprovechables). (Tamaño  90*115) -( Calibre 1,6)</t>
  </si>
  <si>
    <t>2.1.5</t>
  </si>
  <si>
    <t>Bolsas plásticas para los frentes de obra color rojo (residuos especiales). (Tamaño  90*115) -( Calibre 1,6)</t>
  </si>
  <si>
    <t>2.1.6</t>
  </si>
  <si>
    <t>Construcción de caseta para el acopio de residuos sólidos comunes. (acopio de madera, acopio de hierro, Acopio de materiales reciclables). Incluye Teleras 1,35 x 0,90, teja de zinc, largueros madera comun, concreto 14 MP, clavos común de 2", amarre para teja).</t>
  </si>
  <si>
    <t>2.1.7</t>
  </si>
  <si>
    <t>Recolección de residuos sólidos especiales por parte de una empresa autorizada. Recolección, trasporte y disposición final, cantidad minima de 50 kg valor por Kg=  $ 1220, minimo 50 Kg una recolección cada 2 meses</t>
  </si>
  <si>
    <t>2.1.8</t>
  </si>
  <si>
    <t>Herramientas  y equipos para el aseo y limpieza en obra  (Se pagara Trimestral según tipologia de la obra) Incluye  Cepillo para calle, Escoba, pala, Cabo para Pala, Coche</t>
  </si>
  <si>
    <t>Trimestral</t>
  </si>
  <si>
    <t>2.1.9</t>
  </si>
  <si>
    <t>Costales de  fibra para recolección y acopio temporal de residuos de construcción</t>
  </si>
  <si>
    <t>2.1.10</t>
  </si>
  <si>
    <t>Señalización  en sitios internos de disposición  temporal de residuos  (La señalización  debe estar laminada o plastificada,  letra visible tamaño 0.25*0.4m)</t>
  </si>
  <si>
    <t>Manejo de sustancias  químicas</t>
  </si>
  <si>
    <t>2.4.1</t>
  </si>
  <si>
    <t>Kit de emergencia  para  derrames  químicos.  Incluye  bolsa  con arena,  caneca  de 5 galones, bolsas plásticas, pala pequeña, guantes y mascarilla para concentración  de partículas)</t>
  </si>
  <si>
    <t>Uso y almacenamiento adecuado de materiales de construcción</t>
  </si>
  <si>
    <t>2.5.1</t>
  </si>
  <si>
    <t>Teleras 1,35m x 0,90 m  para construcción de acopios</t>
  </si>
  <si>
    <t>2.5.2</t>
  </si>
  <si>
    <t>Plástico Negro, calibre 4 y ancho de 2 m.</t>
  </si>
  <si>
    <t>2.5.3</t>
  </si>
  <si>
    <t>Malla Seguridad (Construcción) Naranja (Rollo x 50 mts)</t>
  </si>
  <si>
    <t>2.5.4</t>
  </si>
  <si>
    <t>Balizas (1,4m)</t>
  </si>
  <si>
    <t>2.5.5</t>
  </si>
  <si>
    <t>Señalización  de  zonas  de  acopio  (La  señalización  debe  estar  laminada  o  plastificada,  letra visible tamaño 0.25*0.4m)</t>
  </si>
  <si>
    <t>Control de emisiones  atmosféricas</t>
  </si>
  <si>
    <t>2.6.1</t>
  </si>
  <si>
    <t>Manguera 1/2" para riego</t>
  </si>
  <si>
    <t>2.6.2</t>
  </si>
  <si>
    <t>2.6.3</t>
  </si>
  <si>
    <t>Cubierta para la concretadora. Incluye largueros y plástico</t>
  </si>
  <si>
    <t>2.6.4</t>
  </si>
  <si>
    <t>Caseta para la cortadora. Incluye largueros, plástico y caja desarenadora</t>
  </si>
  <si>
    <t>Protección  del suelo</t>
  </si>
  <si>
    <t>2.7.1</t>
  </si>
  <si>
    <t>Elementos   para  la  construcción   de  trinchos,   gaviones   u  otras  obras   de  geotecnia   y  de estabilización  de taludes</t>
  </si>
  <si>
    <t>2.7.2</t>
  </si>
  <si>
    <t>Sacos de polipropileno,  plástico o lona impermeable  para el almacenamiento de procedentes  de excavaciones</t>
  </si>
  <si>
    <t>2.7.4</t>
  </si>
  <si>
    <t>Plástico  Negro,  calibre  4  y  ancho  de  2  m.  Plástico,  geotextil,   u  otros  elementos   para  la protección del suelo durante el almacenamiento o preparación de materiales de construcción</t>
  </si>
  <si>
    <t>m2</t>
  </si>
  <si>
    <t>Manejo de campamento  e instalaciones temporales</t>
  </si>
  <si>
    <t>2.8.1</t>
  </si>
  <si>
    <t xml:space="preserve">Malla Seguridad (Construcción) Naranja (Rollo x 50 mts) </t>
  </si>
  <si>
    <t>2.8.2</t>
  </si>
  <si>
    <t>Adecuación o provisión de senderos peatonales</t>
  </si>
  <si>
    <t>2.8.3</t>
  </si>
  <si>
    <t>Adecuación de vías de ingreso y tránsito</t>
  </si>
  <si>
    <t>Prevención  de contaminación de cuerpos de agua de redes de servicios públicos</t>
  </si>
  <si>
    <t>2.9.1</t>
  </si>
  <si>
    <t>Caja desarenadora  móvil para la concretadora</t>
  </si>
  <si>
    <t>2.9.3</t>
  </si>
  <si>
    <t>Tela geotextil para protección de sumideros</t>
  </si>
  <si>
    <t>2.9.6</t>
  </si>
  <si>
    <t>Alquiler de baño portátil con 2 limpieza por semana (atiende a 15 personas).</t>
  </si>
  <si>
    <t>2.9.8</t>
  </si>
  <si>
    <t>Adecuación   o   provisión   de   zonas   con   bordillos,   muros,   canales   perimetrales    para   el almacenamiento de materiales susceptibles  de arrastre por agua</t>
  </si>
  <si>
    <t>2.10</t>
  </si>
  <si>
    <t>Gestión de la fauna y la flora</t>
  </si>
  <si>
    <t>2.10.1</t>
  </si>
  <si>
    <t>Malla  tipo  polisombra  color  naranja  para  la  delimitación  de  zonas  verdes,  zonas  de  tala  y protección de árboles o arbustos.(Rollo por 100 m x 1,50 m ancho)</t>
  </si>
  <si>
    <t>rollo</t>
  </si>
  <si>
    <t>2.10.2</t>
  </si>
  <si>
    <t>2.10.3</t>
  </si>
  <si>
    <t>Teleras 1,35m x 0,90 m</t>
  </si>
  <si>
    <t>2.10.4</t>
  </si>
  <si>
    <t>Largueros de madera para la protección de árboles</t>
  </si>
  <si>
    <t xml:space="preserve"> TOTAL INVERSIÓN GESTIÓN AMBIENTAL</t>
  </si>
  <si>
    <t>SEGURIDAD Y SALUD EN EL TRABAJO</t>
  </si>
  <si>
    <t>1</t>
  </si>
  <si>
    <t>Sistema de Gestión de Seguridad y Salud en el Trabajo</t>
  </si>
  <si>
    <t>1,1</t>
  </si>
  <si>
    <t>1,2</t>
  </si>
  <si>
    <t>1,3</t>
  </si>
  <si>
    <t>1,5</t>
  </si>
  <si>
    <t>1,6</t>
  </si>
  <si>
    <t>1,7</t>
  </si>
  <si>
    <t>1,8</t>
  </si>
  <si>
    <t>1,9</t>
  </si>
  <si>
    <t>1,10</t>
  </si>
  <si>
    <t>1,11</t>
  </si>
  <si>
    <t>1,12</t>
  </si>
  <si>
    <t>1,13</t>
  </si>
  <si>
    <t>1,14</t>
  </si>
  <si>
    <t>1,15</t>
  </si>
  <si>
    <t>1,16</t>
  </si>
  <si>
    <t>1,17</t>
  </si>
  <si>
    <t>1,18</t>
  </si>
  <si>
    <t>1,20</t>
  </si>
  <si>
    <t>1,21</t>
  </si>
  <si>
    <t>1,22</t>
  </si>
  <si>
    <t>1,23</t>
  </si>
  <si>
    <t>TOTAL SEGURIDAD Y SALUD EN EL TRABAJO</t>
  </si>
  <si>
    <t xml:space="preserve">PROTOCOLO DE BIOSEGURIDAD EN OBRA SARS - COVID 19 </t>
  </si>
  <si>
    <t>Lavado e Higiene de manos</t>
  </si>
  <si>
    <t>Adecuación Lavamanos</t>
  </si>
  <si>
    <t>2,1,2</t>
  </si>
  <si>
    <t>Toallas de manos desechables</t>
  </si>
  <si>
    <t>Paquete</t>
  </si>
  <si>
    <t>2,1,3</t>
  </si>
  <si>
    <t xml:space="preserve">jabon liquido </t>
  </si>
  <si>
    <t>lt</t>
  </si>
  <si>
    <t>2,1,4</t>
  </si>
  <si>
    <t>Alcohol glicerinado Min 60% - Max 95%</t>
  </si>
  <si>
    <t>Uso de tapabocas</t>
  </si>
  <si>
    <t>2,2,1</t>
  </si>
  <si>
    <t>Tapabocas quirúrgico (Personal Vulnerable, con síntomas, no vacunados)</t>
  </si>
  <si>
    <t>caja</t>
  </si>
  <si>
    <t>Vigilancia de Salud en los Trabajadores</t>
  </si>
  <si>
    <t>2,3,1</t>
  </si>
  <si>
    <t>Tabla de apoyo plástica</t>
  </si>
  <si>
    <t>2,3,2</t>
  </si>
  <si>
    <t>Formularios Estado Salud</t>
  </si>
  <si>
    <t>2,3,3</t>
  </si>
  <si>
    <t>Lapiceros (para personal de toma de ingreso)</t>
  </si>
  <si>
    <t>TOTAL PROTOCOLO DE BIOSEGURIDAD EN OBRA - COVID 19</t>
  </si>
  <si>
    <t>PLAN DE GESTIÓN DEL RIESGO DE DESASTRES</t>
  </si>
  <si>
    <t>3,1</t>
  </si>
  <si>
    <t>Formulación plan de gestión del riesgo de desastres</t>
  </si>
  <si>
    <t>3,2</t>
  </si>
  <si>
    <t>Reuniones de capacitación y formación ambiental (se reúnen mínimo 1 vez al mes, dependiendo de la magnitud del proyecto).</t>
  </si>
  <si>
    <t>3,3</t>
  </si>
  <si>
    <t>Volantes según manual de imagen para reuniones con comunidad (3 referencias de 1000 un c/u)</t>
  </si>
  <si>
    <t>3,4</t>
  </si>
  <si>
    <t>Afiche según manual de imagen (8 referencias -1 por mes, 20 unidades por referencia)</t>
  </si>
  <si>
    <t>3,5</t>
  </si>
  <si>
    <t>Señales informativa Riesgo - Alto - Medio - Bajo</t>
  </si>
  <si>
    <t>3,6</t>
  </si>
  <si>
    <t xml:space="preserve">Señales preventivas </t>
  </si>
  <si>
    <t>3,7</t>
  </si>
  <si>
    <t>Suministro, transporte e instalación de 12V/24V Sirena con luz Estrobo, 2W, 8 Cd, Pared, Rojo HSR BOSCH o marca similar, incluye conexión a red eléctrica</t>
  </si>
  <si>
    <t>3,8</t>
  </si>
  <si>
    <t>Teleras 1,35m x 0,90 m  para construcción de emergencia</t>
  </si>
  <si>
    <t>3,9</t>
  </si>
  <si>
    <t>3,10</t>
  </si>
  <si>
    <t>Largueros de madera</t>
  </si>
  <si>
    <t xml:space="preserve">un </t>
  </si>
  <si>
    <t>3,11</t>
  </si>
  <si>
    <t xml:space="preserve">Reubicación temporal por afectaciones a vivienda </t>
  </si>
  <si>
    <t xml:space="preserve"> TOTAL INVERSIÓN SEGURIDAD Y SALUD EN EL TRABAJO</t>
  </si>
  <si>
    <t>POLIZA</t>
  </si>
  <si>
    <t>COSTO TOTAL</t>
  </si>
  <si>
    <t>Plazo</t>
  </si>
  <si>
    <t>Noventa (90) días calendario</t>
  </si>
  <si>
    <t>NOTA: Manifiesto el conocimiento, aceptación y cumplimiento de todos y cada uno de los ÍTEMS RELACIONADOS EN EL PRESUPUESTO OFICIAL, y en tal sentido me obligo con la Empresa de Desarrollo Urbano EDU a dar cumplimiento estricto a los mismos en caso de que se me adjudique el contrato; y en todo caso acepto que prevalece la numeración, clasificación, descripción, unidades y cantidades establecidas en el presupuesto oficial, según las últimas modificaciones, en caso de que las hubiere.</t>
  </si>
  <si>
    <t>Las celdas en amarillo son las modificables por parte del oferente</t>
  </si>
  <si>
    <t>Firma del postor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</si>
</sst>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240A]\ * #,##0_-;\-[$$-240A]\ * #,##0_-;_-[$$-240A]\ * &quot;-&quot;??_-;_-@_-"/>
    <numFmt numFmtId="165" formatCode="0.0"/>
    <numFmt numFmtId="166" formatCode="&quot;$&quot;#,##0.00;[Red]\-&quot;$&quot;#,##0.00"/>
    <numFmt numFmtId="167" formatCode="#,##0.0"/>
    <numFmt numFmtId="168" formatCode="_(* #,##0.00_);_(* \(#,##0.00\);_(* &quot;-&quot;??_);_(@_)"/>
    <numFmt numFmtId="169" formatCode="_-[$$-240A]\ * #,##0.00_-;\-[$$-240A]\ * #,##0.00_-;_-[$$-240A]\ * &quot;-&quot;??_-;_-@_-"/>
    <numFmt numFmtId="170" formatCode="_([$$-240A]\ * #,##0_);_([$$-240A]\ * \(#,##0\);_([$$-240A]\ * &quot;-&quot;_);_(@_)"/>
    <numFmt numFmtId="171" formatCode="_([$$-240A]\ * #,##0.00_);_([$$-240A]\ * \(#,##0.00\);_([$$-240A]\ * &quot;-&quot;_);_(@_)"/>
    <numFmt numFmtId="172" formatCode="_(&quot;$&quot;\ * #,##0.00_);_(&quot;$&quot;\ * \(#,##0.00\);_(&quot;$&quot;\ * &quot;-&quot;??_);_(@_)"/>
    <numFmt numFmtId="173" formatCode="&quot;$&quot;#,##0;[Red]\-&quot;$&quot;#,##0"/>
    <numFmt numFmtId="174" formatCode="_(&quot;$&quot;\ * #,##0_);_(&quot;$&quot;\ * \(#,##0\);_(&quot;$&quot;\ * &quot;-&quot;??_);_(@_)"/>
    <numFmt numFmtId="175" formatCode="#,##0_ ;\-#,##0\ "/>
    <numFmt numFmtId="176" formatCode="_(&quot;$&quot;\ * #.##0.00_);_(&quot;$&quot;\ * \(#.##0.00\);_(&quot;$&quot;\ * &quot;-&quot;??_);_(@_)"/>
    <numFmt numFmtId="177" formatCode="_(* #.##0_);_(* \(#.##0\);_(* &quot;-&quot;??_);_(@_)"/>
  </numFmts>
  <fonts count="23">
    <font>
      <sz val="11"/>
      <color theme="1"/>
      <name val="Aptos Narrow"/>
      <family val="2"/>
      <scheme val="minor"/>
    </font>
    <font>
      <sz val="11"/>
      <color theme="1"/>
      <name val="Aptos Narrow"/>
      <family val="2"/>
      <scheme val="minor"/>
    </font>
    <font>
      <u/>
      <sz val="11"/>
      <color theme="10"/>
      <name val="Aptos Narrow"/>
      <family val="2"/>
      <scheme val="minor"/>
    </font>
    <font>
      <sz val="10"/>
      <name val="Arial"/>
      <family val="2"/>
    </font>
    <font>
      <sz val="9"/>
      <name val="Arial"/>
      <family val="2"/>
    </font>
    <font>
      <sz val="11"/>
      <name val="Aptos Narrow"/>
      <family val="2"/>
      <scheme val="minor"/>
    </font>
    <font>
      <sz val="11"/>
      <color indexed="8"/>
      <name val="Calibri"/>
      <family val="2"/>
    </font>
    <font>
      <b/>
      <sz val="11"/>
      <color rgb="FF000000"/>
      <name val="Aptos Narrow"/>
      <family val="2"/>
      <scheme val="minor"/>
    </font>
    <font>
      <sz val="10"/>
      <name val="Arial Narrow"/>
      <family val="2"/>
    </font>
    <font>
      <b/>
      <sz val="11"/>
      <name val="Arial Narrow"/>
      <family val="2"/>
    </font>
    <font>
      <sz val="11"/>
      <name val="Arial Narrow"/>
      <family val="2"/>
    </font>
    <font>
      <sz val="11"/>
      <color theme="1"/>
      <name val="Arial Narrow"/>
      <family val="2"/>
    </font>
    <font>
      <u/>
      <sz val="11"/>
      <color theme="10"/>
      <name val="Arial Narrow"/>
      <family val="2"/>
    </font>
    <font>
      <b/>
      <sz val="11"/>
      <color rgb="FF000000"/>
      <name val="Arial Narrow"/>
      <family val="2"/>
    </font>
    <font>
      <sz val="11"/>
      <color rgb="FF000000"/>
      <name val="Arial Narrow"/>
      <family val="2"/>
    </font>
    <font>
      <b/>
      <sz val="11"/>
      <color indexed="8"/>
      <name val="Arial Narrow"/>
      <family val="2"/>
    </font>
    <font>
      <sz val="11"/>
      <color indexed="8"/>
      <name val="Arial Narrow"/>
      <family val="2"/>
    </font>
    <font>
      <b/>
      <sz val="11"/>
      <color theme="1"/>
      <name val="Arial Narrow"/>
      <family val="2"/>
    </font>
    <font>
      <b/>
      <sz val="14"/>
      <name val="Arial Narrow"/>
      <family val="2"/>
    </font>
    <font>
      <sz val="11"/>
      <name val="Aptos Narrow"/>
      <family val="2"/>
    </font>
    <font>
      <b/>
      <sz val="11"/>
      <name val="Aptos Narrow"/>
      <family val="2"/>
    </font>
    <font>
      <sz val="11"/>
      <color indexed="8"/>
      <name val="Aptos Narrow"/>
      <family val="2"/>
    </font>
    <font>
      <sz val="11"/>
      <color rgb="FF000000"/>
      <name val="Aptos Narrow"/>
      <family val="2"/>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indexed="22"/>
        <bgColor indexed="64"/>
      </patternFill>
    </fill>
    <fill>
      <patternFill patternType="solid">
        <fgColor rgb="FFFFFF00"/>
        <bgColor indexed="64"/>
      </patternFill>
    </fill>
    <fill>
      <patternFill patternType="solid">
        <fgColor rgb="FFC0C0C0"/>
      </patternFill>
    </fill>
    <fill>
      <patternFill patternType="solid">
        <fgColor rgb="FFBFBFBF"/>
      </patternFill>
    </fill>
    <fill>
      <patternFill patternType="solid">
        <fgColor theme="2" tint="-0.249977111117893"/>
        <bgColor indexed="64"/>
      </patternFill>
    </fill>
    <fill>
      <patternFill patternType="solid">
        <fgColor theme="0" tint="-0.499984740745262"/>
        <bgColor indexed="64"/>
      </patternFill>
    </fill>
    <fill>
      <patternFill patternType="solid">
        <fgColor rgb="FFFFFF00"/>
        <bgColor rgb="FF000000"/>
      </patternFill>
    </fill>
  </fills>
  <borders count="4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style="thin">
        <color indexed="64"/>
      </left>
      <right style="medium">
        <color indexed="64"/>
      </right>
      <top style="thin">
        <color indexed="64"/>
      </top>
      <bottom/>
      <diagonal/>
    </border>
    <border>
      <left style="medium">
        <color indexed="64"/>
      </left>
      <right/>
      <top/>
      <bottom/>
      <diagonal/>
    </border>
  </borders>
  <cellStyleXfs count="23">
    <xf numFmtId="0" fontId="0" fillId="0" borderId="0"/>
    <xf numFmtId="166" fontId="3" fillId="0" borderId="0" applyFont="0" applyFill="0" applyProtection="0"/>
    <xf numFmtId="12" fontId="3" fillId="0" borderId="0" applyFont="0" applyFill="0" applyProtection="0"/>
    <xf numFmtId="13" fontId="3" fillId="0" borderId="0" applyFont="0" applyFill="0" applyProtection="0"/>
    <xf numFmtId="0" fontId="2" fillId="0" borderId="0" applyNumberForma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168" fontId="3" fillId="0" borderId="0" applyFont="0" applyFill="0" applyBorder="0" applyAlignment="0" applyProtection="0"/>
    <xf numFmtId="43" fontId="3" fillId="0" borderId="0" applyFont="0" applyFill="0" applyBorder="0" applyAlignment="0" applyProtection="0"/>
    <xf numFmtId="12" fontId="3" fillId="0" borderId="0" applyFont="0" applyFill="0" applyProtection="0"/>
    <xf numFmtId="166" fontId="3" fillId="0" borderId="0" applyFont="0" applyFill="0" applyProtection="0"/>
    <xf numFmtId="0" fontId="3" fillId="0" borderId="0"/>
    <xf numFmtId="0" fontId="3" fillId="0" borderId="0"/>
    <xf numFmtId="0" fontId="1" fillId="0" borderId="0"/>
    <xf numFmtId="172" fontId="6" fillId="0" borderId="0" applyFont="0" applyFill="0" applyBorder="0" applyAlignment="0" applyProtection="0"/>
    <xf numFmtId="0" fontId="3" fillId="0" borderId="0"/>
    <xf numFmtId="0" fontId="1" fillId="0" borderId="0"/>
    <xf numFmtId="176" fontId="6" fillId="0" borderId="0" applyFont="0" applyFill="0" applyBorder="0" applyAlignment="0" applyProtection="0"/>
    <xf numFmtId="177" fontId="3" fillId="0" borderId="0" applyFont="0" applyFill="0" applyBorder="0" applyAlignment="0" applyProtection="0"/>
    <xf numFmtId="0" fontId="1" fillId="0" borderId="0"/>
  </cellStyleXfs>
  <cellXfs count="287">
    <xf numFmtId="0" fontId="0" fillId="0" borderId="0" xfId="0"/>
    <xf numFmtId="0" fontId="9" fillId="0" borderId="19" xfId="8" applyFont="1" applyBorder="1" applyAlignment="1" applyProtection="1">
      <alignment horizontal="center" vertical="center"/>
      <protection locked="0"/>
    </xf>
    <xf numFmtId="0" fontId="9" fillId="0" borderId="20" xfId="8" applyFont="1" applyBorder="1" applyAlignment="1" applyProtection="1">
      <alignment horizontal="justify" vertical="center" wrapText="1"/>
      <protection locked="0"/>
    </xf>
    <xf numFmtId="0" fontId="9" fillId="0" borderId="20" xfId="8" applyFont="1" applyBorder="1" applyAlignment="1" applyProtection="1">
      <alignment horizontal="center" vertical="center"/>
      <protection locked="0"/>
    </xf>
    <xf numFmtId="4" fontId="9" fillId="0" borderId="20" xfId="8" applyNumberFormat="1" applyFont="1" applyBorder="1" applyAlignment="1" applyProtection="1">
      <alignment horizontal="center" vertical="center"/>
      <protection locked="0"/>
    </xf>
    <xf numFmtId="164" fontId="9" fillId="0" borderId="20" xfId="8" applyNumberFormat="1" applyFont="1" applyBorder="1" applyAlignment="1" applyProtection="1">
      <alignment horizontal="center" vertical="center"/>
      <protection locked="0"/>
    </xf>
    <xf numFmtId="0" fontId="10" fillId="3" borderId="5" xfId="8" applyFont="1" applyFill="1" applyBorder="1" applyAlignment="1" applyProtection="1">
      <alignment horizontal="center" vertical="center"/>
      <protection locked="0"/>
    </xf>
    <xf numFmtId="4" fontId="10" fillId="3" borderId="5" xfId="8" applyNumberFormat="1" applyFont="1" applyFill="1" applyBorder="1" applyAlignment="1" applyProtection="1">
      <alignment horizontal="center" vertical="center"/>
      <protection locked="0"/>
    </xf>
    <xf numFmtId="0" fontId="10" fillId="0" borderId="11" xfId="8" applyFont="1" applyBorder="1" applyAlignment="1" applyProtection="1">
      <alignment horizontal="center" vertical="center"/>
      <protection locked="0"/>
    </xf>
    <xf numFmtId="0" fontId="10" fillId="0" borderId="5" xfId="8" applyFont="1" applyBorder="1" applyAlignment="1" applyProtection="1">
      <alignment horizontal="justify" vertical="center" wrapText="1"/>
      <protection locked="0"/>
    </xf>
    <xf numFmtId="0" fontId="10" fillId="0" borderId="5" xfId="8" applyFont="1" applyBorder="1" applyAlignment="1" applyProtection="1">
      <alignment horizontal="center" vertical="center"/>
      <protection locked="0"/>
    </xf>
    <xf numFmtId="4" fontId="10" fillId="0" borderId="5" xfId="8" applyNumberFormat="1" applyFont="1" applyBorder="1" applyAlignment="1" applyProtection="1">
      <alignment horizontal="center" vertical="center"/>
      <protection locked="0"/>
    </xf>
    <xf numFmtId="173" fontId="10" fillId="0" borderId="22" xfId="1" applyNumberFormat="1" applyFont="1" applyFill="1" applyBorder="1" applyAlignment="1" applyProtection="1">
      <alignment horizontal="right" vertical="center"/>
      <protection locked="0"/>
    </xf>
    <xf numFmtId="166" fontId="10" fillId="5" borderId="22" xfId="1" applyFont="1" applyFill="1" applyBorder="1" applyAlignment="1" applyProtection="1">
      <alignment horizontal="right" vertical="center"/>
      <protection locked="0"/>
    </xf>
    <xf numFmtId="166" fontId="10" fillId="3" borderId="22" xfId="1" applyFont="1" applyFill="1" applyBorder="1" applyAlignment="1" applyProtection="1">
      <alignment horizontal="right" vertical="center"/>
      <protection locked="0"/>
    </xf>
    <xf numFmtId="0" fontId="10" fillId="0" borderId="0" xfId="5" applyFont="1" applyAlignment="1">
      <alignment vertical="center"/>
    </xf>
    <xf numFmtId="164" fontId="10" fillId="0" borderId="0" xfId="5" applyNumberFormat="1" applyFont="1" applyAlignment="1">
      <alignment vertical="center"/>
    </xf>
    <xf numFmtId="0" fontId="11" fillId="0" borderId="11" xfId="8" applyFont="1" applyBorder="1" applyAlignment="1">
      <alignment horizontal="center" vertical="center" wrapText="1"/>
    </xf>
    <xf numFmtId="4" fontId="11" fillId="0" borderId="11" xfId="8" applyNumberFormat="1" applyFont="1" applyBorder="1" applyAlignment="1">
      <alignment horizontal="center" vertical="center" wrapText="1"/>
    </xf>
    <xf numFmtId="167" fontId="11" fillId="0" borderId="11" xfId="8" applyNumberFormat="1" applyFont="1" applyBorder="1" applyAlignment="1">
      <alignment horizontal="center" vertical="center" wrapText="1"/>
    </xf>
    <xf numFmtId="165" fontId="11" fillId="0" borderId="11" xfId="8" applyNumberFormat="1" applyFont="1" applyBorder="1" applyAlignment="1">
      <alignment horizontal="center" vertical="center" wrapText="1"/>
    </xf>
    <xf numFmtId="2" fontId="11" fillId="0" borderId="11" xfId="8" applyNumberFormat="1" applyFont="1" applyBorder="1" applyAlignment="1">
      <alignment horizontal="center" vertical="center" wrapText="1"/>
    </xf>
    <xf numFmtId="0" fontId="11" fillId="0" borderId="11" xfId="7" applyFont="1" applyBorder="1" applyAlignment="1">
      <alignment horizontal="center" vertical="center"/>
    </xf>
    <xf numFmtId="0" fontId="12" fillId="0" borderId="11" xfId="4" applyFont="1" applyFill="1" applyBorder="1" applyAlignment="1">
      <alignment vertical="center" wrapText="1"/>
    </xf>
    <xf numFmtId="0" fontId="12" fillId="0" borderId="11" xfId="4" applyFont="1" applyFill="1" applyBorder="1" applyAlignment="1" applyProtection="1">
      <alignment horizontal="center" vertical="center" wrapText="1"/>
      <protection locked="0"/>
    </xf>
    <xf numFmtId="2" fontId="12" fillId="0" borderId="11" xfId="4" applyNumberFormat="1" applyFont="1" applyFill="1" applyBorder="1" applyAlignment="1" applyProtection="1">
      <alignment horizontal="center" vertical="center" wrapText="1"/>
      <protection locked="0"/>
    </xf>
    <xf numFmtId="0" fontId="13" fillId="3" borderId="25" xfId="5" applyFont="1" applyFill="1" applyBorder="1" applyAlignment="1">
      <alignment horizontal="center" vertical="center" wrapText="1"/>
    </xf>
    <xf numFmtId="0" fontId="13" fillId="8" borderId="26" xfId="5" applyFont="1" applyFill="1" applyBorder="1" applyAlignment="1">
      <alignment horizontal="justify" vertical="center" wrapText="1"/>
    </xf>
    <xf numFmtId="0" fontId="13" fillId="0" borderId="28" xfId="5" applyFont="1" applyBorder="1" applyAlignment="1">
      <alignment horizontal="center" vertical="center" wrapText="1"/>
    </xf>
    <xf numFmtId="0" fontId="14" fillId="0" borderId="29" xfId="5" applyFont="1" applyBorder="1" applyAlignment="1">
      <alignment horizontal="justify" vertical="center" wrapText="1"/>
    </xf>
    <xf numFmtId="0" fontId="14" fillId="0" borderId="29" xfId="5" applyFont="1" applyBorder="1" applyAlignment="1">
      <alignment horizontal="center" vertical="center" wrapText="1"/>
    </xf>
    <xf numFmtId="0" fontId="13" fillId="9" borderId="28" xfId="5" applyFont="1" applyFill="1" applyBorder="1" applyAlignment="1">
      <alignment horizontal="center" vertical="center"/>
    </xf>
    <xf numFmtId="0" fontId="13" fillId="8" borderId="29" xfId="5" applyFont="1" applyFill="1" applyBorder="1" applyAlignment="1">
      <alignment horizontal="justify" vertical="center" wrapText="1"/>
    </xf>
    <xf numFmtId="0" fontId="13" fillId="8" borderId="29" xfId="5" applyFont="1" applyFill="1" applyBorder="1" applyAlignment="1">
      <alignment horizontal="center" vertical="center" wrapText="1"/>
    </xf>
    <xf numFmtId="0" fontId="14" fillId="0" borderId="28" xfId="5" applyFont="1" applyBorder="1" applyAlignment="1">
      <alignment horizontal="center" vertical="center" wrapText="1"/>
    </xf>
    <xf numFmtId="0" fontId="14" fillId="0" borderId="31" xfId="5" applyFont="1" applyBorder="1" applyAlignment="1">
      <alignment horizontal="center" vertical="center" wrapText="1"/>
    </xf>
    <xf numFmtId="0" fontId="14" fillId="0" borderId="32" xfId="5" applyFont="1" applyBorder="1" applyAlignment="1">
      <alignment horizontal="justify" vertical="center" wrapText="1"/>
    </xf>
    <xf numFmtId="0" fontId="14" fillId="0" borderId="32" xfId="5" applyFont="1" applyBorder="1" applyAlignment="1">
      <alignment horizontal="center" vertical="center" wrapText="1"/>
    </xf>
    <xf numFmtId="0" fontId="14" fillId="0" borderId="0" xfId="5" applyFont="1" applyAlignment="1">
      <alignment horizontal="center" vertical="center" wrapText="1"/>
    </xf>
    <xf numFmtId="0" fontId="14" fillId="0" borderId="0" xfId="5" applyFont="1" applyAlignment="1">
      <alignment horizontal="justify" vertical="center" wrapText="1"/>
    </xf>
    <xf numFmtId="166" fontId="14" fillId="0" borderId="0" xfId="1" applyFont="1" applyAlignment="1">
      <alignment horizontal="right" vertical="center"/>
    </xf>
    <xf numFmtId="170" fontId="9" fillId="0" borderId="0" xfId="5" applyNumberFormat="1" applyFont="1" applyAlignment="1">
      <alignment horizontal="center" vertical="center"/>
    </xf>
    <xf numFmtId="0" fontId="9" fillId="0" borderId="5" xfId="5" applyFont="1" applyBorder="1" applyAlignment="1">
      <alignment horizontal="center" vertical="center"/>
    </xf>
    <xf numFmtId="0" fontId="9" fillId="0" borderId="0" xfId="5" applyFont="1" applyAlignment="1">
      <alignment horizontal="center" vertical="center"/>
    </xf>
    <xf numFmtId="0" fontId="9" fillId="0" borderId="0" xfId="5" applyFont="1" applyAlignment="1">
      <alignment horizontal="justify" vertical="center"/>
    </xf>
    <xf numFmtId="0" fontId="9" fillId="0" borderId="5" xfId="5" applyFont="1" applyBorder="1" applyAlignment="1">
      <alignment horizontal="left" vertical="center"/>
    </xf>
    <xf numFmtId="0" fontId="10" fillId="0" borderId="0" xfId="5" applyFont="1" applyAlignment="1">
      <alignment horizontal="center" vertical="center"/>
    </xf>
    <xf numFmtId="0" fontId="11" fillId="0" borderId="14" xfId="7" applyFont="1" applyBorder="1" applyAlignment="1">
      <alignment horizontal="center" vertical="center"/>
    </xf>
    <xf numFmtId="0" fontId="10" fillId="0" borderId="15" xfId="8" applyFont="1" applyBorder="1" applyAlignment="1" applyProtection="1">
      <alignment horizontal="center" vertical="center"/>
      <protection locked="0"/>
    </xf>
    <xf numFmtId="173" fontId="10" fillId="0" borderId="41" xfId="1" applyNumberFormat="1" applyFont="1" applyFill="1" applyBorder="1" applyAlignment="1" applyProtection="1">
      <alignment horizontal="right" vertical="center"/>
      <protection locked="0"/>
    </xf>
    <xf numFmtId="0" fontId="9" fillId="0" borderId="5" xfId="5" applyFont="1" applyBorder="1" applyAlignment="1">
      <alignment horizontal="justify" vertical="center"/>
    </xf>
    <xf numFmtId="175" fontId="14" fillId="0" borderId="30" xfId="2" applyNumberFormat="1" applyFont="1" applyBorder="1" applyAlignment="1">
      <alignment horizontal="center" vertical="center" wrapText="1"/>
    </xf>
    <xf numFmtId="175" fontId="14" fillId="0" borderId="30" xfId="2" applyNumberFormat="1" applyFont="1" applyFill="1" applyBorder="1" applyAlignment="1">
      <alignment horizontal="center" vertical="center" wrapText="1"/>
    </xf>
    <xf numFmtId="175" fontId="14" fillId="0" borderId="33" xfId="2" applyNumberFormat="1" applyFont="1" applyBorder="1" applyAlignment="1">
      <alignment horizontal="center" vertical="center" wrapText="1"/>
    </xf>
    <xf numFmtId="175" fontId="14" fillId="0" borderId="0" xfId="2" applyNumberFormat="1" applyFont="1" applyAlignment="1">
      <alignment horizontal="center" vertical="center" wrapText="1"/>
    </xf>
    <xf numFmtId="0" fontId="10" fillId="0" borderId="0" xfId="5" applyFont="1" applyAlignment="1">
      <alignment horizontal="justify" vertical="center" wrapText="1"/>
    </xf>
    <xf numFmtId="0" fontId="9" fillId="0" borderId="0" xfId="5" applyFont="1" applyAlignment="1">
      <alignment horizontal="center" vertical="center" wrapText="1"/>
    </xf>
    <xf numFmtId="0" fontId="9" fillId="11" borderId="11" xfId="8" applyFont="1" applyFill="1" applyBorder="1" applyAlignment="1">
      <alignment vertical="center"/>
    </xf>
    <xf numFmtId="0" fontId="9" fillId="11" borderId="5" xfId="8" applyFont="1" applyFill="1" applyBorder="1" applyAlignment="1">
      <alignment horizontal="justify" vertical="center"/>
    </xf>
    <xf numFmtId="0" fontId="9" fillId="11" borderId="5" xfId="8" applyFont="1" applyFill="1" applyBorder="1" applyAlignment="1">
      <alignment vertical="center"/>
    </xf>
    <xf numFmtId="0" fontId="9" fillId="11" borderId="5" xfId="8" applyFont="1" applyFill="1" applyBorder="1" applyAlignment="1">
      <alignment horizontal="center" vertical="center"/>
    </xf>
    <xf numFmtId="0" fontId="9" fillId="5" borderId="11" xfId="8" applyFont="1" applyFill="1" applyBorder="1" applyAlignment="1" applyProtection="1">
      <alignment horizontal="center" vertical="center"/>
      <protection locked="0"/>
    </xf>
    <xf numFmtId="0" fontId="9" fillId="5" borderId="5" xfId="8" applyFont="1" applyFill="1" applyBorder="1" applyAlignment="1" applyProtection="1">
      <alignment horizontal="justify" vertical="center" wrapText="1"/>
      <protection locked="0"/>
    </xf>
    <xf numFmtId="0" fontId="10" fillId="5" borderId="5" xfId="8" applyFont="1" applyFill="1" applyBorder="1" applyAlignment="1" applyProtection="1">
      <alignment horizontal="left" vertical="center"/>
      <protection locked="0"/>
    </xf>
    <xf numFmtId="0" fontId="10" fillId="5" borderId="5" xfId="8" applyFont="1" applyFill="1" applyBorder="1" applyAlignment="1" applyProtection="1">
      <alignment horizontal="center" vertical="center"/>
      <protection locked="0"/>
    </xf>
    <xf numFmtId="165" fontId="15" fillId="3" borderId="11" xfId="8" applyNumberFormat="1" applyFont="1" applyFill="1" applyBorder="1" applyAlignment="1" applyProtection="1">
      <alignment horizontal="center" vertical="center" wrapText="1"/>
      <protection locked="0"/>
    </xf>
    <xf numFmtId="0" fontId="15" fillId="3" borderId="5" xfId="8" applyFont="1" applyFill="1" applyBorder="1" applyAlignment="1" applyProtection="1">
      <alignment horizontal="justify" vertical="center" wrapText="1"/>
      <protection locked="0"/>
    </xf>
    <xf numFmtId="0" fontId="10" fillId="0" borderId="11" xfId="8" applyFont="1" applyBorder="1" applyAlignment="1">
      <alignment horizontal="center" vertical="center" wrapText="1"/>
    </xf>
    <xf numFmtId="0" fontId="16" fillId="0" borderId="5" xfId="8" applyFont="1" applyBorder="1" applyAlignment="1" applyProtection="1">
      <alignment horizontal="justify" vertical="center" wrapText="1"/>
      <protection locked="0"/>
    </xf>
    <xf numFmtId="0" fontId="16" fillId="0" borderId="5" xfId="8" applyFont="1" applyBorder="1" applyAlignment="1" applyProtection="1">
      <alignment horizontal="center" vertical="center" wrapText="1"/>
      <protection locked="0"/>
    </xf>
    <xf numFmtId="0" fontId="16" fillId="0" borderId="11" xfId="8" applyFont="1" applyBorder="1" applyAlignment="1" applyProtection="1">
      <alignment horizontal="center" vertical="center" wrapText="1"/>
      <protection locked="0"/>
    </xf>
    <xf numFmtId="2" fontId="16" fillId="0" borderId="11" xfId="8" applyNumberFormat="1" applyFont="1" applyBorder="1" applyAlignment="1" applyProtection="1">
      <alignment horizontal="center" vertical="center" wrapText="1"/>
      <protection locked="0"/>
    </xf>
    <xf numFmtId="0" fontId="16" fillId="0" borderId="5" xfId="8" applyFont="1" applyBorder="1" applyAlignment="1" applyProtection="1">
      <alignment horizontal="left" vertical="center" wrapText="1"/>
      <protection locked="0"/>
    </xf>
    <xf numFmtId="0" fontId="16" fillId="2" borderId="5" xfId="8" applyFont="1" applyFill="1" applyBorder="1" applyAlignment="1" applyProtection="1">
      <alignment horizontal="left" vertical="center" wrapText="1"/>
      <protection locked="0"/>
    </xf>
    <xf numFmtId="0" fontId="10" fillId="0" borderId="11" xfId="5" applyFont="1" applyBorder="1" applyAlignment="1">
      <alignment horizontal="center" vertical="center" wrapText="1"/>
    </xf>
    <xf numFmtId="0" fontId="14" fillId="0" borderId="5" xfId="5" applyFont="1" applyBorder="1" applyAlignment="1">
      <alignment horizontal="justify" vertical="center" wrapText="1"/>
    </xf>
    <xf numFmtId="0" fontId="10" fillId="0" borderId="5" xfId="5" applyFont="1" applyBorder="1" applyAlignment="1">
      <alignment horizontal="justify" vertical="center" wrapText="1"/>
    </xf>
    <xf numFmtId="0" fontId="10" fillId="0" borderId="5" xfId="8" applyFont="1" applyBorder="1" applyAlignment="1">
      <alignment horizontal="center" vertical="center" wrapText="1"/>
    </xf>
    <xf numFmtId="0" fontId="14" fillId="0" borderId="11" xfId="5" applyFont="1" applyBorder="1" applyAlignment="1" applyProtection="1">
      <alignment horizontal="center" vertical="center" wrapText="1"/>
      <protection locked="0"/>
    </xf>
    <xf numFmtId="0" fontId="14" fillId="0" borderId="5" xfId="5" applyFont="1" applyBorder="1" applyAlignment="1" applyProtection="1">
      <alignment horizontal="justify" vertical="center" wrapText="1"/>
      <protection locked="0"/>
    </xf>
    <xf numFmtId="2" fontId="16" fillId="0" borderId="11" xfId="8" applyNumberFormat="1" applyFont="1" applyBorder="1" applyAlignment="1" applyProtection="1">
      <alignment vertical="center" wrapText="1"/>
      <protection locked="0"/>
    </xf>
    <xf numFmtId="0" fontId="10" fillId="0" borderId="5" xfId="5" applyFont="1" applyBorder="1" applyAlignment="1">
      <alignment vertical="center" wrapText="1"/>
    </xf>
    <xf numFmtId="0" fontId="16" fillId="0" borderId="5" xfId="8" applyFont="1" applyBorder="1" applyAlignment="1" applyProtection="1">
      <alignment vertical="center" wrapText="1"/>
      <protection locked="0"/>
    </xf>
    <xf numFmtId="4" fontId="16" fillId="0" borderId="11" xfId="8" applyNumberFormat="1" applyFont="1" applyBorder="1" applyAlignment="1" applyProtection="1">
      <alignment horizontal="center" vertical="center" wrapText="1"/>
      <protection locked="0"/>
    </xf>
    <xf numFmtId="0" fontId="16" fillId="0" borderId="5" xfId="8" applyFont="1" applyBorder="1" applyAlignment="1">
      <alignment horizontal="justify" vertical="center" wrapText="1"/>
    </xf>
    <xf numFmtId="2" fontId="10" fillId="0" borderId="5" xfId="5" applyNumberFormat="1" applyFont="1" applyBorder="1" applyAlignment="1">
      <alignment horizontal="justify" vertical="center" wrapText="1"/>
    </xf>
    <xf numFmtId="2" fontId="16" fillId="0" borderId="11" xfId="8" applyNumberFormat="1" applyFont="1" applyBorder="1" applyAlignment="1">
      <alignment horizontal="center" vertical="center" wrapText="1"/>
    </xf>
    <xf numFmtId="2" fontId="14" fillId="0" borderId="11" xfId="5" applyNumberFormat="1" applyFont="1" applyBorder="1" applyAlignment="1" applyProtection="1">
      <alignment horizontal="center" vertical="center" wrapText="1"/>
      <protection locked="0"/>
    </xf>
    <xf numFmtId="0" fontId="10" fillId="0" borderId="5" xfId="7" applyFont="1" applyBorder="1" applyAlignment="1">
      <alignment horizontal="justify" vertical="center" wrapText="1"/>
    </xf>
    <xf numFmtId="0" fontId="11" fillId="0" borderId="5" xfId="5" applyFont="1" applyBorder="1" applyAlignment="1">
      <alignment horizontal="justify" vertical="center" wrapText="1"/>
    </xf>
    <xf numFmtId="0" fontId="11" fillId="0" borderId="11" xfId="5" applyFont="1" applyBorder="1" applyAlignment="1">
      <alignment horizontal="center" vertical="center"/>
    </xf>
    <xf numFmtId="0" fontId="10" fillId="2" borderId="5" xfId="7" applyFont="1" applyFill="1" applyBorder="1" applyAlignment="1">
      <alignment horizontal="justify" vertical="center" wrapText="1"/>
    </xf>
    <xf numFmtId="167" fontId="10" fillId="0" borderId="11" xfId="8" applyNumberFormat="1" applyFont="1" applyBorder="1" applyAlignment="1">
      <alignment horizontal="center" vertical="center" wrapText="1"/>
    </xf>
    <xf numFmtId="0" fontId="10" fillId="2" borderId="5" xfId="8" applyFont="1" applyFill="1" applyBorder="1" applyAlignment="1" applyProtection="1">
      <alignment horizontal="justify" vertical="center" wrapText="1"/>
      <protection locked="0"/>
    </xf>
    <xf numFmtId="2" fontId="10" fillId="0" borderId="5" xfId="7" applyNumberFormat="1" applyFont="1" applyBorder="1" applyAlignment="1">
      <alignment horizontal="justify" vertical="center" wrapText="1"/>
    </xf>
    <xf numFmtId="0" fontId="16" fillId="0" borderId="11" xfId="8" applyFont="1" applyBorder="1" applyAlignment="1">
      <alignment horizontal="center" vertical="center" wrapText="1"/>
    </xf>
    <xf numFmtId="0" fontId="16" fillId="0" borderId="5" xfId="8" applyFont="1" applyBorder="1" applyAlignment="1">
      <alignment horizontal="center" vertical="center" wrapText="1"/>
    </xf>
    <xf numFmtId="0" fontId="10" fillId="0" borderId="11" xfId="7" applyFont="1" applyBorder="1" applyAlignment="1">
      <alignment horizontal="center" vertical="center"/>
    </xf>
    <xf numFmtId="0" fontId="10" fillId="0" borderId="5" xfId="7" applyFont="1" applyBorder="1" applyAlignment="1">
      <alignment horizontal="center" vertical="center"/>
    </xf>
    <xf numFmtId="0" fontId="10" fillId="0" borderId="15" xfId="7" applyFont="1" applyBorder="1" applyAlignment="1">
      <alignment horizontal="justify" vertical="center" wrapText="1"/>
    </xf>
    <xf numFmtId="0" fontId="9" fillId="0" borderId="0" xfId="5" applyFont="1" applyAlignment="1">
      <alignment horizontal="left" vertical="center"/>
    </xf>
    <xf numFmtId="0" fontId="9" fillId="0" borderId="0" xfId="7" applyFont="1" applyAlignment="1">
      <alignment horizontal="center" vertical="center"/>
    </xf>
    <xf numFmtId="0" fontId="9" fillId="0" borderId="8" xfId="5" applyFont="1" applyBorder="1" applyAlignment="1">
      <alignment horizontal="center" vertical="center" wrapText="1"/>
    </xf>
    <xf numFmtId="0" fontId="9" fillId="0" borderId="9" xfId="5" applyFont="1" applyBorder="1" applyAlignment="1">
      <alignment horizontal="justify" vertical="center" wrapText="1"/>
    </xf>
    <xf numFmtId="0" fontId="9" fillId="0" borderId="9" xfId="5" applyFont="1" applyBorder="1" applyAlignment="1">
      <alignment horizontal="center" vertical="center" wrapText="1"/>
    </xf>
    <xf numFmtId="0" fontId="9" fillId="11" borderId="18" xfId="15" applyFont="1" applyFill="1" applyBorder="1" applyAlignment="1">
      <alignment horizontal="center" vertical="center"/>
    </xf>
    <xf numFmtId="0" fontId="9" fillId="11" borderId="6" xfId="15" applyFont="1" applyFill="1" applyBorder="1" applyAlignment="1">
      <alignment horizontal="justify" vertical="center" wrapText="1"/>
    </xf>
    <xf numFmtId="0" fontId="9" fillId="11" borderId="6" xfId="15" applyFont="1" applyFill="1" applyBorder="1" applyAlignment="1">
      <alignment horizontal="center" vertical="center" wrapText="1"/>
    </xf>
    <xf numFmtId="166" fontId="9" fillId="11" borderId="17" xfId="15" applyNumberFormat="1" applyFont="1" applyFill="1" applyBorder="1" applyAlignment="1">
      <alignment horizontal="right" vertical="center" wrapText="1"/>
    </xf>
    <xf numFmtId="0" fontId="9" fillId="4" borderId="19" xfId="15" applyFont="1" applyFill="1" applyBorder="1" applyAlignment="1">
      <alignment horizontal="center" vertical="center"/>
    </xf>
    <xf numFmtId="0" fontId="9" fillId="6" borderId="20" xfId="15" applyFont="1" applyFill="1" applyBorder="1" applyAlignment="1">
      <alignment horizontal="justify" vertical="center" wrapText="1"/>
    </xf>
    <xf numFmtId="0" fontId="9" fillId="6" borderId="20" xfId="15" applyFont="1" applyFill="1" applyBorder="1" applyAlignment="1">
      <alignment vertical="center" wrapText="1"/>
    </xf>
    <xf numFmtId="0" fontId="9" fillId="6" borderId="20" xfId="15" applyFont="1" applyFill="1" applyBorder="1" applyAlignment="1">
      <alignment horizontal="center" vertical="center" wrapText="1"/>
    </xf>
    <xf numFmtId="0" fontId="10" fillId="0" borderId="11" xfId="15" applyFont="1" applyBorder="1" applyAlignment="1">
      <alignment horizontal="center" vertical="center"/>
    </xf>
    <xf numFmtId="0" fontId="16" fillId="0" borderId="5" xfId="16" applyFont="1" applyBorder="1" applyAlignment="1">
      <alignment horizontal="justify" vertical="center" wrapText="1"/>
    </xf>
    <xf numFmtId="0" fontId="16" fillId="0" borderId="5" xfId="16" applyFont="1" applyBorder="1" applyAlignment="1">
      <alignment horizontal="center" vertical="center"/>
    </xf>
    <xf numFmtId="3" fontId="16" fillId="0" borderId="12" xfId="17" applyNumberFormat="1" applyFont="1" applyFill="1" applyBorder="1" applyAlignment="1">
      <alignment horizontal="center" vertical="center"/>
    </xf>
    <xf numFmtId="0" fontId="10" fillId="0" borderId="11" xfId="15" applyFont="1" applyBorder="1" applyAlignment="1">
      <alignment horizontal="center" vertical="center" wrapText="1"/>
    </xf>
    <xf numFmtId="0" fontId="9" fillId="4" borderId="11" xfId="15" applyFont="1" applyFill="1" applyBorder="1" applyAlignment="1">
      <alignment horizontal="center" vertical="center"/>
    </xf>
    <xf numFmtId="0" fontId="9" fillId="6" borderId="5" xfId="15" applyFont="1" applyFill="1" applyBorder="1" applyAlignment="1">
      <alignment horizontal="justify" vertical="center" wrapText="1"/>
    </xf>
    <xf numFmtId="0" fontId="9" fillId="6" borderId="5" xfId="15" applyFont="1" applyFill="1" applyBorder="1" applyAlignment="1">
      <alignment horizontal="center" vertical="center" wrapText="1"/>
    </xf>
    <xf numFmtId="0" fontId="10" fillId="0" borderId="5" xfId="15" applyFont="1" applyBorder="1" applyAlignment="1">
      <alignment horizontal="justify" vertical="center" wrapText="1"/>
    </xf>
    <xf numFmtId="0" fontId="9" fillId="6" borderId="5" xfId="15" applyFont="1" applyFill="1" applyBorder="1" applyAlignment="1">
      <alignment horizontal="justify" vertical="center"/>
    </xf>
    <xf numFmtId="0" fontId="9" fillId="6" borderId="5" xfId="15" applyFont="1" applyFill="1" applyBorder="1" applyAlignment="1">
      <alignment horizontal="center" vertical="center"/>
    </xf>
    <xf numFmtId="3" fontId="16" fillId="0" borderId="5" xfId="17" applyNumberFormat="1" applyFont="1" applyFill="1" applyBorder="1" applyAlignment="1">
      <alignment horizontal="center" vertical="center"/>
    </xf>
    <xf numFmtId="0" fontId="10" fillId="0" borderId="23" xfId="15" applyFont="1" applyBorder="1" applyAlignment="1">
      <alignment horizontal="center" vertical="center"/>
    </xf>
    <xf numFmtId="0" fontId="10" fillId="0" borderId="24" xfId="15" applyFont="1" applyBorder="1" applyAlignment="1">
      <alignment horizontal="justify" vertical="center" wrapText="1"/>
    </xf>
    <xf numFmtId="0" fontId="16" fillId="0" borderId="24" xfId="16" applyFont="1" applyBorder="1" applyAlignment="1">
      <alignment horizontal="center" vertical="center"/>
    </xf>
    <xf numFmtId="3" fontId="16" fillId="0" borderId="24" xfId="17" applyNumberFormat="1" applyFont="1" applyFill="1" applyBorder="1" applyAlignment="1">
      <alignment horizontal="center" vertical="center"/>
    </xf>
    <xf numFmtId="0" fontId="10" fillId="0" borderId="0" xfId="15" applyFont="1" applyAlignment="1">
      <alignment horizontal="center" vertical="center"/>
    </xf>
    <xf numFmtId="0" fontId="10" fillId="0" borderId="0" xfId="15" applyFont="1" applyAlignment="1">
      <alignment horizontal="justify" vertical="center" wrapText="1"/>
    </xf>
    <xf numFmtId="0" fontId="16" fillId="0" borderId="0" xfId="16" applyFont="1" applyAlignment="1">
      <alignment horizontal="center" vertical="center"/>
    </xf>
    <xf numFmtId="3" fontId="16" fillId="0" borderId="0" xfId="17" applyNumberFormat="1" applyFont="1" applyFill="1" applyBorder="1" applyAlignment="1">
      <alignment horizontal="center" vertical="center"/>
    </xf>
    <xf numFmtId="166" fontId="16" fillId="0" borderId="0" xfId="1" applyFont="1" applyFill="1" applyAlignment="1">
      <alignment horizontal="right" vertical="center"/>
    </xf>
    <xf numFmtId="0" fontId="9" fillId="0" borderId="0" xfId="15" applyFont="1" applyAlignment="1">
      <alignment horizontal="justify" vertical="center"/>
    </xf>
    <xf numFmtId="0" fontId="10" fillId="3" borderId="26" xfId="5" applyFont="1" applyFill="1" applyBorder="1" applyAlignment="1">
      <alignment horizontal="center" vertical="center"/>
    </xf>
    <xf numFmtId="1" fontId="10" fillId="3" borderId="27" xfId="5" applyNumberFormat="1" applyFont="1" applyFill="1" applyBorder="1" applyAlignment="1">
      <alignment horizontal="center" vertical="center"/>
    </xf>
    <xf numFmtId="49" fontId="15" fillId="4" borderId="34" xfId="18" applyNumberFormat="1" applyFont="1" applyFill="1" applyBorder="1" applyAlignment="1" applyProtection="1">
      <alignment horizontal="center" vertical="center"/>
      <protection locked="0"/>
    </xf>
    <xf numFmtId="0" fontId="15" fillId="4" borderId="35" xfId="18" applyFont="1" applyFill="1" applyBorder="1" applyAlignment="1" applyProtection="1">
      <alignment horizontal="justify" vertical="center"/>
      <protection locked="0"/>
    </xf>
    <xf numFmtId="0" fontId="15" fillId="4" borderId="35" xfId="18" applyFont="1" applyFill="1" applyBorder="1" applyAlignment="1" applyProtection="1">
      <alignment horizontal="center" vertical="center"/>
      <protection locked="0"/>
    </xf>
    <xf numFmtId="0" fontId="15" fillId="4" borderId="36" xfId="18" applyFont="1" applyFill="1" applyBorder="1" applyAlignment="1" applyProtection="1">
      <alignment horizontal="center" vertical="center"/>
      <protection locked="0"/>
    </xf>
    <xf numFmtId="166" fontId="15" fillId="4" borderId="37" xfId="1" applyFont="1" applyFill="1" applyBorder="1" applyAlignment="1" applyProtection="1">
      <alignment horizontal="right" vertical="center"/>
      <protection locked="0"/>
    </xf>
    <xf numFmtId="49" fontId="16" fillId="0" borderId="11" xfId="19" applyNumberFormat="1" applyFont="1" applyBorder="1" applyAlignment="1">
      <alignment horizontal="center" vertical="center"/>
    </xf>
    <xf numFmtId="0" fontId="16" fillId="0" borderId="5" xfId="19" applyFont="1" applyBorder="1" applyAlignment="1">
      <alignment horizontal="center" vertical="center"/>
    </xf>
    <xf numFmtId="3" fontId="16" fillId="0" borderId="12" xfId="19" applyNumberFormat="1" applyFont="1" applyBorder="1" applyAlignment="1">
      <alignment horizontal="center" vertical="center"/>
    </xf>
    <xf numFmtId="173" fontId="16" fillId="0" borderId="22" xfId="1" applyNumberFormat="1" applyFont="1" applyFill="1" applyBorder="1" applyAlignment="1">
      <alignment horizontal="right" vertical="center"/>
    </xf>
    <xf numFmtId="0" fontId="9" fillId="10" borderId="11" xfId="22" applyFont="1" applyFill="1" applyBorder="1" applyAlignment="1">
      <alignment horizontal="center" vertical="center"/>
    </xf>
    <xf numFmtId="0" fontId="9" fillId="10" borderId="5" xfId="22" applyFont="1" applyFill="1" applyBorder="1" applyAlignment="1">
      <alignment horizontal="justify" vertical="center"/>
    </xf>
    <xf numFmtId="0" fontId="9" fillId="10" borderId="5" xfId="22" applyFont="1" applyFill="1" applyBorder="1" applyAlignment="1">
      <alignment horizontal="center" vertical="center"/>
    </xf>
    <xf numFmtId="0" fontId="9" fillId="10" borderId="5" xfId="15" applyFont="1" applyFill="1" applyBorder="1" applyAlignment="1">
      <alignment horizontal="center" vertical="center" wrapText="1"/>
    </xf>
    <xf numFmtId="166" fontId="9" fillId="10" borderId="22" xfId="1" applyFont="1" applyFill="1" applyBorder="1" applyAlignment="1">
      <alignment horizontal="right" vertical="center"/>
    </xf>
    <xf numFmtId="0" fontId="9" fillId="4" borderId="11" xfId="22" applyFont="1" applyFill="1" applyBorder="1" applyAlignment="1">
      <alignment horizontal="center" vertical="center"/>
    </xf>
    <xf numFmtId="0" fontId="9" fillId="4" borderId="5" xfId="22" applyFont="1" applyFill="1" applyBorder="1" applyAlignment="1">
      <alignment horizontal="justify" vertical="center"/>
    </xf>
    <xf numFmtId="0" fontId="10" fillId="4" borderId="5" xfId="22" applyFont="1" applyFill="1" applyBorder="1" applyAlignment="1">
      <alignment horizontal="center" vertical="center"/>
    </xf>
    <xf numFmtId="166" fontId="10" fillId="4" borderId="22" xfId="1" applyFont="1" applyFill="1" applyBorder="1" applyAlignment="1">
      <alignment horizontal="right" vertical="center"/>
    </xf>
    <xf numFmtId="0" fontId="9" fillId="3" borderId="11" xfId="22" applyFont="1" applyFill="1" applyBorder="1" applyAlignment="1">
      <alignment horizontal="center" vertical="center"/>
    </xf>
    <xf numFmtId="0" fontId="9" fillId="3" borderId="5" xfId="22" applyFont="1" applyFill="1" applyBorder="1" applyAlignment="1">
      <alignment horizontal="justify" vertical="center"/>
    </xf>
    <xf numFmtId="0" fontId="10" fillId="3" borderId="5" xfId="22" applyFont="1" applyFill="1" applyBorder="1" applyAlignment="1">
      <alignment horizontal="center" vertical="center"/>
    </xf>
    <xf numFmtId="166" fontId="10" fillId="3" borderId="22" xfId="1" applyFont="1" applyFill="1" applyBorder="1" applyAlignment="1">
      <alignment horizontal="right" vertical="center"/>
    </xf>
    <xf numFmtId="0" fontId="10" fillId="0" borderId="5" xfId="19" applyFont="1" applyBorder="1" applyAlignment="1">
      <alignment horizontal="justify" vertical="center" wrapText="1"/>
    </xf>
    <xf numFmtId="0" fontId="10" fillId="0" borderId="5" xfId="19" applyFont="1" applyBorder="1" applyAlignment="1">
      <alignment horizontal="center" vertical="center"/>
    </xf>
    <xf numFmtId="166" fontId="10" fillId="0" borderId="22" xfId="1" applyFont="1" applyBorder="1" applyAlignment="1">
      <alignment horizontal="right" vertical="center"/>
    </xf>
    <xf numFmtId="49" fontId="9" fillId="10" borderId="11" xfId="15" applyNumberFormat="1" applyFont="1" applyFill="1" applyBorder="1" applyAlignment="1">
      <alignment horizontal="center" vertical="center"/>
    </xf>
    <xf numFmtId="0" fontId="9" fillId="10" borderId="5" xfId="15" applyFont="1" applyFill="1" applyBorder="1" applyAlignment="1">
      <alignment horizontal="justify" vertical="center" wrapText="1"/>
    </xf>
    <xf numFmtId="0" fontId="9" fillId="4" borderId="38" xfId="15" applyFont="1" applyFill="1" applyBorder="1" applyAlignment="1">
      <alignment horizontal="center" vertical="center" wrapText="1"/>
    </xf>
    <xf numFmtId="0" fontId="9" fillId="4" borderId="13" xfId="15" applyFont="1" applyFill="1" applyBorder="1" applyAlignment="1">
      <alignment horizontal="justify" vertical="center" wrapText="1"/>
    </xf>
    <xf numFmtId="0" fontId="9" fillId="4" borderId="13" xfId="15" applyFont="1" applyFill="1" applyBorder="1" applyAlignment="1">
      <alignment horizontal="center" vertical="center" wrapText="1"/>
    </xf>
    <xf numFmtId="166" fontId="9" fillId="4" borderId="22" xfId="1" applyFont="1" applyFill="1" applyBorder="1" applyAlignment="1">
      <alignment horizontal="right" vertical="center"/>
    </xf>
    <xf numFmtId="49" fontId="10" fillId="0" borderId="11" xfId="15" applyNumberFormat="1" applyFont="1" applyBorder="1" applyAlignment="1">
      <alignment horizontal="center" vertical="center" wrapText="1"/>
    </xf>
    <xf numFmtId="49" fontId="10" fillId="0" borderId="23" xfId="15" applyNumberFormat="1" applyFont="1" applyBorder="1" applyAlignment="1">
      <alignment horizontal="center" vertical="center" wrapText="1"/>
    </xf>
    <xf numFmtId="0" fontId="10" fillId="0" borderId="24" xfId="19" applyFont="1" applyBorder="1" applyAlignment="1">
      <alignment horizontal="center" vertical="center"/>
    </xf>
    <xf numFmtId="3" fontId="16" fillId="0" borderId="39" xfId="19" applyNumberFormat="1" applyFont="1" applyBorder="1" applyAlignment="1">
      <alignment horizontal="center" vertical="center"/>
    </xf>
    <xf numFmtId="166" fontId="10" fillId="0" borderId="16" xfId="1" applyFont="1" applyBorder="1" applyAlignment="1">
      <alignment horizontal="right" vertical="center"/>
    </xf>
    <xf numFmtId="49" fontId="9" fillId="0" borderId="0" xfId="15" applyNumberFormat="1" applyFont="1" applyAlignment="1">
      <alignment horizontal="center" vertical="center"/>
    </xf>
    <xf numFmtId="0" fontId="9" fillId="0" borderId="0" xfId="15" applyFont="1" applyAlignment="1">
      <alignment horizontal="center" vertical="center"/>
    </xf>
    <xf numFmtId="174" fontId="17" fillId="0" borderId="0" xfId="16" applyNumberFormat="1" applyFont="1" applyAlignment="1">
      <alignment horizontal="justify" vertical="center"/>
    </xf>
    <xf numFmtId="0" fontId="10" fillId="0" borderId="0" xfId="15" applyFont="1" applyAlignment="1">
      <alignment vertical="center" wrapText="1"/>
    </xf>
    <xf numFmtId="0" fontId="10" fillId="0" borderId="0" xfId="15" applyFont="1" applyAlignment="1">
      <alignment vertical="center"/>
    </xf>
    <xf numFmtId="10" fontId="9" fillId="0" borderId="5" xfId="3" applyNumberFormat="1" applyFont="1" applyFill="1" applyBorder="1" applyAlignment="1">
      <alignment horizontal="center" vertical="center"/>
    </xf>
    <xf numFmtId="164" fontId="9" fillId="0" borderId="5" xfId="5" applyNumberFormat="1" applyFont="1" applyBorder="1" applyAlignment="1">
      <alignment horizontal="center" vertical="center"/>
    </xf>
    <xf numFmtId="173" fontId="10" fillId="3" borderId="21" xfId="1" applyNumberFormat="1" applyFont="1" applyFill="1" applyBorder="1" applyAlignment="1">
      <alignment horizontal="right" vertical="center"/>
    </xf>
    <xf numFmtId="173" fontId="14" fillId="0" borderId="22" xfId="1" applyNumberFormat="1" applyFont="1" applyBorder="1" applyAlignment="1">
      <alignment horizontal="right" vertical="center"/>
    </xf>
    <xf numFmtId="173" fontId="13" fillId="8" borderId="22" xfId="1" applyNumberFormat="1" applyFont="1" applyFill="1" applyBorder="1" applyAlignment="1">
      <alignment horizontal="right" vertical="center"/>
    </xf>
    <xf numFmtId="173" fontId="10" fillId="8" borderId="22" xfId="1" applyNumberFormat="1" applyFont="1" applyFill="1" applyBorder="1" applyAlignment="1">
      <alignment horizontal="right" vertical="center"/>
    </xf>
    <xf numFmtId="173" fontId="14" fillId="0" borderId="16" xfId="1" applyNumberFormat="1" applyFont="1" applyBorder="1" applyAlignment="1">
      <alignment horizontal="right" vertical="center"/>
    </xf>
    <xf numFmtId="173" fontId="9" fillId="11" borderId="17" xfId="15" applyNumberFormat="1" applyFont="1" applyFill="1" applyBorder="1" applyAlignment="1">
      <alignment horizontal="right" vertical="center" wrapText="1"/>
    </xf>
    <xf numFmtId="173" fontId="9" fillId="6" borderId="22" xfId="1" applyNumberFormat="1" applyFont="1" applyFill="1" applyBorder="1" applyAlignment="1">
      <alignment horizontal="right" vertical="center"/>
    </xf>
    <xf numFmtId="173" fontId="16" fillId="0" borderId="16" xfId="1" applyNumberFormat="1" applyFont="1" applyFill="1" applyBorder="1" applyAlignment="1">
      <alignment horizontal="right" vertical="center"/>
    </xf>
    <xf numFmtId="164" fontId="9" fillId="0" borderId="0" xfId="5" applyNumberFormat="1" applyFont="1" applyAlignment="1">
      <alignment horizontal="center" vertical="center" wrapText="1"/>
    </xf>
    <xf numFmtId="173" fontId="16" fillId="0" borderId="5" xfId="1" applyNumberFormat="1" applyFont="1" applyFill="1" applyBorder="1" applyAlignment="1">
      <alignment horizontal="center" vertical="center"/>
    </xf>
    <xf numFmtId="173" fontId="16" fillId="0" borderId="24" xfId="1" applyNumberFormat="1" applyFont="1" applyFill="1" applyBorder="1" applyAlignment="1">
      <alignment horizontal="center" vertical="center"/>
    </xf>
    <xf numFmtId="173" fontId="16" fillId="0" borderId="0" xfId="1" applyNumberFormat="1" applyFont="1" applyFill="1" applyAlignment="1">
      <alignment horizontal="center" vertical="center"/>
    </xf>
    <xf numFmtId="173" fontId="14" fillId="0" borderId="0" xfId="1" applyNumberFormat="1" applyFont="1" applyAlignment="1">
      <alignment horizontal="center" vertical="center"/>
    </xf>
    <xf numFmtId="173" fontId="15" fillId="4" borderId="35" xfId="1" applyNumberFormat="1" applyFont="1" applyFill="1" applyBorder="1" applyAlignment="1" applyProtection="1">
      <alignment horizontal="center" vertical="center"/>
      <protection locked="0"/>
    </xf>
    <xf numFmtId="164" fontId="10" fillId="0" borderId="0" xfId="5" applyNumberFormat="1" applyFont="1" applyAlignment="1">
      <alignment horizontal="center" vertical="center"/>
    </xf>
    <xf numFmtId="0" fontId="10" fillId="0" borderId="0" xfId="5" applyFont="1" applyAlignment="1">
      <alignment horizontal="right" vertical="center"/>
    </xf>
    <xf numFmtId="164" fontId="9" fillId="0" borderId="21" xfId="8" applyNumberFormat="1" applyFont="1" applyBorder="1" applyAlignment="1" applyProtection="1">
      <alignment horizontal="right" vertical="center"/>
      <protection locked="0"/>
    </xf>
    <xf numFmtId="0" fontId="9" fillId="11" borderId="22" xfId="8" applyFont="1" applyFill="1" applyBorder="1" applyAlignment="1">
      <alignment horizontal="right" vertical="center"/>
    </xf>
    <xf numFmtId="164" fontId="10" fillId="5" borderId="22" xfId="8" applyNumberFormat="1" applyFont="1" applyFill="1" applyBorder="1" applyAlignment="1" applyProtection="1">
      <alignment horizontal="right" vertical="center"/>
      <protection locked="0"/>
    </xf>
    <xf numFmtId="169" fontId="9" fillId="0" borderId="5" xfId="5" applyNumberFormat="1" applyFont="1" applyBorder="1" applyAlignment="1">
      <alignment horizontal="right" vertical="center"/>
    </xf>
    <xf numFmtId="171" fontId="9" fillId="0" borderId="5" xfId="5" applyNumberFormat="1" applyFont="1" applyBorder="1" applyAlignment="1">
      <alignment horizontal="right" vertical="center"/>
    </xf>
    <xf numFmtId="164" fontId="9" fillId="0" borderId="0" xfId="5" applyNumberFormat="1" applyFont="1" applyAlignment="1">
      <alignment horizontal="right" vertical="center"/>
    </xf>
    <xf numFmtId="164" fontId="10" fillId="0" borderId="0" xfId="5" applyNumberFormat="1" applyFont="1" applyAlignment="1">
      <alignment horizontal="right" vertical="center"/>
    </xf>
    <xf numFmtId="0" fontId="9" fillId="0" borderId="10" xfId="5" applyFont="1" applyBorder="1" applyAlignment="1">
      <alignment horizontal="right" vertical="center" wrapText="1"/>
    </xf>
    <xf numFmtId="173" fontId="9" fillId="6" borderId="21" xfId="15" applyNumberFormat="1" applyFont="1" applyFill="1" applyBorder="1" applyAlignment="1">
      <alignment horizontal="right" vertical="center" wrapText="1"/>
    </xf>
    <xf numFmtId="0" fontId="9" fillId="0" borderId="0" xfId="15" applyFont="1" applyAlignment="1">
      <alignment horizontal="right" vertical="center"/>
    </xf>
    <xf numFmtId="173" fontId="16" fillId="7" borderId="5" xfId="1" applyNumberFormat="1" applyFont="1" applyFill="1" applyBorder="1" applyAlignment="1" applyProtection="1">
      <alignment horizontal="center" vertical="center"/>
      <protection locked="0"/>
    </xf>
    <xf numFmtId="173" fontId="11" fillId="7" borderId="5" xfId="1" applyNumberFormat="1" applyFont="1" applyFill="1" applyBorder="1" applyAlignment="1">
      <alignment horizontal="center" vertical="center"/>
    </xf>
    <xf numFmtId="173" fontId="16" fillId="7" borderId="5" xfId="1" applyNumberFormat="1" applyFont="1" applyFill="1" applyBorder="1" applyAlignment="1" applyProtection="1">
      <alignment horizontal="center" vertical="center" wrapText="1"/>
      <protection locked="0"/>
    </xf>
    <xf numFmtId="173" fontId="10" fillId="7" borderId="5" xfId="1" applyNumberFormat="1" applyFont="1" applyFill="1" applyBorder="1" applyAlignment="1">
      <alignment horizontal="center" vertical="center"/>
    </xf>
    <xf numFmtId="10" fontId="9" fillId="7" borderId="5" xfId="3" applyNumberFormat="1" applyFont="1" applyFill="1" applyBorder="1" applyAlignment="1" applyProtection="1">
      <alignment horizontal="center" vertical="center"/>
    </xf>
    <xf numFmtId="166" fontId="10" fillId="7" borderId="5" xfId="1" applyFont="1" applyFill="1" applyBorder="1" applyAlignment="1">
      <alignment horizontal="center" vertical="center"/>
    </xf>
    <xf numFmtId="173" fontId="16" fillId="7" borderId="5" xfId="13" applyNumberFormat="1" applyFont="1" applyFill="1" applyBorder="1" applyAlignment="1" applyProtection="1">
      <alignment horizontal="center" vertical="center"/>
      <protection locked="0"/>
    </xf>
    <xf numFmtId="164" fontId="10" fillId="7" borderId="5" xfId="2" applyNumberFormat="1" applyFont="1" applyFill="1" applyBorder="1" applyAlignment="1">
      <alignment horizontal="center" vertical="center"/>
    </xf>
    <xf numFmtId="173" fontId="10" fillId="7" borderId="5" xfId="1" applyNumberFormat="1" applyFont="1" applyFill="1" applyBorder="1" applyAlignment="1" applyProtection="1">
      <alignment horizontal="center" vertical="center"/>
      <protection locked="0"/>
    </xf>
    <xf numFmtId="0" fontId="9" fillId="7" borderId="5" xfId="8" applyFont="1" applyFill="1" applyBorder="1" applyAlignment="1">
      <alignment horizontal="center" vertical="center"/>
    </xf>
    <xf numFmtId="173" fontId="10" fillId="7" borderId="5" xfId="1" applyNumberFormat="1" applyFont="1" applyFill="1" applyBorder="1" applyAlignment="1" applyProtection="1">
      <alignment horizontal="center" vertical="center"/>
    </xf>
    <xf numFmtId="173" fontId="14" fillId="7" borderId="5" xfId="1" applyNumberFormat="1" applyFont="1" applyFill="1" applyBorder="1" applyAlignment="1" applyProtection="1">
      <alignment horizontal="center" vertical="center"/>
      <protection locked="0"/>
    </xf>
    <xf numFmtId="0" fontId="7" fillId="0" borderId="0" xfId="0" applyFont="1" applyAlignment="1">
      <alignment vertical="center"/>
    </xf>
    <xf numFmtId="0" fontId="3" fillId="0" borderId="0" xfId="0" applyFont="1" applyAlignment="1">
      <alignment vertical="center"/>
    </xf>
    <xf numFmtId="0" fontId="3" fillId="0" borderId="0" xfId="0" applyFont="1" applyAlignment="1">
      <alignment horizontal="justify" vertical="center" wrapText="1"/>
    </xf>
    <xf numFmtId="0" fontId="3" fillId="0" borderId="0" xfId="0" applyFont="1" applyAlignment="1">
      <alignment horizontal="center" vertical="center" wrapText="1"/>
    </xf>
    <xf numFmtId="0" fontId="5" fillId="0" borderId="0" xfId="0" applyFont="1"/>
    <xf numFmtId="0" fontId="4" fillId="0" borderId="0" xfId="0" applyFont="1" applyAlignment="1">
      <alignment vertical="center" wrapText="1"/>
    </xf>
    <xf numFmtId="0" fontId="8" fillId="0" borderId="0" xfId="0" applyFont="1" applyAlignment="1">
      <alignment vertical="center"/>
    </xf>
    <xf numFmtId="0" fontId="8" fillId="0" borderId="0" xfId="0" applyFont="1" applyAlignment="1">
      <alignment horizontal="center" vertical="center"/>
    </xf>
    <xf numFmtId="0" fontId="3" fillId="0" borderId="0" xfId="0" applyFont="1"/>
    <xf numFmtId="0" fontId="14" fillId="0" borderId="0" xfId="0" applyFont="1"/>
    <xf numFmtId="173" fontId="11" fillId="7" borderId="5" xfId="13" applyNumberFormat="1" applyFont="1" applyFill="1" applyBorder="1" applyAlignment="1">
      <alignment horizontal="center" vertical="center"/>
    </xf>
    <xf numFmtId="166" fontId="10" fillId="7" borderId="5" xfId="13" applyFont="1" applyFill="1" applyBorder="1" applyAlignment="1">
      <alignment horizontal="center" vertical="center"/>
    </xf>
    <xf numFmtId="173" fontId="10" fillId="7" borderId="5" xfId="13" applyNumberFormat="1" applyFont="1" applyFill="1" applyBorder="1" applyAlignment="1">
      <alignment horizontal="center" vertical="center"/>
    </xf>
    <xf numFmtId="173" fontId="10" fillId="7" borderId="15" xfId="1" applyNumberFormat="1" applyFont="1" applyFill="1" applyBorder="1" applyAlignment="1">
      <alignment horizontal="center" vertical="center"/>
    </xf>
    <xf numFmtId="173" fontId="16" fillId="7" borderId="5" xfId="1" applyNumberFormat="1" applyFont="1" applyFill="1" applyBorder="1" applyAlignment="1">
      <alignment horizontal="center" vertical="center"/>
    </xf>
    <xf numFmtId="173" fontId="10" fillId="7" borderId="20" xfId="1" applyNumberFormat="1" applyFont="1" applyFill="1" applyBorder="1" applyAlignment="1">
      <alignment horizontal="center" vertical="center"/>
    </xf>
    <xf numFmtId="173" fontId="14" fillId="7" borderId="5" xfId="1" applyNumberFormat="1" applyFont="1" applyFill="1" applyBorder="1" applyAlignment="1">
      <alignment horizontal="center" vertical="center"/>
    </xf>
    <xf numFmtId="0" fontId="13" fillId="7" borderId="29" xfId="5" applyFont="1" applyFill="1" applyBorder="1" applyAlignment="1">
      <alignment horizontal="center" vertical="center" wrapText="1"/>
    </xf>
    <xf numFmtId="173" fontId="14" fillId="7" borderId="24" xfId="1" applyNumberFormat="1" applyFont="1" applyFill="1" applyBorder="1" applyAlignment="1">
      <alignment horizontal="center" vertical="center"/>
    </xf>
    <xf numFmtId="0" fontId="9" fillId="7" borderId="5" xfId="15" applyFont="1" applyFill="1" applyBorder="1" applyAlignment="1">
      <alignment horizontal="center" vertical="center" wrapText="1"/>
    </xf>
    <xf numFmtId="173" fontId="16" fillId="7" borderId="24" xfId="1" applyNumberFormat="1" applyFont="1" applyFill="1" applyBorder="1" applyAlignment="1">
      <alignment horizontal="center" vertical="center"/>
    </xf>
    <xf numFmtId="4" fontId="19" fillId="0" borderId="5" xfId="8" applyNumberFormat="1" applyFont="1" applyBorder="1" applyAlignment="1" applyProtection="1">
      <alignment horizontal="center" vertical="center"/>
      <protection locked="0"/>
    </xf>
    <xf numFmtId="0" fontId="19" fillId="5" borderId="5" xfId="8" applyFont="1" applyFill="1" applyBorder="1" applyAlignment="1" applyProtection="1">
      <alignment horizontal="center" vertical="center"/>
      <protection locked="0"/>
    </xf>
    <xf numFmtId="4" fontId="19" fillId="3" borderId="5" xfId="8" applyNumberFormat="1" applyFont="1" applyFill="1" applyBorder="1" applyAlignment="1" applyProtection="1">
      <alignment horizontal="center" vertical="center"/>
      <protection locked="0"/>
    </xf>
    <xf numFmtId="0" fontId="20" fillId="11" borderId="5" xfId="8" applyFont="1" applyFill="1" applyBorder="1" applyAlignment="1">
      <alignment horizontal="center" vertical="center"/>
    </xf>
    <xf numFmtId="4" fontId="21" fillId="0" borderId="5" xfId="8" applyNumberFormat="1" applyFont="1" applyBorder="1" applyAlignment="1" applyProtection="1">
      <alignment horizontal="center" vertical="center" wrapText="1"/>
      <protection locked="0"/>
    </xf>
    <xf numFmtId="4" fontId="22" fillId="0" borderId="5" xfId="5" applyNumberFormat="1" applyFont="1" applyBorder="1" applyAlignment="1" applyProtection="1">
      <alignment horizontal="center" vertical="center" wrapText="1"/>
      <protection locked="0"/>
    </xf>
    <xf numFmtId="4" fontId="19" fillId="0" borderId="5" xfId="8" applyNumberFormat="1" applyFont="1" applyBorder="1" applyAlignment="1" applyProtection="1">
      <alignment horizontal="center" vertical="center" wrapText="1"/>
      <protection locked="0"/>
    </xf>
    <xf numFmtId="2" fontId="19" fillId="0" borderId="5" xfId="8" applyNumberFormat="1" applyFont="1" applyBorder="1" applyAlignment="1">
      <alignment horizontal="center" vertical="center" wrapText="1"/>
    </xf>
    <xf numFmtId="4" fontId="21" fillId="0" borderId="5" xfId="10" applyNumberFormat="1" applyFont="1" applyFill="1" applyBorder="1" applyAlignment="1">
      <alignment horizontal="center" vertical="center" wrapText="1"/>
    </xf>
    <xf numFmtId="2" fontId="19" fillId="0" borderId="5" xfId="5" applyNumberFormat="1" applyFont="1" applyBorder="1" applyAlignment="1">
      <alignment horizontal="center" vertical="center" wrapText="1"/>
    </xf>
    <xf numFmtId="4" fontId="19" fillId="0" borderId="5" xfId="15" applyNumberFormat="1" applyFont="1" applyBorder="1" applyAlignment="1">
      <alignment horizontal="center" vertical="center"/>
    </xf>
    <xf numFmtId="4" fontId="19" fillId="0" borderId="5" xfId="9" applyNumberFormat="1" applyFont="1" applyFill="1" applyBorder="1" applyAlignment="1">
      <alignment horizontal="center" vertical="center"/>
    </xf>
    <xf numFmtId="4" fontId="19" fillId="0" borderId="5" xfId="11" applyNumberFormat="1" applyFont="1" applyFill="1" applyBorder="1" applyAlignment="1">
      <alignment horizontal="center" vertical="center" wrapText="1"/>
    </xf>
    <xf numFmtId="2" fontId="21" fillId="0" borderId="5" xfId="8" applyNumberFormat="1" applyFont="1" applyBorder="1" applyAlignment="1" applyProtection="1">
      <alignment horizontal="center" vertical="center" wrapText="1"/>
      <protection locked="0"/>
    </xf>
    <xf numFmtId="2" fontId="19" fillId="0" borderId="5" xfId="15" applyNumberFormat="1" applyFont="1" applyBorder="1" applyAlignment="1">
      <alignment horizontal="center" vertical="center" wrapText="1"/>
    </xf>
    <xf numFmtId="4" fontId="19" fillId="5" borderId="5" xfId="8" applyNumberFormat="1" applyFont="1" applyFill="1" applyBorder="1" applyAlignment="1" applyProtection="1">
      <alignment horizontal="center" vertical="center"/>
      <protection locked="0"/>
    </xf>
    <xf numFmtId="4" fontId="21" fillId="0" borderId="5" xfId="8" applyNumberFormat="1" applyFont="1" applyBorder="1" applyAlignment="1">
      <alignment horizontal="center" vertical="center" wrapText="1"/>
    </xf>
    <xf numFmtId="2" fontId="19" fillId="0" borderId="5" xfId="15" applyNumberFormat="1" applyFont="1" applyBorder="1" applyAlignment="1">
      <alignment horizontal="center" vertical="center"/>
    </xf>
    <xf numFmtId="4" fontId="19" fillId="0" borderId="15" xfId="9" applyNumberFormat="1" applyFont="1" applyFill="1" applyBorder="1" applyAlignment="1">
      <alignment horizontal="center" vertical="center"/>
    </xf>
    <xf numFmtId="0" fontId="9" fillId="0" borderId="5" xfId="5" applyFont="1" applyBorder="1" applyAlignment="1">
      <alignment horizontal="left" vertical="center"/>
    </xf>
    <xf numFmtId="0" fontId="9" fillId="0" borderId="5" xfId="5" applyFont="1" applyBorder="1" applyAlignment="1">
      <alignment horizontal="justify" vertical="center"/>
    </xf>
    <xf numFmtId="0" fontId="9" fillId="0" borderId="5" xfId="5" applyFont="1" applyBorder="1" applyAlignment="1">
      <alignment horizontal="right" vertical="center"/>
    </xf>
    <xf numFmtId="0" fontId="9" fillId="2" borderId="0" xfId="5" applyFont="1" applyFill="1" applyAlignment="1">
      <alignment horizontal="center" vertical="center"/>
    </xf>
    <xf numFmtId="0" fontId="9" fillId="2" borderId="0" xfId="5" applyFont="1" applyFill="1" applyAlignment="1">
      <alignment horizontal="justify" vertical="center"/>
    </xf>
    <xf numFmtId="0" fontId="9" fillId="0" borderId="0" xfId="5" applyFont="1" applyAlignment="1">
      <alignment horizontal="center" vertical="center" wrapText="1"/>
    </xf>
    <xf numFmtId="0" fontId="9" fillId="0" borderId="0" xfId="5" applyFont="1" applyAlignment="1">
      <alignment horizontal="justify" vertical="center" wrapText="1"/>
    </xf>
    <xf numFmtId="0" fontId="9" fillId="0" borderId="0" xfId="6" applyFont="1" applyAlignment="1">
      <alignment horizontal="center" vertical="center" wrapText="1"/>
    </xf>
    <xf numFmtId="0" fontId="9" fillId="0" borderId="0" xfId="6" applyFont="1" applyAlignment="1">
      <alignment horizontal="justify" vertical="center" wrapText="1"/>
    </xf>
    <xf numFmtId="0" fontId="9" fillId="2" borderId="0" xfId="5" applyFont="1" applyFill="1" applyAlignment="1">
      <alignment horizontal="center" vertical="center" wrapText="1"/>
    </xf>
    <xf numFmtId="0" fontId="9" fillId="2" borderId="0" xfId="5" applyFont="1" applyFill="1" applyAlignment="1">
      <alignment horizontal="justify" vertical="center" wrapText="1"/>
    </xf>
    <xf numFmtId="0" fontId="9" fillId="0" borderId="1" xfId="7" applyFont="1" applyBorder="1" applyAlignment="1">
      <alignment horizontal="center" vertical="center"/>
    </xf>
    <xf numFmtId="0" fontId="9" fillId="0" borderId="2" xfId="7" applyFont="1" applyBorder="1" applyAlignment="1">
      <alignment horizontal="center" vertical="center"/>
    </xf>
    <xf numFmtId="0" fontId="9" fillId="0" borderId="3" xfId="7" applyFont="1" applyBorder="1" applyAlignment="1">
      <alignment horizontal="center" vertical="center"/>
    </xf>
    <xf numFmtId="0" fontId="0" fillId="0" borderId="0" xfId="0"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center" wrapText="1"/>
    </xf>
    <xf numFmtId="0" fontId="18" fillId="12" borderId="42" xfId="0" applyFont="1" applyFill="1" applyBorder="1" applyAlignment="1">
      <alignment horizontal="center" vertical="center"/>
    </xf>
    <xf numFmtId="0" fontId="18" fillId="12" borderId="0" xfId="0" applyFont="1" applyFill="1" applyAlignment="1">
      <alignment horizontal="center" vertical="center"/>
    </xf>
    <xf numFmtId="0" fontId="9" fillId="11" borderId="1" xfId="15" applyFont="1" applyFill="1" applyBorder="1" applyAlignment="1">
      <alignment horizontal="left" vertical="center"/>
    </xf>
    <xf numFmtId="0" fontId="9" fillId="11" borderId="2" xfId="15" applyFont="1" applyFill="1" applyBorder="1" applyAlignment="1">
      <alignment horizontal="left" vertical="center"/>
    </xf>
    <xf numFmtId="0" fontId="9" fillId="11" borderId="7" xfId="15" applyFont="1" applyFill="1" applyBorder="1" applyAlignment="1">
      <alignment horizontal="left" vertical="center"/>
    </xf>
    <xf numFmtId="49" fontId="9" fillId="0" borderId="40" xfId="15" applyNumberFormat="1" applyFont="1" applyBorder="1" applyAlignment="1">
      <alignment horizontal="center" vertical="center"/>
    </xf>
    <xf numFmtId="0" fontId="9" fillId="0" borderId="40" xfId="15" applyFont="1" applyBorder="1" applyAlignment="1">
      <alignment horizontal="justify" vertical="center"/>
    </xf>
    <xf numFmtId="0" fontId="9" fillId="0" borderId="40" xfId="15" applyFont="1" applyBorder="1" applyAlignment="1">
      <alignment horizontal="center" vertical="center"/>
    </xf>
    <xf numFmtId="0" fontId="9" fillId="0" borderId="12" xfId="5" applyFont="1" applyBorder="1" applyAlignment="1">
      <alignment horizontal="left" vertical="center"/>
    </xf>
    <xf numFmtId="0" fontId="9" fillId="0" borderId="13" xfId="5" applyFont="1" applyBorder="1" applyAlignment="1">
      <alignment horizontal="justify" vertical="center"/>
    </xf>
    <xf numFmtId="0" fontId="9" fillId="0" borderId="13" xfId="5" applyFont="1" applyBorder="1" applyAlignment="1">
      <alignment horizontal="left" vertical="center"/>
    </xf>
    <xf numFmtId="0" fontId="9" fillId="0" borderId="4" xfId="5" applyFont="1" applyBorder="1" applyAlignment="1">
      <alignment horizontal="left" vertical="center"/>
    </xf>
  </cellXfs>
  <cellStyles count="23">
    <cellStyle name="Hipervínculo" xfId="4" builtinId="8"/>
    <cellStyle name="Millares" xfId="1" builtinId="3"/>
    <cellStyle name="Millares 10" xfId="9" xr:uid="{46A24891-2B2C-424D-9F83-DD1A568E6FF8}"/>
    <cellStyle name="Millares 2 2 2" xfId="13" xr:uid="{B21C2CFC-C8B2-4B0E-BC5E-3E730CEC8855}"/>
    <cellStyle name="Millares 4" xfId="10" xr:uid="{DA9D3659-A278-453D-93A2-90A8574D1198}"/>
    <cellStyle name="Millares 4 2" xfId="11" xr:uid="{D523273E-8E0B-4E39-9FAC-FA3DB633054E}"/>
    <cellStyle name="Moneda" xfId="2" builtinId="4"/>
    <cellStyle name="Moneda 2 11" xfId="17" xr:uid="{DEF041EC-8180-4D09-A07E-C67DB03508D1}"/>
    <cellStyle name="Moneda 2 11 2" xfId="20" xr:uid="{36DCAE2F-8C09-4265-B35A-260AA2A5E1CF}"/>
    <cellStyle name="Moneda 2 5" xfId="12" xr:uid="{E3BA38AA-0AE3-484A-9E50-83CC0D42758E}"/>
    <cellStyle name="Moneda 3 4 2 3" xfId="21" xr:uid="{E32CB1B1-8959-4810-9FB7-864CD44626FA}"/>
    <cellStyle name="Normal" xfId="0" builtinId="0"/>
    <cellStyle name="Normal 10" xfId="5" xr:uid="{88E2B170-680D-446F-9235-9D6717928364}"/>
    <cellStyle name="Normal 2 10 2" xfId="7" xr:uid="{EF7252B0-9C14-475F-B24C-3FD89BA16EC9}"/>
    <cellStyle name="Normal 2 10 2 2 2" xfId="15" xr:uid="{27BED407-0008-49B6-A024-8CBECBBF515D}"/>
    <cellStyle name="Normal 2 2 2 2 2 2 2 2" xfId="18" xr:uid="{9F009A23-210E-465F-954B-2B45FD698220}"/>
    <cellStyle name="Normal 2 3 2 2 2 2" xfId="6" xr:uid="{28C2BE75-CC2E-4C04-B120-8DFE0C617494}"/>
    <cellStyle name="Normal 3 3 2 2 2" xfId="19" xr:uid="{42E43195-226B-4E1B-88CE-A0808A541B7A}"/>
    <cellStyle name="Normal 3 3 2 5" xfId="16" xr:uid="{8B7B3E9D-CBAA-45CC-8245-FA5CDFA429A9}"/>
    <cellStyle name="Normal 4" xfId="8" xr:uid="{79C1599C-D8E9-4B8E-9639-704BDEE5B2C9}"/>
    <cellStyle name="Normal 4 3" xfId="14" xr:uid="{368F87F0-E827-4748-82DC-1D6CB5F87480}"/>
    <cellStyle name="Normal 5 4" xfId="22" xr:uid="{10985C1C-35AB-4924-A53C-097FEEEFB36E}"/>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alcChain" Target="calcChain.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330</xdr:row>
      <xdr:rowOff>0</xdr:rowOff>
    </xdr:from>
    <xdr:ext cx="184731" cy="264560"/>
    <xdr:sp macro="" textlink="">
      <xdr:nvSpPr>
        <xdr:cNvPr id="2" name="4 CuadroTexto">
          <a:extLst>
            <a:ext uri="{FF2B5EF4-FFF2-40B4-BE49-F238E27FC236}">
              <a16:creationId xmlns:a16="http://schemas.microsoft.com/office/drawing/2014/main" id="{00000000-0008-0000-0000-000002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 name="6 CuadroTexto">
          <a:extLst>
            <a:ext uri="{FF2B5EF4-FFF2-40B4-BE49-F238E27FC236}">
              <a16:creationId xmlns:a16="http://schemas.microsoft.com/office/drawing/2014/main" id="{00000000-0008-0000-0000-000003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 name="14 CuadroTexto">
          <a:extLst>
            <a:ext uri="{FF2B5EF4-FFF2-40B4-BE49-F238E27FC236}">
              <a16:creationId xmlns:a16="http://schemas.microsoft.com/office/drawing/2014/main" id="{00000000-0008-0000-0000-000004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 name="15 CuadroTexto">
          <a:extLst>
            <a:ext uri="{FF2B5EF4-FFF2-40B4-BE49-F238E27FC236}">
              <a16:creationId xmlns:a16="http://schemas.microsoft.com/office/drawing/2014/main" id="{00000000-0008-0000-0000-000005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 name="4 CuadroTexto">
          <a:extLst>
            <a:ext uri="{FF2B5EF4-FFF2-40B4-BE49-F238E27FC236}">
              <a16:creationId xmlns:a16="http://schemas.microsoft.com/office/drawing/2014/main" id="{00000000-0008-0000-0000-000006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 name="6 CuadroTexto">
          <a:extLst>
            <a:ext uri="{FF2B5EF4-FFF2-40B4-BE49-F238E27FC236}">
              <a16:creationId xmlns:a16="http://schemas.microsoft.com/office/drawing/2014/main" id="{00000000-0008-0000-0000-000007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 name="14 CuadroTexto">
          <a:extLst>
            <a:ext uri="{FF2B5EF4-FFF2-40B4-BE49-F238E27FC236}">
              <a16:creationId xmlns:a16="http://schemas.microsoft.com/office/drawing/2014/main" id="{00000000-0008-0000-0000-000008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 name="15 CuadroTexto">
          <a:extLst>
            <a:ext uri="{FF2B5EF4-FFF2-40B4-BE49-F238E27FC236}">
              <a16:creationId xmlns:a16="http://schemas.microsoft.com/office/drawing/2014/main" id="{00000000-0008-0000-0000-000009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 name="4 CuadroTexto">
          <a:extLst>
            <a:ext uri="{FF2B5EF4-FFF2-40B4-BE49-F238E27FC236}">
              <a16:creationId xmlns:a16="http://schemas.microsoft.com/office/drawing/2014/main" id="{00000000-0008-0000-0000-00000A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 name="6 CuadroTexto">
          <a:extLst>
            <a:ext uri="{FF2B5EF4-FFF2-40B4-BE49-F238E27FC236}">
              <a16:creationId xmlns:a16="http://schemas.microsoft.com/office/drawing/2014/main" id="{00000000-0008-0000-0000-00000B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2" name="14 CuadroTexto">
          <a:extLst>
            <a:ext uri="{FF2B5EF4-FFF2-40B4-BE49-F238E27FC236}">
              <a16:creationId xmlns:a16="http://schemas.microsoft.com/office/drawing/2014/main" id="{00000000-0008-0000-0000-00000C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3" name="15 CuadroTexto">
          <a:extLst>
            <a:ext uri="{FF2B5EF4-FFF2-40B4-BE49-F238E27FC236}">
              <a16:creationId xmlns:a16="http://schemas.microsoft.com/office/drawing/2014/main" id="{00000000-0008-0000-0000-00000D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4" name="4 CuadroTexto">
          <a:extLst>
            <a:ext uri="{FF2B5EF4-FFF2-40B4-BE49-F238E27FC236}">
              <a16:creationId xmlns:a16="http://schemas.microsoft.com/office/drawing/2014/main" id="{00000000-0008-0000-0000-00000E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5" name="6 CuadroTexto">
          <a:extLst>
            <a:ext uri="{FF2B5EF4-FFF2-40B4-BE49-F238E27FC236}">
              <a16:creationId xmlns:a16="http://schemas.microsoft.com/office/drawing/2014/main" id="{00000000-0008-0000-0000-00000F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6" name="14 CuadroTexto">
          <a:extLst>
            <a:ext uri="{FF2B5EF4-FFF2-40B4-BE49-F238E27FC236}">
              <a16:creationId xmlns:a16="http://schemas.microsoft.com/office/drawing/2014/main" id="{00000000-0008-0000-0000-000010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7" name="15 CuadroTexto">
          <a:extLst>
            <a:ext uri="{FF2B5EF4-FFF2-40B4-BE49-F238E27FC236}">
              <a16:creationId xmlns:a16="http://schemas.microsoft.com/office/drawing/2014/main" id="{00000000-0008-0000-0000-000011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8" name="4 CuadroTexto">
          <a:extLst>
            <a:ext uri="{FF2B5EF4-FFF2-40B4-BE49-F238E27FC236}">
              <a16:creationId xmlns:a16="http://schemas.microsoft.com/office/drawing/2014/main" id="{00000000-0008-0000-0000-000012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9" name="6 CuadroTexto">
          <a:extLst>
            <a:ext uri="{FF2B5EF4-FFF2-40B4-BE49-F238E27FC236}">
              <a16:creationId xmlns:a16="http://schemas.microsoft.com/office/drawing/2014/main" id="{00000000-0008-0000-0000-000013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0" name="14 CuadroTexto">
          <a:extLst>
            <a:ext uri="{FF2B5EF4-FFF2-40B4-BE49-F238E27FC236}">
              <a16:creationId xmlns:a16="http://schemas.microsoft.com/office/drawing/2014/main" id="{00000000-0008-0000-0000-000014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1" name="15 CuadroTexto">
          <a:extLst>
            <a:ext uri="{FF2B5EF4-FFF2-40B4-BE49-F238E27FC236}">
              <a16:creationId xmlns:a16="http://schemas.microsoft.com/office/drawing/2014/main" id="{00000000-0008-0000-0000-000015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2" name="4 CuadroTexto">
          <a:extLst>
            <a:ext uri="{FF2B5EF4-FFF2-40B4-BE49-F238E27FC236}">
              <a16:creationId xmlns:a16="http://schemas.microsoft.com/office/drawing/2014/main" id="{00000000-0008-0000-0000-000016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3" name="6 CuadroTexto">
          <a:extLst>
            <a:ext uri="{FF2B5EF4-FFF2-40B4-BE49-F238E27FC236}">
              <a16:creationId xmlns:a16="http://schemas.microsoft.com/office/drawing/2014/main" id="{00000000-0008-0000-0000-000017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4" name="14 CuadroTexto">
          <a:extLst>
            <a:ext uri="{FF2B5EF4-FFF2-40B4-BE49-F238E27FC236}">
              <a16:creationId xmlns:a16="http://schemas.microsoft.com/office/drawing/2014/main" id="{00000000-0008-0000-0000-000018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5" name="15 CuadroTexto">
          <a:extLst>
            <a:ext uri="{FF2B5EF4-FFF2-40B4-BE49-F238E27FC236}">
              <a16:creationId xmlns:a16="http://schemas.microsoft.com/office/drawing/2014/main" id="{00000000-0008-0000-0000-000019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6" name="4 CuadroTexto">
          <a:extLst>
            <a:ext uri="{FF2B5EF4-FFF2-40B4-BE49-F238E27FC236}">
              <a16:creationId xmlns:a16="http://schemas.microsoft.com/office/drawing/2014/main" id="{00000000-0008-0000-0000-00001A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7" name="6 CuadroTexto">
          <a:extLst>
            <a:ext uri="{FF2B5EF4-FFF2-40B4-BE49-F238E27FC236}">
              <a16:creationId xmlns:a16="http://schemas.microsoft.com/office/drawing/2014/main" id="{00000000-0008-0000-0000-00001B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8" name="14 CuadroTexto">
          <a:extLst>
            <a:ext uri="{FF2B5EF4-FFF2-40B4-BE49-F238E27FC236}">
              <a16:creationId xmlns:a16="http://schemas.microsoft.com/office/drawing/2014/main" id="{00000000-0008-0000-0000-00001C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29" name="15 CuadroTexto">
          <a:extLst>
            <a:ext uri="{FF2B5EF4-FFF2-40B4-BE49-F238E27FC236}">
              <a16:creationId xmlns:a16="http://schemas.microsoft.com/office/drawing/2014/main" id="{00000000-0008-0000-0000-00001D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0" name="4 CuadroTexto">
          <a:extLst>
            <a:ext uri="{FF2B5EF4-FFF2-40B4-BE49-F238E27FC236}">
              <a16:creationId xmlns:a16="http://schemas.microsoft.com/office/drawing/2014/main" id="{00000000-0008-0000-0000-00001E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1" name="6 CuadroTexto">
          <a:extLst>
            <a:ext uri="{FF2B5EF4-FFF2-40B4-BE49-F238E27FC236}">
              <a16:creationId xmlns:a16="http://schemas.microsoft.com/office/drawing/2014/main" id="{00000000-0008-0000-0000-00001F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2" name="14 CuadroTexto">
          <a:extLst>
            <a:ext uri="{FF2B5EF4-FFF2-40B4-BE49-F238E27FC236}">
              <a16:creationId xmlns:a16="http://schemas.microsoft.com/office/drawing/2014/main" id="{00000000-0008-0000-0000-000020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3" name="15 CuadroTexto">
          <a:extLst>
            <a:ext uri="{FF2B5EF4-FFF2-40B4-BE49-F238E27FC236}">
              <a16:creationId xmlns:a16="http://schemas.microsoft.com/office/drawing/2014/main" id="{00000000-0008-0000-0000-000021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4" name="4 CuadroTexto">
          <a:extLst>
            <a:ext uri="{FF2B5EF4-FFF2-40B4-BE49-F238E27FC236}">
              <a16:creationId xmlns:a16="http://schemas.microsoft.com/office/drawing/2014/main" id="{00000000-0008-0000-0000-000022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5" name="6 CuadroTexto">
          <a:extLst>
            <a:ext uri="{FF2B5EF4-FFF2-40B4-BE49-F238E27FC236}">
              <a16:creationId xmlns:a16="http://schemas.microsoft.com/office/drawing/2014/main" id="{00000000-0008-0000-0000-000023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6" name="14 CuadroTexto">
          <a:extLst>
            <a:ext uri="{FF2B5EF4-FFF2-40B4-BE49-F238E27FC236}">
              <a16:creationId xmlns:a16="http://schemas.microsoft.com/office/drawing/2014/main" id="{00000000-0008-0000-0000-000024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7" name="15 CuadroTexto">
          <a:extLst>
            <a:ext uri="{FF2B5EF4-FFF2-40B4-BE49-F238E27FC236}">
              <a16:creationId xmlns:a16="http://schemas.microsoft.com/office/drawing/2014/main" id="{00000000-0008-0000-0000-000025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8" name="4 CuadroTexto">
          <a:extLst>
            <a:ext uri="{FF2B5EF4-FFF2-40B4-BE49-F238E27FC236}">
              <a16:creationId xmlns:a16="http://schemas.microsoft.com/office/drawing/2014/main" id="{00000000-0008-0000-0000-000026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39" name="6 CuadroTexto">
          <a:extLst>
            <a:ext uri="{FF2B5EF4-FFF2-40B4-BE49-F238E27FC236}">
              <a16:creationId xmlns:a16="http://schemas.microsoft.com/office/drawing/2014/main" id="{00000000-0008-0000-0000-000027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0" name="14 CuadroTexto">
          <a:extLst>
            <a:ext uri="{FF2B5EF4-FFF2-40B4-BE49-F238E27FC236}">
              <a16:creationId xmlns:a16="http://schemas.microsoft.com/office/drawing/2014/main" id="{00000000-0008-0000-0000-000028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1" name="15 CuadroTexto">
          <a:extLst>
            <a:ext uri="{FF2B5EF4-FFF2-40B4-BE49-F238E27FC236}">
              <a16:creationId xmlns:a16="http://schemas.microsoft.com/office/drawing/2014/main" id="{00000000-0008-0000-0000-000029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2" name="4 CuadroTexto">
          <a:extLst>
            <a:ext uri="{FF2B5EF4-FFF2-40B4-BE49-F238E27FC236}">
              <a16:creationId xmlns:a16="http://schemas.microsoft.com/office/drawing/2014/main" id="{00000000-0008-0000-0000-00002A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3" name="6 CuadroTexto">
          <a:extLst>
            <a:ext uri="{FF2B5EF4-FFF2-40B4-BE49-F238E27FC236}">
              <a16:creationId xmlns:a16="http://schemas.microsoft.com/office/drawing/2014/main" id="{00000000-0008-0000-0000-00002B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4" name="14 CuadroTexto">
          <a:extLst>
            <a:ext uri="{FF2B5EF4-FFF2-40B4-BE49-F238E27FC236}">
              <a16:creationId xmlns:a16="http://schemas.microsoft.com/office/drawing/2014/main" id="{00000000-0008-0000-0000-00002C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5" name="15 CuadroTexto">
          <a:extLst>
            <a:ext uri="{FF2B5EF4-FFF2-40B4-BE49-F238E27FC236}">
              <a16:creationId xmlns:a16="http://schemas.microsoft.com/office/drawing/2014/main" id="{00000000-0008-0000-0000-00002D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6" name="4 CuadroTexto">
          <a:extLst>
            <a:ext uri="{FF2B5EF4-FFF2-40B4-BE49-F238E27FC236}">
              <a16:creationId xmlns:a16="http://schemas.microsoft.com/office/drawing/2014/main" id="{00000000-0008-0000-0000-00002E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7" name="6 CuadroTexto">
          <a:extLst>
            <a:ext uri="{FF2B5EF4-FFF2-40B4-BE49-F238E27FC236}">
              <a16:creationId xmlns:a16="http://schemas.microsoft.com/office/drawing/2014/main" id="{00000000-0008-0000-0000-00002F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8" name="14 CuadroTexto">
          <a:extLst>
            <a:ext uri="{FF2B5EF4-FFF2-40B4-BE49-F238E27FC236}">
              <a16:creationId xmlns:a16="http://schemas.microsoft.com/office/drawing/2014/main" id="{00000000-0008-0000-0000-000030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49" name="15 CuadroTexto">
          <a:extLst>
            <a:ext uri="{FF2B5EF4-FFF2-40B4-BE49-F238E27FC236}">
              <a16:creationId xmlns:a16="http://schemas.microsoft.com/office/drawing/2014/main" id="{00000000-0008-0000-0000-000031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0" name="4 CuadroTexto">
          <a:extLst>
            <a:ext uri="{FF2B5EF4-FFF2-40B4-BE49-F238E27FC236}">
              <a16:creationId xmlns:a16="http://schemas.microsoft.com/office/drawing/2014/main" id="{00000000-0008-0000-0000-000032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1" name="6 CuadroTexto">
          <a:extLst>
            <a:ext uri="{FF2B5EF4-FFF2-40B4-BE49-F238E27FC236}">
              <a16:creationId xmlns:a16="http://schemas.microsoft.com/office/drawing/2014/main" id="{00000000-0008-0000-0000-000033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2" name="14 CuadroTexto">
          <a:extLst>
            <a:ext uri="{FF2B5EF4-FFF2-40B4-BE49-F238E27FC236}">
              <a16:creationId xmlns:a16="http://schemas.microsoft.com/office/drawing/2014/main" id="{00000000-0008-0000-0000-000034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3" name="15 CuadroTexto">
          <a:extLst>
            <a:ext uri="{FF2B5EF4-FFF2-40B4-BE49-F238E27FC236}">
              <a16:creationId xmlns:a16="http://schemas.microsoft.com/office/drawing/2014/main" id="{00000000-0008-0000-0000-000035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4" name="4 CuadroTexto">
          <a:extLst>
            <a:ext uri="{FF2B5EF4-FFF2-40B4-BE49-F238E27FC236}">
              <a16:creationId xmlns:a16="http://schemas.microsoft.com/office/drawing/2014/main" id="{00000000-0008-0000-0000-000036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5" name="6 CuadroTexto">
          <a:extLst>
            <a:ext uri="{FF2B5EF4-FFF2-40B4-BE49-F238E27FC236}">
              <a16:creationId xmlns:a16="http://schemas.microsoft.com/office/drawing/2014/main" id="{00000000-0008-0000-0000-000037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6" name="14 CuadroTexto">
          <a:extLst>
            <a:ext uri="{FF2B5EF4-FFF2-40B4-BE49-F238E27FC236}">
              <a16:creationId xmlns:a16="http://schemas.microsoft.com/office/drawing/2014/main" id="{00000000-0008-0000-0000-000038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7" name="15 CuadroTexto">
          <a:extLst>
            <a:ext uri="{FF2B5EF4-FFF2-40B4-BE49-F238E27FC236}">
              <a16:creationId xmlns:a16="http://schemas.microsoft.com/office/drawing/2014/main" id="{00000000-0008-0000-0000-000039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8" name="4 CuadroTexto">
          <a:extLst>
            <a:ext uri="{FF2B5EF4-FFF2-40B4-BE49-F238E27FC236}">
              <a16:creationId xmlns:a16="http://schemas.microsoft.com/office/drawing/2014/main" id="{00000000-0008-0000-0000-00003A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59" name="6 CuadroTexto">
          <a:extLst>
            <a:ext uri="{FF2B5EF4-FFF2-40B4-BE49-F238E27FC236}">
              <a16:creationId xmlns:a16="http://schemas.microsoft.com/office/drawing/2014/main" id="{00000000-0008-0000-0000-00003B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0" name="14 CuadroTexto">
          <a:extLst>
            <a:ext uri="{FF2B5EF4-FFF2-40B4-BE49-F238E27FC236}">
              <a16:creationId xmlns:a16="http://schemas.microsoft.com/office/drawing/2014/main" id="{00000000-0008-0000-0000-00003C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1" name="15 CuadroTexto">
          <a:extLst>
            <a:ext uri="{FF2B5EF4-FFF2-40B4-BE49-F238E27FC236}">
              <a16:creationId xmlns:a16="http://schemas.microsoft.com/office/drawing/2014/main" id="{00000000-0008-0000-0000-00003D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2" name="4 CuadroTexto">
          <a:extLst>
            <a:ext uri="{FF2B5EF4-FFF2-40B4-BE49-F238E27FC236}">
              <a16:creationId xmlns:a16="http://schemas.microsoft.com/office/drawing/2014/main" id="{00000000-0008-0000-0000-00003E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3" name="6 CuadroTexto">
          <a:extLst>
            <a:ext uri="{FF2B5EF4-FFF2-40B4-BE49-F238E27FC236}">
              <a16:creationId xmlns:a16="http://schemas.microsoft.com/office/drawing/2014/main" id="{00000000-0008-0000-0000-00003F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4" name="14 CuadroTexto">
          <a:extLst>
            <a:ext uri="{FF2B5EF4-FFF2-40B4-BE49-F238E27FC236}">
              <a16:creationId xmlns:a16="http://schemas.microsoft.com/office/drawing/2014/main" id="{00000000-0008-0000-0000-000040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5" name="15 CuadroTexto">
          <a:extLst>
            <a:ext uri="{FF2B5EF4-FFF2-40B4-BE49-F238E27FC236}">
              <a16:creationId xmlns:a16="http://schemas.microsoft.com/office/drawing/2014/main" id="{00000000-0008-0000-0000-000041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6" name="4 CuadroTexto">
          <a:extLst>
            <a:ext uri="{FF2B5EF4-FFF2-40B4-BE49-F238E27FC236}">
              <a16:creationId xmlns:a16="http://schemas.microsoft.com/office/drawing/2014/main" id="{00000000-0008-0000-0000-000042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7" name="6 CuadroTexto">
          <a:extLst>
            <a:ext uri="{FF2B5EF4-FFF2-40B4-BE49-F238E27FC236}">
              <a16:creationId xmlns:a16="http://schemas.microsoft.com/office/drawing/2014/main" id="{00000000-0008-0000-0000-000043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8" name="14 CuadroTexto">
          <a:extLst>
            <a:ext uri="{FF2B5EF4-FFF2-40B4-BE49-F238E27FC236}">
              <a16:creationId xmlns:a16="http://schemas.microsoft.com/office/drawing/2014/main" id="{00000000-0008-0000-0000-000044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69" name="15 CuadroTexto">
          <a:extLst>
            <a:ext uri="{FF2B5EF4-FFF2-40B4-BE49-F238E27FC236}">
              <a16:creationId xmlns:a16="http://schemas.microsoft.com/office/drawing/2014/main" id="{00000000-0008-0000-0000-000045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0" name="4 CuadroTexto">
          <a:extLst>
            <a:ext uri="{FF2B5EF4-FFF2-40B4-BE49-F238E27FC236}">
              <a16:creationId xmlns:a16="http://schemas.microsoft.com/office/drawing/2014/main" id="{00000000-0008-0000-0000-000046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1" name="6 CuadroTexto">
          <a:extLst>
            <a:ext uri="{FF2B5EF4-FFF2-40B4-BE49-F238E27FC236}">
              <a16:creationId xmlns:a16="http://schemas.microsoft.com/office/drawing/2014/main" id="{00000000-0008-0000-0000-000047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2" name="14 CuadroTexto">
          <a:extLst>
            <a:ext uri="{FF2B5EF4-FFF2-40B4-BE49-F238E27FC236}">
              <a16:creationId xmlns:a16="http://schemas.microsoft.com/office/drawing/2014/main" id="{00000000-0008-0000-0000-000048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3" name="15 CuadroTexto">
          <a:extLst>
            <a:ext uri="{FF2B5EF4-FFF2-40B4-BE49-F238E27FC236}">
              <a16:creationId xmlns:a16="http://schemas.microsoft.com/office/drawing/2014/main" id="{00000000-0008-0000-0000-000049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4" name="4 CuadroTexto">
          <a:extLst>
            <a:ext uri="{FF2B5EF4-FFF2-40B4-BE49-F238E27FC236}">
              <a16:creationId xmlns:a16="http://schemas.microsoft.com/office/drawing/2014/main" id="{00000000-0008-0000-0000-00004A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5" name="6 CuadroTexto">
          <a:extLst>
            <a:ext uri="{FF2B5EF4-FFF2-40B4-BE49-F238E27FC236}">
              <a16:creationId xmlns:a16="http://schemas.microsoft.com/office/drawing/2014/main" id="{00000000-0008-0000-0000-00004B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6" name="14 CuadroTexto">
          <a:extLst>
            <a:ext uri="{FF2B5EF4-FFF2-40B4-BE49-F238E27FC236}">
              <a16:creationId xmlns:a16="http://schemas.microsoft.com/office/drawing/2014/main" id="{00000000-0008-0000-0000-00004C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7" name="15 CuadroTexto">
          <a:extLst>
            <a:ext uri="{FF2B5EF4-FFF2-40B4-BE49-F238E27FC236}">
              <a16:creationId xmlns:a16="http://schemas.microsoft.com/office/drawing/2014/main" id="{00000000-0008-0000-0000-00004D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8" name="4 CuadroTexto">
          <a:extLst>
            <a:ext uri="{FF2B5EF4-FFF2-40B4-BE49-F238E27FC236}">
              <a16:creationId xmlns:a16="http://schemas.microsoft.com/office/drawing/2014/main" id="{00000000-0008-0000-0000-00004E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79" name="6 CuadroTexto">
          <a:extLst>
            <a:ext uri="{FF2B5EF4-FFF2-40B4-BE49-F238E27FC236}">
              <a16:creationId xmlns:a16="http://schemas.microsoft.com/office/drawing/2014/main" id="{00000000-0008-0000-0000-00004F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0" name="14 CuadroTexto">
          <a:extLst>
            <a:ext uri="{FF2B5EF4-FFF2-40B4-BE49-F238E27FC236}">
              <a16:creationId xmlns:a16="http://schemas.microsoft.com/office/drawing/2014/main" id="{00000000-0008-0000-0000-000050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1" name="15 CuadroTexto">
          <a:extLst>
            <a:ext uri="{FF2B5EF4-FFF2-40B4-BE49-F238E27FC236}">
              <a16:creationId xmlns:a16="http://schemas.microsoft.com/office/drawing/2014/main" id="{00000000-0008-0000-0000-000051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2" name="4 CuadroTexto">
          <a:extLst>
            <a:ext uri="{FF2B5EF4-FFF2-40B4-BE49-F238E27FC236}">
              <a16:creationId xmlns:a16="http://schemas.microsoft.com/office/drawing/2014/main" id="{00000000-0008-0000-0000-000052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3" name="6 CuadroTexto">
          <a:extLst>
            <a:ext uri="{FF2B5EF4-FFF2-40B4-BE49-F238E27FC236}">
              <a16:creationId xmlns:a16="http://schemas.microsoft.com/office/drawing/2014/main" id="{00000000-0008-0000-0000-000053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4" name="14 CuadroTexto">
          <a:extLst>
            <a:ext uri="{FF2B5EF4-FFF2-40B4-BE49-F238E27FC236}">
              <a16:creationId xmlns:a16="http://schemas.microsoft.com/office/drawing/2014/main" id="{00000000-0008-0000-0000-000054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5" name="15 CuadroTexto">
          <a:extLst>
            <a:ext uri="{FF2B5EF4-FFF2-40B4-BE49-F238E27FC236}">
              <a16:creationId xmlns:a16="http://schemas.microsoft.com/office/drawing/2014/main" id="{00000000-0008-0000-0000-000055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6" name="4 CuadroTexto">
          <a:extLst>
            <a:ext uri="{FF2B5EF4-FFF2-40B4-BE49-F238E27FC236}">
              <a16:creationId xmlns:a16="http://schemas.microsoft.com/office/drawing/2014/main" id="{00000000-0008-0000-0000-000056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7" name="6 CuadroTexto">
          <a:extLst>
            <a:ext uri="{FF2B5EF4-FFF2-40B4-BE49-F238E27FC236}">
              <a16:creationId xmlns:a16="http://schemas.microsoft.com/office/drawing/2014/main" id="{00000000-0008-0000-0000-000057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8" name="14 CuadroTexto">
          <a:extLst>
            <a:ext uri="{FF2B5EF4-FFF2-40B4-BE49-F238E27FC236}">
              <a16:creationId xmlns:a16="http://schemas.microsoft.com/office/drawing/2014/main" id="{00000000-0008-0000-0000-000058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89" name="15 CuadroTexto">
          <a:extLst>
            <a:ext uri="{FF2B5EF4-FFF2-40B4-BE49-F238E27FC236}">
              <a16:creationId xmlns:a16="http://schemas.microsoft.com/office/drawing/2014/main" id="{00000000-0008-0000-0000-000059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0" name="4 CuadroTexto">
          <a:extLst>
            <a:ext uri="{FF2B5EF4-FFF2-40B4-BE49-F238E27FC236}">
              <a16:creationId xmlns:a16="http://schemas.microsoft.com/office/drawing/2014/main" id="{00000000-0008-0000-0000-00005A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1" name="6 CuadroTexto">
          <a:extLst>
            <a:ext uri="{FF2B5EF4-FFF2-40B4-BE49-F238E27FC236}">
              <a16:creationId xmlns:a16="http://schemas.microsoft.com/office/drawing/2014/main" id="{00000000-0008-0000-0000-00005B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2" name="14 CuadroTexto">
          <a:extLst>
            <a:ext uri="{FF2B5EF4-FFF2-40B4-BE49-F238E27FC236}">
              <a16:creationId xmlns:a16="http://schemas.microsoft.com/office/drawing/2014/main" id="{00000000-0008-0000-0000-00005C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3" name="15 CuadroTexto">
          <a:extLst>
            <a:ext uri="{FF2B5EF4-FFF2-40B4-BE49-F238E27FC236}">
              <a16:creationId xmlns:a16="http://schemas.microsoft.com/office/drawing/2014/main" id="{00000000-0008-0000-0000-00005D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4" name="4 CuadroTexto">
          <a:extLst>
            <a:ext uri="{FF2B5EF4-FFF2-40B4-BE49-F238E27FC236}">
              <a16:creationId xmlns:a16="http://schemas.microsoft.com/office/drawing/2014/main" id="{00000000-0008-0000-0000-00005E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5" name="6 CuadroTexto">
          <a:extLst>
            <a:ext uri="{FF2B5EF4-FFF2-40B4-BE49-F238E27FC236}">
              <a16:creationId xmlns:a16="http://schemas.microsoft.com/office/drawing/2014/main" id="{00000000-0008-0000-0000-00005F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6" name="14 CuadroTexto">
          <a:extLst>
            <a:ext uri="{FF2B5EF4-FFF2-40B4-BE49-F238E27FC236}">
              <a16:creationId xmlns:a16="http://schemas.microsoft.com/office/drawing/2014/main" id="{00000000-0008-0000-0000-000060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7" name="15 CuadroTexto">
          <a:extLst>
            <a:ext uri="{FF2B5EF4-FFF2-40B4-BE49-F238E27FC236}">
              <a16:creationId xmlns:a16="http://schemas.microsoft.com/office/drawing/2014/main" id="{00000000-0008-0000-0000-000061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8" name="4 CuadroTexto">
          <a:extLst>
            <a:ext uri="{FF2B5EF4-FFF2-40B4-BE49-F238E27FC236}">
              <a16:creationId xmlns:a16="http://schemas.microsoft.com/office/drawing/2014/main" id="{00000000-0008-0000-0000-000062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99" name="6 CuadroTexto">
          <a:extLst>
            <a:ext uri="{FF2B5EF4-FFF2-40B4-BE49-F238E27FC236}">
              <a16:creationId xmlns:a16="http://schemas.microsoft.com/office/drawing/2014/main" id="{00000000-0008-0000-0000-000063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0" name="14 CuadroTexto">
          <a:extLst>
            <a:ext uri="{FF2B5EF4-FFF2-40B4-BE49-F238E27FC236}">
              <a16:creationId xmlns:a16="http://schemas.microsoft.com/office/drawing/2014/main" id="{00000000-0008-0000-0000-000064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1" name="15 CuadroTexto">
          <a:extLst>
            <a:ext uri="{FF2B5EF4-FFF2-40B4-BE49-F238E27FC236}">
              <a16:creationId xmlns:a16="http://schemas.microsoft.com/office/drawing/2014/main" id="{00000000-0008-0000-0000-000065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2" name="4 CuadroTexto">
          <a:extLst>
            <a:ext uri="{FF2B5EF4-FFF2-40B4-BE49-F238E27FC236}">
              <a16:creationId xmlns:a16="http://schemas.microsoft.com/office/drawing/2014/main" id="{00000000-0008-0000-0000-000066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3" name="6 CuadroTexto">
          <a:extLst>
            <a:ext uri="{FF2B5EF4-FFF2-40B4-BE49-F238E27FC236}">
              <a16:creationId xmlns:a16="http://schemas.microsoft.com/office/drawing/2014/main" id="{00000000-0008-0000-0000-000067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4" name="14 CuadroTexto">
          <a:extLst>
            <a:ext uri="{FF2B5EF4-FFF2-40B4-BE49-F238E27FC236}">
              <a16:creationId xmlns:a16="http://schemas.microsoft.com/office/drawing/2014/main" id="{00000000-0008-0000-0000-000068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5" name="15 CuadroTexto">
          <a:extLst>
            <a:ext uri="{FF2B5EF4-FFF2-40B4-BE49-F238E27FC236}">
              <a16:creationId xmlns:a16="http://schemas.microsoft.com/office/drawing/2014/main" id="{00000000-0008-0000-0000-000069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6" name="4 CuadroTexto">
          <a:extLst>
            <a:ext uri="{FF2B5EF4-FFF2-40B4-BE49-F238E27FC236}">
              <a16:creationId xmlns:a16="http://schemas.microsoft.com/office/drawing/2014/main" id="{00000000-0008-0000-0000-00006A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7" name="6 CuadroTexto">
          <a:extLst>
            <a:ext uri="{FF2B5EF4-FFF2-40B4-BE49-F238E27FC236}">
              <a16:creationId xmlns:a16="http://schemas.microsoft.com/office/drawing/2014/main" id="{00000000-0008-0000-0000-00006B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8" name="14 CuadroTexto">
          <a:extLst>
            <a:ext uri="{FF2B5EF4-FFF2-40B4-BE49-F238E27FC236}">
              <a16:creationId xmlns:a16="http://schemas.microsoft.com/office/drawing/2014/main" id="{00000000-0008-0000-0000-00006C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09" name="15 CuadroTexto">
          <a:extLst>
            <a:ext uri="{FF2B5EF4-FFF2-40B4-BE49-F238E27FC236}">
              <a16:creationId xmlns:a16="http://schemas.microsoft.com/office/drawing/2014/main" id="{00000000-0008-0000-0000-00006D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0" name="4 CuadroTexto">
          <a:extLst>
            <a:ext uri="{FF2B5EF4-FFF2-40B4-BE49-F238E27FC236}">
              <a16:creationId xmlns:a16="http://schemas.microsoft.com/office/drawing/2014/main" id="{00000000-0008-0000-0000-00006E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1" name="6 CuadroTexto">
          <a:extLst>
            <a:ext uri="{FF2B5EF4-FFF2-40B4-BE49-F238E27FC236}">
              <a16:creationId xmlns:a16="http://schemas.microsoft.com/office/drawing/2014/main" id="{00000000-0008-0000-0000-00006F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2" name="14 CuadroTexto">
          <a:extLst>
            <a:ext uri="{FF2B5EF4-FFF2-40B4-BE49-F238E27FC236}">
              <a16:creationId xmlns:a16="http://schemas.microsoft.com/office/drawing/2014/main" id="{00000000-0008-0000-0000-000070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3" name="15 CuadroTexto">
          <a:extLst>
            <a:ext uri="{FF2B5EF4-FFF2-40B4-BE49-F238E27FC236}">
              <a16:creationId xmlns:a16="http://schemas.microsoft.com/office/drawing/2014/main" id="{00000000-0008-0000-0000-000071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4" name="4 CuadroTexto">
          <a:extLst>
            <a:ext uri="{FF2B5EF4-FFF2-40B4-BE49-F238E27FC236}">
              <a16:creationId xmlns:a16="http://schemas.microsoft.com/office/drawing/2014/main" id="{00000000-0008-0000-0000-000072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5" name="6 CuadroTexto">
          <a:extLst>
            <a:ext uri="{FF2B5EF4-FFF2-40B4-BE49-F238E27FC236}">
              <a16:creationId xmlns:a16="http://schemas.microsoft.com/office/drawing/2014/main" id="{00000000-0008-0000-0000-000073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6" name="14 CuadroTexto">
          <a:extLst>
            <a:ext uri="{FF2B5EF4-FFF2-40B4-BE49-F238E27FC236}">
              <a16:creationId xmlns:a16="http://schemas.microsoft.com/office/drawing/2014/main" id="{00000000-0008-0000-0000-000074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7" name="15 CuadroTexto">
          <a:extLst>
            <a:ext uri="{FF2B5EF4-FFF2-40B4-BE49-F238E27FC236}">
              <a16:creationId xmlns:a16="http://schemas.microsoft.com/office/drawing/2014/main" id="{00000000-0008-0000-0000-000075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8" name="4 CuadroTexto">
          <a:extLst>
            <a:ext uri="{FF2B5EF4-FFF2-40B4-BE49-F238E27FC236}">
              <a16:creationId xmlns:a16="http://schemas.microsoft.com/office/drawing/2014/main" id="{00000000-0008-0000-0000-000076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330</xdr:row>
      <xdr:rowOff>0</xdr:rowOff>
    </xdr:from>
    <xdr:ext cx="184731" cy="264560"/>
    <xdr:sp macro="" textlink="">
      <xdr:nvSpPr>
        <xdr:cNvPr id="119" name="6 CuadroTexto">
          <a:extLst>
            <a:ext uri="{FF2B5EF4-FFF2-40B4-BE49-F238E27FC236}">
              <a16:creationId xmlns:a16="http://schemas.microsoft.com/office/drawing/2014/main" id="{00000000-0008-0000-0000-000077000000}"/>
            </a:ext>
          </a:extLst>
        </xdr:cNvPr>
        <xdr:cNvSpPr txBox="1"/>
      </xdr:nvSpPr>
      <xdr:spPr>
        <a:xfrm>
          <a:off x="0" y="214407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0" name="4 CuadroTexto">
          <a:extLst>
            <a:ext uri="{FF2B5EF4-FFF2-40B4-BE49-F238E27FC236}">
              <a16:creationId xmlns:a16="http://schemas.microsoft.com/office/drawing/2014/main" id="{00000000-0008-0000-0000-000078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1" name="6 CuadroTexto">
          <a:extLst>
            <a:ext uri="{FF2B5EF4-FFF2-40B4-BE49-F238E27FC236}">
              <a16:creationId xmlns:a16="http://schemas.microsoft.com/office/drawing/2014/main" id="{00000000-0008-0000-0000-000079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2" name="14 CuadroTexto">
          <a:extLst>
            <a:ext uri="{FF2B5EF4-FFF2-40B4-BE49-F238E27FC236}">
              <a16:creationId xmlns:a16="http://schemas.microsoft.com/office/drawing/2014/main" id="{00000000-0008-0000-0000-00007A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3" name="15 CuadroTexto">
          <a:extLst>
            <a:ext uri="{FF2B5EF4-FFF2-40B4-BE49-F238E27FC236}">
              <a16:creationId xmlns:a16="http://schemas.microsoft.com/office/drawing/2014/main" id="{00000000-0008-0000-0000-00007B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4" name="4 CuadroTexto">
          <a:extLst>
            <a:ext uri="{FF2B5EF4-FFF2-40B4-BE49-F238E27FC236}">
              <a16:creationId xmlns:a16="http://schemas.microsoft.com/office/drawing/2014/main" id="{00000000-0008-0000-0000-00007C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5" name="6 CuadroTexto">
          <a:extLst>
            <a:ext uri="{FF2B5EF4-FFF2-40B4-BE49-F238E27FC236}">
              <a16:creationId xmlns:a16="http://schemas.microsoft.com/office/drawing/2014/main" id="{00000000-0008-0000-0000-00007D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6" name="14 CuadroTexto">
          <a:extLst>
            <a:ext uri="{FF2B5EF4-FFF2-40B4-BE49-F238E27FC236}">
              <a16:creationId xmlns:a16="http://schemas.microsoft.com/office/drawing/2014/main" id="{00000000-0008-0000-0000-00007E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7" name="15 CuadroTexto">
          <a:extLst>
            <a:ext uri="{FF2B5EF4-FFF2-40B4-BE49-F238E27FC236}">
              <a16:creationId xmlns:a16="http://schemas.microsoft.com/office/drawing/2014/main" id="{00000000-0008-0000-0000-00007F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8" name="4 CuadroTexto">
          <a:extLst>
            <a:ext uri="{FF2B5EF4-FFF2-40B4-BE49-F238E27FC236}">
              <a16:creationId xmlns:a16="http://schemas.microsoft.com/office/drawing/2014/main" id="{00000000-0008-0000-0000-000080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29" name="6 CuadroTexto">
          <a:extLst>
            <a:ext uri="{FF2B5EF4-FFF2-40B4-BE49-F238E27FC236}">
              <a16:creationId xmlns:a16="http://schemas.microsoft.com/office/drawing/2014/main" id="{00000000-0008-0000-0000-000081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0" name="14 CuadroTexto">
          <a:extLst>
            <a:ext uri="{FF2B5EF4-FFF2-40B4-BE49-F238E27FC236}">
              <a16:creationId xmlns:a16="http://schemas.microsoft.com/office/drawing/2014/main" id="{00000000-0008-0000-0000-000082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1" name="15 CuadroTexto">
          <a:extLst>
            <a:ext uri="{FF2B5EF4-FFF2-40B4-BE49-F238E27FC236}">
              <a16:creationId xmlns:a16="http://schemas.microsoft.com/office/drawing/2014/main" id="{00000000-0008-0000-0000-000083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2" name="4 CuadroTexto">
          <a:extLst>
            <a:ext uri="{FF2B5EF4-FFF2-40B4-BE49-F238E27FC236}">
              <a16:creationId xmlns:a16="http://schemas.microsoft.com/office/drawing/2014/main" id="{00000000-0008-0000-0000-000084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3" name="6 CuadroTexto">
          <a:extLst>
            <a:ext uri="{FF2B5EF4-FFF2-40B4-BE49-F238E27FC236}">
              <a16:creationId xmlns:a16="http://schemas.microsoft.com/office/drawing/2014/main" id="{00000000-0008-0000-0000-000085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4" name="14 CuadroTexto">
          <a:extLst>
            <a:ext uri="{FF2B5EF4-FFF2-40B4-BE49-F238E27FC236}">
              <a16:creationId xmlns:a16="http://schemas.microsoft.com/office/drawing/2014/main" id="{00000000-0008-0000-0000-000086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5" name="15 CuadroTexto">
          <a:extLst>
            <a:ext uri="{FF2B5EF4-FFF2-40B4-BE49-F238E27FC236}">
              <a16:creationId xmlns:a16="http://schemas.microsoft.com/office/drawing/2014/main" id="{00000000-0008-0000-0000-000087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6" name="4 CuadroTexto">
          <a:extLst>
            <a:ext uri="{FF2B5EF4-FFF2-40B4-BE49-F238E27FC236}">
              <a16:creationId xmlns:a16="http://schemas.microsoft.com/office/drawing/2014/main" id="{00000000-0008-0000-0000-000088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7" name="6 CuadroTexto">
          <a:extLst>
            <a:ext uri="{FF2B5EF4-FFF2-40B4-BE49-F238E27FC236}">
              <a16:creationId xmlns:a16="http://schemas.microsoft.com/office/drawing/2014/main" id="{00000000-0008-0000-0000-000089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8" name="14 CuadroTexto">
          <a:extLst>
            <a:ext uri="{FF2B5EF4-FFF2-40B4-BE49-F238E27FC236}">
              <a16:creationId xmlns:a16="http://schemas.microsoft.com/office/drawing/2014/main" id="{00000000-0008-0000-0000-00008A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39" name="15 CuadroTexto">
          <a:extLst>
            <a:ext uri="{FF2B5EF4-FFF2-40B4-BE49-F238E27FC236}">
              <a16:creationId xmlns:a16="http://schemas.microsoft.com/office/drawing/2014/main" id="{00000000-0008-0000-0000-00008B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0" name="4 CuadroTexto">
          <a:extLst>
            <a:ext uri="{FF2B5EF4-FFF2-40B4-BE49-F238E27FC236}">
              <a16:creationId xmlns:a16="http://schemas.microsoft.com/office/drawing/2014/main" id="{00000000-0008-0000-0000-00008C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1" name="6 CuadroTexto">
          <a:extLst>
            <a:ext uri="{FF2B5EF4-FFF2-40B4-BE49-F238E27FC236}">
              <a16:creationId xmlns:a16="http://schemas.microsoft.com/office/drawing/2014/main" id="{00000000-0008-0000-0000-00008D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2" name="14 CuadroTexto">
          <a:extLst>
            <a:ext uri="{FF2B5EF4-FFF2-40B4-BE49-F238E27FC236}">
              <a16:creationId xmlns:a16="http://schemas.microsoft.com/office/drawing/2014/main" id="{00000000-0008-0000-0000-00008E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3" name="15 CuadroTexto">
          <a:extLst>
            <a:ext uri="{FF2B5EF4-FFF2-40B4-BE49-F238E27FC236}">
              <a16:creationId xmlns:a16="http://schemas.microsoft.com/office/drawing/2014/main" id="{00000000-0008-0000-0000-00008F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4" name="4 CuadroTexto">
          <a:extLst>
            <a:ext uri="{FF2B5EF4-FFF2-40B4-BE49-F238E27FC236}">
              <a16:creationId xmlns:a16="http://schemas.microsoft.com/office/drawing/2014/main" id="{00000000-0008-0000-0000-000090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5" name="6 CuadroTexto">
          <a:extLst>
            <a:ext uri="{FF2B5EF4-FFF2-40B4-BE49-F238E27FC236}">
              <a16:creationId xmlns:a16="http://schemas.microsoft.com/office/drawing/2014/main" id="{00000000-0008-0000-0000-000091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6" name="14 CuadroTexto">
          <a:extLst>
            <a:ext uri="{FF2B5EF4-FFF2-40B4-BE49-F238E27FC236}">
              <a16:creationId xmlns:a16="http://schemas.microsoft.com/office/drawing/2014/main" id="{00000000-0008-0000-0000-000092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7" name="15 CuadroTexto">
          <a:extLst>
            <a:ext uri="{FF2B5EF4-FFF2-40B4-BE49-F238E27FC236}">
              <a16:creationId xmlns:a16="http://schemas.microsoft.com/office/drawing/2014/main" id="{00000000-0008-0000-0000-000093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8" name="4 CuadroTexto">
          <a:extLst>
            <a:ext uri="{FF2B5EF4-FFF2-40B4-BE49-F238E27FC236}">
              <a16:creationId xmlns:a16="http://schemas.microsoft.com/office/drawing/2014/main" id="{00000000-0008-0000-0000-000094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49" name="6 CuadroTexto">
          <a:extLst>
            <a:ext uri="{FF2B5EF4-FFF2-40B4-BE49-F238E27FC236}">
              <a16:creationId xmlns:a16="http://schemas.microsoft.com/office/drawing/2014/main" id="{00000000-0008-0000-0000-000095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0" name="14 CuadroTexto">
          <a:extLst>
            <a:ext uri="{FF2B5EF4-FFF2-40B4-BE49-F238E27FC236}">
              <a16:creationId xmlns:a16="http://schemas.microsoft.com/office/drawing/2014/main" id="{00000000-0008-0000-0000-000096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1" name="15 CuadroTexto">
          <a:extLst>
            <a:ext uri="{FF2B5EF4-FFF2-40B4-BE49-F238E27FC236}">
              <a16:creationId xmlns:a16="http://schemas.microsoft.com/office/drawing/2014/main" id="{00000000-0008-0000-0000-000097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2" name="4 CuadroTexto">
          <a:extLst>
            <a:ext uri="{FF2B5EF4-FFF2-40B4-BE49-F238E27FC236}">
              <a16:creationId xmlns:a16="http://schemas.microsoft.com/office/drawing/2014/main" id="{00000000-0008-0000-0000-000098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3" name="6 CuadroTexto">
          <a:extLst>
            <a:ext uri="{FF2B5EF4-FFF2-40B4-BE49-F238E27FC236}">
              <a16:creationId xmlns:a16="http://schemas.microsoft.com/office/drawing/2014/main" id="{00000000-0008-0000-0000-000099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4" name="14 CuadroTexto">
          <a:extLst>
            <a:ext uri="{FF2B5EF4-FFF2-40B4-BE49-F238E27FC236}">
              <a16:creationId xmlns:a16="http://schemas.microsoft.com/office/drawing/2014/main" id="{00000000-0008-0000-0000-00009A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5" name="15 CuadroTexto">
          <a:extLst>
            <a:ext uri="{FF2B5EF4-FFF2-40B4-BE49-F238E27FC236}">
              <a16:creationId xmlns:a16="http://schemas.microsoft.com/office/drawing/2014/main" id="{00000000-0008-0000-0000-00009B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6" name="4 CuadroTexto">
          <a:extLst>
            <a:ext uri="{FF2B5EF4-FFF2-40B4-BE49-F238E27FC236}">
              <a16:creationId xmlns:a16="http://schemas.microsoft.com/office/drawing/2014/main" id="{00000000-0008-0000-0000-00009C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7" name="6 CuadroTexto">
          <a:extLst>
            <a:ext uri="{FF2B5EF4-FFF2-40B4-BE49-F238E27FC236}">
              <a16:creationId xmlns:a16="http://schemas.microsoft.com/office/drawing/2014/main" id="{00000000-0008-0000-0000-00009D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8" name="14 CuadroTexto">
          <a:extLst>
            <a:ext uri="{FF2B5EF4-FFF2-40B4-BE49-F238E27FC236}">
              <a16:creationId xmlns:a16="http://schemas.microsoft.com/office/drawing/2014/main" id="{00000000-0008-0000-0000-00009E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59" name="15 CuadroTexto">
          <a:extLst>
            <a:ext uri="{FF2B5EF4-FFF2-40B4-BE49-F238E27FC236}">
              <a16:creationId xmlns:a16="http://schemas.microsoft.com/office/drawing/2014/main" id="{00000000-0008-0000-0000-00009F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0" name="4 CuadroTexto">
          <a:extLst>
            <a:ext uri="{FF2B5EF4-FFF2-40B4-BE49-F238E27FC236}">
              <a16:creationId xmlns:a16="http://schemas.microsoft.com/office/drawing/2014/main" id="{00000000-0008-0000-0000-0000A0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1" name="6 CuadroTexto">
          <a:extLst>
            <a:ext uri="{FF2B5EF4-FFF2-40B4-BE49-F238E27FC236}">
              <a16:creationId xmlns:a16="http://schemas.microsoft.com/office/drawing/2014/main" id="{00000000-0008-0000-0000-0000A1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2" name="14 CuadroTexto">
          <a:extLst>
            <a:ext uri="{FF2B5EF4-FFF2-40B4-BE49-F238E27FC236}">
              <a16:creationId xmlns:a16="http://schemas.microsoft.com/office/drawing/2014/main" id="{00000000-0008-0000-0000-0000A2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3" name="15 CuadroTexto">
          <a:extLst>
            <a:ext uri="{FF2B5EF4-FFF2-40B4-BE49-F238E27FC236}">
              <a16:creationId xmlns:a16="http://schemas.microsoft.com/office/drawing/2014/main" id="{00000000-0008-0000-0000-0000A3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4" name="4 CuadroTexto">
          <a:extLst>
            <a:ext uri="{FF2B5EF4-FFF2-40B4-BE49-F238E27FC236}">
              <a16:creationId xmlns:a16="http://schemas.microsoft.com/office/drawing/2014/main" id="{00000000-0008-0000-0000-0000A4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5" name="6 CuadroTexto">
          <a:extLst>
            <a:ext uri="{FF2B5EF4-FFF2-40B4-BE49-F238E27FC236}">
              <a16:creationId xmlns:a16="http://schemas.microsoft.com/office/drawing/2014/main" id="{00000000-0008-0000-0000-0000A5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6" name="14 CuadroTexto">
          <a:extLst>
            <a:ext uri="{FF2B5EF4-FFF2-40B4-BE49-F238E27FC236}">
              <a16:creationId xmlns:a16="http://schemas.microsoft.com/office/drawing/2014/main" id="{00000000-0008-0000-0000-0000A6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7" name="15 CuadroTexto">
          <a:extLst>
            <a:ext uri="{FF2B5EF4-FFF2-40B4-BE49-F238E27FC236}">
              <a16:creationId xmlns:a16="http://schemas.microsoft.com/office/drawing/2014/main" id="{00000000-0008-0000-0000-0000A7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8" name="4 CuadroTexto">
          <a:extLst>
            <a:ext uri="{FF2B5EF4-FFF2-40B4-BE49-F238E27FC236}">
              <a16:creationId xmlns:a16="http://schemas.microsoft.com/office/drawing/2014/main" id="{00000000-0008-0000-0000-0000A8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69" name="6 CuadroTexto">
          <a:extLst>
            <a:ext uri="{FF2B5EF4-FFF2-40B4-BE49-F238E27FC236}">
              <a16:creationId xmlns:a16="http://schemas.microsoft.com/office/drawing/2014/main" id="{00000000-0008-0000-0000-0000A9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0" name="14 CuadroTexto">
          <a:extLst>
            <a:ext uri="{FF2B5EF4-FFF2-40B4-BE49-F238E27FC236}">
              <a16:creationId xmlns:a16="http://schemas.microsoft.com/office/drawing/2014/main" id="{00000000-0008-0000-0000-0000AA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1" name="15 CuadroTexto">
          <a:extLst>
            <a:ext uri="{FF2B5EF4-FFF2-40B4-BE49-F238E27FC236}">
              <a16:creationId xmlns:a16="http://schemas.microsoft.com/office/drawing/2014/main" id="{00000000-0008-0000-0000-0000AB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2" name="4 CuadroTexto">
          <a:extLst>
            <a:ext uri="{FF2B5EF4-FFF2-40B4-BE49-F238E27FC236}">
              <a16:creationId xmlns:a16="http://schemas.microsoft.com/office/drawing/2014/main" id="{00000000-0008-0000-0000-0000AC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3" name="6 CuadroTexto">
          <a:extLst>
            <a:ext uri="{FF2B5EF4-FFF2-40B4-BE49-F238E27FC236}">
              <a16:creationId xmlns:a16="http://schemas.microsoft.com/office/drawing/2014/main" id="{00000000-0008-0000-0000-0000AD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4" name="14 CuadroTexto">
          <a:extLst>
            <a:ext uri="{FF2B5EF4-FFF2-40B4-BE49-F238E27FC236}">
              <a16:creationId xmlns:a16="http://schemas.microsoft.com/office/drawing/2014/main" id="{00000000-0008-0000-0000-0000AE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5" name="15 CuadroTexto">
          <a:extLst>
            <a:ext uri="{FF2B5EF4-FFF2-40B4-BE49-F238E27FC236}">
              <a16:creationId xmlns:a16="http://schemas.microsoft.com/office/drawing/2014/main" id="{00000000-0008-0000-0000-0000AF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6" name="4 CuadroTexto">
          <a:extLst>
            <a:ext uri="{FF2B5EF4-FFF2-40B4-BE49-F238E27FC236}">
              <a16:creationId xmlns:a16="http://schemas.microsoft.com/office/drawing/2014/main" id="{00000000-0008-0000-0000-0000B0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7" name="6 CuadroTexto">
          <a:extLst>
            <a:ext uri="{FF2B5EF4-FFF2-40B4-BE49-F238E27FC236}">
              <a16:creationId xmlns:a16="http://schemas.microsoft.com/office/drawing/2014/main" id="{00000000-0008-0000-0000-0000B1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8" name="14 CuadroTexto">
          <a:extLst>
            <a:ext uri="{FF2B5EF4-FFF2-40B4-BE49-F238E27FC236}">
              <a16:creationId xmlns:a16="http://schemas.microsoft.com/office/drawing/2014/main" id="{00000000-0008-0000-0000-0000B2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79" name="15 CuadroTexto">
          <a:extLst>
            <a:ext uri="{FF2B5EF4-FFF2-40B4-BE49-F238E27FC236}">
              <a16:creationId xmlns:a16="http://schemas.microsoft.com/office/drawing/2014/main" id="{00000000-0008-0000-0000-0000B3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0" name="4 CuadroTexto">
          <a:extLst>
            <a:ext uri="{FF2B5EF4-FFF2-40B4-BE49-F238E27FC236}">
              <a16:creationId xmlns:a16="http://schemas.microsoft.com/office/drawing/2014/main" id="{00000000-0008-0000-0000-0000B4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1" name="6 CuadroTexto">
          <a:extLst>
            <a:ext uri="{FF2B5EF4-FFF2-40B4-BE49-F238E27FC236}">
              <a16:creationId xmlns:a16="http://schemas.microsoft.com/office/drawing/2014/main" id="{00000000-0008-0000-0000-0000B5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2" name="14 CuadroTexto">
          <a:extLst>
            <a:ext uri="{FF2B5EF4-FFF2-40B4-BE49-F238E27FC236}">
              <a16:creationId xmlns:a16="http://schemas.microsoft.com/office/drawing/2014/main" id="{00000000-0008-0000-0000-0000B6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3" name="15 CuadroTexto">
          <a:extLst>
            <a:ext uri="{FF2B5EF4-FFF2-40B4-BE49-F238E27FC236}">
              <a16:creationId xmlns:a16="http://schemas.microsoft.com/office/drawing/2014/main" id="{00000000-0008-0000-0000-0000B7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4" name="4 CuadroTexto">
          <a:extLst>
            <a:ext uri="{FF2B5EF4-FFF2-40B4-BE49-F238E27FC236}">
              <a16:creationId xmlns:a16="http://schemas.microsoft.com/office/drawing/2014/main" id="{00000000-0008-0000-0000-0000B8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5" name="6 CuadroTexto">
          <a:extLst>
            <a:ext uri="{FF2B5EF4-FFF2-40B4-BE49-F238E27FC236}">
              <a16:creationId xmlns:a16="http://schemas.microsoft.com/office/drawing/2014/main" id="{00000000-0008-0000-0000-0000B9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6" name="14 CuadroTexto">
          <a:extLst>
            <a:ext uri="{FF2B5EF4-FFF2-40B4-BE49-F238E27FC236}">
              <a16:creationId xmlns:a16="http://schemas.microsoft.com/office/drawing/2014/main" id="{00000000-0008-0000-0000-0000BA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7" name="15 CuadroTexto">
          <a:extLst>
            <a:ext uri="{FF2B5EF4-FFF2-40B4-BE49-F238E27FC236}">
              <a16:creationId xmlns:a16="http://schemas.microsoft.com/office/drawing/2014/main" id="{00000000-0008-0000-0000-0000BB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8" name="4 CuadroTexto">
          <a:extLst>
            <a:ext uri="{FF2B5EF4-FFF2-40B4-BE49-F238E27FC236}">
              <a16:creationId xmlns:a16="http://schemas.microsoft.com/office/drawing/2014/main" id="{00000000-0008-0000-0000-0000BC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89" name="6 CuadroTexto">
          <a:extLst>
            <a:ext uri="{FF2B5EF4-FFF2-40B4-BE49-F238E27FC236}">
              <a16:creationId xmlns:a16="http://schemas.microsoft.com/office/drawing/2014/main" id="{00000000-0008-0000-0000-0000BD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0" name="14 CuadroTexto">
          <a:extLst>
            <a:ext uri="{FF2B5EF4-FFF2-40B4-BE49-F238E27FC236}">
              <a16:creationId xmlns:a16="http://schemas.microsoft.com/office/drawing/2014/main" id="{00000000-0008-0000-0000-0000BE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1" name="15 CuadroTexto">
          <a:extLst>
            <a:ext uri="{FF2B5EF4-FFF2-40B4-BE49-F238E27FC236}">
              <a16:creationId xmlns:a16="http://schemas.microsoft.com/office/drawing/2014/main" id="{00000000-0008-0000-0000-0000BF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2" name="4 CuadroTexto">
          <a:extLst>
            <a:ext uri="{FF2B5EF4-FFF2-40B4-BE49-F238E27FC236}">
              <a16:creationId xmlns:a16="http://schemas.microsoft.com/office/drawing/2014/main" id="{00000000-0008-0000-0000-0000C0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3" name="6 CuadroTexto">
          <a:extLst>
            <a:ext uri="{FF2B5EF4-FFF2-40B4-BE49-F238E27FC236}">
              <a16:creationId xmlns:a16="http://schemas.microsoft.com/office/drawing/2014/main" id="{00000000-0008-0000-0000-0000C1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4" name="14 CuadroTexto">
          <a:extLst>
            <a:ext uri="{FF2B5EF4-FFF2-40B4-BE49-F238E27FC236}">
              <a16:creationId xmlns:a16="http://schemas.microsoft.com/office/drawing/2014/main" id="{00000000-0008-0000-0000-0000C2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5" name="15 CuadroTexto">
          <a:extLst>
            <a:ext uri="{FF2B5EF4-FFF2-40B4-BE49-F238E27FC236}">
              <a16:creationId xmlns:a16="http://schemas.microsoft.com/office/drawing/2014/main" id="{00000000-0008-0000-0000-0000C3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6" name="4 CuadroTexto">
          <a:extLst>
            <a:ext uri="{FF2B5EF4-FFF2-40B4-BE49-F238E27FC236}">
              <a16:creationId xmlns:a16="http://schemas.microsoft.com/office/drawing/2014/main" id="{00000000-0008-0000-0000-0000C4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7" name="6 CuadroTexto">
          <a:extLst>
            <a:ext uri="{FF2B5EF4-FFF2-40B4-BE49-F238E27FC236}">
              <a16:creationId xmlns:a16="http://schemas.microsoft.com/office/drawing/2014/main" id="{00000000-0008-0000-0000-0000C5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8" name="14 CuadroTexto">
          <a:extLst>
            <a:ext uri="{FF2B5EF4-FFF2-40B4-BE49-F238E27FC236}">
              <a16:creationId xmlns:a16="http://schemas.microsoft.com/office/drawing/2014/main" id="{00000000-0008-0000-0000-0000C6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199" name="15 CuadroTexto">
          <a:extLst>
            <a:ext uri="{FF2B5EF4-FFF2-40B4-BE49-F238E27FC236}">
              <a16:creationId xmlns:a16="http://schemas.microsoft.com/office/drawing/2014/main" id="{00000000-0008-0000-0000-0000C7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0" name="4 CuadroTexto">
          <a:extLst>
            <a:ext uri="{FF2B5EF4-FFF2-40B4-BE49-F238E27FC236}">
              <a16:creationId xmlns:a16="http://schemas.microsoft.com/office/drawing/2014/main" id="{00000000-0008-0000-0000-0000C8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1" name="6 CuadroTexto">
          <a:extLst>
            <a:ext uri="{FF2B5EF4-FFF2-40B4-BE49-F238E27FC236}">
              <a16:creationId xmlns:a16="http://schemas.microsoft.com/office/drawing/2014/main" id="{00000000-0008-0000-0000-0000C9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2" name="14 CuadroTexto">
          <a:extLst>
            <a:ext uri="{FF2B5EF4-FFF2-40B4-BE49-F238E27FC236}">
              <a16:creationId xmlns:a16="http://schemas.microsoft.com/office/drawing/2014/main" id="{00000000-0008-0000-0000-0000CA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3" name="15 CuadroTexto">
          <a:extLst>
            <a:ext uri="{FF2B5EF4-FFF2-40B4-BE49-F238E27FC236}">
              <a16:creationId xmlns:a16="http://schemas.microsoft.com/office/drawing/2014/main" id="{00000000-0008-0000-0000-0000CB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4" name="4 CuadroTexto">
          <a:extLst>
            <a:ext uri="{FF2B5EF4-FFF2-40B4-BE49-F238E27FC236}">
              <a16:creationId xmlns:a16="http://schemas.microsoft.com/office/drawing/2014/main" id="{00000000-0008-0000-0000-0000CC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5" name="6 CuadroTexto">
          <a:extLst>
            <a:ext uri="{FF2B5EF4-FFF2-40B4-BE49-F238E27FC236}">
              <a16:creationId xmlns:a16="http://schemas.microsoft.com/office/drawing/2014/main" id="{00000000-0008-0000-0000-0000CD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6" name="14 CuadroTexto">
          <a:extLst>
            <a:ext uri="{FF2B5EF4-FFF2-40B4-BE49-F238E27FC236}">
              <a16:creationId xmlns:a16="http://schemas.microsoft.com/office/drawing/2014/main" id="{00000000-0008-0000-0000-0000CE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7" name="15 CuadroTexto">
          <a:extLst>
            <a:ext uri="{FF2B5EF4-FFF2-40B4-BE49-F238E27FC236}">
              <a16:creationId xmlns:a16="http://schemas.microsoft.com/office/drawing/2014/main" id="{00000000-0008-0000-0000-0000CF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8" name="4 CuadroTexto">
          <a:extLst>
            <a:ext uri="{FF2B5EF4-FFF2-40B4-BE49-F238E27FC236}">
              <a16:creationId xmlns:a16="http://schemas.microsoft.com/office/drawing/2014/main" id="{00000000-0008-0000-0000-0000D0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09" name="6 CuadroTexto">
          <a:extLst>
            <a:ext uri="{FF2B5EF4-FFF2-40B4-BE49-F238E27FC236}">
              <a16:creationId xmlns:a16="http://schemas.microsoft.com/office/drawing/2014/main" id="{00000000-0008-0000-0000-0000D1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10" name="14 CuadroTexto">
          <a:extLst>
            <a:ext uri="{FF2B5EF4-FFF2-40B4-BE49-F238E27FC236}">
              <a16:creationId xmlns:a16="http://schemas.microsoft.com/office/drawing/2014/main" id="{00000000-0008-0000-0000-0000D2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11" name="15 CuadroTexto">
          <a:extLst>
            <a:ext uri="{FF2B5EF4-FFF2-40B4-BE49-F238E27FC236}">
              <a16:creationId xmlns:a16="http://schemas.microsoft.com/office/drawing/2014/main" id="{00000000-0008-0000-0000-0000D3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12" name="4 CuadroTexto">
          <a:extLst>
            <a:ext uri="{FF2B5EF4-FFF2-40B4-BE49-F238E27FC236}">
              <a16:creationId xmlns:a16="http://schemas.microsoft.com/office/drawing/2014/main" id="{00000000-0008-0000-0000-0000D4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329</xdr:row>
      <xdr:rowOff>0</xdr:rowOff>
    </xdr:from>
    <xdr:ext cx="184731" cy="264560"/>
    <xdr:sp macro="" textlink="">
      <xdr:nvSpPr>
        <xdr:cNvPr id="213" name="6 CuadroTexto">
          <a:extLst>
            <a:ext uri="{FF2B5EF4-FFF2-40B4-BE49-F238E27FC236}">
              <a16:creationId xmlns:a16="http://schemas.microsoft.com/office/drawing/2014/main" id="{00000000-0008-0000-0000-0000D5000000}"/>
            </a:ext>
          </a:extLst>
        </xdr:cNvPr>
        <xdr:cNvSpPr txBox="1"/>
      </xdr:nvSpPr>
      <xdr:spPr>
        <a:xfrm>
          <a:off x="0" y="214226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335</xdr:row>
      <xdr:rowOff>0</xdr:rowOff>
    </xdr:from>
    <xdr:ext cx="184731" cy="264560"/>
    <xdr:sp macro="" textlink="">
      <xdr:nvSpPr>
        <xdr:cNvPr id="214" name="14 CuadroTexto">
          <a:extLst>
            <a:ext uri="{FF2B5EF4-FFF2-40B4-BE49-F238E27FC236}">
              <a16:creationId xmlns:a16="http://schemas.microsoft.com/office/drawing/2014/main" id="{00000000-0008-0000-0000-0000D6000000}"/>
            </a:ext>
          </a:extLst>
        </xdr:cNvPr>
        <xdr:cNvSpPr txBox="1"/>
      </xdr:nvSpPr>
      <xdr:spPr>
        <a:xfrm>
          <a:off x="8315325" y="215874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xdr:from>
      <xdr:col>0</xdr:col>
      <xdr:colOff>23191</xdr:colOff>
      <xdr:row>0</xdr:row>
      <xdr:rowOff>46383</xdr:rowOff>
    </xdr:from>
    <xdr:to>
      <xdr:col>6</xdr:col>
      <xdr:colOff>0</xdr:colOff>
      <xdr:row>4</xdr:row>
      <xdr:rowOff>106017</xdr:rowOff>
    </xdr:to>
    <xdr:sp macro="" textlink="">
      <xdr:nvSpPr>
        <xdr:cNvPr id="215" name="1 Rectángulo redondeado">
          <a:extLst>
            <a:ext uri="{FF2B5EF4-FFF2-40B4-BE49-F238E27FC236}">
              <a16:creationId xmlns:a16="http://schemas.microsoft.com/office/drawing/2014/main" id="{00000000-0008-0000-0000-0000D7000000}"/>
            </a:ext>
          </a:extLst>
        </xdr:cNvPr>
        <xdr:cNvSpPr/>
      </xdr:nvSpPr>
      <xdr:spPr>
        <a:xfrm>
          <a:off x="23191" y="46383"/>
          <a:ext cx="7892084" cy="669234"/>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s-CO" sz="1100"/>
        </a:p>
      </xdr:txBody>
    </xdr:sp>
    <xdr:clientData/>
  </xdr:twoCellAnchor>
  <xdr:twoCellAnchor editAs="oneCell">
    <xdr:from>
      <xdr:col>0</xdr:col>
      <xdr:colOff>216296</xdr:colOff>
      <xdr:row>0</xdr:row>
      <xdr:rowOff>122582</xdr:rowOff>
    </xdr:from>
    <xdr:to>
      <xdr:col>1</xdr:col>
      <xdr:colOff>160250</xdr:colOff>
      <xdr:row>3</xdr:row>
      <xdr:rowOff>110490</xdr:rowOff>
    </xdr:to>
    <xdr:pic>
      <xdr:nvPicPr>
        <xdr:cNvPr id="216" name="3 Imagen">
          <a:extLst>
            <a:ext uri="{FF2B5EF4-FFF2-40B4-BE49-F238E27FC236}">
              <a16:creationId xmlns:a16="http://schemas.microsoft.com/office/drawing/2014/main" id="{00000000-0008-0000-00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96" y="122582"/>
          <a:ext cx="778979" cy="4451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xdr:col>
          <xdr:colOff>2486025</xdr:colOff>
          <xdr:row>1</xdr:row>
          <xdr:rowOff>38100</xdr:rowOff>
        </xdr:from>
        <xdr:to>
          <xdr:col>2</xdr:col>
          <xdr:colOff>438150</xdr:colOff>
          <xdr:row>3</xdr:row>
          <xdr:rowOff>142875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1000" b="0" i="0" u="none" strike="noStrike" baseline="0">
                  <a:solidFill>
                    <a:srgbClr val="000000"/>
                  </a:solidFill>
                  <a:latin typeface="Arial"/>
                  <a:cs typeface="Arial"/>
                </a:rPr>
                <a:t>ANEXO 5</a:t>
              </a:r>
            </a:p>
          </xdr:txBody>
        </xdr:sp>
        <xdr:clientData fPrintsWithSheet="0"/>
      </xdr:twoCellAnchor>
    </mc:Choice>
    <mc:Fallback/>
  </mc:AlternateContent>
  <xdr:oneCellAnchor>
    <xdr:from>
      <xdr:col>0</xdr:col>
      <xdr:colOff>0</xdr:colOff>
      <xdr:row>307</xdr:row>
      <xdr:rowOff>0</xdr:rowOff>
    </xdr:from>
    <xdr:ext cx="184731" cy="264560"/>
    <xdr:sp macro="" textlink="">
      <xdr:nvSpPr>
        <xdr:cNvPr id="217" name="4 CuadroTexto">
          <a:extLst>
            <a:ext uri="{FF2B5EF4-FFF2-40B4-BE49-F238E27FC236}">
              <a16:creationId xmlns:a16="http://schemas.microsoft.com/office/drawing/2014/main" id="{00000000-0008-0000-0000-0000D9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18" name="6 CuadroTexto">
          <a:extLst>
            <a:ext uri="{FF2B5EF4-FFF2-40B4-BE49-F238E27FC236}">
              <a16:creationId xmlns:a16="http://schemas.microsoft.com/office/drawing/2014/main" id="{00000000-0008-0000-0000-0000DA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19" name="14 CuadroTexto">
          <a:extLst>
            <a:ext uri="{FF2B5EF4-FFF2-40B4-BE49-F238E27FC236}">
              <a16:creationId xmlns:a16="http://schemas.microsoft.com/office/drawing/2014/main" id="{00000000-0008-0000-0000-0000DB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0" name="15 CuadroTexto">
          <a:extLst>
            <a:ext uri="{FF2B5EF4-FFF2-40B4-BE49-F238E27FC236}">
              <a16:creationId xmlns:a16="http://schemas.microsoft.com/office/drawing/2014/main" id="{00000000-0008-0000-0000-0000DC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1" name="4 CuadroTexto">
          <a:extLst>
            <a:ext uri="{FF2B5EF4-FFF2-40B4-BE49-F238E27FC236}">
              <a16:creationId xmlns:a16="http://schemas.microsoft.com/office/drawing/2014/main" id="{00000000-0008-0000-0000-0000DD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2" name="6 CuadroTexto">
          <a:extLst>
            <a:ext uri="{FF2B5EF4-FFF2-40B4-BE49-F238E27FC236}">
              <a16:creationId xmlns:a16="http://schemas.microsoft.com/office/drawing/2014/main" id="{00000000-0008-0000-0000-0000DE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3" name="14 CuadroTexto">
          <a:extLst>
            <a:ext uri="{FF2B5EF4-FFF2-40B4-BE49-F238E27FC236}">
              <a16:creationId xmlns:a16="http://schemas.microsoft.com/office/drawing/2014/main" id="{00000000-0008-0000-0000-0000DF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4" name="15 CuadroTexto">
          <a:extLst>
            <a:ext uri="{FF2B5EF4-FFF2-40B4-BE49-F238E27FC236}">
              <a16:creationId xmlns:a16="http://schemas.microsoft.com/office/drawing/2014/main" id="{00000000-0008-0000-0000-0000E0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5" name="4 CuadroTexto">
          <a:extLst>
            <a:ext uri="{FF2B5EF4-FFF2-40B4-BE49-F238E27FC236}">
              <a16:creationId xmlns:a16="http://schemas.microsoft.com/office/drawing/2014/main" id="{00000000-0008-0000-0000-0000E1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6" name="6 CuadroTexto">
          <a:extLst>
            <a:ext uri="{FF2B5EF4-FFF2-40B4-BE49-F238E27FC236}">
              <a16:creationId xmlns:a16="http://schemas.microsoft.com/office/drawing/2014/main" id="{00000000-0008-0000-0000-0000E2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7" name="14 CuadroTexto">
          <a:extLst>
            <a:ext uri="{FF2B5EF4-FFF2-40B4-BE49-F238E27FC236}">
              <a16:creationId xmlns:a16="http://schemas.microsoft.com/office/drawing/2014/main" id="{00000000-0008-0000-0000-0000E3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8" name="15 CuadroTexto">
          <a:extLst>
            <a:ext uri="{FF2B5EF4-FFF2-40B4-BE49-F238E27FC236}">
              <a16:creationId xmlns:a16="http://schemas.microsoft.com/office/drawing/2014/main" id="{00000000-0008-0000-0000-0000E4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29" name="4 CuadroTexto">
          <a:extLst>
            <a:ext uri="{FF2B5EF4-FFF2-40B4-BE49-F238E27FC236}">
              <a16:creationId xmlns:a16="http://schemas.microsoft.com/office/drawing/2014/main" id="{00000000-0008-0000-0000-0000E5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0" name="6 CuadroTexto">
          <a:extLst>
            <a:ext uri="{FF2B5EF4-FFF2-40B4-BE49-F238E27FC236}">
              <a16:creationId xmlns:a16="http://schemas.microsoft.com/office/drawing/2014/main" id="{00000000-0008-0000-0000-0000E6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1" name="14 CuadroTexto">
          <a:extLst>
            <a:ext uri="{FF2B5EF4-FFF2-40B4-BE49-F238E27FC236}">
              <a16:creationId xmlns:a16="http://schemas.microsoft.com/office/drawing/2014/main" id="{00000000-0008-0000-0000-0000E7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2" name="15 CuadroTexto">
          <a:extLst>
            <a:ext uri="{FF2B5EF4-FFF2-40B4-BE49-F238E27FC236}">
              <a16:creationId xmlns:a16="http://schemas.microsoft.com/office/drawing/2014/main" id="{00000000-0008-0000-0000-0000E8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3" name="4 CuadroTexto">
          <a:extLst>
            <a:ext uri="{FF2B5EF4-FFF2-40B4-BE49-F238E27FC236}">
              <a16:creationId xmlns:a16="http://schemas.microsoft.com/office/drawing/2014/main" id="{00000000-0008-0000-0000-0000E9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4" name="6 CuadroTexto">
          <a:extLst>
            <a:ext uri="{FF2B5EF4-FFF2-40B4-BE49-F238E27FC236}">
              <a16:creationId xmlns:a16="http://schemas.microsoft.com/office/drawing/2014/main" id="{00000000-0008-0000-0000-0000EA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5" name="14 CuadroTexto">
          <a:extLst>
            <a:ext uri="{FF2B5EF4-FFF2-40B4-BE49-F238E27FC236}">
              <a16:creationId xmlns:a16="http://schemas.microsoft.com/office/drawing/2014/main" id="{00000000-0008-0000-0000-0000EB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6" name="15 CuadroTexto">
          <a:extLst>
            <a:ext uri="{FF2B5EF4-FFF2-40B4-BE49-F238E27FC236}">
              <a16:creationId xmlns:a16="http://schemas.microsoft.com/office/drawing/2014/main" id="{00000000-0008-0000-0000-0000EC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7" name="4 CuadroTexto">
          <a:extLst>
            <a:ext uri="{FF2B5EF4-FFF2-40B4-BE49-F238E27FC236}">
              <a16:creationId xmlns:a16="http://schemas.microsoft.com/office/drawing/2014/main" id="{00000000-0008-0000-0000-0000ED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8" name="6 CuadroTexto">
          <a:extLst>
            <a:ext uri="{FF2B5EF4-FFF2-40B4-BE49-F238E27FC236}">
              <a16:creationId xmlns:a16="http://schemas.microsoft.com/office/drawing/2014/main" id="{00000000-0008-0000-0000-0000EE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39" name="14 CuadroTexto">
          <a:extLst>
            <a:ext uri="{FF2B5EF4-FFF2-40B4-BE49-F238E27FC236}">
              <a16:creationId xmlns:a16="http://schemas.microsoft.com/office/drawing/2014/main" id="{00000000-0008-0000-0000-0000EF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0</xdr:col>
      <xdr:colOff>0</xdr:colOff>
      <xdr:row>307</xdr:row>
      <xdr:rowOff>0</xdr:rowOff>
    </xdr:from>
    <xdr:ext cx="184731" cy="264560"/>
    <xdr:sp macro="" textlink="">
      <xdr:nvSpPr>
        <xdr:cNvPr id="240" name="15 CuadroTexto">
          <a:extLst>
            <a:ext uri="{FF2B5EF4-FFF2-40B4-BE49-F238E27FC236}">
              <a16:creationId xmlns:a16="http://schemas.microsoft.com/office/drawing/2014/main" id="{00000000-0008-0000-0000-0000F0000000}"/>
            </a:ext>
          </a:extLst>
        </xdr:cNvPr>
        <xdr:cNvSpPr txBox="1"/>
      </xdr:nvSpPr>
      <xdr:spPr>
        <a:xfrm>
          <a:off x="0" y="20050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LCAL2021%2022feb22/EDU/NUEVO%20CONTRATO%20VIGENCIAS%20FUTURAS/PRIORIZACION%20EJECUCION%20INTERVENCIONES%202023-2024.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edumedellin-my.sharepoint.com/personal/tamara_vargas_edu_gov_co/Documents/PRESUPUESTOS_2024/EDUCACION_IP/CONTRATACION/GRUPO%20%20COMUNAS%204-10/1_Consolidado%20comuna%204%20y%2010%20%2008-03-2024%20REVTAMARA.xlsx" TargetMode="External"/><Relationship Id="rId1" Type="http://schemas.openxmlformats.org/officeDocument/2006/relationships/externalLinkPath" Target="1_Consolidado%20comuna%204%20y%2010%20%2008-03-2024%20REVTAMAR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5,7"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7,3,2"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2,41"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12,4,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ORIZACIÓN 2023-2024"/>
      <sheetName val="matricula"/>
      <sheetName val="DUE"/>
      <sheetName val="Hoja4"/>
      <sheetName val="borrador"/>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total"/>
      <sheetName val="PTTO COMPLETO"/>
      <sheetName val="AU CONTRATISTA"/>
      <sheetName val="1-SI"/>
      <sheetName val="2-CV"/>
      <sheetName val="3-SMG"/>
      <sheetName val="4-FALA"/>
      <sheetName val="5-EB"/>
      <sheetName val="6-HAG"/>
      <sheetName val="7-TO"/>
      <sheetName val="8-CTR"/>
      <sheetName val="9-JDDC"/>
      <sheetName val="10-ES"/>
      <sheetName val="11-JEC"/>
      <sheetName val="12-GAACVM"/>
      <sheetName val="13-FLH"/>
      <sheetName val="SB"/>
      <sheetName val="3-DL"/>
      <sheetName val="5-ADC"/>
      <sheetName val="SA"/>
      <sheetName val="PBJ"/>
      <sheetName val="EM"/>
      <sheetName val=" AL"/>
      <sheetName val="SOCIAL"/>
      <sheetName val="GMSA"/>
      <sheetName val="SST"/>
      <sheetName val="INTER"/>
    </sheetNames>
    <sheetDataSet>
      <sheetData sheetId="0">
        <row r="12">
          <cell r="C12">
            <v>0.03</v>
          </cell>
        </row>
      </sheetData>
      <sheetData sheetId="1"/>
      <sheetData sheetId="2">
        <row r="71">
          <cell r="H71">
            <v>0.34239999999999998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AM7">
            <v>14</v>
          </cell>
        </row>
      </sheetData>
      <sheetData sheetId="24">
        <row r="8">
          <cell r="D8">
            <v>320000</v>
          </cell>
        </row>
        <row r="54">
          <cell r="B54" t="str">
            <v>Actividades del plan de manejo de fauna con labores de ahuyentamiento, reubicación de especies y acompañamiento al CAV durante las labores de salvamento, tratamiento y/o reinserción. Requiere Biólogo, Veterinario o afín con experiencia en Manejo, ahuyentamiento y rescate de fauna silvestre. Incluye acompañamiento antes del aprovechamiento y durante el mismo. Se deberá cumplir la normativa en cuanto a trabajo en alturas contratando personal certificado que incluye coordinador y auxiliar en trabajo en alturas. Se debe cumplir con lo dispuesto en la resolucion de aprovechamiento forestal de la autoridad ambiental en el componente Fauna Silvestre. El uso de materiales durante las labores se debe justificar con fotografías fechadas para cada día de uso. Se debe entregar un informe consoliddando todas las actividades realizadas.</v>
          </cell>
        </row>
      </sheetData>
      <sheetData sheetId="25">
        <row r="8">
          <cell r="B8" t="str">
            <v>Chalecos para director, ingenieros, residentes, auxiliares. Estampados según manual de identidad</v>
          </cell>
          <cell r="C8" t="str">
            <v>un</v>
          </cell>
        </row>
        <row r="9">
          <cell r="B9" t="str">
            <v>Bordado de logos en uniformes según manual de imagen de la Alcaldía de Medellín</v>
          </cell>
          <cell r="C9" t="str">
            <v>un</v>
          </cell>
        </row>
        <row r="10">
          <cell r="B10" t="str">
            <v>Chalecos reflectivos sencillo (Uso subcontratistas o trabajos corta duración máximo 3 meses)</v>
          </cell>
          <cell r="C10" t="str">
            <v>un</v>
          </cell>
        </row>
        <row r="12">
          <cell r="B12" t="str">
            <v>Capacitación / actividades / campañas educativas de SST   que requieran contratación de instructor externo (incluye souvenirs o refrigerio y logistica de las actividades)</v>
          </cell>
          <cell r="C12" t="str">
            <v>un</v>
          </cell>
        </row>
        <row r="13">
          <cell r="B13" t="str">
            <v>Camilla rigida espina dorsal larga dotada (inmovilizador cervical, araña)</v>
          </cell>
          <cell r="C13" t="str">
            <v>un</v>
          </cell>
        </row>
        <row r="14">
          <cell r="B14" t="str">
            <v>Botiquín  primeros auxilios portatil (incluye 2 dotaciones)</v>
          </cell>
          <cell r="C14" t="str">
            <v>un</v>
          </cell>
        </row>
        <row r="15">
          <cell r="B15" t="str">
            <v>Silbato brigadistas</v>
          </cell>
          <cell r="C15" t="str">
            <v>un</v>
          </cell>
        </row>
        <row r="16">
          <cell r="B16" t="str">
            <v>Riñonera dotada para brigadistas y adhesivo identificación brigadista en casco</v>
          </cell>
          <cell r="C16" t="str">
            <v>un</v>
          </cell>
        </row>
        <row r="17">
          <cell r="B17" t="str">
            <v>Distintivo identificación grupos de apoyo de emergencia (brigada de emergencia, coordinadores de evacuación, comité de emergencias)</v>
          </cell>
          <cell r="C17" t="str">
            <v>un</v>
          </cell>
        </row>
        <row r="18">
          <cell r="B18" t="str">
            <v>Megafono para emergencias</v>
          </cell>
          <cell r="C18" t="str">
            <v>un</v>
          </cell>
        </row>
        <row r="19">
          <cell r="B19" t="str">
            <v>Telefonos de radiofrecuencia</v>
          </cell>
          <cell r="C19" t="str">
            <v>un</v>
          </cell>
        </row>
        <row r="20">
          <cell r="B20" t="str">
            <v>Alarma para el proyecto</v>
          </cell>
          <cell r="C20" t="str">
            <v>un</v>
          </cell>
        </row>
        <row r="21">
          <cell r="B21" t="str">
            <v>Red de seguridad como protección colectiva en  altura (perímetro losas construcción edificaciones)</v>
          </cell>
          <cell r="C21" t="str">
            <v>m</v>
          </cell>
        </row>
        <row r="22">
          <cell r="B22" t="str">
            <v>Malla de seguridad en ojo de 8,5 x 805 cm negra - perímetro 3.30 M (perímetro  losas construcción  edificaciones)</v>
          </cell>
          <cell r="C22" t="str">
            <v>m</v>
          </cell>
        </row>
        <row r="23">
          <cell r="B23" t="str">
            <v>Monitor de Gases (Con sensores para 4 gases: Oxigeno, Pentano, H2S, CO2)</v>
          </cell>
          <cell r="C23" t="str">
            <v>un</v>
          </cell>
        </row>
        <row r="24">
          <cell r="B24" t="str">
            <v xml:space="preserve">Extintor TIPO ABC (Multiproposito) de 20 libras </v>
          </cell>
          <cell r="C24" t="str">
            <v>un</v>
          </cell>
        </row>
        <row r="25">
          <cell r="B25" t="str">
            <v xml:space="preserve">Extintor TIPO ABC (Multiproposito) de 10 libras </v>
          </cell>
          <cell r="C25" t="str">
            <v>un</v>
          </cell>
        </row>
        <row r="27">
          <cell r="B27" t="str">
            <v>Mejoras y condiciones de seguridad derivada de inspecciones, auditorias, cambio de actividades, y de controles planteados en la matriz de riesgos</v>
          </cell>
          <cell r="C27" t="str">
            <v>un</v>
          </cell>
        </row>
        <row r="28">
          <cell r="B28" t="str">
            <v>Escalera portatil certificada en un material rígido (aluminio,fibra de vidrio)</v>
          </cell>
          <cell r="C28" t="str">
            <v>un</v>
          </cell>
        </row>
        <row r="29">
          <cell r="B29" t="str">
            <v>Puntos de anclaje fijos y/o portátiles certificados(capaces de soportar minimo mínimo 5.000 libras (22,2 kilo newtons - 2.272 kg)por persona conectada</v>
          </cell>
          <cell r="C29" t="str">
            <v>un</v>
          </cell>
        </row>
        <row r="30">
          <cell r="B30" t="str">
            <v>Señalización para campamento en acrílico (0,25m*0,40m). Avisos de Poliestireno     (señales de Prohibición,  acciones de mando, de prevención, condiciones de seguridad, señales de incendio). Rotulación de productos químicos y las respectivas hojas de seguridad</v>
          </cell>
          <cell r="C30" t="str">
            <v>un</v>
          </cell>
        </row>
      </sheetData>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7"/>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3,2"/>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41"/>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4,1"/>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FA711-7CFF-44F3-AA86-F7C7D24D8066}">
  <sheetPr>
    <tabColor rgb="FF00FF00"/>
  </sheetPr>
  <dimension ref="A1:HE473"/>
  <sheetViews>
    <sheetView tabSelected="1" view="pageBreakPreview" topLeftCell="A431" zoomScale="70" zoomScaleNormal="70" zoomScaleSheetLayoutView="70" workbookViewId="0">
      <selection activeCell="A469" sqref="A469:F469"/>
    </sheetView>
  </sheetViews>
  <sheetFormatPr defaultColWidth="9.140625" defaultRowHeight="14.25" customHeight="1"/>
  <cols>
    <col min="1" max="1" width="12.7109375" style="46" customWidth="1"/>
    <col min="2" max="2" width="50.28515625" style="55" customWidth="1"/>
    <col min="3" max="3" width="10.42578125" style="15" customWidth="1"/>
    <col min="4" max="4" width="13.5703125" style="46" customWidth="1"/>
    <col min="5" max="5" width="14" style="194" customWidth="1"/>
    <col min="6" max="6" width="23.140625" style="202" customWidth="1"/>
    <col min="7" max="9" width="18" style="15" customWidth="1"/>
    <col min="10" max="10" width="18.5703125" style="15" customWidth="1"/>
    <col min="11" max="16384" width="9.140625" style="15"/>
  </cols>
  <sheetData>
    <row r="1" spans="1:12" ht="12" customHeight="1">
      <c r="E1" s="46"/>
      <c r="F1" s="195"/>
    </row>
    <row r="2" spans="1:12" ht="12" customHeight="1">
      <c r="E2" s="46"/>
      <c r="F2" s="195"/>
    </row>
    <row r="3" spans="1:12" ht="12" customHeight="1">
      <c r="E3" s="46"/>
      <c r="F3" s="195"/>
    </row>
    <row r="4" spans="1:12" ht="12" customHeight="1">
      <c r="E4" s="46"/>
      <c r="F4" s="195"/>
    </row>
    <row r="5" spans="1:12" ht="12" customHeight="1">
      <c r="E5" s="46"/>
      <c r="F5" s="195"/>
    </row>
    <row r="6" spans="1:12" ht="12" customHeight="1">
      <c r="A6" s="261" t="s">
        <v>0</v>
      </c>
      <c r="B6" s="262"/>
      <c r="C6" s="261"/>
      <c r="D6" s="261"/>
      <c r="E6" s="261"/>
      <c r="F6" s="261"/>
    </row>
    <row r="7" spans="1:12" ht="12" customHeight="1">
      <c r="A7" s="261" t="s">
        <v>1</v>
      </c>
      <c r="B7" s="262"/>
      <c r="C7" s="261"/>
      <c r="D7" s="261"/>
      <c r="E7" s="261"/>
      <c r="F7" s="261"/>
    </row>
    <row r="8" spans="1:12" ht="81" customHeight="1">
      <c r="A8" s="263" t="s">
        <v>2</v>
      </c>
      <c r="B8" s="264"/>
      <c r="C8" s="263"/>
      <c r="D8" s="263"/>
      <c r="E8" s="263"/>
      <c r="F8" s="263"/>
    </row>
    <row r="9" spans="1:12" ht="51.4" customHeight="1">
      <c r="A9" s="263" t="s">
        <v>3</v>
      </c>
      <c r="B9" s="264"/>
      <c r="C9" s="263"/>
      <c r="D9" s="263"/>
      <c r="E9" s="263"/>
      <c r="F9" s="263"/>
    </row>
    <row r="10" spans="1:12" ht="17.25" customHeight="1">
      <c r="A10" s="265" t="s">
        <v>4</v>
      </c>
      <c r="B10" s="266"/>
      <c r="C10" s="265"/>
      <c r="D10" s="265"/>
      <c r="E10" s="265"/>
      <c r="F10" s="265"/>
    </row>
    <row r="11" spans="1:12" ht="20.25" customHeight="1" thickBot="1">
      <c r="A11" s="267" t="s">
        <v>5</v>
      </c>
      <c r="B11" s="268"/>
      <c r="C11" s="267"/>
      <c r="D11" s="267"/>
      <c r="E11" s="267"/>
      <c r="F11" s="267"/>
    </row>
    <row r="12" spans="1:12" ht="32.25" customHeight="1">
      <c r="A12" s="1" t="s">
        <v>6</v>
      </c>
      <c r="B12" s="2" t="s">
        <v>7</v>
      </c>
      <c r="C12" s="3" t="s">
        <v>8</v>
      </c>
      <c r="D12" s="4" t="s">
        <v>9</v>
      </c>
      <c r="E12" s="5" t="s">
        <v>10</v>
      </c>
      <c r="F12" s="196" t="s">
        <v>11</v>
      </c>
      <c r="G12" s="56"/>
      <c r="H12" s="56"/>
      <c r="I12" s="56"/>
      <c r="J12" s="56"/>
      <c r="K12" s="56"/>
      <c r="L12" s="56"/>
    </row>
    <row r="13" spans="1:12" ht="24.75" customHeight="1">
      <c r="A13" s="57" t="s">
        <v>12</v>
      </c>
      <c r="B13" s="58"/>
      <c r="C13" s="59"/>
      <c r="D13" s="60"/>
      <c r="E13" s="215"/>
      <c r="F13" s="197"/>
      <c r="G13" s="56"/>
      <c r="H13" s="56"/>
      <c r="I13" s="56"/>
    </row>
    <row r="14" spans="1:12" ht="16.5">
      <c r="A14" s="61">
        <v>3</v>
      </c>
      <c r="B14" s="62" t="s">
        <v>13</v>
      </c>
      <c r="C14" s="63"/>
      <c r="D14" s="64"/>
      <c r="E14" s="213"/>
      <c r="F14" s="198"/>
      <c r="G14" s="56"/>
      <c r="H14" s="56"/>
      <c r="I14" s="56"/>
    </row>
    <row r="15" spans="1:12" ht="103.5" customHeight="1">
      <c r="A15" s="65">
        <v>3.1</v>
      </c>
      <c r="B15" s="66" t="s">
        <v>14</v>
      </c>
      <c r="C15" s="6"/>
      <c r="D15" s="7"/>
      <c r="E15" s="211"/>
      <c r="F15" s="14"/>
      <c r="G15" s="56"/>
      <c r="H15" s="56"/>
      <c r="I15" s="56"/>
    </row>
    <row r="16" spans="1:12" ht="16.5">
      <c r="A16" s="8" t="s">
        <v>15</v>
      </c>
      <c r="B16" s="9" t="s">
        <v>16</v>
      </c>
      <c r="C16" s="10" t="s">
        <v>17</v>
      </c>
      <c r="D16" s="239">
        <v>148.4</v>
      </c>
      <c r="E16" s="209"/>
      <c r="F16" s="12">
        <f>+ROUND((D16*E16),0)</f>
        <v>0</v>
      </c>
      <c r="G16" s="56"/>
      <c r="H16" s="56"/>
      <c r="I16" s="56"/>
    </row>
    <row r="17" spans="1:9" ht="16.5">
      <c r="A17" s="8">
        <v>3.11</v>
      </c>
      <c r="B17" s="9" t="s">
        <v>18</v>
      </c>
      <c r="C17" s="10" t="s">
        <v>17</v>
      </c>
      <c r="D17" s="239">
        <v>15</v>
      </c>
      <c r="E17" s="209"/>
      <c r="F17" s="12">
        <f>+ROUND((D17*E17),0)</f>
        <v>0</v>
      </c>
      <c r="G17" s="56"/>
      <c r="H17" s="56"/>
      <c r="I17" s="56"/>
    </row>
    <row r="18" spans="1:9" ht="16.5">
      <c r="A18" s="61">
        <v>5</v>
      </c>
      <c r="B18" s="62" t="s">
        <v>19</v>
      </c>
      <c r="C18" s="63"/>
      <c r="D18" s="240"/>
      <c r="E18" s="213"/>
      <c r="F18" s="198"/>
    </row>
    <row r="19" spans="1:9" ht="276.75" customHeight="1">
      <c r="A19" s="8">
        <v>5.7</v>
      </c>
      <c r="B19" s="9" t="s">
        <v>20</v>
      </c>
      <c r="C19" s="10" t="s">
        <v>21</v>
      </c>
      <c r="D19" s="239">
        <v>1100</v>
      </c>
      <c r="E19" s="209"/>
      <c r="F19" s="12">
        <f t="shared" ref="F19:F82" si="0">+ROUND((D19*E19),0)</f>
        <v>0</v>
      </c>
      <c r="G19" s="56"/>
      <c r="H19" s="56"/>
      <c r="I19" s="56"/>
    </row>
    <row r="20" spans="1:9" ht="16.5">
      <c r="A20" s="61">
        <v>6</v>
      </c>
      <c r="B20" s="62" t="s">
        <v>22</v>
      </c>
      <c r="C20" s="63"/>
      <c r="D20" s="240"/>
      <c r="E20" s="213"/>
      <c r="F20" s="13"/>
    </row>
    <row r="21" spans="1:9" ht="33">
      <c r="A21" s="8">
        <v>6.25</v>
      </c>
      <c r="B21" s="9" t="s">
        <v>23</v>
      </c>
      <c r="C21" s="10" t="s">
        <v>17</v>
      </c>
      <c r="D21" s="239">
        <v>2</v>
      </c>
      <c r="E21" s="209"/>
      <c r="F21" s="12">
        <f t="shared" si="0"/>
        <v>0</v>
      </c>
      <c r="G21" s="56"/>
      <c r="H21" s="56"/>
      <c r="I21" s="56"/>
    </row>
    <row r="22" spans="1:9" ht="49.5">
      <c r="A22" s="8">
        <v>6.28</v>
      </c>
      <c r="B22" s="9" t="s">
        <v>24</v>
      </c>
      <c r="C22" s="10" t="s">
        <v>17</v>
      </c>
      <c r="D22" s="239">
        <v>1300</v>
      </c>
      <c r="E22" s="209"/>
      <c r="F22" s="12">
        <f t="shared" si="0"/>
        <v>0</v>
      </c>
      <c r="G22" s="56"/>
      <c r="H22" s="56"/>
      <c r="I22" s="56"/>
    </row>
    <row r="23" spans="1:9" ht="33">
      <c r="A23" s="65">
        <v>6.3</v>
      </c>
      <c r="B23" s="66" t="s">
        <v>25</v>
      </c>
      <c r="C23" s="6"/>
      <c r="D23" s="241"/>
      <c r="E23" s="211"/>
      <c r="F23" s="14"/>
    </row>
    <row r="24" spans="1:9" ht="16.5">
      <c r="A24" s="8" t="s">
        <v>26</v>
      </c>
      <c r="B24" s="9" t="s">
        <v>27</v>
      </c>
      <c r="C24" s="10" t="s">
        <v>17</v>
      </c>
      <c r="D24" s="239">
        <v>1300</v>
      </c>
      <c r="E24" s="209"/>
      <c r="F24" s="12">
        <f t="shared" si="0"/>
        <v>0</v>
      </c>
      <c r="G24" s="56"/>
      <c r="H24" s="56"/>
      <c r="I24" s="56"/>
    </row>
    <row r="25" spans="1:9" ht="145.5" customHeight="1">
      <c r="A25" s="8">
        <v>6.47</v>
      </c>
      <c r="B25" s="9" t="s">
        <v>28</v>
      </c>
      <c r="C25" s="10" t="s">
        <v>17</v>
      </c>
      <c r="D25" s="239">
        <v>300</v>
      </c>
      <c r="E25" s="209"/>
      <c r="F25" s="12">
        <f t="shared" si="0"/>
        <v>0</v>
      </c>
      <c r="G25" s="56"/>
      <c r="H25" s="56"/>
      <c r="I25" s="56"/>
    </row>
    <row r="26" spans="1:9" ht="16.5">
      <c r="A26" s="61">
        <v>9</v>
      </c>
      <c r="B26" s="62" t="s">
        <v>29</v>
      </c>
      <c r="C26" s="63"/>
      <c r="D26" s="240"/>
      <c r="E26" s="213"/>
      <c r="F26" s="13"/>
    </row>
    <row r="27" spans="1:9" ht="105.75" customHeight="1">
      <c r="A27" s="8">
        <v>9.44</v>
      </c>
      <c r="B27" s="9" t="s">
        <v>30</v>
      </c>
      <c r="C27" s="10" t="s">
        <v>31</v>
      </c>
      <c r="D27" s="239">
        <v>5</v>
      </c>
      <c r="E27" s="209"/>
      <c r="F27" s="12">
        <f t="shared" si="0"/>
        <v>0</v>
      </c>
      <c r="G27" s="56"/>
      <c r="H27" s="56"/>
      <c r="I27" s="56"/>
    </row>
    <row r="28" spans="1:9" ht="16.5">
      <c r="A28" s="61">
        <v>10</v>
      </c>
      <c r="B28" s="62" t="s">
        <v>32</v>
      </c>
      <c r="C28" s="63"/>
      <c r="D28" s="240"/>
      <c r="E28" s="213"/>
      <c r="F28" s="13"/>
    </row>
    <row r="29" spans="1:9" ht="134.25" customHeight="1">
      <c r="A29" s="8">
        <v>10.19</v>
      </c>
      <c r="B29" s="9" t="s">
        <v>33</v>
      </c>
      <c r="C29" s="10" t="s">
        <v>17</v>
      </c>
      <c r="D29" s="239">
        <v>200</v>
      </c>
      <c r="E29" s="209"/>
      <c r="F29" s="12">
        <f t="shared" si="0"/>
        <v>0</v>
      </c>
      <c r="G29" s="56"/>
      <c r="H29" s="56"/>
      <c r="I29" s="56"/>
    </row>
    <row r="30" spans="1:9" ht="97.5" customHeight="1">
      <c r="A30" s="8">
        <v>10.210000000000001</v>
      </c>
      <c r="B30" s="9" t="s">
        <v>34</v>
      </c>
      <c r="C30" s="10" t="s">
        <v>31</v>
      </c>
      <c r="D30" s="239">
        <v>50</v>
      </c>
      <c r="E30" s="209"/>
      <c r="F30" s="12">
        <f t="shared" si="0"/>
        <v>0</v>
      </c>
      <c r="G30" s="56"/>
      <c r="H30" s="56"/>
      <c r="I30" s="56"/>
    </row>
    <row r="31" spans="1:9" ht="118.5" customHeight="1">
      <c r="A31" s="8" t="s">
        <v>35</v>
      </c>
      <c r="B31" s="9" t="s">
        <v>36</v>
      </c>
      <c r="C31" s="10" t="s">
        <v>17</v>
      </c>
      <c r="D31" s="239">
        <v>200</v>
      </c>
      <c r="E31" s="209"/>
      <c r="F31" s="12">
        <f t="shared" si="0"/>
        <v>0</v>
      </c>
      <c r="G31" s="56"/>
      <c r="H31" s="56"/>
      <c r="I31" s="56"/>
    </row>
    <row r="32" spans="1:9" ht="391.5" customHeight="1">
      <c r="A32" s="8">
        <v>10.46</v>
      </c>
      <c r="B32" s="9" t="s">
        <v>37</v>
      </c>
      <c r="C32" s="10" t="s">
        <v>38</v>
      </c>
      <c r="D32" s="239">
        <v>100</v>
      </c>
      <c r="E32" s="209"/>
      <c r="F32" s="12">
        <f t="shared" si="0"/>
        <v>0</v>
      </c>
      <c r="G32" s="56"/>
      <c r="H32" s="56"/>
      <c r="I32" s="56"/>
    </row>
    <row r="33" spans="1:9" ht="221.25" customHeight="1">
      <c r="A33" s="8">
        <v>10.48</v>
      </c>
      <c r="B33" s="9" t="s">
        <v>39</v>
      </c>
      <c r="C33" s="10" t="s">
        <v>38</v>
      </c>
      <c r="D33" s="239">
        <v>52</v>
      </c>
      <c r="E33" s="209"/>
      <c r="F33" s="12">
        <f t="shared" si="0"/>
        <v>0</v>
      </c>
      <c r="G33" s="56"/>
      <c r="H33" s="56"/>
      <c r="I33" s="56"/>
    </row>
    <row r="34" spans="1:9" ht="16.5">
      <c r="A34" s="61">
        <v>12</v>
      </c>
      <c r="B34" s="62" t="s">
        <v>40</v>
      </c>
      <c r="C34" s="63"/>
      <c r="D34" s="240"/>
      <c r="E34" s="213"/>
      <c r="F34" s="13"/>
    </row>
    <row r="35" spans="1:9" ht="16.5">
      <c r="A35" s="65">
        <v>12.35</v>
      </c>
      <c r="B35" s="66" t="s">
        <v>41</v>
      </c>
      <c r="C35" s="6"/>
      <c r="D35" s="241"/>
      <c r="E35" s="211"/>
      <c r="F35" s="14"/>
    </row>
    <row r="36" spans="1:9" ht="66">
      <c r="A36" s="8" t="s">
        <v>42</v>
      </c>
      <c r="B36" s="9" t="s">
        <v>43</v>
      </c>
      <c r="C36" s="10" t="s">
        <v>17</v>
      </c>
      <c r="D36" s="239">
        <v>15</v>
      </c>
      <c r="E36" s="209"/>
      <c r="F36" s="12">
        <f t="shared" si="0"/>
        <v>0</v>
      </c>
      <c r="G36" s="56"/>
      <c r="H36" s="56"/>
      <c r="I36" s="56"/>
    </row>
    <row r="37" spans="1:9" ht="49.5">
      <c r="A37" s="8">
        <v>12.5</v>
      </c>
      <c r="B37" s="9" t="s">
        <v>44</v>
      </c>
      <c r="C37" s="10" t="s">
        <v>38</v>
      </c>
      <c r="D37" s="239">
        <v>78.599999999999994</v>
      </c>
      <c r="E37" s="209"/>
      <c r="F37" s="12">
        <f t="shared" si="0"/>
        <v>0</v>
      </c>
      <c r="G37" s="56"/>
      <c r="H37" s="56"/>
      <c r="I37" s="56"/>
    </row>
    <row r="38" spans="1:9" ht="82.5">
      <c r="A38" s="8">
        <v>12.51</v>
      </c>
      <c r="B38" s="9" t="s">
        <v>45</v>
      </c>
      <c r="C38" s="10" t="s">
        <v>17</v>
      </c>
      <c r="D38" s="239">
        <v>148.4</v>
      </c>
      <c r="E38" s="209"/>
      <c r="F38" s="12">
        <f t="shared" si="0"/>
        <v>0</v>
      </c>
      <c r="G38" s="56"/>
      <c r="H38" s="56"/>
      <c r="I38" s="56"/>
    </row>
    <row r="39" spans="1:9" ht="16.5">
      <c r="A39" s="61">
        <v>13</v>
      </c>
      <c r="B39" s="62" t="s">
        <v>46</v>
      </c>
      <c r="C39" s="63"/>
      <c r="D39" s="240"/>
      <c r="E39" s="213"/>
      <c r="F39" s="13"/>
    </row>
    <row r="40" spans="1:9" ht="49.5">
      <c r="A40" s="8">
        <v>13.25</v>
      </c>
      <c r="B40" s="9" t="s">
        <v>47</v>
      </c>
      <c r="C40" s="10" t="s">
        <v>48</v>
      </c>
      <c r="D40" s="239">
        <v>1</v>
      </c>
      <c r="E40" s="209"/>
      <c r="F40" s="12">
        <f t="shared" si="0"/>
        <v>0</v>
      </c>
      <c r="G40" s="56"/>
      <c r="H40" s="56"/>
      <c r="I40" s="56"/>
    </row>
    <row r="41" spans="1:9" ht="24.75" customHeight="1">
      <c r="A41" s="57" t="s">
        <v>49</v>
      </c>
      <c r="B41" s="58"/>
      <c r="C41" s="59"/>
      <c r="D41" s="242"/>
      <c r="E41" s="215"/>
      <c r="F41" s="197"/>
      <c r="G41" s="56"/>
      <c r="H41" s="56"/>
      <c r="I41" s="56"/>
    </row>
    <row r="42" spans="1:9" ht="16.5">
      <c r="A42" s="61">
        <v>3</v>
      </c>
      <c r="B42" s="62" t="s">
        <v>13</v>
      </c>
      <c r="C42" s="63"/>
      <c r="D42" s="240"/>
      <c r="E42" s="213"/>
      <c r="F42" s="13"/>
    </row>
    <row r="43" spans="1:9" ht="49.5">
      <c r="A43" s="8">
        <v>3.4</v>
      </c>
      <c r="B43" s="9" t="s">
        <v>50</v>
      </c>
      <c r="C43" s="10" t="s">
        <v>17</v>
      </c>
      <c r="D43" s="239">
        <v>3</v>
      </c>
      <c r="E43" s="209"/>
      <c r="F43" s="12">
        <f t="shared" si="0"/>
        <v>0</v>
      </c>
    </row>
    <row r="44" spans="1:9" ht="16.5">
      <c r="A44" s="65">
        <v>3.8</v>
      </c>
      <c r="B44" s="66" t="s">
        <v>51</v>
      </c>
      <c r="C44" s="6"/>
      <c r="D44" s="241"/>
      <c r="E44" s="211"/>
      <c r="F44" s="14"/>
    </row>
    <row r="45" spans="1:9" ht="16.5">
      <c r="A45" s="8" t="s">
        <v>52</v>
      </c>
      <c r="B45" s="9" t="s">
        <v>53</v>
      </c>
      <c r="C45" s="11" t="s">
        <v>31</v>
      </c>
      <c r="D45" s="239">
        <v>1</v>
      </c>
      <c r="E45" s="209"/>
      <c r="F45" s="12">
        <f t="shared" si="0"/>
        <v>0</v>
      </c>
    </row>
    <row r="46" spans="1:9" ht="16.5">
      <c r="A46" s="65">
        <v>3.9</v>
      </c>
      <c r="B46" s="66" t="s">
        <v>54</v>
      </c>
      <c r="C46" s="6"/>
      <c r="D46" s="241"/>
      <c r="E46" s="211"/>
      <c r="F46" s="14"/>
    </row>
    <row r="47" spans="1:9" ht="16.5">
      <c r="A47" s="8" t="s">
        <v>55</v>
      </c>
      <c r="B47" s="9" t="s">
        <v>53</v>
      </c>
      <c r="C47" s="11" t="s">
        <v>31</v>
      </c>
      <c r="D47" s="239">
        <v>1</v>
      </c>
      <c r="E47" s="209"/>
      <c r="F47" s="12">
        <f t="shared" si="0"/>
        <v>0</v>
      </c>
    </row>
    <row r="48" spans="1:9" ht="16.5">
      <c r="A48" s="8">
        <v>3.11</v>
      </c>
      <c r="B48" s="9" t="s">
        <v>18</v>
      </c>
      <c r="C48" s="10" t="s">
        <v>17</v>
      </c>
      <c r="D48" s="239">
        <v>125</v>
      </c>
      <c r="E48" s="209"/>
      <c r="F48" s="12">
        <f t="shared" si="0"/>
        <v>0</v>
      </c>
    </row>
    <row r="49" spans="1:6" ht="16.5">
      <c r="A49" s="65">
        <v>3.12</v>
      </c>
      <c r="B49" s="66" t="s">
        <v>56</v>
      </c>
      <c r="C49" s="6"/>
      <c r="D49" s="241"/>
      <c r="E49" s="211"/>
      <c r="F49" s="14"/>
    </row>
    <row r="50" spans="1:6" ht="16.5">
      <c r="A50" s="8" t="s">
        <v>57</v>
      </c>
      <c r="B50" s="9" t="s">
        <v>58</v>
      </c>
      <c r="C50" s="10" t="s">
        <v>38</v>
      </c>
      <c r="D50" s="239">
        <v>8</v>
      </c>
      <c r="E50" s="209"/>
      <c r="F50" s="12">
        <f t="shared" si="0"/>
        <v>0</v>
      </c>
    </row>
    <row r="51" spans="1:6" ht="16.5">
      <c r="A51" s="8" t="s">
        <v>59</v>
      </c>
      <c r="B51" s="9" t="s">
        <v>60</v>
      </c>
      <c r="C51" s="10" t="s">
        <v>38</v>
      </c>
      <c r="D51" s="239">
        <v>5</v>
      </c>
      <c r="E51" s="209"/>
      <c r="F51" s="12">
        <f t="shared" si="0"/>
        <v>0</v>
      </c>
    </row>
    <row r="52" spans="1:6" ht="16.5">
      <c r="A52" s="8">
        <v>3.13</v>
      </c>
      <c r="B52" s="9" t="s">
        <v>61</v>
      </c>
      <c r="C52" s="10" t="s">
        <v>38</v>
      </c>
      <c r="D52" s="239">
        <v>20</v>
      </c>
      <c r="E52" s="209"/>
      <c r="F52" s="12">
        <f t="shared" si="0"/>
        <v>0</v>
      </c>
    </row>
    <row r="53" spans="1:6" ht="33">
      <c r="A53" s="8">
        <v>3.14</v>
      </c>
      <c r="B53" s="9" t="s">
        <v>62</v>
      </c>
      <c r="C53" s="10" t="s">
        <v>38</v>
      </c>
      <c r="D53" s="239">
        <v>5</v>
      </c>
      <c r="E53" s="209"/>
      <c r="F53" s="12">
        <f t="shared" si="0"/>
        <v>0</v>
      </c>
    </row>
    <row r="54" spans="1:6" ht="16.5">
      <c r="A54" s="61">
        <v>4</v>
      </c>
      <c r="B54" s="62" t="s">
        <v>63</v>
      </c>
      <c r="C54" s="63"/>
      <c r="D54" s="240"/>
      <c r="E54" s="213"/>
      <c r="F54" s="13"/>
    </row>
    <row r="55" spans="1:6" ht="33">
      <c r="A55" s="8">
        <v>4.33</v>
      </c>
      <c r="B55" s="9" t="s">
        <v>64</v>
      </c>
      <c r="C55" s="11" t="s">
        <v>31</v>
      </c>
      <c r="D55" s="239">
        <v>1</v>
      </c>
      <c r="E55" s="209"/>
      <c r="F55" s="12">
        <f t="shared" si="0"/>
        <v>0</v>
      </c>
    </row>
    <row r="56" spans="1:6" ht="16.5">
      <c r="A56" s="61">
        <v>5</v>
      </c>
      <c r="B56" s="62" t="s">
        <v>19</v>
      </c>
      <c r="C56" s="63"/>
      <c r="D56" s="240"/>
      <c r="E56" s="213"/>
      <c r="F56" s="13"/>
    </row>
    <row r="57" spans="1:6" ht="66">
      <c r="A57" s="65">
        <v>5.0999999999999996</v>
      </c>
      <c r="B57" s="66" t="s">
        <v>65</v>
      </c>
      <c r="C57" s="6"/>
      <c r="D57" s="241"/>
      <c r="E57" s="211"/>
      <c r="F57" s="14"/>
    </row>
    <row r="58" spans="1:6" ht="16.5">
      <c r="A58" s="8" t="s">
        <v>66</v>
      </c>
      <c r="B58" s="9" t="s">
        <v>67</v>
      </c>
      <c r="C58" s="11" t="s">
        <v>21</v>
      </c>
      <c r="D58" s="239">
        <v>60</v>
      </c>
      <c r="E58" s="209"/>
      <c r="F58" s="12">
        <f t="shared" si="0"/>
        <v>0</v>
      </c>
    </row>
    <row r="59" spans="1:6" ht="33">
      <c r="A59" s="65">
        <v>5.3</v>
      </c>
      <c r="B59" s="66" t="s">
        <v>68</v>
      </c>
      <c r="C59" s="6"/>
      <c r="D59" s="241"/>
      <c r="E59" s="211"/>
      <c r="F59" s="14"/>
    </row>
    <row r="60" spans="1:6" ht="16.5">
      <c r="A60" s="8" t="s">
        <v>69</v>
      </c>
      <c r="B60" s="9" t="s">
        <v>70</v>
      </c>
      <c r="C60" s="10" t="s">
        <v>17</v>
      </c>
      <c r="D60" s="239">
        <v>3</v>
      </c>
      <c r="E60" s="209"/>
      <c r="F60" s="12">
        <f t="shared" si="0"/>
        <v>0</v>
      </c>
    </row>
    <row r="61" spans="1:6" ht="214.5">
      <c r="A61" s="8">
        <v>5.7</v>
      </c>
      <c r="B61" s="9" t="s">
        <v>20</v>
      </c>
      <c r="C61" s="11" t="s">
        <v>21</v>
      </c>
      <c r="D61" s="239">
        <v>950</v>
      </c>
      <c r="E61" s="209"/>
      <c r="F61" s="12">
        <f t="shared" si="0"/>
        <v>0</v>
      </c>
    </row>
    <row r="62" spans="1:6" ht="165">
      <c r="A62" s="8">
        <v>5.8</v>
      </c>
      <c r="B62" s="9" t="s">
        <v>71</v>
      </c>
      <c r="C62" s="10" t="s">
        <v>38</v>
      </c>
      <c r="D62" s="239">
        <v>20</v>
      </c>
      <c r="E62" s="209"/>
      <c r="F62" s="12">
        <f t="shared" si="0"/>
        <v>0</v>
      </c>
    </row>
    <row r="63" spans="1:6" ht="16.5">
      <c r="A63" s="61">
        <v>6</v>
      </c>
      <c r="B63" s="62" t="s">
        <v>22</v>
      </c>
      <c r="C63" s="63"/>
      <c r="D63" s="240"/>
      <c r="E63" s="213"/>
      <c r="F63" s="13"/>
    </row>
    <row r="64" spans="1:6" ht="148.5">
      <c r="A64" s="65">
        <v>6.5</v>
      </c>
      <c r="B64" s="66" t="s">
        <v>72</v>
      </c>
      <c r="C64" s="6"/>
      <c r="D64" s="241"/>
      <c r="E64" s="211"/>
      <c r="F64" s="14"/>
    </row>
    <row r="65" spans="1:6" ht="49.5">
      <c r="A65" s="8">
        <v>6.2</v>
      </c>
      <c r="B65" s="9" t="s">
        <v>73</v>
      </c>
      <c r="C65" s="10" t="s">
        <v>17</v>
      </c>
      <c r="D65" s="239">
        <v>77</v>
      </c>
      <c r="E65" s="209"/>
      <c r="F65" s="12">
        <f t="shared" si="0"/>
        <v>0</v>
      </c>
    </row>
    <row r="66" spans="1:6" ht="16.5">
      <c r="A66" s="61">
        <v>7</v>
      </c>
      <c r="B66" s="62" t="s">
        <v>74</v>
      </c>
      <c r="C66" s="63"/>
      <c r="D66" s="240"/>
      <c r="E66" s="213"/>
      <c r="F66" s="13"/>
    </row>
    <row r="67" spans="1:6" ht="49.5">
      <c r="A67" s="65">
        <v>7.1</v>
      </c>
      <c r="B67" s="66" t="s">
        <v>75</v>
      </c>
      <c r="C67" s="6"/>
      <c r="D67" s="241"/>
      <c r="E67" s="211"/>
      <c r="F67" s="14"/>
    </row>
    <row r="68" spans="1:6" ht="16.5">
      <c r="A68" s="8" t="s">
        <v>76</v>
      </c>
      <c r="B68" s="9" t="s">
        <v>77</v>
      </c>
      <c r="C68" s="10" t="s">
        <v>38</v>
      </c>
      <c r="D68" s="239">
        <v>5</v>
      </c>
      <c r="E68" s="209"/>
      <c r="F68" s="12">
        <f t="shared" si="0"/>
        <v>0</v>
      </c>
    </row>
    <row r="69" spans="1:6" ht="16.5">
      <c r="A69" s="8" t="s">
        <v>78</v>
      </c>
      <c r="B69" s="9" t="s">
        <v>79</v>
      </c>
      <c r="C69" s="10" t="s">
        <v>38</v>
      </c>
      <c r="D69" s="239">
        <v>5</v>
      </c>
      <c r="E69" s="209"/>
      <c r="F69" s="12">
        <f t="shared" si="0"/>
        <v>0</v>
      </c>
    </row>
    <row r="70" spans="1:6" ht="16.5">
      <c r="A70" s="8" t="s">
        <v>80</v>
      </c>
      <c r="B70" s="9" t="s">
        <v>81</v>
      </c>
      <c r="C70" s="10" t="s">
        <v>38</v>
      </c>
      <c r="D70" s="239">
        <v>5</v>
      </c>
      <c r="E70" s="209"/>
      <c r="F70" s="12">
        <f t="shared" si="0"/>
        <v>0</v>
      </c>
    </row>
    <row r="71" spans="1:6" ht="16.5">
      <c r="A71" s="8" t="s">
        <v>82</v>
      </c>
      <c r="B71" s="9" t="s">
        <v>83</v>
      </c>
      <c r="C71" s="10" t="s">
        <v>38</v>
      </c>
      <c r="D71" s="239">
        <v>3</v>
      </c>
      <c r="E71" s="209"/>
      <c r="F71" s="12">
        <f t="shared" si="0"/>
        <v>0</v>
      </c>
    </row>
    <row r="72" spans="1:6" ht="99">
      <c r="A72" s="65">
        <v>7.3</v>
      </c>
      <c r="B72" s="66" t="s">
        <v>84</v>
      </c>
      <c r="C72" s="6"/>
      <c r="D72" s="241"/>
      <c r="E72" s="211"/>
      <c r="F72" s="14"/>
    </row>
    <row r="73" spans="1:6" ht="16.5">
      <c r="A73" s="8" t="s">
        <v>85</v>
      </c>
      <c r="B73" s="9" t="s">
        <v>81</v>
      </c>
      <c r="C73" s="10" t="s">
        <v>38</v>
      </c>
      <c r="D73" s="239">
        <v>20</v>
      </c>
      <c r="E73" s="209"/>
      <c r="F73" s="12">
        <f t="shared" si="0"/>
        <v>0</v>
      </c>
    </row>
    <row r="74" spans="1:6" ht="33">
      <c r="A74" s="65">
        <v>7.4</v>
      </c>
      <c r="B74" s="66" t="s">
        <v>86</v>
      </c>
      <c r="C74" s="6"/>
      <c r="D74" s="241"/>
      <c r="E74" s="211"/>
      <c r="F74" s="14"/>
    </row>
    <row r="75" spans="1:6" ht="16.5">
      <c r="A75" s="8" t="s">
        <v>87</v>
      </c>
      <c r="B75" s="9" t="s">
        <v>88</v>
      </c>
      <c r="C75" s="11" t="s">
        <v>89</v>
      </c>
      <c r="D75" s="239">
        <v>5</v>
      </c>
      <c r="E75" s="209"/>
      <c r="F75" s="12">
        <f t="shared" si="0"/>
        <v>0</v>
      </c>
    </row>
    <row r="76" spans="1:6" ht="16.5">
      <c r="A76" s="8" t="s">
        <v>90</v>
      </c>
      <c r="B76" s="9" t="s">
        <v>91</v>
      </c>
      <c r="C76" s="11" t="s">
        <v>89</v>
      </c>
      <c r="D76" s="239">
        <v>5</v>
      </c>
      <c r="E76" s="209"/>
      <c r="F76" s="12">
        <f t="shared" si="0"/>
        <v>0</v>
      </c>
    </row>
    <row r="77" spans="1:6" ht="16.5">
      <c r="A77" s="8" t="s">
        <v>92</v>
      </c>
      <c r="B77" s="9" t="s">
        <v>93</v>
      </c>
      <c r="C77" s="11" t="s">
        <v>89</v>
      </c>
      <c r="D77" s="239">
        <v>4</v>
      </c>
      <c r="E77" s="209"/>
      <c r="F77" s="12">
        <f t="shared" si="0"/>
        <v>0</v>
      </c>
    </row>
    <row r="78" spans="1:6" ht="33">
      <c r="A78" s="65">
        <v>7.6</v>
      </c>
      <c r="B78" s="66" t="s">
        <v>94</v>
      </c>
      <c r="C78" s="6"/>
      <c r="D78" s="241"/>
      <c r="E78" s="211"/>
      <c r="F78" s="14"/>
    </row>
    <row r="79" spans="1:6" ht="16.5">
      <c r="A79" s="8" t="s">
        <v>95</v>
      </c>
      <c r="B79" s="9" t="s">
        <v>96</v>
      </c>
      <c r="C79" s="10" t="s">
        <v>38</v>
      </c>
      <c r="D79" s="239">
        <v>50</v>
      </c>
      <c r="E79" s="209"/>
      <c r="F79" s="12">
        <f t="shared" si="0"/>
        <v>0</v>
      </c>
    </row>
    <row r="80" spans="1:6" ht="16.5">
      <c r="A80" s="8" t="s">
        <v>97</v>
      </c>
      <c r="B80" s="9" t="s">
        <v>98</v>
      </c>
      <c r="C80" s="10" t="s">
        <v>38</v>
      </c>
      <c r="D80" s="239">
        <v>15</v>
      </c>
      <c r="E80" s="209"/>
      <c r="F80" s="12">
        <f t="shared" si="0"/>
        <v>0</v>
      </c>
    </row>
    <row r="81" spans="1:6" ht="66">
      <c r="A81" s="65">
        <v>7.9</v>
      </c>
      <c r="B81" s="66" t="s">
        <v>99</v>
      </c>
      <c r="C81" s="6"/>
      <c r="D81" s="241"/>
      <c r="E81" s="211"/>
      <c r="F81" s="14"/>
    </row>
    <row r="82" spans="1:6" ht="16.5">
      <c r="A82" s="8" t="s">
        <v>100</v>
      </c>
      <c r="B82" s="9" t="s">
        <v>101</v>
      </c>
      <c r="C82" s="11" t="s">
        <v>31</v>
      </c>
      <c r="D82" s="239">
        <v>10</v>
      </c>
      <c r="E82" s="209"/>
      <c r="F82" s="12">
        <f t="shared" si="0"/>
        <v>0</v>
      </c>
    </row>
    <row r="83" spans="1:6" ht="16.5">
      <c r="A83" s="65">
        <v>7.1</v>
      </c>
      <c r="B83" s="66" t="s">
        <v>102</v>
      </c>
      <c r="C83" s="6"/>
      <c r="D83" s="241"/>
      <c r="E83" s="211"/>
      <c r="F83" s="14"/>
    </row>
    <row r="84" spans="1:6" ht="33">
      <c r="A84" s="8" t="s">
        <v>103</v>
      </c>
      <c r="B84" s="9" t="s">
        <v>104</v>
      </c>
      <c r="C84" s="11" t="s">
        <v>31</v>
      </c>
      <c r="D84" s="239">
        <v>1</v>
      </c>
      <c r="E84" s="209"/>
      <c r="F84" s="12">
        <f t="shared" ref="F84:F145" si="1">+ROUND((D84*E84),0)</f>
        <v>0</v>
      </c>
    </row>
    <row r="85" spans="1:6" ht="33">
      <c r="A85" s="8">
        <v>7.27</v>
      </c>
      <c r="B85" s="9" t="s">
        <v>105</v>
      </c>
      <c r="C85" s="11" t="s">
        <v>31</v>
      </c>
      <c r="D85" s="239">
        <v>2</v>
      </c>
      <c r="E85" s="209"/>
      <c r="F85" s="12">
        <f t="shared" si="1"/>
        <v>0</v>
      </c>
    </row>
    <row r="86" spans="1:6" ht="16.5">
      <c r="A86" s="61">
        <v>8</v>
      </c>
      <c r="B86" s="62" t="s">
        <v>106</v>
      </c>
      <c r="C86" s="63"/>
      <c r="D86" s="240"/>
      <c r="E86" s="213"/>
      <c r="F86" s="13"/>
    </row>
    <row r="87" spans="1:6" ht="99">
      <c r="A87" s="8">
        <v>8.3000000000000007</v>
      </c>
      <c r="B87" s="9" t="s">
        <v>107</v>
      </c>
      <c r="C87" s="11" t="s">
        <v>31</v>
      </c>
      <c r="D87" s="239">
        <v>1</v>
      </c>
      <c r="E87" s="209"/>
      <c r="F87" s="12">
        <f t="shared" si="1"/>
        <v>0</v>
      </c>
    </row>
    <row r="88" spans="1:6" ht="66">
      <c r="A88" s="8">
        <v>8.4</v>
      </c>
      <c r="B88" s="9" t="s">
        <v>108</v>
      </c>
      <c r="C88" s="11" t="s">
        <v>31</v>
      </c>
      <c r="D88" s="239">
        <v>1</v>
      </c>
      <c r="E88" s="209"/>
      <c r="F88" s="12">
        <f t="shared" si="1"/>
        <v>0</v>
      </c>
    </row>
    <row r="89" spans="1:6" ht="33">
      <c r="A89" s="65">
        <v>8.11</v>
      </c>
      <c r="B89" s="66" t="s">
        <v>109</v>
      </c>
      <c r="C89" s="6"/>
      <c r="D89" s="241"/>
      <c r="E89" s="211"/>
      <c r="F89" s="14"/>
    </row>
    <row r="90" spans="1:6" ht="16.5">
      <c r="A90" s="8" t="s">
        <v>110</v>
      </c>
      <c r="B90" s="9" t="s">
        <v>79</v>
      </c>
      <c r="C90" s="11" t="s">
        <v>31</v>
      </c>
      <c r="D90" s="239">
        <v>2</v>
      </c>
      <c r="E90" s="209"/>
      <c r="F90" s="12">
        <f t="shared" si="1"/>
        <v>0</v>
      </c>
    </row>
    <row r="91" spans="1:6" ht="16.5">
      <c r="A91" s="8" t="s">
        <v>111</v>
      </c>
      <c r="B91" s="9" t="s">
        <v>81</v>
      </c>
      <c r="C91" s="11" t="s">
        <v>31</v>
      </c>
      <c r="D91" s="239">
        <v>2</v>
      </c>
      <c r="E91" s="209"/>
      <c r="F91" s="12">
        <f t="shared" si="1"/>
        <v>0</v>
      </c>
    </row>
    <row r="92" spans="1:6" ht="16.5">
      <c r="A92" s="61">
        <v>9</v>
      </c>
      <c r="B92" s="62" t="s">
        <v>112</v>
      </c>
      <c r="C92" s="63"/>
      <c r="D92" s="240"/>
      <c r="E92" s="213"/>
      <c r="F92" s="13"/>
    </row>
    <row r="93" spans="1:6" ht="115.5">
      <c r="A93" s="8">
        <v>9.49</v>
      </c>
      <c r="B93" s="9" t="s">
        <v>113</v>
      </c>
      <c r="C93" s="10" t="s">
        <v>17</v>
      </c>
      <c r="D93" s="239">
        <v>24</v>
      </c>
      <c r="E93" s="209"/>
      <c r="F93" s="12">
        <f t="shared" si="1"/>
        <v>0</v>
      </c>
    </row>
    <row r="94" spans="1:6" ht="16.5">
      <c r="A94" s="61">
        <v>10</v>
      </c>
      <c r="B94" s="62" t="s">
        <v>32</v>
      </c>
      <c r="C94" s="63"/>
      <c r="D94" s="240"/>
      <c r="E94" s="213"/>
      <c r="F94" s="13"/>
    </row>
    <row r="95" spans="1:6" ht="49.5">
      <c r="A95" s="8">
        <v>10.5</v>
      </c>
      <c r="B95" s="9" t="s">
        <v>114</v>
      </c>
      <c r="C95" s="10" t="s">
        <v>17</v>
      </c>
      <c r="D95" s="239">
        <v>2</v>
      </c>
      <c r="E95" s="209"/>
      <c r="F95" s="12">
        <f t="shared" si="1"/>
        <v>0</v>
      </c>
    </row>
    <row r="96" spans="1:6" ht="82.5">
      <c r="A96" s="65">
        <v>10.18</v>
      </c>
      <c r="B96" s="66" t="s">
        <v>115</v>
      </c>
      <c r="C96" s="6"/>
      <c r="D96" s="241"/>
      <c r="E96" s="211"/>
      <c r="F96" s="14"/>
    </row>
    <row r="97" spans="1:6" ht="16.5">
      <c r="A97" s="8" t="s">
        <v>116</v>
      </c>
      <c r="B97" s="9" t="s">
        <v>117</v>
      </c>
      <c r="C97" s="10" t="s">
        <v>17</v>
      </c>
      <c r="D97" s="239">
        <v>100</v>
      </c>
      <c r="E97" s="209"/>
      <c r="F97" s="12">
        <f t="shared" si="1"/>
        <v>0</v>
      </c>
    </row>
    <row r="98" spans="1:6" ht="16.5">
      <c r="A98" s="8" t="s">
        <v>118</v>
      </c>
      <c r="B98" s="9" t="s">
        <v>119</v>
      </c>
      <c r="C98" s="10" t="s">
        <v>17</v>
      </c>
      <c r="D98" s="239">
        <v>169</v>
      </c>
      <c r="E98" s="209"/>
      <c r="F98" s="12">
        <f t="shared" si="1"/>
        <v>0</v>
      </c>
    </row>
    <row r="99" spans="1:6" ht="82.5">
      <c r="A99" s="8">
        <v>10.19</v>
      </c>
      <c r="B99" s="9" t="s">
        <v>33</v>
      </c>
      <c r="C99" s="10" t="s">
        <v>17</v>
      </c>
      <c r="D99" s="239">
        <v>10</v>
      </c>
      <c r="E99" s="209"/>
      <c r="F99" s="12">
        <f t="shared" si="1"/>
        <v>0</v>
      </c>
    </row>
    <row r="100" spans="1:6" ht="66">
      <c r="A100" s="8">
        <v>10.210000000000001</v>
      </c>
      <c r="B100" s="9" t="s">
        <v>34</v>
      </c>
      <c r="C100" s="11" t="s">
        <v>31</v>
      </c>
      <c r="D100" s="239">
        <v>8</v>
      </c>
      <c r="E100" s="209"/>
      <c r="F100" s="12">
        <f t="shared" si="1"/>
        <v>0</v>
      </c>
    </row>
    <row r="101" spans="1:6" ht="148.5">
      <c r="A101" s="8" t="s">
        <v>120</v>
      </c>
      <c r="B101" s="9" t="s">
        <v>121</v>
      </c>
      <c r="C101" s="10" t="s">
        <v>38</v>
      </c>
      <c r="D101" s="239">
        <v>300</v>
      </c>
      <c r="E101" s="209"/>
      <c r="F101" s="12">
        <f t="shared" si="1"/>
        <v>0</v>
      </c>
    </row>
    <row r="102" spans="1:6" ht="16.5">
      <c r="A102" s="61">
        <v>11</v>
      </c>
      <c r="B102" s="62" t="s">
        <v>122</v>
      </c>
      <c r="C102" s="63"/>
      <c r="D102" s="240"/>
      <c r="E102" s="213"/>
      <c r="F102" s="13"/>
    </row>
    <row r="103" spans="1:6" ht="49.5">
      <c r="A103" s="65">
        <v>11.4</v>
      </c>
      <c r="B103" s="66" t="s">
        <v>123</v>
      </c>
      <c r="C103" s="6"/>
      <c r="D103" s="241"/>
      <c r="E103" s="211"/>
      <c r="F103" s="14"/>
    </row>
    <row r="104" spans="1:6" ht="16.5">
      <c r="A104" s="8" t="s">
        <v>124</v>
      </c>
      <c r="B104" s="9" t="s">
        <v>125</v>
      </c>
      <c r="C104" s="10" t="s">
        <v>17</v>
      </c>
      <c r="D104" s="239">
        <v>3</v>
      </c>
      <c r="E104" s="209"/>
      <c r="F104" s="12">
        <f t="shared" si="1"/>
        <v>0</v>
      </c>
    </row>
    <row r="105" spans="1:6" ht="16.5">
      <c r="A105" s="65">
        <v>11.12</v>
      </c>
      <c r="B105" s="66" t="s">
        <v>126</v>
      </c>
      <c r="C105" s="6"/>
      <c r="D105" s="241"/>
      <c r="E105" s="211"/>
      <c r="F105" s="14"/>
    </row>
    <row r="106" spans="1:6" ht="66">
      <c r="A106" s="8" t="s">
        <v>127</v>
      </c>
      <c r="B106" s="9" t="s">
        <v>128</v>
      </c>
      <c r="C106" s="10" t="s">
        <v>17</v>
      </c>
      <c r="D106" s="239">
        <v>3</v>
      </c>
      <c r="E106" s="209"/>
      <c r="F106" s="12">
        <f t="shared" si="1"/>
        <v>0</v>
      </c>
    </row>
    <row r="107" spans="1:6" ht="16.5">
      <c r="A107" s="61">
        <v>12</v>
      </c>
      <c r="B107" s="62" t="s">
        <v>40</v>
      </c>
      <c r="C107" s="63"/>
      <c r="D107" s="240"/>
      <c r="E107" s="213"/>
      <c r="F107" s="13"/>
    </row>
    <row r="108" spans="1:6" ht="16.5">
      <c r="A108" s="65">
        <v>12.35</v>
      </c>
      <c r="B108" s="66" t="s">
        <v>41</v>
      </c>
      <c r="C108" s="6"/>
      <c r="D108" s="241"/>
      <c r="E108" s="211"/>
      <c r="F108" s="14"/>
    </row>
    <row r="109" spans="1:6" ht="66">
      <c r="A109" s="8" t="s">
        <v>129</v>
      </c>
      <c r="B109" s="9" t="s">
        <v>130</v>
      </c>
      <c r="C109" s="10" t="s">
        <v>17</v>
      </c>
      <c r="D109" s="239">
        <v>125</v>
      </c>
      <c r="E109" s="209"/>
      <c r="F109" s="12">
        <f t="shared" si="1"/>
        <v>0</v>
      </c>
    </row>
    <row r="110" spans="1:6" ht="99">
      <c r="A110" s="8">
        <v>12.41</v>
      </c>
      <c r="B110" s="9" t="s">
        <v>131</v>
      </c>
      <c r="C110" s="10" t="s">
        <v>38</v>
      </c>
      <c r="D110" s="239">
        <v>8</v>
      </c>
      <c r="E110" s="209"/>
      <c r="F110" s="12">
        <f t="shared" si="1"/>
        <v>0</v>
      </c>
    </row>
    <row r="111" spans="1:6" ht="82.5">
      <c r="A111" s="8">
        <v>12.43</v>
      </c>
      <c r="B111" s="9" t="s">
        <v>132</v>
      </c>
      <c r="C111" s="10" t="s">
        <v>38</v>
      </c>
      <c r="D111" s="239">
        <v>5</v>
      </c>
      <c r="E111" s="209"/>
      <c r="F111" s="12">
        <f t="shared" si="1"/>
        <v>0</v>
      </c>
    </row>
    <row r="112" spans="1:6" ht="49.5">
      <c r="A112" s="8">
        <v>12.5</v>
      </c>
      <c r="B112" s="9" t="s">
        <v>44</v>
      </c>
      <c r="C112" s="10" t="s">
        <v>38</v>
      </c>
      <c r="D112" s="239">
        <v>19</v>
      </c>
      <c r="E112" s="209"/>
      <c r="F112" s="12">
        <f t="shared" si="1"/>
        <v>0</v>
      </c>
    </row>
    <row r="113" spans="1:9" ht="165">
      <c r="A113" s="8" t="s">
        <v>133</v>
      </c>
      <c r="B113" s="9" t="s">
        <v>134</v>
      </c>
      <c r="C113" s="10" t="s">
        <v>17</v>
      </c>
      <c r="D113" s="239">
        <v>382</v>
      </c>
      <c r="E113" s="209"/>
      <c r="F113" s="12">
        <f t="shared" si="1"/>
        <v>0</v>
      </c>
    </row>
    <row r="114" spans="1:9" ht="16.5">
      <c r="A114" s="61">
        <v>13</v>
      </c>
      <c r="B114" s="62" t="s">
        <v>135</v>
      </c>
      <c r="C114" s="63"/>
      <c r="D114" s="240"/>
      <c r="E114" s="213"/>
      <c r="F114" s="13"/>
    </row>
    <row r="115" spans="1:9" ht="82.5">
      <c r="A115" s="8">
        <v>13.21</v>
      </c>
      <c r="B115" s="9" t="s">
        <v>136</v>
      </c>
      <c r="C115" s="11" t="s">
        <v>48</v>
      </c>
      <c r="D115" s="239">
        <v>1</v>
      </c>
      <c r="E115" s="209"/>
      <c r="F115" s="12">
        <f t="shared" si="1"/>
        <v>0</v>
      </c>
    </row>
    <row r="116" spans="1:9" ht="24.75" customHeight="1">
      <c r="A116" s="57" t="s">
        <v>137</v>
      </c>
      <c r="B116" s="58"/>
      <c r="C116" s="59"/>
      <c r="D116" s="242"/>
      <c r="E116" s="215"/>
      <c r="F116" s="197"/>
      <c r="G116" s="56"/>
      <c r="H116" s="56"/>
      <c r="I116" s="56"/>
    </row>
    <row r="117" spans="1:9" ht="16.5">
      <c r="A117" s="61">
        <v>1</v>
      </c>
      <c r="B117" s="62" t="s">
        <v>138</v>
      </c>
      <c r="C117" s="63"/>
      <c r="D117" s="240"/>
      <c r="E117" s="213"/>
      <c r="F117" s="13"/>
    </row>
    <row r="118" spans="1:9" ht="82.5">
      <c r="A118" s="67">
        <v>1.3</v>
      </c>
      <c r="B118" s="68" t="s">
        <v>139</v>
      </c>
      <c r="C118" s="10" t="s">
        <v>17</v>
      </c>
      <c r="D118" s="243">
        <v>50</v>
      </c>
      <c r="E118" s="206"/>
      <c r="F118" s="12">
        <f t="shared" si="1"/>
        <v>0</v>
      </c>
    </row>
    <row r="119" spans="1:9" ht="148.5">
      <c r="A119" s="67">
        <v>1.6</v>
      </c>
      <c r="B119" s="68" t="s">
        <v>140</v>
      </c>
      <c r="C119" s="69" t="s">
        <v>141</v>
      </c>
      <c r="D119" s="243">
        <v>5</v>
      </c>
      <c r="E119" s="206"/>
      <c r="F119" s="12">
        <f t="shared" si="1"/>
        <v>0</v>
      </c>
    </row>
    <row r="120" spans="1:9" ht="16.5">
      <c r="A120" s="61">
        <v>3</v>
      </c>
      <c r="B120" s="62" t="s">
        <v>13</v>
      </c>
      <c r="C120" s="63"/>
      <c r="D120" s="240"/>
      <c r="E120" s="213"/>
      <c r="F120" s="13"/>
    </row>
    <row r="121" spans="1:9" ht="16.5">
      <c r="A121" s="65" t="s">
        <v>142</v>
      </c>
      <c r="B121" s="66" t="s">
        <v>56</v>
      </c>
      <c r="C121" s="6"/>
      <c r="D121" s="241"/>
      <c r="E121" s="211"/>
      <c r="F121" s="14"/>
    </row>
    <row r="122" spans="1:9" ht="16.5">
      <c r="A122" s="67" t="s">
        <v>143</v>
      </c>
      <c r="B122" s="68" t="s">
        <v>58</v>
      </c>
      <c r="C122" s="10" t="s">
        <v>38</v>
      </c>
      <c r="D122" s="243">
        <v>150</v>
      </c>
      <c r="E122" s="206"/>
      <c r="F122" s="12">
        <f t="shared" si="1"/>
        <v>0</v>
      </c>
    </row>
    <row r="123" spans="1:9" ht="16.5">
      <c r="A123" s="67">
        <v>3.13</v>
      </c>
      <c r="B123" s="68" t="s">
        <v>61</v>
      </c>
      <c r="C123" s="10" t="s">
        <v>38</v>
      </c>
      <c r="D123" s="243">
        <v>50</v>
      </c>
      <c r="E123" s="206"/>
      <c r="F123" s="12">
        <f t="shared" si="1"/>
        <v>0</v>
      </c>
    </row>
    <row r="124" spans="1:9" ht="16.5">
      <c r="A124" s="61">
        <v>7</v>
      </c>
      <c r="B124" s="62" t="s">
        <v>74</v>
      </c>
      <c r="C124" s="63"/>
      <c r="D124" s="240"/>
      <c r="E124" s="213"/>
      <c r="F124" s="13"/>
    </row>
    <row r="125" spans="1:9" ht="99">
      <c r="A125" s="65">
        <v>7.3</v>
      </c>
      <c r="B125" s="66" t="s">
        <v>84</v>
      </c>
      <c r="C125" s="6"/>
      <c r="D125" s="241"/>
      <c r="E125" s="211"/>
      <c r="F125" s="14"/>
    </row>
    <row r="126" spans="1:9" ht="16.5">
      <c r="A126" s="67" t="s">
        <v>85</v>
      </c>
      <c r="B126" s="68" t="s">
        <v>81</v>
      </c>
      <c r="C126" s="10" t="s">
        <v>38</v>
      </c>
      <c r="D126" s="243">
        <v>50</v>
      </c>
      <c r="E126" s="206"/>
      <c r="F126" s="12">
        <f t="shared" si="1"/>
        <v>0</v>
      </c>
    </row>
    <row r="127" spans="1:9" ht="16.5">
      <c r="A127" s="61">
        <v>10</v>
      </c>
      <c r="B127" s="62" t="s">
        <v>74</v>
      </c>
      <c r="C127" s="63"/>
      <c r="D127" s="240"/>
      <c r="E127" s="213"/>
      <c r="F127" s="13"/>
    </row>
    <row r="128" spans="1:9" ht="82.5">
      <c r="A128" s="67">
        <v>10.19</v>
      </c>
      <c r="B128" s="68" t="s">
        <v>33</v>
      </c>
      <c r="C128" s="10" t="s">
        <v>17</v>
      </c>
      <c r="D128" s="243">
        <v>20</v>
      </c>
      <c r="E128" s="206"/>
      <c r="F128" s="12">
        <f t="shared" si="1"/>
        <v>0</v>
      </c>
    </row>
    <row r="129" spans="1:9" ht="16.5">
      <c r="A129" s="61">
        <v>12</v>
      </c>
      <c r="B129" s="62" t="s">
        <v>40</v>
      </c>
      <c r="C129" s="63"/>
      <c r="D129" s="240"/>
      <c r="E129" s="213"/>
      <c r="F129" s="13"/>
    </row>
    <row r="130" spans="1:9" ht="16.5">
      <c r="A130" s="65">
        <v>12.4</v>
      </c>
      <c r="B130" s="66" t="s">
        <v>144</v>
      </c>
      <c r="C130" s="6"/>
      <c r="D130" s="241"/>
      <c r="E130" s="211"/>
      <c r="F130" s="14"/>
    </row>
    <row r="131" spans="1:9" ht="49.5">
      <c r="A131" s="67">
        <v>12.43</v>
      </c>
      <c r="B131" s="68" t="s">
        <v>145</v>
      </c>
      <c r="C131" s="10" t="s">
        <v>38</v>
      </c>
      <c r="D131" s="243">
        <v>30</v>
      </c>
      <c r="E131" s="206"/>
      <c r="F131" s="12">
        <f t="shared" si="1"/>
        <v>0</v>
      </c>
    </row>
    <row r="132" spans="1:9" ht="99">
      <c r="A132" s="67">
        <v>12.41</v>
      </c>
      <c r="B132" s="68" t="s">
        <v>131</v>
      </c>
      <c r="C132" s="10" t="s">
        <v>38</v>
      </c>
      <c r="D132" s="243">
        <v>150</v>
      </c>
      <c r="E132" s="206"/>
      <c r="F132" s="12">
        <f t="shared" si="1"/>
        <v>0</v>
      </c>
    </row>
    <row r="133" spans="1:9" ht="132">
      <c r="A133" s="67">
        <v>12.16</v>
      </c>
      <c r="B133" s="68" t="s">
        <v>146</v>
      </c>
      <c r="C133" s="10" t="s">
        <v>17</v>
      </c>
      <c r="D133" s="243">
        <v>166</v>
      </c>
      <c r="E133" s="206"/>
      <c r="F133" s="12">
        <f t="shared" si="1"/>
        <v>0</v>
      </c>
    </row>
    <row r="134" spans="1:9" ht="99">
      <c r="A134" s="67">
        <v>12.42</v>
      </c>
      <c r="B134" s="68" t="s">
        <v>147</v>
      </c>
      <c r="C134" s="10" t="s">
        <v>38</v>
      </c>
      <c r="D134" s="243">
        <v>50</v>
      </c>
      <c r="E134" s="206"/>
      <c r="F134" s="12">
        <f t="shared" si="1"/>
        <v>0</v>
      </c>
    </row>
    <row r="135" spans="1:9" ht="49.5">
      <c r="A135" s="67">
        <v>12.5</v>
      </c>
      <c r="B135" s="68" t="s">
        <v>44</v>
      </c>
      <c r="C135" s="10" t="s">
        <v>38</v>
      </c>
      <c r="D135" s="243">
        <v>100</v>
      </c>
      <c r="E135" s="206"/>
      <c r="F135" s="12">
        <f t="shared" si="1"/>
        <v>0</v>
      </c>
    </row>
    <row r="136" spans="1:9" ht="181.5">
      <c r="A136" s="67">
        <v>12.59</v>
      </c>
      <c r="B136" s="68" t="s">
        <v>148</v>
      </c>
      <c r="C136" s="69" t="s">
        <v>31</v>
      </c>
      <c r="D136" s="243">
        <v>20</v>
      </c>
      <c r="E136" s="206"/>
      <c r="F136" s="12">
        <f t="shared" si="1"/>
        <v>0</v>
      </c>
    </row>
    <row r="137" spans="1:9" ht="24.75" customHeight="1">
      <c r="A137" s="57" t="s">
        <v>149</v>
      </c>
      <c r="B137" s="58"/>
      <c r="C137" s="59"/>
      <c r="D137" s="242"/>
      <c r="E137" s="215"/>
      <c r="F137" s="197"/>
      <c r="G137" s="56"/>
      <c r="H137" s="56"/>
      <c r="I137" s="56"/>
    </row>
    <row r="138" spans="1:9" ht="16.5">
      <c r="A138" s="61">
        <v>2</v>
      </c>
      <c r="B138" s="62" t="s">
        <v>150</v>
      </c>
      <c r="C138" s="63"/>
      <c r="D138" s="240"/>
      <c r="E138" s="213"/>
      <c r="F138" s="13"/>
    </row>
    <row r="139" spans="1:9" ht="99">
      <c r="A139" s="65">
        <v>2.1</v>
      </c>
      <c r="B139" s="66" t="s">
        <v>151</v>
      </c>
      <c r="C139" s="6"/>
      <c r="D139" s="241"/>
      <c r="E139" s="211"/>
      <c r="F139" s="14"/>
    </row>
    <row r="140" spans="1:9" ht="16.5">
      <c r="A140" s="70" t="s">
        <v>152</v>
      </c>
      <c r="B140" s="68" t="s">
        <v>153</v>
      </c>
      <c r="C140" s="69" t="s">
        <v>154</v>
      </c>
      <c r="D140" s="243">
        <v>63</v>
      </c>
      <c r="E140" s="206"/>
      <c r="F140" s="12">
        <f t="shared" si="1"/>
        <v>0</v>
      </c>
    </row>
    <row r="141" spans="1:9" ht="49.5">
      <c r="A141" s="65">
        <v>2.5</v>
      </c>
      <c r="B141" s="66" t="s">
        <v>155</v>
      </c>
      <c r="C141" s="6"/>
      <c r="D141" s="241"/>
      <c r="E141" s="211"/>
      <c r="F141" s="14"/>
    </row>
    <row r="142" spans="1:9" ht="16.5">
      <c r="A142" s="65" t="s">
        <v>156</v>
      </c>
      <c r="B142" s="66" t="s">
        <v>157</v>
      </c>
      <c r="C142" s="6"/>
      <c r="D142" s="241"/>
      <c r="E142" s="211"/>
      <c r="F142" s="14"/>
    </row>
    <row r="143" spans="1:9" ht="16.5">
      <c r="A143" s="71" t="s">
        <v>158</v>
      </c>
      <c r="B143" s="72" t="s">
        <v>159</v>
      </c>
      <c r="C143" s="69" t="s">
        <v>154</v>
      </c>
      <c r="D143" s="243">
        <v>2.6190000000000002</v>
      </c>
      <c r="E143" s="206"/>
      <c r="F143" s="12">
        <f t="shared" si="1"/>
        <v>0</v>
      </c>
    </row>
    <row r="144" spans="1:9" ht="33">
      <c r="A144" s="71" t="s">
        <v>160</v>
      </c>
      <c r="B144" s="72" t="s">
        <v>161</v>
      </c>
      <c r="C144" s="69" t="s">
        <v>154</v>
      </c>
      <c r="D144" s="243">
        <v>46</v>
      </c>
      <c r="E144" s="206"/>
      <c r="F144" s="12">
        <f t="shared" si="1"/>
        <v>0</v>
      </c>
    </row>
    <row r="145" spans="1:6" ht="66">
      <c r="A145" s="71" t="s">
        <v>162</v>
      </c>
      <c r="B145" s="72" t="s">
        <v>163</v>
      </c>
      <c r="C145" s="69" t="s">
        <v>154</v>
      </c>
      <c r="D145" s="243">
        <v>63</v>
      </c>
      <c r="E145" s="206"/>
      <c r="F145" s="12">
        <f t="shared" si="1"/>
        <v>0</v>
      </c>
    </row>
    <row r="146" spans="1:6" ht="16.5">
      <c r="A146" s="61">
        <v>3</v>
      </c>
      <c r="B146" s="62" t="s">
        <v>13</v>
      </c>
      <c r="C146" s="63"/>
      <c r="D146" s="240"/>
      <c r="E146" s="213"/>
      <c r="F146" s="13"/>
    </row>
    <row r="147" spans="1:6" ht="66">
      <c r="A147" s="65">
        <v>3.1</v>
      </c>
      <c r="B147" s="66" t="s">
        <v>14</v>
      </c>
      <c r="C147" s="6"/>
      <c r="D147" s="241"/>
      <c r="E147" s="211"/>
      <c r="F147" s="14"/>
    </row>
    <row r="148" spans="1:6" ht="33">
      <c r="A148" s="70" t="s">
        <v>164</v>
      </c>
      <c r="B148" s="68" t="s">
        <v>165</v>
      </c>
      <c r="C148" s="10" t="s">
        <v>17</v>
      </c>
      <c r="D148" s="243">
        <v>8</v>
      </c>
      <c r="E148" s="206"/>
      <c r="F148" s="12">
        <f t="shared" ref="F148:F211" si="2">+ROUND((D148*E148),0)</f>
        <v>0</v>
      </c>
    </row>
    <row r="149" spans="1:6" ht="16.5">
      <c r="A149" s="65">
        <v>3.12</v>
      </c>
      <c r="B149" s="66" t="s">
        <v>56</v>
      </c>
      <c r="C149" s="6"/>
      <c r="D149" s="241"/>
      <c r="E149" s="211"/>
      <c r="F149" s="14"/>
    </row>
    <row r="150" spans="1:6" ht="16.5">
      <c r="A150" s="24" t="s">
        <v>143</v>
      </c>
      <c r="B150" s="73" t="s">
        <v>58</v>
      </c>
      <c r="C150" s="10" t="s">
        <v>38</v>
      </c>
      <c r="D150" s="243">
        <v>4</v>
      </c>
      <c r="E150" s="206"/>
      <c r="F150" s="12">
        <f t="shared" si="2"/>
        <v>0</v>
      </c>
    </row>
    <row r="151" spans="1:6" ht="16.5">
      <c r="A151" s="70">
        <v>3.13</v>
      </c>
      <c r="B151" s="72" t="s">
        <v>61</v>
      </c>
      <c r="C151" s="10" t="s">
        <v>38</v>
      </c>
      <c r="D151" s="243">
        <v>8</v>
      </c>
      <c r="E151" s="206"/>
      <c r="F151" s="12">
        <f t="shared" si="2"/>
        <v>0</v>
      </c>
    </row>
    <row r="152" spans="1:6" ht="16.5">
      <c r="A152" s="70">
        <v>3.17</v>
      </c>
      <c r="B152" s="72" t="s">
        <v>166</v>
      </c>
      <c r="C152" s="10" t="s">
        <v>17</v>
      </c>
      <c r="D152" s="243">
        <v>1</v>
      </c>
      <c r="E152" s="206"/>
      <c r="F152" s="12">
        <f t="shared" si="2"/>
        <v>0</v>
      </c>
    </row>
    <row r="153" spans="1:6" ht="49.5">
      <c r="A153" s="65">
        <v>3.34</v>
      </c>
      <c r="B153" s="66" t="s">
        <v>167</v>
      </c>
      <c r="C153" s="6"/>
      <c r="D153" s="241"/>
      <c r="E153" s="211"/>
      <c r="F153" s="14"/>
    </row>
    <row r="154" spans="1:6" ht="115.5">
      <c r="A154" s="74" t="s">
        <v>168</v>
      </c>
      <c r="B154" s="75" t="s">
        <v>169</v>
      </c>
      <c r="C154" s="10" t="s">
        <v>17</v>
      </c>
      <c r="D154" s="244">
        <v>21</v>
      </c>
      <c r="E154" s="217"/>
      <c r="F154" s="12">
        <f t="shared" si="2"/>
        <v>0</v>
      </c>
    </row>
    <row r="155" spans="1:6" ht="49.5">
      <c r="A155" s="65">
        <v>3.35</v>
      </c>
      <c r="B155" s="66" t="s">
        <v>170</v>
      </c>
      <c r="C155" s="6"/>
      <c r="D155" s="241"/>
      <c r="E155" s="211"/>
      <c r="F155" s="14"/>
    </row>
    <row r="156" spans="1:6" ht="16.5">
      <c r="A156" s="17" t="s">
        <v>171</v>
      </c>
      <c r="B156" s="72" t="s">
        <v>172</v>
      </c>
      <c r="C156" s="10" t="s">
        <v>17</v>
      </c>
      <c r="D156" s="243">
        <v>253</v>
      </c>
      <c r="E156" s="206"/>
      <c r="F156" s="12">
        <f t="shared" si="2"/>
        <v>0</v>
      </c>
    </row>
    <row r="157" spans="1:6" ht="33">
      <c r="A157" s="74">
        <v>3.45</v>
      </c>
      <c r="B157" s="75" t="s">
        <v>173</v>
      </c>
      <c r="C157" s="10" t="s">
        <v>38</v>
      </c>
      <c r="D157" s="244">
        <v>3</v>
      </c>
      <c r="E157" s="206"/>
      <c r="F157" s="12">
        <f t="shared" si="2"/>
        <v>0</v>
      </c>
    </row>
    <row r="158" spans="1:6" ht="16.5">
      <c r="A158" s="61">
        <v>4</v>
      </c>
      <c r="B158" s="62" t="s">
        <v>63</v>
      </c>
      <c r="C158" s="63"/>
      <c r="D158" s="240"/>
      <c r="E158" s="213"/>
      <c r="F158" s="13"/>
    </row>
    <row r="159" spans="1:6" ht="66">
      <c r="A159" s="65">
        <v>4.2</v>
      </c>
      <c r="B159" s="66" t="s">
        <v>174</v>
      </c>
      <c r="C159" s="6"/>
      <c r="D159" s="241"/>
      <c r="E159" s="211"/>
      <c r="F159" s="14"/>
    </row>
    <row r="160" spans="1:6" ht="16.5">
      <c r="A160" s="74" t="s">
        <v>175</v>
      </c>
      <c r="B160" s="76" t="s">
        <v>176</v>
      </c>
      <c r="C160" s="69" t="s">
        <v>154</v>
      </c>
      <c r="D160" s="243">
        <v>3</v>
      </c>
      <c r="E160" s="206"/>
      <c r="F160" s="12">
        <f t="shared" si="2"/>
        <v>0</v>
      </c>
    </row>
    <row r="161" spans="1:6" ht="33">
      <c r="A161" s="74" t="s">
        <v>177</v>
      </c>
      <c r="B161" s="76" t="s">
        <v>178</v>
      </c>
      <c r="C161" s="69" t="s">
        <v>154</v>
      </c>
      <c r="D161" s="243">
        <v>2</v>
      </c>
      <c r="E161" s="206"/>
      <c r="F161" s="12">
        <f t="shared" si="2"/>
        <v>0</v>
      </c>
    </row>
    <row r="162" spans="1:6" ht="132">
      <c r="A162" s="74" t="s">
        <v>179</v>
      </c>
      <c r="B162" s="76" t="s">
        <v>180</v>
      </c>
      <c r="C162" s="10" t="s">
        <v>17</v>
      </c>
      <c r="D162" s="243">
        <v>10</v>
      </c>
      <c r="E162" s="216"/>
      <c r="F162" s="12">
        <f t="shared" si="2"/>
        <v>0</v>
      </c>
    </row>
    <row r="163" spans="1:6" ht="99">
      <c r="A163" s="74">
        <v>4.1100000000000003</v>
      </c>
      <c r="B163" s="76" t="s">
        <v>181</v>
      </c>
      <c r="C163" s="10" t="s">
        <v>38</v>
      </c>
      <c r="D163" s="243">
        <v>29</v>
      </c>
      <c r="E163" s="206"/>
      <c r="F163" s="12">
        <f t="shared" si="2"/>
        <v>0</v>
      </c>
    </row>
    <row r="164" spans="1:6" ht="16.5">
      <c r="A164" s="65">
        <v>4.2</v>
      </c>
      <c r="B164" s="66" t="s">
        <v>182</v>
      </c>
      <c r="C164" s="6"/>
      <c r="D164" s="241"/>
      <c r="E164" s="211"/>
      <c r="F164" s="14"/>
    </row>
    <row r="165" spans="1:6" ht="82.5">
      <c r="A165" s="18" t="s">
        <v>183</v>
      </c>
      <c r="B165" s="76" t="s">
        <v>184</v>
      </c>
      <c r="C165" s="10" t="s">
        <v>38</v>
      </c>
      <c r="D165" s="245">
        <v>88.6</v>
      </c>
      <c r="E165" s="206"/>
      <c r="F165" s="12">
        <f t="shared" si="2"/>
        <v>0</v>
      </c>
    </row>
    <row r="166" spans="1:6" ht="33">
      <c r="A166" s="74">
        <v>4.28</v>
      </c>
      <c r="B166" s="76" t="s">
        <v>185</v>
      </c>
      <c r="C166" s="10" t="s">
        <v>38</v>
      </c>
      <c r="D166" s="243">
        <v>18</v>
      </c>
      <c r="E166" s="206"/>
      <c r="F166" s="12">
        <f t="shared" si="2"/>
        <v>0</v>
      </c>
    </row>
    <row r="167" spans="1:6" ht="16.5">
      <c r="A167" s="61">
        <v>5</v>
      </c>
      <c r="B167" s="62" t="s">
        <v>19</v>
      </c>
      <c r="C167" s="63"/>
      <c r="D167" s="240"/>
      <c r="E167" s="213"/>
      <c r="F167" s="13"/>
    </row>
    <row r="168" spans="1:6" ht="66">
      <c r="A168" s="65">
        <v>5.0999999999999996</v>
      </c>
      <c r="B168" s="66" t="s">
        <v>65</v>
      </c>
      <c r="C168" s="6"/>
      <c r="D168" s="241"/>
      <c r="E168" s="211"/>
      <c r="F168" s="14"/>
    </row>
    <row r="169" spans="1:6" ht="16.5">
      <c r="A169" s="70" t="s">
        <v>66</v>
      </c>
      <c r="B169" s="68" t="s">
        <v>67</v>
      </c>
      <c r="C169" s="69" t="s">
        <v>21</v>
      </c>
      <c r="D169" s="243">
        <v>1000</v>
      </c>
      <c r="E169" s="206"/>
      <c r="F169" s="12">
        <f t="shared" si="2"/>
        <v>0</v>
      </c>
    </row>
    <row r="170" spans="1:6" ht="33">
      <c r="A170" s="65">
        <v>5.3</v>
      </c>
      <c r="B170" s="66" t="s">
        <v>68</v>
      </c>
      <c r="C170" s="6"/>
      <c r="D170" s="241"/>
      <c r="E170" s="211"/>
      <c r="F170" s="14"/>
    </row>
    <row r="171" spans="1:6" ht="16.5">
      <c r="A171" s="70" t="s">
        <v>69</v>
      </c>
      <c r="B171" s="76" t="s">
        <v>70</v>
      </c>
      <c r="C171" s="10" t="s">
        <v>17</v>
      </c>
      <c r="D171" s="243">
        <v>274</v>
      </c>
      <c r="E171" s="206"/>
      <c r="F171" s="12">
        <f t="shared" si="2"/>
        <v>0</v>
      </c>
    </row>
    <row r="172" spans="1:6" ht="214.5">
      <c r="A172" s="19">
        <v>5.7</v>
      </c>
      <c r="B172" s="9" t="s">
        <v>20</v>
      </c>
      <c r="C172" s="77" t="s">
        <v>186</v>
      </c>
      <c r="D172" s="246">
        <v>1220</v>
      </c>
      <c r="E172" s="206"/>
      <c r="F172" s="12">
        <f t="shared" si="2"/>
        <v>0</v>
      </c>
    </row>
    <row r="173" spans="1:6" ht="214.5">
      <c r="A173" s="18">
        <v>5.0999999999999996</v>
      </c>
      <c r="B173" s="9" t="s">
        <v>187</v>
      </c>
      <c r="C173" s="10" t="s">
        <v>38</v>
      </c>
      <c r="D173" s="246">
        <v>12</v>
      </c>
      <c r="E173" s="214"/>
      <c r="F173" s="12">
        <f t="shared" si="2"/>
        <v>0</v>
      </c>
    </row>
    <row r="174" spans="1:6" ht="16.5">
      <c r="A174" s="61">
        <v>6</v>
      </c>
      <c r="B174" s="62" t="s">
        <v>22</v>
      </c>
      <c r="C174" s="63"/>
      <c r="D174" s="240"/>
      <c r="E174" s="213"/>
      <c r="F174" s="13"/>
    </row>
    <row r="175" spans="1:6" ht="148.5">
      <c r="A175" s="65">
        <v>6.5</v>
      </c>
      <c r="B175" s="66" t="s">
        <v>72</v>
      </c>
      <c r="C175" s="6"/>
      <c r="D175" s="241"/>
      <c r="E175" s="211"/>
      <c r="F175" s="14"/>
    </row>
    <row r="176" spans="1:6" ht="16.5">
      <c r="A176" s="65" t="s">
        <v>188</v>
      </c>
      <c r="B176" s="66" t="s">
        <v>189</v>
      </c>
      <c r="C176" s="6"/>
      <c r="D176" s="241"/>
      <c r="E176" s="211"/>
      <c r="F176" s="14"/>
    </row>
    <row r="177" spans="1:6" ht="16.5">
      <c r="A177" s="78" t="s">
        <v>190</v>
      </c>
      <c r="B177" s="79" t="s">
        <v>191</v>
      </c>
      <c r="C177" s="10" t="s">
        <v>17</v>
      </c>
      <c r="D177" s="244">
        <v>6.79</v>
      </c>
      <c r="E177" s="217"/>
      <c r="F177" s="12">
        <f t="shared" si="2"/>
        <v>0</v>
      </c>
    </row>
    <row r="178" spans="1:6" ht="16.5">
      <c r="A178" s="65" t="s">
        <v>192</v>
      </c>
      <c r="B178" s="66" t="s">
        <v>193</v>
      </c>
      <c r="C178" s="6"/>
      <c r="D178" s="241"/>
      <c r="E178" s="211"/>
      <c r="F178" s="14"/>
    </row>
    <row r="179" spans="1:6" ht="16.5">
      <c r="A179" s="70" t="s">
        <v>194</v>
      </c>
      <c r="B179" s="68" t="s">
        <v>195</v>
      </c>
      <c r="C179" s="10" t="s">
        <v>17</v>
      </c>
      <c r="D179" s="243">
        <v>20</v>
      </c>
      <c r="E179" s="206"/>
      <c r="F179" s="12">
        <f t="shared" si="2"/>
        <v>0</v>
      </c>
    </row>
    <row r="180" spans="1:6" ht="49.5">
      <c r="A180" s="71">
        <v>6.28</v>
      </c>
      <c r="B180" s="68" t="s">
        <v>24</v>
      </c>
      <c r="C180" s="10" t="s">
        <v>17</v>
      </c>
      <c r="D180" s="243">
        <v>1300</v>
      </c>
      <c r="E180" s="214"/>
      <c r="F180" s="12">
        <f t="shared" si="2"/>
        <v>0</v>
      </c>
    </row>
    <row r="181" spans="1:6" ht="33">
      <c r="A181" s="65">
        <v>6.3</v>
      </c>
      <c r="B181" s="66" t="s">
        <v>196</v>
      </c>
      <c r="C181" s="6"/>
      <c r="D181" s="241"/>
      <c r="E181" s="211"/>
      <c r="F181" s="14"/>
    </row>
    <row r="182" spans="1:6" ht="16.5">
      <c r="A182" s="70" t="s">
        <v>26</v>
      </c>
      <c r="B182" s="68" t="s">
        <v>27</v>
      </c>
      <c r="C182" s="10" t="s">
        <v>17</v>
      </c>
      <c r="D182" s="243">
        <v>1300</v>
      </c>
      <c r="E182" s="206"/>
      <c r="F182" s="12">
        <f t="shared" si="2"/>
        <v>0</v>
      </c>
    </row>
    <row r="183" spans="1:6" ht="16.5">
      <c r="A183" s="61">
        <v>7</v>
      </c>
      <c r="B183" s="62" t="s">
        <v>74</v>
      </c>
      <c r="C183" s="63"/>
      <c r="D183" s="240"/>
      <c r="E183" s="213"/>
      <c r="F183" s="13"/>
    </row>
    <row r="184" spans="1:6" ht="49.5">
      <c r="A184" s="65">
        <v>7.1</v>
      </c>
      <c r="B184" s="66" t="s">
        <v>75</v>
      </c>
      <c r="C184" s="6"/>
      <c r="D184" s="241"/>
      <c r="E184" s="211"/>
      <c r="F184" s="14"/>
    </row>
    <row r="185" spans="1:6" ht="16.5">
      <c r="A185" s="70" t="s">
        <v>197</v>
      </c>
      <c r="B185" s="68" t="s">
        <v>77</v>
      </c>
      <c r="C185" s="10" t="s">
        <v>38</v>
      </c>
      <c r="D185" s="243">
        <v>10</v>
      </c>
      <c r="E185" s="206"/>
      <c r="F185" s="12">
        <f t="shared" si="2"/>
        <v>0</v>
      </c>
    </row>
    <row r="186" spans="1:6" ht="16.5">
      <c r="A186" s="70" t="s">
        <v>198</v>
      </c>
      <c r="B186" s="68" t="s">
        <v>81</v>
      </c>
      <c r="C186" s="10" t="s">
        <v>38</v>
      </c>
      <c r="D186" s="243">
        <v>10</v>
      </c>
      <c r="E186" s="206"/>
      <c r="F186" s="12">
        <f t="shared" si="2"/>
        <v>0</v>
      </c>
    </row>
    <row r="187" spans="1:6" ht="16.5">
      <c r="A187" s="70" t="s">
        <v>199</v>
      </c>
      <c r="B187" s="68" t="s">
        <v>200</v>
      </c>
      <c r="C187" s="10" t="s">
        <v>38</v>
      </c>
      <c r="D187" s="243">
        <v>22.7</v>
      </c>
      <c r="E187" s="206"/>
      <c r="F187" s="12">
        <f t="shared" si="2"/>
        <v>0</v>
      </c>
    </row>
    <row r="188" spans="1:6" ht="99">
      <c r="A188" s="65">
        <v>7.3</v>
      </c>
      <c r="B188" s="66" t="s">
        <v>84</v>
      </c>
      <c r="C188" s="6"/>
      <c r="D188" s="241"/>
      <c r="E188" s="211"/>
      <c r="F188" s="14"/>
    </row>
    <row r="189" spans="1:6" ht="16.5">
      <c r="A189" s="71" t="s">
        <v>201</v>
      </c>
      <c r="B189" s="68" t="s">
        <v>81</v>
      </c>
      <c r="C189" s="10" t="s">
        <v>38</v>
      </c>
      <c r="D189" s="243">
        <v>8</v>
      </c>
      <c r="E189" s="206"/>
      <c r="F189" s="12">
        <f t="shared" si="2"/>
        <v>0</v>
      </c>
    </row>
    <row r="190" spans="1:6" ht="33">
      <c r="A190" s="65">
        <v>7.4</v>
      </c>
      <c r="B190" s="66" t="s">
        <v>86</v>
      </c>
      <c r="C190" s="6"/>
      <c r="D190" s="241"/>
      <c r="E190" s="211"/>
      <c r="F190" s="14"/>
    </row>
    <row r="191" spans="1:6" ht="16.5">
      <c r="A191" s="71" t="s">
        <v>87</v>
      </c>
      <c r="B191" s="68" t="s">
        <v>88</v>
      </c>
      <c r="C191" s="69" t="s">
        <v>202</v>
      </c>
      <c r="D191" s="243">
        <v>1</v>
      </c>
      <c r="E191" s="206"/>
      <c r="F191" s="12">
        <f t="shared" si="2"/>
        <v>0</v>
      </c>
    </row>
    <row r="192" spans="1:6" ht="16.5">
      <c r="A192" s="71" t="s">
        <v>92</v>
      </c>
      <c r="B192" s="68" t="s">
        <v>93</v>
      </c>
      <c r="C192" s="69" t="s">
        <v>202</v>
      </c>
      <c r="D192" s="243">
        <v>1</v>
      </c>
      <c r="E192" s="206"/>
      <c r="F192" s="12">
        <f t="shared" si="2"/>
        <v>0</v>
      </c>
    </row>
    <row r="193" spans="1:6" ht="33">
      <c r="A193" s="65">
        <v>7.6</v>
      </c>
      <c r="B193" s="66" t="s">
        <v>94</v>
      </c>
      <c r="C193" s="6"/>
      <c r="D193" s="241"/>
      <c r="E193" s="211"/>
      <c r="F193" s="14"/>
    </row>
    <row r="194" spans="1:6" ht="16.5">
      <c r="A194" s="71" t="s">
        <v>203</v>
      </c>
      <c r="B194" s="68" t="s">
        <v>96</v>
      </c>
      <c r="C194" s="10" t="s">
        <v>38</v>
      </c>
      <c r="D194" s="243">
        <v>20</v>
      </c>
      <c r="E194" s="206"/>
      <c r="F194" s="12">
        <f t="shared" si="2"/>
        <v>0</v>
      </c>
    </row>
    <row r="195" spans="1:6" ht="49.5">
      <c r="A195" s="80">
        <v>7.14</v>
      </c>
      <c r="B195" s="81" t="s">
        <v>204</v>
      </c>
      <c r="C195" s="82" t="s">
        <v>31</v>
      </c>
      <c r="D195" s="243">
        <v>2</v>
      </c>
      <c r="E195" s="206"/>
      <c r="F195" s="12">
        <f t="shared" si="2"/>
        <v>0</v>
      </c>
    </row>
    <row r="196" spans="1:6" ht="16.5">
      <c r="A196" s="61">
        <v>8</v>
      </c>
      <c r="B196" s="62" t="s">
        <v>106</v>
      </c>
      <c r="C196" s="63"/>
      <c r="D196" s="240"/>
      <c r="E196" s="213"/>
      <c r="F196" s="13"/>
    </row>
    <row r="197" spans="1:6" ht="82.5">
      <c r="A197" s="70">
        <v>8.1999999999999993</v>
      </c>
      <c r="B197" s="68" t="s">
        <v>205</v>
      </c>
      <c r="C197" s="69" t="s">
        <v>31</v>
      </c>
      <c r="D197" s="243">
        <v>1</v>
      </c>
      <c r="E197" s="206"/>
      <c r="F197" s="12">
        <f t="shared" si="2"/>
        <v>0</v>
      </c>
    </row>
    <row r="198" spans="1:6" ht="66">
      <c r="A198" s="70">
        <v>8.4</v>
      </c>
      <c r="B198" s="68" t="s">
        <v>206</v>
      </c>
      <c r="C198" s="69" t="s">
        <v>31</v>
      </c>
      <c r="D198" s="243">
        <v>1</v>
      </c>
      <c r="E198" s="206"/>
      <c r="F198" s="12">
        <f t="shared" si="2"/>
        <v>0</v>
      </c>
    </row>
    <row r="199" spans="1:6" ht="16.5">
      <c r="A199" s="61">
        <v>9</v>
      </c>
      <c r="B199" s="62" t="s">
        <v>29</v>
      </c>
      <c r="C199" s="63"/>
      <c r="D199" s="240"/>
      <c r="E199" s="213"/>
      <c r="F199" s="13"/>
    </row>
    <row r="200" spans="1:6" ht="16.5">
      <c r="A200" s="61">
        <v>0</v>
      </c>
      <c r="B200" s="62" t="s">
        <v>207</v>
      </c>
      <c r="C200" s="63"/>
      <c r="D200" s="240"/>
      <c r="E200" s="213"/>
      <c r="F200" s="13"/>
    </row>
    <row r="201" spans="1:6" ht="231">
      <c r="A201" s="83">
        <v>9.3000000000000007</v>
      </c>
      <c r="B201" s="68" t="s">
        <v>208</v>
      </c>
      <c r="C201" s="10" t="s">
        <v>17</v>
      </c>
      <c r="D201" s="243">
        <v>1</v>
      </c>
      <c r="E201" s="206"/>
      <c r="F201" s="12">
        <f t="shared" si="2"/>
        <v>0</v>
      </c>
    </row>
    <row r="202" spans="1:6" ht="16.5">
      <c r="A202" s="61">
        <v>10</v>
      </c>
      <c r="B202" s="62" t="s">
        <v>32</v>
      </c>
      <c r="C202" s="63"/>
      <c r="D202" s="240"/>
      <c r="E202" s="213"/>
      <c r="F202" s="13"/>
    </row>
    <row r="203" spans="1:6" ht="49.5">
      <c r="A203" s="78">
        <v>10.5</v>
      </c>
      <c r="B203" s="79" t="s">
        <v>114</v>
      </c>
      <c r="C203" s="10" t="s">
        <v>17</v>
      </c>
      <c r="D203" s="244">
        <v>77</v>
      </c>
      <c r="E203" s="217"/>
      <c r="F203" s="12">
        <f t="shared" si="2"/>
        <v>0</v>
      </c>
    </row>
    <row r="204" spans="1:6" ht="16.5">
      <c r="A204" s="65">
        <v>10.11</v>
      </c>
      <c r="B204" s="66" t="s">
        <v>209</v>
      </c>
      <c r="C204" s="6"/>
      <c r="D204" s="241"/>
      <c r="E204" s="211"/>
      <c r="F204" s="14"/>
    </row>
    <row r="205" spans="1:6" ht="49.5">
      <c r="A205" s="71" t="s">
        <v>210</v>
      </c>
      <c r="B205" s="68" t="s">
        <v>211</v>
      </c>
      <c r="C205" s="10" t="s">
        <v>17</v>
      </c>
      <c r="D205" s="245">
        <v>18.5</v>
      </c>
      <c r="E205" s="206"/>
      <c r="F205" s="12">
        <f t="shared" si="2"/>
        <v>0</v>
      </c>
    </row>
    <row r="206" spans="1:6" ht="66">
      <c r="A206" s="65">
        <v>10.17</v>
      </c>
      <c r="B206" s="66" t="s">
        <v>212</v>
      </c>
      <c r="C206" s="6"/>
      <c r="D206" s="241"/>
      <c r="E206" s="211"/>
      <c r="F206" s="14"/>
    </row>
    <row r="207" spans="1:6" ht="16.5">
      <c r="A207" s="71" t="s">
        <v>213</v>
      </c>
      <c r="B207" s="84" t="s">
        <v>214</v>
      </c>
      <c r="C207" s="10" t="s">
        <v>17</v>
      </c>
      <c r="D207" s="247">
        <v>78</v>
      </c>
      <c r="E207" s="206"/>
      <c r="F207" s="12">
        <f t="shared" si="2"/>
        <v>0</v>
      </c>
    </row>
    <row r="208" spans="1:6" ht="82.5">
      <c r="A208" s="65">
        <v>10.18</v>
      </c>
      <c r="B208" s="66" t="s">
        <v>115</v>
      </c>
      <c r="C208" s="6"/>
      <c r="D208" s="241"/>
      <c r="E208" s="211"/>
      <c r="F208" s="14"/>
    </row>
    <row r="209" spans="1:9" ht="16.5">
      <c r="A209" s="71" t="s">
        <v>116</v>
      </c>
      <c r="B209" s="68" t="s">
        <v>215</v>
      </c>
      <c r="C209" s="10" t="s">
        <v>17</v>
      </c>
      <c r="D209" s="243">
        <v>300</v>
      </c>
      <c r="E209" s="206"/>
      <c r="F209" s="12">
        <f t="shared" si="2"/>
        <v>0</v>
      </c>
    </row>
    <row r="210" spans="1:9" ht="16.5">
      <c r="A210" s="71" t="s">
        <v>216</v>
      </c>
      <c r="B210" s="68" t="s">
        <v>119</v>
      </c>
      <c r="C210" s="10" t="s">
        <v>17</v>
      </c>
      <c r="D210" s="243">
        <v>600</v>
      </c>
      <c r="E210" s="206"/>
      <c r="F210" s="12">
        <f t="shared" si="2"/>
        <v>0</v>
      </c>
    </row>
    <row r="211" spans="1:9" ht="82.5">
      <c r="A211" s="71">
        <v>10.19</v>
      </c>
      <c r="B211" s="85" t="s">
        <v>33</v>
      </c>
      <c r="C211" s="10" t="s">
        <v>17</v>
      </c>
      <c r="D211" s="248">
        <v>140</v>
      </c>
      <c r="E211" s="216"/>
      <c r="F211" s="12">
        <f t="shared" si="2"/>
        <v>0</v>
      </c>
    </row>
    <row r="212" spans="1:9" ht="49.5">
      <c r="A212" s="86">
        <v>10.3</v>
      </c>
      <c r="B212" s="68" t="s">
        <v>217</v>
      </c>
      <c r="C212" s="10" t="s">
        <v>38</v>
      </c>
      <c r="D212" s="243">
        <v>13.13</v>
      </c>
      <c r="E212" s="206"/>
      <c r="F212" s="12">
        <f t="shared" ref="F212:F272" si="3">+ROUND((D212*E212),0)</f>
        <v>0</v>
      </c>
    </row>
    <row r="213" spans="1:9" ht="49.5">
      <c r="A213" s="65">
        <v>10.31</v>
      </c>
      <c r="B213" s="66" t="s">
        <v>218</v>
      </c>
      <c r="C213" s="6"/>
      <c r="D213" s="241"/>
      <c r="E213" s="211"/>
      <c r="F213" s="14"/>
    </row>
    <row r="214" spans="1:9" ht="16.5">
      <c r="A214" s="86" t="s">
        <v>219</v>
      </c>
      <c r="B214" s="68" t="s">
        <v>220</v>
      </c>
      <c r="C214" s="10" t="s">
        <v>17</v>
      </c>
      <c r="D214" s="243">
        <v>100</v>
      </c>
      <c r="E214" s="206"/>
      <c r="F214" s="12">
        <f t="shared" si="3"/>
        <v>0</v>
      </c>
    </row>
    <row r="215" spans="1:9" ht="16.5">
      <c r="A215" s="61">
        <v>11</v>
      </c>
      <c r="B215" s="62" t="s">
        <v>122</v>
      </c>
      <c r="C215" s="63"/>
      <c r="D215" s="240"/>
      <c r="E215" s="213"/>
      <c r="F215" s="13"/>
    </row>
    <row r="216" spans="1:9" ht="49.5">
      <c r="A216" s="65">
        <v>11.4</v>
      </c>
      <c r="B216" s="66" t="s">
        <v>123</v>
      </c>
      <c r="C216" s="6"/>
      <c r="D216" s="241"/>
      <c r="E216" s="211"/>
      <c r="F216" s="14"/>
    </row>
    <row r="217" spans="1:9" ht="16.5">
      <c r="A217" s="70" t="s">
        <v>221</v>
      </c>
      <c r="B217" s="68" t="s">
        <v>222</v>
      </c>
      <c r="C217" s="10" t="s">
        <v>17</v>
      </c>
      <c r="D217" s="243">
        <v>274</v>
      </c>
      <c r="E217" s="208"/>
      <c r="F217" s="12">
        <f t="shared" si="3"/>
        <v>0</v>
      </c>
    </row>
    <row r="218" spans="1:9" ht="214.5">
      <c r="A218" s="87">
        <v>11.18</v>
      </c>
      <c r="B218" s="79" t="s">
        <v>223</v>
      </c>
      <c r="C218" s="10" t="s">
        <v>17</v>
      </c>
      <c r="D218" s="244">
        <v>8</v>
      </c>
      <c r="E218" s="217"/>
      <c r="F218" s="12">
        <f t="shared" si="3"/>
        <v>0</v>
      </c>
    </row>
    <row r="219" spans="1:9" ht="16.5">
      <c r="A219" s="61">
        <v>12</v>
      </c>
      <c r="B219" s="62" t="s">
        <v>40</v>
      </c>
      <c r="C219" s="63"/>
      <c r="D219" s="240"/>
      <c r="E219" s="213"/>
      <c r="F219" s="13"/>
    </row>
    <row r="220" spans="1:9" ht="16.5">
      <c r="A220" s="65">
        <v>12.4</v>
      </c>
      <c r="B220" s="66" t="s">
        <v>144</v>
      </c>
      <c r="C220" s="6"/>
      <c r="D220" s="241"/>
      <c r="E220" s="211"/>
      <c r="F220" s="14"/>
    </row>
    <row r="221" spans="1:9" ht="198">
      <c r="A221" s="70" t="s">
        <v>224</v>
      </c>
      <c r="B221" s="88" t="s">
        <v>225</v>
      </c>
      <c r="C221" s="10" t="s">
        <v>17</v>
      </c>
      <c r="D221" s="249">
        <v>8</v>
      </c>
      <c r="E221" s="207"/>
      <c r="F221" s="12">
        <f t="shared" si="3"/>
        <v>0</v>
      </c>
    </row>
    <row r="222" spans="1:9" ht="99">
      <c r="A222" s="71">
        <v>12.41</v>
      </c>
      <c r="B222" s="68" t="s">
        <v>131</v>
      </c>
      <c r="C222" s="10" t="s">
        <v>38</v>
      </c>
      <c r="D222" s="243">
        <v>4</v>
      </c>
      <c r="E222" s="206"/>
      <c r="F222" s="12">
        <f t="shared" si="3"/>
        <v>0</v>
      </c>
    </row>
    <row r="223" spans="1:9" ht="49.5">
      <c r="A223" s="71">
        <v>12.5</v>
      </c>
      <c r="B223" s="68" t="s">
        <v>44</v>
      </c>
      <c r="C223" s="10" t="s">
        <v>38</v>
      </c>
      <c r="D223" s="243">
        <v>265.3</v>
      </c>
      <c r="E223" s="206"/>
      <c r="F223" s="12">
        <f t="shared" si="3"/>
        <v>0</v>
      </c>
    </row>
    <row r="224" spans="1:9" ht="24.75" customHeight="1">
      <c r="A224" s="57" t="s">
        <v>226</v>
      </c>
      <c r="B224" s="58"/>
      <c r="C224" s="59"/>
      <c r="D224" s="242"/>
      <c r="E224" s="215"/>
      <c r="F224" s="197"/>
      <c r="G224" s="56"/>
      <c r="H224" s="56"/>
      <c r="I224" s="56"/>
    </row>
    <row r="225" spans="1:6" ht="16.5">
      <c r="A225" s="61">
        <v>1</v>
      </c>
      <c r="B225" s="62" t="s">
        <v>227</v>
      </c>
      <c r="C225" s="63"/>
      <c r="D225" s="240"/>
      <c r="E225" s="213"/>
      <c r="F225" s="13"/>
    </row>
    <row r="226" spans="1:6" ht="82.5">
      <c r="A226" s="70">
        <v>1.3</v>
      </c>
      <c r="B226" s="68" t="s">
        <v>139</v>
      </c>
      <c r="C226" s="10" t="s">
        <v>17</v>
      </c>
      <c r="D226" s="243">
        <v>168</v>
      </c>
      <c r="E226" s="206"/>
      <c r="F226" s="12">
        <f t="shared" si="3"/>
        <v>0</v>
      </c>
    </row>
    <row r="227" spans="1:6" ht="16.5">
      <c r="A227" s="61">
        <v>3</v>
      </c>
      <c r="B227" s="62" t="s">
        <v>13</v>
      </c>
      <c r="C227" s="63"/>
      <c r="D227" s="240"/>
      <c r="E227" s="213"/>
      <c r="F227" s="13"/>
    </row>
    <row r="228" spans="1:6" ht="132">
      <c r="A228" s="65">
        <v>3.1</v>
      </c>
      <c r="B228" s="66" t="s">
        <v>228</v>
      </c>
      <c r="C228" s="6"/>
      <c r="D228" s="241"/>
      <c r="E228" s="211"/>
      <c r="F228" s="14"/>
    </row>
    <row r="229" spans="1:6" ht="49.5">
      <c r="A229" s="70" t="s">
        <v>229</v>
      </c>
      <c r="B229" s="68" t="s">
        <v>230</v>
      </c>
      <c r="C229" s="10" t="s">
        <v>17</v>
      </c>
      <c r="D229" s="243">
        <v>5.4</v>
      </c>
      <c r="E229" s="206"/>
      <c r="F229" s="12">
        <f t="shared" si="3"/>
        <v>0</v>
      </c>
    </row>
    <row r="230" spans="1:6" ht="66">
      <c r="A230" s="65">
        <v>3.1</v>
      </c>
      <c r="B230" s="66" t="s">
        <v>14</v>
      </c>
      <c r="C230" s="6"/>
      <c r="D230" s="241"/>
      <c r="E230" s="211"/>
      <c r="F230" s="14"/>
    </row>
    <row r="231" spans="1:6" ht="16.5">
      <c r="A231" s="24" t="s">
        <v>231</v>
      </c>
      <c r="B231" s="72" t="s">
        <v>232</v>
      </c>
      <c r="C231" s="10" t="s">
        <v>17</v>
      </c>
      <c r="D231" s="243">
        <v>10</v>
      </c>
      <c r="E231" s="206"/>
      <c r="F231" s="12">
        <f t="shared" si="3"/>
        <v>0</v>
      </c>
    </row>
    <row r="232" spans="1:6" ht="16.5">
      <c r="A232" s="65" t="s">
        <v>142</v>
      </c>
      <c r="B232" s="66" t="s">
        <v>56</v>
      </c>
      <c r="C232" s="6"/>
      <c r="D232" s="241"/>
      <c r="E232" s="211"/>
      <c r="F232" s="14"/>
    </row>
    <row r="233" spans="1:6" ht="16.5">
      <c r="A233" s="24" t="s">
        <v>143</v>
      </c>
      <c r="B233" s="72" t="s">
        <v>58</v>
      </c>
      <c r="C233" s="10" t="s">
        <v>38</v>
      </c>
      <c r="D233" s="243">
        <v>85</v>
      </c>
      <c r="E233" s="206"/>
      <c r="F233" s="12">
        <f t="shared" si="3"/>
        <v>0</v>
      </c>
    </row>
    <row r="234" spans="1:6" ht="16.5">
      <c r="A234" s="70">
        <v>3.13</v>
      </c>
      <c r="B234" s="72" t="s">
        <v>61</v>
      </c>
      <c r="C234" s="10" t="s">
        <v>38</v>
      </c>
      <c r="D234" s="243">
        <v>60</v>
      </c>
      <c r="E234" s="206"/>
      <c r="F234" s="12">
        <f t="shared" si="3"/>
        <v>0</v>
      </c>
    </row>
    <row r="235" spans="1:6" ht="49.5">
      <c r="A235" s="65">
        <v>3.34</v>
      </c>
      <c r="B235" s="66" t="s">
        <v>167</v>
      </c>
      <c r="C235" s="6"/>
      <c r="D235" s="241"/>
      <c r="E235" s="211"/>
      <c r="F235" s="14"/>
    </row>
    <row r="236" spans="1:6" ht="115.5">
      <c r="A236" s="17" t="s">
        <v>168</v>
      </c>
      <c r="B236" s="89" t="s">
        <v>169</v>
      </c>
      <c r="C236" s="10" t="s">
        <v>17</v>
      </c>
      <c r="D236" s="243">
        <v>56</v>
      </c>
      <c r="E236" s="206"/>
      <c r="F236" s="12">
        <f t="shared" si="3"/>
        <v>0</v>
      </c>
    </row>
    <row r="237" spans="1:6" ht="33">
      <c r="A237" s="17">
        <v>3.37</v>
      </c>
      <c r="B237" s="68" t="s">
        <v>233</v>
      </c>
      <c r="C237" s="10" t="s">
        <v>17</v>
      </c>
      <c r="D237" s="243">
        <v>122</v>
      </c>
      <c r="E237" s="206"/>
      <c r="F237" s="12">
        <f t="shared" si="3"/>
        <v>0</v>
      </c>
    </row>
    <row r="238" spans="1:6" ht="115.5">
      <c r="A238" s="71">
        <v>3.62</v>
      </c>
      <c r="B238" s="89" t="s">
        <v>234</v>
      </c>
      <c r="C238" s="10" t="s">
        <v>38</v>
      </c>
      <c r="D238" s="243">
        <v>2.5</v>
      </c>
      <c r="E238" s="206"/>
      <c r="F238" s="12">
        <f t="shared" si="3"/>
        <v>0</v>
      </c>
    </row>
    <row r="239" spans="1:6" ht="16.5">
      <c r="A239" s="61">
        <v>5</v>
      </c>
      <c r="B239" s="62" t="s">
        <v>19</v>
      </c>
      <c r="C239" s="63"/>
      <c r="D239" s="240"/>
      <c r="E239" s="213"/>
      <c r="F239" s="13"/>
    </row>
    <row r="240" spans="1:6" ht="214.5">
      <c r="A240" s="20">
        <v>5.7</v>
      </c>
      <c r="B240" s="76" t="s">
        <v>20</v>
      </c>
      <c r="C240" s="77" t="s">
        <v>21</v>
      </c>
      <c r="D240" s="246">
        <v>940</v>
      </c>
      <c r="E240" s="206"/>
      <c r="F240" s="12">
        <f t="shared" si="3"/>
        <v>0</v>
      </c>
    </row>
    <row r="241" spans="1:6" ht="214.5">
      <c r="A241" s="21">
        <v>5.0999999999999996</v>
      </c>
      <c r="B241" s="76" t="s">
        <v>187</v>
      </c>
      <c r="C241" s="10" t="s">
        <v>38</v>
      </c>
      <c r="D241" s="246">
        <v>5</v>
      </c>
      <c r="E241" s="214"/>
      <c r="F241" s="12">
        <f t="shared" si="3"/>
        <v>0</v>
      </c>
    </row>
    <row r="242" spans="1:6" ht="16.5">
      <c r="A242" s="61">
        <v>6</v>
      </c>
      <c r="B242" s="62" t="s">
        <v>22</v>
      </c>
      <c r="C242" s="63"/>
      <c r="D242" s="240"/>
      <c r="E242" s="213"/>
      <c r="F242" s="13"/>
    </row>
    <row r="243" spans="1:6" ht="148.5">
      <c r="A243" s="65">
        <v>6.5</v>
      </c>
      <c r="B243" s="66" t="s">
        <v>72</v>
      </c>
      <c r="C243" s="6"/>
      <c r="D243" s="241"/>
      <c r="E243" s="211"/>
      <c r="F243" s="14"/>
    </row>
    <row r="244" spans="1:6" ht="16.5">
      <c r="A244" s="65" t="s">
        <v>188</v>
      </c>
      <c r="B244" s="66" t="s">
        <v>189</v>
      </c>
      <c r="C244" s="6"/>
      <c r="D244" s="241"/>
      <c r="E244" s="211"/>
      <c r="F244" s="14"/>
    </row>
    <row r="245" spans="1:6" ht="16.5">
      <c r="A245" s="70" t="s">
        <v>190</v>
      </c>
      <c r="B245" s="68" t="s">
        <v>191</v>
      </c>
      <c r="C245" s="10" t="s">
        <v>17</v>
      </c>
      <c r="D245" s="243">
        <v>0.7</v>
      </c>
      <c r="E245" s="206"/>
      <c r="F245" s="12">
        <f t="shared" si="3"/>
        <v>0</v>
      </c>
    </row>
    <row r="246" spans="1:6" ht="16.5">
      <c r="A246" s="61">
        <v>7</v>
      </c>
      <c r="B246" s="62" t="s">
        <v>74</v>
      </c>
      <c r="C246" s="63"/>
      <c r="D246" s="240"/>
      <c r="E246" s="213"/>
      <c r="F246" s="13"/>
    </row>
    <row r="247" spans="1:6" ht="99">
      <c r="A247" s="65">
        <v>7.3</v>
      </c>
      <c r="B247" s="66" t="s">
        <v>84</v>
      </c>
      <c r="C247" s="6"/>
      <c r="D247" s="241"/>
      <c r="E247" s="211"/>
      <c r="F247" s="14"/>
    </row>
    <row r="248" spans="1:6" ht="16.5">
      <c r="A248" s="71" t="s">
        <v>201</v>
      </c>
      <c r="B248" s="68" t="s">
        <v>81</v>
      </c>
      <c r="C248" s="10" t="s">
        <v>38</v>
      </c>
      <c r="D248" s="243">
        <v>60</v>
      </c>
      <c r="E248" s="206"/>
      <c r="F248" s="12">
        <f t="shared" si="3"/>
        <v>0</v>
      </c>
    </row>
    <row r="249" spans="1:6" ht="16.5">
      <c r="A249" s="61">
        <v>9</v>
      </c>
      <c r="B249" s="62" t="s">
        <v>29</v>
      </c>
      <c r="C249" s="63"/>
      <c r="D249" s="240"/>
      <c r="E249" s="213"/>
      <c r="F249" s="13"/>
    </row>
    <row r="250" spans="1:6" ht="16.5">
      <c r="A250" s="65">
        <v>9.3000000000000007</v>
      </c>
      <c r="B250" s="66" t="s">
        <v>235</v>
      </c>
      <c r="C250" s="6"/>
      <c r="D250" s="241"/>
      <c r="E250" s="211"/>
      <c r="F250" s="14"/>
    </row>
    <row r="251" spans="1:6" ht="214.5">
      <c r="A251" s="70" t="s">
        <v>236</v>
      </c>
      <c r="B251" s="76" t="s">
        <v>237</v>
      </c>
      <c r="C251" s="69" t="s">
        <v>31</v>
      </c>
      <c r="D251" s="243">
        <v>1</v>
      </c>
      <c r="E251" s="206"/>
      <c r="F251" s="12">
        <f t="shared" si="3"/>
        <v>0</v>
      </c>
    </row>
    <row r="252" spans="1:6" ht="132">
      <c r="A252" s="70">
        <v>9.39</v>
      </c>
      <c r="B252" s="76" t="s">
        <v>238</v>
      </c>
      <c r="C252" s="10" t="s">
        <v>17</v>
      </c>
      <c r="D252" s="243">
        <v>2</v>
      </c>
      <c r="E252" s="206"/>
      <c r="F252" s="12">
        <f t="shared" si="3"/>
        <v>0</v>
      </c>
    </row>
    <row r="253" spans="1:6" ht="16.5">
      <c r="A253" s="65">
        <v>9.4</v>
      </c>
      <c r="B253" s="66" t="s">
        <v>239</v>
      </c>
      <c r="C253" s="6"/>
      <c r="D253" s="241"/>
      <c r="E253" s="211"/>
      <c r="F253" s="14"/>
    </row>
    <row r="254" spans="1:6" ht="49.5">
      <c r="A254" s="70" t="s">
        <v>240</v>
      </c>
      <c r="B254" s="76" t="s">
        <v>241</v>
      </c>
      <c r="C254" s="10" t="s">
        <v>17</v>
      </c>
      <c r="D254" s="243">
        <v>3</v>
      </c>
      <c r="E254" s="206"/>
      <c r="F254" s="12">
        <f t="shared" si="3"/>
        <v>0</v>
      </c>
    </row>
    <row r="255" spans="1:6" ht="16.5">
      <c r="A255" s="61">
        <v>10</v>
      </c>
      <c r="B255" s="62" t="s">
        <v>32</v>
      </c>
      <c r="C255" s="63"/>
      <c r="D255" s="240"/>
      <c r="E255" s="213"/>
      <c r="F255" s="13"/>
    </row>
    <row r="256" spans="1:6" ht="49.5">
      <c r="A256" s="70">
        <v>10.4</v>
      </c>
      <c r="B256" s="68" t="s">
        <v>242</v>
      </c>
      <c r="C256" s="10" t="s">
        <v>17</v>
      </c>
      <c r="D256" s="243">
        <v>9.1999999999999993</v>
      </c>
      <c r="E256" s="206"/>
      <c r="F256" s="12">
        <f t="shared" si="3"/>
        <v>0</v>
      </c>
    </row>
    <row r="257" spans="1:6" ht="49.5">
      <c r="A257" s="70">
        <v>10.5</v>
      </c>
      <c r="B257" s="68" t="s">
        <v>114</v>
      </c>
      <c r="C257" s="10" t="s">
        <v>17</v>
      </c>
      <c r="D257" s="243">
        <v>123</v>
      </c>
      <c r="E257" s="206"/>
      <c r="F257" s="12">
        <f t="shared" si="3"/>
        <v>0</v>
      </c>
    </row>
    <row r="258" spans="1:6" ht="82.5">
      <c r="A258" s="65">
        <v>10.18</v>
      </c>
      <c r="B258" s="66" t="s">
        <v>115</v>
      </c>
      <c r="C258" s="6"/>
      <c r="D258" s="241"/>
      <c r="E258" s="211"/>
      <c r="F258" s="14"/>
    </row>
    <row r="259" spans="1:6" ht="16.5">
      <c r="A259" s="71" t="s">
        <v>216</v>
      </c>
      <c r="B259" s="68" t="s">
        <v>119</v>
      </c>
      <c r="C259" s="10" t="s">
        <v>17</v>
      </c>
      <c r="D259" s="243">
        <v>300</v>
      </c>
      <c r="E259" s="214"/>
      <c r="F259" s="12">
        <f t="shared" si="3"/>
        <v>0</v>
      </c>
    </row>
    <row r="260" spans="1:6" ht="82.5">
      <c r="A260" s="71">
        <v>10.19</v>
      </c>
      <c r="B260" s="85" t="s">
        <v>33</v>
      </c>
      <c r="C260" s="10" t="s">
        <v>17</v>
      </c>
      <c r="D260" s="248">
        <v>60</v>
      </c>
      <c r="E260" s="216"/>
      <c r="F260" s="12">
        <f t="shared" si="3"/>
        <v>0</v>
      </c>
    </row>
    <row r="261" spans="1:6" ht="297">
      <c r="A261" s="22">
        <v>10.46</v>
      </c>
      <c r="B261" s="76" t="s">
        <v>37</v>
      </c>
      <c r="C261" s="10" t="s">
        <v>38</v>
      </c>
      <c r="D261" s="250">
        <v>280</v>
      </c>
      <c r="E261" s="209"/>
      <c r="F261" s="12">
        <f t="shared" si="3"/>
        <v>0</v>
      </c>
    </row>
    <row r="262" spans="1:6" ht="16.5">
      <c r="A262" s="61">
        <v>11</v>
      </c>
      <c r="B262" s="62" t="s">
        <v>122</v>
      </c>
      <c r="C262" s="63"/>
      <c r="D262" s="240"/>
      <c r="E262" s="213"/>
      <c r="F262" s="13"/>
    </row>
    <row r="263" spans="1:6" ht="49.5">
      <c r="A263" s="65">
        <v>11.4</v>
      </c>
      <c r="B263" s="66" t="s">
        <v>123</v>
      </c>
      <c r="C263" s="6"/>
      <c r="D263" s="241"/>
      <c r="E263" s="211"/>
      <c r="F263" s="14"/>
    </row>
    <row r="264" spans="1:6" ht="16.5">
      <c r="A264" s="70" t="s">
        <v>124</v>
      </c>
      <c r="B264" s="68" t="s">
        <v>125</v>
      </c>
      <c r="C264" s="10" t="s">
        <v>17</v>
      </c>
      <c r="D264" s="243">
        <v>56</v>
      </c>
      <c r="E264" s="206"/>
      <c r="F264" s="12">
        <f t="shared" si="3"/>
        <v>0</v>
      </c>
    </row>
    <row r="265" spans="1:6" ht="16.5">
      <c r="A265" s="65">
        <v>12.4</v>
      </c>
      <c r="B265" s="66" t="s">
        <v>144</v>
      </c>
      <c r="C265" s="6"/>
      <c r="D265" s="241"/>
      <c r="E265" s="211"/>
      <c r="F265" s="14"/>
    </row>
    <row r="266" spans="1:6" ht="132">
      <c r="A266" s="70">
        <v>12.16</v>
      </c>
      <c r="B266" s="68" t="s">
        <v>146</v>
      </c>
      <c r="C266" s="10" t="s">
        <v>17</v>
      </c>
      <c r="D266" s="243">
        <v>445</v>
      </c>
      <c r="E266" s="206"/>
      <c r="F266" s="12">
        <f t="shared" si="3"/>
        <v>0</v>
      </c>
    </row>
    <row r="267" spans="1:6" ht="99">
      <c r="A267" s="70">
        <v>12.29</v>
      </c>
      <c r="B267" s="68" t="s">
        <v>243</v>
      </c>
      <c r="C267" s="10" t="s">
        <v>17</v>
      </c>
      <c r="D267" s="243">
        <v>10</v>
      </c>
      <c r="E267" s="206"/>
      <c r="F267" s="12">
        <f t="shared" si="3"/>
        <v>0</v>
      </c>
    </row>
    <row r="268" spans="1:6" ht="99">
      <c r="A268" s="71">
        <v>12.41</v>
      </c>
      <c r="B268" s="68" t="s">
        <v>131</v>
      </c>
      <c r="C268" s="10" t="s">
        <v>38</v>
      </c>
      <c r="D268" s="243">
        <v>45</v>
      </c>
      <c r="E268" s="206"/>
      <c r="F268" s="12">
        <f t="shared" si="3"/>
        <v>0</v>
      </c>
    </row>
    <row r="269" spans="1:6" ht="99">
      <c r="A269" s="71">
        <v>12.42</v>
      </c>
      <c r="B269" s="68" t="s">
        <v>147</v>
      </c>
      <c r="C269" s="10" t="s">
        <v>38</v>
      </c>
      <c r="D269" s="243">
        <v>40</v>
      </c>
      <c r="E269" s="206"/>
      <c r="F269" s="12">
        <f t="shared" si="3"/>
        <v>0</v>
      </c>
    </row>
    <row r="270" spans="1:6" ht="49.5">
      <c r="A270" s="71">
        <v>12.5</v>
      </c>
      <c r="B270" s="68" t="s">
        <v>44</v>
      </c>
      <c r="C270" s="10" t="s">
        <v>38</v>
      </c>
      <c r="D270" s="243">
        <v>170</v>
      </c>
      <c r="E270" s="206"/>
      <c r="F270" s="12">
        <f t="shared" si="3"/>
        <v>0</v>
      </c>
    </row>
    <row r="271" spans="1:6" ht="99">
      <c r="A271" s="71">
        <v>12.54</v>
      </c>
      <c r="B271" s="68" t="s">
        <v>244</v>
      </c>
      <c r="C271" s="10" t="s">
        <v>38</v>
      </c>
      <c r="D271" s="243">
        <v>30</v>
      </c>
      <c r="E271" s="206"/>
      <c r="F271" s="12">
        <f t="shared" si="3"/>
        <v>0</v>
      </c>
    </row>
    <row r="272" spans="1:6" ht="33">
      <c r="A272" s="23" t="s">
        <v>120</v>
      </c>
      <c r="B272" s="88" t="s">
        <v>245</v>
      </c>
      <c r="C272" s="10" t="s">
        <v>17</v>
      </c>
      <c r="D272" s="251">
        <v>72</v>
      </c>
      <c r="E272" s="214"/>
      <c r="F272" s="12">
        <f t="shared" si="3"/>
        <v>0</v>
      </c>
    </row>
    <row r="273" spans="1:9" ht="16.5">
      <c r="A273" s="61">
        <v>13</v>
      </c>
      <c r="B273" s="62" t="s">
        <v>135</v>
      </c>
      <c r="C273" s="63"/>
      <c r="D273" s="240"/>
      <c r="E273" s="213"/>
      <c r="F273" s="13"/>
    </row>
    <row r="274" spans="1:9" ht="33">
      <c r="A274" s="65">
        <v>13.15</v>
      </c>
      <c r="B274" s="66" t="s">
        <v>246</v>
      </c>
      <c r="C274" s="6"/>
      <c r="D274" s="241"/>
      <c r="E274" s="211"/>
      <c r="F274" s="14"/>
    </row>
    <row r="275" spans="1:9" ht="198">
      <c r="A275" s="90" t="s">
        <v>247</v>
      </c>
      <c r="B275" s="76" t="s">
        <v>248</v>
      </c>
      <c r="C275" s="69" t="s">
        <v>31</v>
      </c>
      <c r="D275" s="252">
        <v>1</v>
      </c>
      <c r="E275" s="206"/>
      <c r="F275" s="12">
        <f t="shared" ref="F275:F329" si="4">+ROUND((D275*E275),0)</f>
        <v>0</v>
      </c>
    </row>
    <row r="276" spans="1:9" ht="24.75" customHeight="1">
      <c r="A276" s="57" t="s">
        <v>249</v>
      </c>
      <c r="B276" s="58"/>
      <c r="C276" s="59"/>
      <c r="D276" s="242"/>
      <c r="E276" s="215"/>
      <c r="F276" s="197"/>
      <c r="G276" s="56"/>
      <c r="H276" s="56"/>
      <c r="I276" s="56"/>
    </row>
    <row r="277" spans="1:9" ht="16.5">
      <c r="A277" s="61">
        <v>2</v>
      </c>
      <c r="B277" s="62" t="s">
        <v>150</v>
      </c>
      <c r="C277" s="63"/>
      <c r="D277" s="240"/>
      <c r="E277" s="213"/>
      <c r="F277" s="13"/>
    </row>
    <row r="278" spans="1:9" ht="99">
      <c r="A278" s="65">
        <v>2.1</v>
      </c>
      <c r="B278" s="66" t="s">
        <v>151</v>
      </c>
      <c r="C278" s="6"/>
      <c r="D278" s="241"/>
      <c r="E278" s="211"/>
      <c r="F278" s="14"/>
    </row>
    <row r="279" spans="1:9" ht="16.5">
      <c r="A279" s="70" t="s">
        <v>152</v>
      </c>
      <c r="B279" s="68" t="s">
        <v>153</v>
      </c>
      <c r="C279" s="69" t="s">
        <v>154</v>
      </c>
      <c r="D279" s="243">
        <v>51</v>
      </c>
      <c r="E279" s="212"/>
      <c r="F279" s="12">
        <f t="shared" si="4"/>
        <v>0</v>
      </c>
    </row>
    <row r="280" spans="1:9" ht="16.5">
      <c r="A280" s="65">
        <v>2.6</v>
      </c>
      <c r="B280" s="66" t="s">
        <v>250</v>
      </c>
      <c r="C280" s="6"/>
      <c r="D280" s="241"/>
      <c r="E280" s="211"/>
      <c r="F280" s="14"/>
    </row>
    <row r="281" spans="1:9" ht="49.5">
      <c r="A281" s="70" t="s">
        <v>251</v>
      </c>
      <c r="B281" s="68" t="s">
        <v>252</v>
      </c>
      <c r="C281" s="69" t="s">
        <v>154</v>
      </c>
      <c r="D281" s="243">
        <v>51</v>
      </c>
      <c r="E281" s="212"/>
      <c r="F281" s="12">
        <f t="shared" si="4"/>
        <v>0</v>
      </c>
    </row>
    <row r="282" spans="1:9" ht="16.5">
      <c r="A282" s="61">
        <v>3</v>
      </c>
      <c r="B282" s="62" t="s">
        <v>13</v>
      </c>
      <c r="C282" s="63"/>
      <c r="D282" s="240"/>
      <c r="E282" s="213"/>
      <c r="F282" s="13"/>
    </row>
    <row r="283" spans="1:9" ht="33">
      <c r="A283" s="65">
        <v>3.3</v>
      </c>
      <c r="B283" s="66" t="s">
        <v>253</v>
      </c>
      <c r="C283" s="6"/>
      <c r="D283" s="241"/>
      <c r="E283" s="211"/>
      <c r="F283" s="14"/>
    </row>
    <row r="284" spans="1:9" ht="16.5">
      <c r="A284" s="24" t="s">
        <v>254</v>
      </c>
      <c r="B284" s="68" t="s">
        <v>255</v>
      </c>
      <c r="C284" s="10" t="s">
        <v>17</v>
      </c>
      <c r="D284" s="243">
        <v>254</v>
      </c>
      <c r="E284" s="212"/>
      <c r="F284" s="12">
        <f t="shared" si="4"/>
        <v>0</v>
      </c>
    </row>
    <row r="285" spans="1:9" ht="66">
      <c r="A285" s="65">
        <v>3.1</v>
      </c>
      <c r="B285" s="66" t="s">
        <v>14</v>
      </c>
      <c r="C285" s="6"/>
      <c r="D285" s="241"/>
      <c r="E285" s="211"/>
      <c r="F285" s="14"/>
    </row>
    <row r="286" spans="1:9" ht="16.5">
      <c r="A286" s="70" t="s">
        <v>231</v>
      </c>
      <c r="B286" s="68" t="s">
        <v>232</v>
      </c>
      <c r="C286" s="10" t="s">
        <v>17</v>
      </c>
      <c r="D286" s="243">
        <v>210</v>
      </c>
      <c r="E286" s="212"/>
      <c r="F286" s="12">
        <f t="shared" si="4"/>
        <v>0</v>
      </c>
    </row>
    <row r="287" spans="1:9" ht="16.5">
      <c r="A287" s="61">
        <v>5</v>
      </c>
      <c r="B287" s="62" t="s">
        <v>19</v>
      </c>
      <c r="C287" s="63"/>
      <c r="D287" s="240"/>
      <c r="E287" s="213"/>
      <c r="F287" s="13"/>
    </row>
    <row r="288" spans="1:9" ht="33">
      <c r="A288" s="65">
        <v>5.3</v>
      </c>
      <c r="B288" s="66" t="s">
        <v>68</v>
      </c>
      <c r="C288" s="6"/>
      <c r="D288" s="241"/>
      <c r="E288" s="211"/>
      <c r="F288" s="14"/>
    </row>
    <row r="289" spans="1:6" ht="16.5">
      <c r="A289" s="70" t="s">
        <v>69</v>
      </c>
      <c r="B289" s="91" t="s">
        <v>70</v>
      </c>
      <c r="C289" s="10" t="s">
        <v>17</v>
      </c>
      <c r="D289" s="243">
        <v>72</v>
      </c>
      <c r="E289" s="212"/>
      <c r="F289" s="12">
        <f t="shared" si="4"/>
        <v>0</v>
      </c>
    </row>
    <row r="290" spans="1:6" ht="214.5">
      <c r="A290" s="92">
        <v>5.7</v>
      </c>
      <c r="B290" s="93" t="s">
        <v>20</v>
      </c>
      <c r="C290" s="77" t="s">
        <v>186</v>
      </c>
      <c r="D290" s="246">
        <v>5900</v>
      </c>
      <c r="E290" s="212"/>
      <c r="F290" s="12">
        <f t="shared" si="4"/>
        <v>0</v>
      </c>
    </row>
    <row r="291" spans="1:6" ht="16.5">
      <c r="A291" s="61">
        <v>7</v>
      </c>
      <c r="B291" s="62" t="s">
        <v>74</v>
      </c>
      <c r="C291" s="63"/>
      <c r="D291" s="240"/>
      <c r="E291" s="213"/>
      <c r="F291" s="13"/>
    </row>
    <row r="292" spans="1:6" ht="49.5">
      <c r="A292" s="65">
        <v>7.1</v>
      </c>
      <c r="B292" s="66" t="s">
        <v>75</v>
      </c>
      <c r="C292" s="6"/>
      <c r="D292" s="241"/>
      <c r="E292" s="211"/>
      <c r="F292" s="14"/>
    </row>
    <row r="293" spans="1:6" ht="16.5">
      <c r="A293" s="70" t="s">
        <v>199</v>
      </c>
      <c r="B293" s="68" t="s">
        <v>200</v>
      </c>
      <c r="C293" s="10" t="s">
        <v>38</v>
      </c>
      <c r="D293" s="243">
        <v>39</v>
      </c>
      <c r="E293" s="212"/>
      <c r="F293" s="12">
        <f t="shared" si="4"/>
        <v>0</v>
      </c>
    </row>
    <row r="294" spans="1:6" ht="99">
      <c r="A294" s="65">
        <v>7.3</v>
      </c>
      <c r="B294" s="66" t="s">
        <v>84</v>
      </c>
      <c r="C294" s="6"/>
      <c r="D294" s="241"/>
      <c r="E294" s="211"/>
      <c r="F294" s="14"/>
    </row>
    <row r="295" spans="1:6" ht="16.5">
      <c r="A295" s="25" t="s">
        <v>201</v>
      </c>
      <c r="B295" s="68" t="s">
        <v>81</v>
      </c>
      <c r="C295" s="10" t="s">
        <v>38</v>
      </c>
      <c r="D295" s="243">
        <v>68</v>
      </c>
      <c r="E295" s="212"/>
      <c r="F295" s="12">
        <f t="shared" si="4"/>
        <v>0</v>
      </c>
    </row>
    <row r="296" spans="1:6" ht="49.5">
      <c r="A296" s="71">
        <v>7.13</v>
      </c>
      <c r="B296" s="88" t="s">
        <v>256</v>
      </c>
      <c r="C296" s="69" t="s">
        <v>31</v>
      </c>
      <c r="D296" s="243">
        <v>4</v>
      </c>
      <c r="E296" s="212"/>
      <c r="F296" s="12">
        <f t="shared" si="4"/>
        <v>0</v>
      </c>
    </row>
    <row r="297" spans="1:6" ht="16.5">
      <c r="A297" s="61">
        <v>10</v>
      </c>
      <c r="B297" s="62" t="s">
        <v>32</v>
      </c>
      <c r="C297" s="63"/>
      <c r="D297" s="240"/>
      <c r="E297" s="213"/>
      <c r="F297" s="13"/>
    </row>
    <row r="298" spans="1:6" ht="82.5">
      <c r="A298" s="65">
        <v>10.18</v>
      </c>
      <c r="B298" s="66" t="s">
        <v>115</v>
      </c>
      <c r="C298" s="6"/>
      <c r="D298" s="241"/>
      <c r="E298" s="211"/>
      <c r="F298" s="14"/>
    </row>
    <row r="299" spans="1:6" ht="16.5">
      <c r="A299" s="71" t="s">
        <v>118</v>
      </c>
      <c r="B299" s="94" t="s">
        <v>119</v>
      </c>
      <c r="C299" s="10" t="s">
        <v>17</v>
      </c>
      <c r="D299" s="253">
        <v>1020</v>
      </c>
      <c r="E299" s="212"/>
      <c r="F299" s="12">
        <f t="shared" si="4"/>
        <v>0</v>
      </c>
    </row>
    <row r="300" spans="1:6" ht="16.5">
      <c r="A300" s="61">
        <v>12</v>
      </c>
      <c r="B300" s="62" t="s">
        <v>40</v>
      </c>
      <c r="C300" s="63"/>
      <c r="D300" s="240"/>
      <c r="E300" s="213"/>
      <c r="F300" s="13"/>
    </row>
    <row r="301" spans="1:6" ht="16.5">
      <c r="A301" s="65">
        <v>12.4</v>
      </c>
      <c r="B301" s="66" t="s">
        <v>144</v>
      </c>
      <c r="C301" s="6"/>
      <c r="D301" s="241"/>
      <c r="E301" s="211"/>
      <c r="F301" s="14"/>
    </row>
    <row r="302" spans="1:6" ht="198">
      <c r="A302" s="24" t="s">
        <v>224</v>
      </c>
      <c r="B302" s="88" t="s">
        <v>225</v>
      </c>
      <c r="C302" s="10" t="s">
        <v>17</v>
      </c>
      <c r="D302" s="249">
        <v>220</v>
      </c>
      <c r="E302" s="228"/>
      <c r="F302" s="12">
        <f t="shared" si="4"/>
        <v>0</v>
      </c>
    </row>
    <row r="303" spans="1:6" ht="99">
      <c r="A303" s="71">
        <v>12.4</v>
      </c>
      <c r="B303" s="68" t="s">
        <v>257</v>
      </c>
      <c r="C303" s="10" t="s">
        <v>38</v>
      </c>
      <c r="D303" s="243">
        <v>135</v>
      </c>
      <c r="E303" s="212"/>
      <c r="F303" s="12">
        <f t="shared" si="4"/>
        <v>0</v>
      </c>
    </row>
    <row r="304" spans="1:6" ht="16.5">
      <c r="A304" s="61">
        <v>13</v>
      </c>
      <c r="B304" s="62" t="s">
        <v>135</v>
      </c>
      <c r="C304" s="64"/>
      <c r="D304" s="254"/>
      <c r="E304" s="229"/>
      <c r="F304" s="13"/>
    </row>
    <row r="305" spans="1:9" ht="82.5">
      <c r="A305" s="95">
        <v>13.21</v>
      </c>
      <c r="B305" s="84" t="s">
        <v>136</v>
      </c>
      <c r="C305" s="96" t="s">
        <v>48</v>
      </c>
      <c r="D305" s="255">
        <v>2</v>
      </c>
      <c r="E305" s="212"/>
      <c r="F305" s="12">
        <f t="shared" si="4"/>
        <v>0</v>
      </c>
    </row>
    <row r="306" spans="1:9" ht="165">
      <c r="A306" s="95">
        <v>13.23</v>
      </c>
      <c r="B306" s="84" t="s">
        <v>258</v>
      </c>
      <c r="C306" s="10" t="s">
        <v>17</v>
      </c>
      <c r="D306" s="255">
        <v>253.2</v>
      </c>
      <c r="E306" s="212"/>
      <c r="F306" s="12">
        <f t="shared" si="4"/>
        <v>0</v>
      </c>
    </row>
    <row r="307" spans="1:9" ht="16.5">
      <c r="A307" s="61">
        <v>15</v>
      </c>
      <c r="B307" s="62" t="s">
        <v>259</v>
      </c>
      <c r="C307" s="63"/>
      <c r="D307" s="240"/>
      <c r="E307" s="213"/>
      <c r="F307" s="13"/>
    </row>
    <row r="308" spans="1:9" ht="16.5">
      <c r="A308" s="65" t="s">
        <v>260</v>
      </c>
      <c r="B308" s="66" t="s">
        <v>261</v>
      </c>
      <c r="C308" s="6"/>
      <c r="D308" s="241"/>
      <c r="E308" s="211"/>
      <c r="F308" s="14"/>
    </row>
    <row r="309" spans="1:9" ht="115.5">
      <c r="A309" s="97" t="s">
        <v>262</v>
      </c>
      <c r="B309" s="88" t="s">
        <v>263</v>
      </c>
      <c r="C309" s="98" t="s">
        <v>31</v>
      </c>
      <c r="D309" s="256">
        <v>48</v>
      </c>
      <c r="E309" s="230"/>
      <c r="F309" s="12">
        <f t="shared" si="4"/>
        <v>0</v>
      </c>
    </row>
    <row r="310" spans="1:9" ht="24.75" customHeight="1">
      <c r="A310" s="57" t="s">
        <v>264</v>
      </c>
      <c r="B310" s="58"/>
      <c r="C310" s="59"/>
      <c r="D310" s="242"/>
      <c r="E310" s="215"/>
      <c r="F310" s="197"/>
      <c r="G310" s="56"/>
      <c r="H310" s="56"/>
      <c r="I310" s="56"/>
    </row>
    <row r="311" spans="1:9" ht="16.5">
      <c r="A311" s="61">
        <v>3</v>
      </c>
      <c r="B311" s="62" t="s">
        <v>13</v>
      </c>
      <c r="C311" s="63"/>
      <c r="D311" s="240"/>
      <c r="E311" s="213"/>
      <c r="F311" s="13"/>
    </row>
    <row r="312" spans="1:9" ht="33">
      <c r="A312" s="70">
        <v>3.15</v>
      </c>
      <c r="B312" s="72" t="s">
        <v>265</v>
      </c>
      <c r="C312" s="11" t="s">
        <v>31</v>
      </c>
      <c r="D312" s="243">
        <v>1</v>
      </c>
      <c r="E312" s="206"/>
      <c r="F312" s="12">
        <f t="shared" si="4"/>
        <v>0</v>
      </c>
    </row>
    <row r="313" spans="1:9" ht="33">
      <c r="A313" s="17">
        <v>3.36</v>
      </c>
      <c r="B313" s="68" t="s">
        <v>266</v>
      </c>
      <c r="C313" s="10" t="s">
        <v>17</v>
      </c>
      <c r="D313" s="243">
        <v>19.8</v>
      </c>
      <c r="E313" s="206"/>
      <c r="F313" s="12">
        <f t="shared" si="4"/>
        <v>0</v>
      </c>
    </row>
    <row r="314" spans="1:9" ht="33">
      <c r="A314" s="17">
        <v>3.43</v>
      </c>
      <c r="B314" s="81" t="s">
        <v>267</v>
      </c>
      <c r="C314" s="10" t="s">
        <v>17</v>
      </c>
      <c r="D314" s="243">
        <v>31</v>
      </c>
      <c r="E314" s="206"/>
      <c r="F314" s="12">
        <f t="shared" si="4"/>
        <v>0</v>
      </c>
    </row>
    <row r="315" spans="1:9" ht="16.5">
      <c r="A315" s="61">
        <v>6</v>
      </c>
      <c r="B315" s="62" t="s">
        <v>22</v>
      </c>
      <c r="C315" s="63"/>
      <c r="D315" s="240"/>
      <c r="E315" s="213"/>
      <c r="F315" s="13"/>
    </row>
    <row r="316" spans="1:9" ht="33">
      <c r="A316" s="71">
        <v>6.25</v>
      </c>
      <c r="B316" s="68" t="s">
        <v>23</v>
      </c>
      <c r="C316" s="10" t="s">
        <v>17</v>
      </c>
      <c r="D316" s="243">
        <v>19.8</v>
      </c>
      <c r="E316" s="206"/>
      <c r="F316" s="12">
        <f t="shared" si="4"/>
        <v>0</v>
      </c>
    </row>
    <row r="317" spans="1:9" ht="16.5">
      <c r="A317" s="61">
        <v>9</v>
      </c>
      <c r="B317" s="62" t="s">
        <v>29</v>
      </c>
      <c r="C317" s="63"/>
      <c r="D317" s="240"/>
      <c r="E317" s="213"/>
      <c r="F317" s="13"/>
    </row>
    <row r="318" spans="1:9" ht="214.5">
      <c r="A318" s="70" t="s">
        <v>268</v>
      </c>
      <c r="B318" s="76" t="s">
        <v>269</v>
      </c>
      <c r="C318" s="69" t="s">
        <v>31</v>
      </c>
      <c r="D318" s="243">
        <v>1</v>
      </c>
      <c r="E318" s="206"/>
      <c r="F318" s="12">
        <f t="shared" si="4"/>
        <v>0</v>
      </c>
    </row>
    <row r="319" spans="1:9" ht="16.5">
      <c r="A319" s="61">
        <v>10</v>
      </c>
      <c r="B319" s="62" t="s">
        <v>32</v>
      </c>
      <c r="C319" s="63"/>
      <c r="D319" s="240"/>
      <c r="E319" s="213"/>
      <c r="F319" s="13"/>
    </row>
    <row r="320" spans="1:9" ht="49.5">
      <c r="A320" s="65">
        <v>10.3</v>
      </c>
      <c r="B320" s="66" t="s">
        <v>270</v>
      </c>
      <c r="C320" s="6"/>
      <c r="D320" s="241"/>
      <c r="E320" s="211"/>
      <c r="F320" s="14"/>
    </row>
    <row r="321" spans="1:12" ht="16.5">
      <c r="A321" s="78" t="s">
        <v>271</v>
      </c>
      <c r="B321" s="79" t="s">
        <v>272</v>
      </c>
      <c r="C321" s="10" t="s">
        <v>17</v>
      </c>
      <c r="D321" s="244">
        <v>19.8</v>
      </c>
      <c r="E321" s="217"/>
      <c r="F321" s="12">
        <f t="shared" si="4"/>
        <v>0</v>
      </c>
    </row>
    <row r="322" spans="1:12" ht="115.5">
      <c r="A322" s="65">
        <v>10.14</v>
      </c>
      <c r="B322" s="66" t="s">
        <v>273</v>
      </c>
      <c r="C322" s="6"/>
      <c r="D322" s="241"/>
      <c r="E322" s="211"/>
      <c r="F322" s="14"/>
    </row>
    <row r="323" spans="1:12" ht="16.5">
      <c r="A323" s="71" t="s">
        <v>274</v>
      </c>
      <c r="B323" s="68" t="s">
        <v>275</v>
      </c>
      <c r="C323" s="10" t="s">
        <v>17</v>
      </c>
      <c r="D323" s="243">
        <v>690</v>
      </c>
      <c r="E323" s="206"/>
      <c r="F323" s="12">
        <f t="shared" si="4"/>
        <v>0</v>
      </c>
    </row>
    <row r="324" spans="1:12" ht="82.5">
      <c r="A324" s="65">
        <v>10.16</v>
      </c>
      <c r="B324" s="66" t="s">
        <v>276</v>
      </c>
      <c r="C324" s="6"/>
      <c r="D324" s="241"/>
      <c r="E324" s="211"/>
      <c r="F324" s="14"/>
    </row>
    <row r="325" spans="1:12" ht="16.5">
      <c r="A325" s="71" t="s">
        <v>277</v>
      </c>
      <c r="B325" s="68" t="s">
        <v>278</v>
      </c>
      <c r="C325" s="10" t="s">
        <v>17</v>
      </c>
      <c r="D325" s="243">
        <v>17</v>
      </c>
      <c r="E325" s="206"/>
      <c r="F325" s="12">
        <f t="shared" si="4"/>
        <v>0</v>
      </c>
    </row>
    <row r="326" spans="1:12" ht="82.5">
      <c r="A326" s="65">
        <v>10.18</v>
      </c>
      <c r="B326" s="66" t="s">
        <v>115</v>
      </c>
      <c r="C326" s="6"/>
      <c r="D326" s="241"/>
      <c r="E326" s="211"/>
      <c r="F326" s="14"/>
    </row>
    <row r="327" spans="1:12" ht="16.5">
      <c r="A327" s="71" t="s">
        <v>216</v>
      </c>
      <c r="B327" s="68" t="s">
        <v>119</v>
      </c>
      <c r="C327" s="10" t="s">
        <v>17</v>
      </c>
      <c r="D327" s="243">
        <v>500</v>
      </c>
      <c r="E327" s="208"/>
      <c r="F327" s="12">
        <f t="shared" si="4"/>
        <v>0</v>
      </c>
    </row>
    <row r="328" spans="1:12" ht="49.5">
      <c r="A328" s="71">
        <v>10.199999999999999</v>
      </c>
      <c r="B328" s="68" t="s">
        <v>279</v>
      </c>
      <c r="C328" s="10" t="s">
        <v>17</v>
      </c>
      <c r="D328" s="243">
        <v>19.8</v>
      </c>
      <c r="E328" s="206"/>
      <c r="F328" s="12">
        <f t="shared" si="4"/>
        <v>0</v>
      </c>
    </row>
    <row r="329" spans="1:12" ht="66">
      <c r="A329" s="47">
        <v>10.44</v>
      </c>
      <c r="B329" s="99" t="s">
        <v>280</v>
      </c>
      <c r="C329" s="48" t="s">
        <v>17</v>
      </c>
      <c r="D329" s="257">
        <v>15.79</v>
      </c>
      <c r="E329" s="231"/>
      <c r="F329" s="49">
        <f t="shared" si="4"/>
        <v>0</v>
      </c>
    </row>
    <row r="330" spans="1:12" ht="14.25" customHeight="1">
      <c r="A330" s="258" t="s">
        <v>281</v>
      </c>
      <c r="B330" s="259"/>
      <c r="C330" s="258"/>
      <c r="D330" s="258"/>
      <c r="E330" s="258"/>
      <c r="F330" s="199">
        <f>SUM(F14:F329)</f>
        <v>0</v>
      </c>
      <c r="G330" s="41"/>
      <c r="H330" s="41"/>
      <c r="I330" s="41"/>
    </row>
    <row r="331" spans="1:12" ht="14.25" customHeight="1">
      <c r="A331" s="260" t="s">
        <v>282</v>
      </c>
      <c r="B331" s="260"/>
      <c r="C331" s="260"/>
      <c r="D331" s="260"/>
      <c r="E331" s="210"/>
      <c r="F331" s="200">
        <f>ROUND($F$330*E331,0)</f>
        <v>0</v>
      </c>
      <c r="G331" s="16"/>
      <c r="H331" s="41"/>
      <c r="I331" s="41"/>
      <c r="J331" s="41"/>
      <c r="K331" s="41"/>
      <c r="L331" s="41"/>
    </row>
    <row r="332" spans="1:12" ht="14.25" customHeight="1">
      <c r="A332" s="260" t="s">
        <v>283</v>
      </c>
      <c r="B332" s="260"/>
      <c r="C332" s="260"/>
      <c r="D332" s="260"/>
      <c r="E332" s="210"/>
      <c r="F332" s="200">
        <f>ROUND($F$330*E332,0)</f>
        <v>0</v>
      </c>
      <c r="G332" s="16"/>
      <c r="H332" s="41"/>
      <c r="I332" s="41"/>
      <c r="J332" s="41"/>
      <c r="K332" s="41"/>
      <c r="L332" s="41"/>
    </row>
    <row r="333" spans="1:12" ht="14.25" customHeight="1">
      <c r="A333" s="258" t="s">
        <v>284</v>
      </c>
      <c r="B333" s="258"/>
      <c r="C333" s="258"/>
      <c r="D333" s="258"/>
      <c r="E333" s="258"/>
      <c r="F333" s="199">
        <f>+ROUND(F330+F331+F332,2)</f>
        <v>0</v>
      </c>
      <c r="G333" s="41"/>
      <c r="H333" s="41"/>
      <c r="I333" s="41"/>
    </row>
    <row r="334" spans="1:12" ht="14.25" customHeight="1">
      <c r="A334" s="43"/>
      <c r="B334" s="44"/>
      <c r="C334" s="100"/>
      <c r="D334" s="43"/>
      <c r="E334" s="188"/>
      <c r="F334" s="201"/>
      <c r="G334" s="41"/>
      <c r="H334" s="41"/>
      <c r="I334" s="41"/>
    </row>
    <row r="335" spans="1:12" ht="14.25" customHeight="1" thickBot="1">
      <c r="A335" s="43"/>
      <c r="B335" s="44"/>
      <c r="C335" s="100"/>
      <c r="D335" s="43"/>
      <c r="E335" s="188"/>
      <c r="F335" s="201"/>
      <c r="G335" s="41"/>
      <c r="H335" s="41"/>
      <c r="I335" s="41"/>
    </row>
    <row r="336" spans="1:12" ht="21.75" customHeight="1" thickBot="1">
      <c r="A336" s="269" t="s">
        <v>285</v>
      </c>
      <c r="B336" s="270"/>
      <c r="C336" s="270"/>
      <c r="D336" s="270"/>
      <c r="E336" s="270"/>
      <c r="F336" s="271"/>
      <c r="G336" s="101"/>
      <c r="H336" s="101"/>
      <c r="I336" s="101"/>
    </row>
    <row r="337" spans="1:9" ht="38.25" customHeight="1" thickBot="1">
      <c r="A337" s="102" t="s">
        <v>6</v>
      </c>
      <c r="B337" s="103" t="s">
        <v>286</v>
      </c>
      <c r="C337" s="104" t="s">
        <v>287</v>
      </c>
      <c r="D337" s="104" t="s">
        <v>288</v>
      </c>
      <c r="E337" s="104" t="s">
        <v>289</v>
      </c>
      <c r="F337" s="203" t="s">
        <v>290</v>
      </c>
    </row>
    <row r="338" spans="1:9" ht="14.25" customHeight="1" collapsed="1" thickBot="1">
      <c r="A338" s="105">
        <v>1</v>
      </c>
      <c r="B338" s="106" t="s">
        <v>291</v>
      </c>
      <c r="C338" s="106"/>
      <c r="D338" s="107"/>
      <c r="E338" s="107"/>
      <c r="F338" s="185"/>
      <c r="G338" s="101"/>
      <c r="H338" s="101"/>
      <c r="I338" s="101"/>
    </row>
    <row r="339" spans="1:9" ht="14.25" customHeight="1">
      <c r="A339" s="109" t="s">
        <v>292</v>
      </c>
      <c r="B339" s="110" t="s">
        <v>293</v>
      </c>
      <c r="C339" s="111"/>
      <c r="D339" s="112"/>
      <c r="E339" s="112"/>
      <c r="F339" s="204"/>
      <c r="G339" s="101"/>
      <c r="H339" s="101"/>
      <c r="I339" s="101"/>
    </row>
    <row r="340" spans="1:9" ht="33">
      <c r="A340" s="113" t="s">
        <v>294</v>
      </c>
      <c r="B340" s="114" t="s">
        <v>295</v>
      </c>
      <c r="C340" s="115" t="s">
        <v>31</v>
      </c>
      <c r="D340" s="116">
        <v>14</v>
      </c>
      <c r="E340" s="232"/>
      <c r="F340" s="145">
        <f>+ROUND(D340*E340,0)</f>
        <v>0</v>
      </c>
      <c r="G340" s="101"/>
      <c r="H340" s="101"/>
      <c r="I340" s="101"/>
    </row>
    <row r="341" spans="1:9" ht="49.5">
      <c r="A341" s="117" t="s">
        <v>296</v>
      </c>
      <c r="B341" s="114" t="s">
        <v>297</v>
      </c>
      <c r="C341" s="115" t="s">
        <v>31</v>
      </c>
      <c r="D341" s="116">
        <v>3</v>
      </c>
      <c r="E341" s="232"/>
      <c r="F341" s="145">
        <f t="shared" ref="F341:F405" si="5">+ROUND(D341*E341,0)</f>
        <v>0</v>
      </c>
      <c r="G341" s="101"/>
      <c r="H341" s="101"/>
      <c r="I341" s="101"/>
    </row>
    <row r="342" spans="1:9" ht="16.5">
      <c r="A342" s="118" t="s">
        <v>298</v>
      </c>
      <c r="B342" s="119" t="s">
        <v>299</v>
      </c>
      <c r="C342" s="120"/>
      <c r="D342" s="120"/>
      <c r="E342" s="237"/>
      <c r="F342" s="186"/>
      <c r="G342" s="101"/>
      <c r="H342" s="101"/>
      <c r="I342" s="101"/>
    </row>
    <row r="343" spans="1:9" ht="33">
      <c r="A343" s="113" t="s">
        <v>300</v>
      </c>
      <c r="B343" s="121" t="s">
        <v>301</v>
      </c>
      <c r="C343" s="115" t="s">
        <v>31</v>
      </c>
      <c r="D343" s="116">
        <v>1750</v>
      </c>
      <c r="E343" s="232"/>
      <c r="F343" s="145">
        <f t="shared" si="5"/>
        <v>0</v>
      </c>
      <c r="G343" s="101"/>
      <c r="H343" s="101"/>
      <c r="I343" s="101"/>
    </row>
    <row r="344" spans="1:9" ht="16.5">
      <c r="A344" s="113" t="s">
        <v>302</v>
      </c>
      <c r="B344" s="121" t="s">
        <v>303</v>
      </c>
      <c r="C344" s="115" t="s">
        <v>31</v>
      </c>
      <c r="D344" s="116">
        <v>5</v>
      </c>
      <c r="E344" s="232"/>
      <c r="F344" s="145">
        <f t="shared" si="5"/>
        <v>0</v>
      </c>
      <c r="G344" s="101"/>
      <c r="H344" s="101"/>
      <c r="I344" s="101"/>
    </row>
    <row r="345" spans="1:9" ht="16.5">
      <c r="A345" s="113" t="s">
        <v>304</v>
      </c>
      <c r="B345" s="121" t="s">
        <v>305</v>
      </c>
      <c r="C345" s="115" t="s">
        <v>31</v>
      </c>
      <c r="D345" s="116">
        <v>2</v>
      </c>
      <c r="E345" s="232"/>
      <c r="F345" s="145">
        <f t="shared" si="5"/>
        <v>0</v>
      </c>
      <c r="G345" s="101"/>
      <c r="H345" s="101"/>
      <c r="I345" s="101"/>
    </row>
    <row r="346" spans="1:9" ht="148.5" hidden="1">
      <c r="A346" s="113" t="s">
        <v>306</v>
      </c>
      <c r="B346" s="121" t="s">
        <v>307</v>
      </c>
      <c r="C346" s="115" t="s">
        <v>308</v>
      </c>
      <c r="D346" s="116">
        <v>0</v>
      </c>
      <c r="E346" s="232"/>
      <c r="F346" s="145">
        <f t="shared" si="5"/>
        <v>0</v>
      </c>
      <c r="G346" s="101"/>
      <c r="H346" s="101"/>
      <c r="I346" s="101"/>
    </row>
    <row r="347" spans="1:9" ht="33">
      <c r="A347" s="113" t="s">
        <v>309</v>
      </c>
      <c r="B347" s="121" t="s">
        <v>310</v>
      </c>
      <c r="C347" s="115" t="s">
        <v>31</v>
      </c>
      <c r="D347" s="116">
        <v>8</v>
      </c>
      <c r="E347" s="232"/>
      <c r="F347" s="145">
        <f t="shared" si="5"/>
        <v>0</v>
      </c>
      <c r="G347" s="101"/>
      <c r="H347" s="101"/>
      <c r="I347" s="101"/>
    </row>
    <row r="348" spans="1:9" ht="33">
      <c r="A348" s="113" t="s">
        <v>311</v>
      </c>
      <c r="B348" s="121" t="s">
        <v>312</v>
      </c>
      <c r="C348" s="115" t="s">
        <v>31</v>
      </c>
      <c r="D348" s="116">
        <v>2</v>
      </c>
      <c r="E348" s="232"/>
      <c r="F348" s="145">
        <f t="shared" si="5"/>
        <v>0</v>
      </c>
      <c r="G348" s="101"/>
      <c r="H348" s="101"/>
      <c r="I348" s="101"/>
    </row>
    <row r="349" spans="1:9" ht="16.5">
      <c r="A349" s="113" t="s">
        <v>313</v>
      </c>
      <c r="B349" s="121" t="s">
        <v>314</v>
      </c>
      <c r="C349" s="115" t="s">
        <v>31</v>
      </c>
      <c r="D349" s="116">
        <v>7</v>
      </c>
      <c r="E349" s="232"/>
      <c r="F349" s="145">
        <f t="shared" si="5"/>
        <v>0</v>
      </c>
      <c r="G349" s="101"/>
      <c r="H349" s="101"/>
      <c r="I349" s="101"/>
    </row>
    <row r="350" spans="1:9" ht="49.5">
      <c r="A350" s="113" t="s">
        <v>315</v>
      </c>
      <c r="B350" s="121" t="s">
        <v>316</v>
      </c>
      <c r="C350" s="115" t="s">
        <v>317</v>
      </c>
      <c r="D350" s="116">
        <v>17</v>
      </c>
      <c r="E350" s="232"/>
      <c r="F350" s="145">
        <f t="shared" si="5"/>
        <v>0</v>
      </c>
      <c r="G350" s="101"/>
      <c r="H350" s="101"/>
      <c r="I350" s="101"/>
    </row>
    <row r="351" spans="1:9" ht="16.5">
      <c r="A351" s="118" t="s">
        <v>318</v>
      </c>
      <c r="B351" s="122" t="s">
        <v>319</v>
      </c>
      <c r="C351" s="123"/>
      <c r="D351" s="120"/>
      <c r="E351" s="237"/>
      <c r="F351" s="186"/>
      <c r="G351" s="101"/>
      <c r="H351" s="101"/>
      <c r="I351" s="101"/>
    </row>
    <row r="352" spans="1:9" ht="33">
      <c r="A352" s="113" t="s">
        <v>320</v>
      </c>
      <c r="B352" s="121" t="s">
        <v>321</v>
      </c>
      <c r="C352" s="115" t="s">
        <v>31</v>
      </c>
      <c r="D352" s="124">
        <v>1</v>
      </c>
      <c r="E352" s="232"/>
      <c r="F352" s="145">
        <f t="shared" si="5"/>
        <v>0</v>
      </c>
      <c r="G352" s="101"/>
      <c r="H352" s="101"/>
      <c r="I352" s="101"/>
    </row>
    <row r="353" spans="1:9" ht="16.5">
      <c r="A353" s="113" t="s">
        <v>322</v>
      </c>
      <c r="B353" s="121" t="s">
        <v>323</v>
      </c>
      <c r="C353" s="115" t="s">
        <v>31</v>
      </c>
      <c r="D353" s="124">
        <v>170</v>
      </c>
      <c r="E353" s="232"/>
      <c r="F353" s="145">
        <f t="shared" si="5"/>
        <v>0</v>
      </c>
      <c r="G353" s="101"/>
      <c r="H353" s="101"/>
      <c r="I353" s="101"/>
    </row>
    <row r="354" spans="1:9" ht="33" hidden="1">
      <c r="A354" s="113" t="s">
        <v>324</v>
      </c>
      <c r="B354" s="121" t="s">
        <v>325</v>
      </c>
      <c r="C354" s="115" t="s">
        <v>31</v>
      </c>
      <c r="D354" s="124">
        <v>0</v>
      </c>
      <c r="E354" s="232"/>
      <c r="F354" s="145">
        <f t="shared" si="5"/>
        <v>0</v>
      </c>
      <c r="G354" s="101"/>
      <c r="H354" s="101"/>
      <c r="I354" s="101"/>
    </row>
    <row r="355" spans="1:9" ht="33">
      <c r="A355" s="118" t="s">
        <v>326</v>
      </c>
      <c r="B355" s="119" t="s">
        <v>327</v>
      </c>
      <c r="C355" s="120"/>
      <c r="D355" s="120"/>
      <c r="E355" s="237"/>
      <c r="F355" s="186"/>
      <c r="G355" s="101"/>
      <c r="H355" s="101"/>
      <c r="I355" s="101"/>
    </row>
    <row r="356" spans="1:9" ht="49.5">
      <c r="A356" s="113" t="s">
        <v>328</v>
      </c>
      <c r="B356" s="121" t="s">
        <v>329</v>
      </c>
      <c r="C356" s="115" t="s">
        <v>31</v>
      </c>
      <c r="D356" s="124">
        <v>500</v>
      </c>
      <c r="E356" s="232"/>
      <c r="F356" s="145">
        <f t="shared" si="5"/>
        <v>0</v>
      </c>
      <c r="G356" s="101"/>
      <c r="H356" s="101"/>
      <c r="I356" s="101"/>
    </row>
    <row r="357" spans="1:9" ht="17.25" thickBot="1">
      <c r="A357" s="125" t="s">
        <v>330</v>
      </c>
      <c r="B357" s="126" t="s">
        <v>323</v>
      </c>
      <c r="C357" s="127" t="s">
        <v>31</v>
      </c>
      <c r="D357" s="128">
        <v>170</v>
      </c>
      <c r="E357" s="238"/>
      <c r="F357" s="187">
        <f t="shared" si="5"/>
        <v>0</v>
      </c>
      <c r="G357" s="101"/>
      <c r="H357" s="101"/>
      <c r="I357" s="101"/>
    </row>
    <row r="358" spans="1:9" ht="14.25" customHeight="1" collapsed="1" thickBot="1">
      <c r="A358" s="277" t="s">
        <v>331</v>
      </c>
      <c r="B358" s="278"/>
      <c r="C358" s="278"/>
      <c r="D358" s="278"/>
      <c r="E358" s="279"/>
      <c r="F358" s="108">
        <f>SUM(F340:F357)</f>
        <v>0</v>
      </c>
      <c r="G358" s="101"/>
      <c r="H358" s="101"/>
      <c r="I358" s="101"/>
    </row>
    <row r="359" spans="1:9" ht="16.5">
      <c r="A359" s="129"/>
      <c r="B359" s="130"/>
      <c r="C359" s="131"/>
      <c r="D359" s="132"/>
      <c r="E359" s="191"/>
      <c r="F359" s="133"/>
      <c r="G359" s="101"/>
      <c r="H359" s="101"/>
      <c r="I359" s="101"/>
    </row>
    <row r="360" spans="1:9" ht="17.25" thickBot="1">
      <c r="A360" s="129"/>
      <c r="B360" s="130"/>
      <c r="C360" s="131"/>
      <c r="D360" s="132"/>
      <c r="E360" s="191"/>
      <c r="F360" s="133"/>
      <c r="G360" s="101"/>
      <c r="H360" s="101"/>
      <c r="I360" s="101"/>
    </row>
    <row r="361" spans="1:9" ht="14.25" customHeight="1" collapsed="1" thickBot="1">
      <c r="A361" s="105" t="s">
        <v>332</v>
      </c>
      <c r="B361" s="106" t="s">
        <v>333</v>
      </c>
      <c r="C361" s="106"/>
      <c r="D361" s="107"/>
      <c r="E361" s="107"/>
      <c r="F361" s="108"/>
      <c r="G361" s="101"/>
      <c r="H361" s="101"/>
      <c r="I361" s="101"/>
    </row>
    <row r="362" spans="1:9" ht="33">
      <c r="A362" s="26"/>
      <c r="B362" s="27" t="s">
        <v>334</v>
      </c>
      <c r="C362" s="135"/>
      <c r="D362" s="136"/>
      <c r="E362" s="233"/>
      <c r="F362" s="180"/>
      <c r="G362" s="101"/>
      <c r="H362" s="101"/>
      <c r="I362" s="101"/>
    </row>
    <row r="363" spans="1:9" ht="16.5">
      <c r="A363" s="28"/>
      <c r="B363" s="29" t="s">
        <v>335</v>
      </c>
      <c r="C363" s="30" t="s">
        <v>31</v>
      </c>
      <c r="D363" s="51">
        <v>7</v>
      </c>
      <c r="E363" s="234"/>
      <c r="F363" s="181">
        <f t="shared" si="5"/>
        <v>0</v>
      </c>
      <c r="G363" s="101"/>
      <c r="H363" s="101"/>
      <c r="I363" s="101"/>
    </row>
    <row r="364" spans="1:9" ht="16.5">
      <c r="A364" s="31">
        <v>2.1</v>
      </c>
      <c r="B364" s="32" t="s">
        <v>336</v>
      </c>
      <c r="C364" s="33"/>
      <c r="D364" s="33"/>
      <c r="E364" s="235"/>
      <c r="F364" s="182"/>
      <c r="G364" s="101"/>
      <c r="H364" s="101"/>
      <c r="I364" s="101"/>
    </row>
    <row r="365" spans="1:9" ht="49.5">
      <c r="A365" s="34" t="s">
        <v>337</v>
      </c>
      <c r="B365" s="29" t="s">
        <v>338</v>
      </c>
      <c r="C365" s="30" t="s">
        <v>31</v>
      </c>
      <c r="D365" s="51">
        <v>14</v>
      </c>
      <c r="E365" s="234"/>
      <c r="F365" s="181">
        <f t="shared" si="5"/>
        <v>0</v>
      </c>
      <c r="G365" s="101"/>
      <c r="H365" s="101"/>
      <c r="I365" s="101"/>
    </row>
    <row r="366" spans="1:9" ht="82.5">
      <c r="A366" s="34" t="s">
        <v>339</v>
      </c>
      <c r="B366" s="29" t="s">
        <v>340</v>
      </c>
      <c r="C366" s="30" t="s">
        <v>31</v>
      </c>
      <c r="D366" s="51">
        <v>21</v>
      </c>
      <c r="E366" s="234"/>
      <c r="F366" s="181">
        <f t="shared" si="5"/>
        <v>0</v>
      </c>
      <c r="G366" s="101"/>
      <c r="H366" s="101"/>
      <c r="I366" s="101"/>
    </row>
    <row r="367" spans="1:9" ht="49.5">
      <c r="A367" s="34" t="s">
        <v>341</v>
      </c>
      <c r="B367" s="29" t="s">
        <v>342</v>
      </c>
      <c r="C367" s="30" t="s">
        <v>31</v>
      </c>
      <c r="D367" s="51">
        <v>2600</v>
      </c>
      <c r="E367" s="234"/>
      <c r="F367" s="181">
        <f t="shared" si="5"/>
        <v>0</v>
      </c>
      <c r="G367" s="101"/>
      <c r="H367" s="101"/>
      <c r="I367" s="101"/>
    </row>
    <row r="368" spans="1:9" ht="49.5">
      <c r="A368" s="34" t="s">
        <v>343</v>
      </c>
      <c r="B368" s="29" t="s">
        <v>344</v>
      </c>
      <c r="C368" s="30" t="s">
        <v>31</v>
      </c>
      <c r="D368" s="51">
        <v>2600</v>
      </c>
      <c r="E368" s="234"/>
      <c r="F368" s="181">
        <f t="shared" si="5"/>
        <v>0</v>
      </c>
      <c r="G368" s="101"/>
      <c r="H368" s="101"/>
      <c r="I368" s="101"/>
    </row>
    <row r="369" spans="1:9" ht="49.5">
      <c r="A369" s="34"/>
      <c r="B369" s="29" t="s">
        <v>345</v>
      </c>
      <c r="C369" s="30"/>
      <c r="D369" s="51">
        <v>2600</v>
      </c>
      <c r="E369" s="234"/>
      <c r="F369" s="181">
        <f t="shared" si="5"/>
        <v>0</v>
      </c>
      <c r="G369" s="101"/>
      <c r="H369" s="101"/>
      <c r="I369" s="101"/>
    </row>
    <row r="370" spans="1:9" ht="33">
      <c r="A370" s="34" t="s">
        <v>346</v>
      </c>
      <c r="B370" s="29" t="s">
        <v>347</v>
      </c>
      <c r="C370" s="30" t="s">
        <v>31</v>
      </c>
      <c r="D370" s="51">
        <v>1139</v>
      </c>
      <c r="E370" s="234"/>
      <c r="F370" s="181">
        <f t="shared" si="5"/>
        <v>0</v>
      </c>
      <c r="G370" s="101"/>
      <c r="H370" s="101"/>
      <c r="I370" s="101"/>
    </row>
    <row r="371" spans="1:9" ht="82.5">
      <c r="A371" s="34" t="s">
        <v>348</v>
      </c>
      <c r="B371" s="29" t="s">
        <v>349</v>
      </c>
      <c r="C371" s="30" t="s">
        <v>31</v>
      </c>
      <c r="D371" s="51">
        <v>6</v>
      </c>
      <c r="E371" s="234"/>
      <c r="F371" s="181">
        <f t="shared" si="5"/>
        <v>0</v>
      </c>
      <c r="G371" s="101"/>
      <c r="H371" s="101"/>
      <c r="I371" s="101"/>
    </row>
    <row r="372" spans="1:9" ht="66">
      <c r="A372" s="34" t="s">
        <v>350</v>
      </c>
      <c r="B372" s="29" t="s">
        <v>351</v>
      </c>
      <c r="C372" s="30" t="s">
        <v>21</v>
      </c>
      <c r="D372" s="51">
        <v>425</v>
      </c>
      <c r="E372" s="234"/>
      <c r="F372" s="181">
        <f t="shared" si="5"/>
        <v>0</v>
      </c>
      <c r="G372" s="101"/>
      <c r="H372" s="101"/>
      <c r="I372" s="101"/>
    </row>
    <row r="373" spans="1:9" ht="49.5">
      <c r="A373" s="34" t="s">
        <v>352</v>
      </c>
      <c r="B373" s="29" t="s">
        <v>353</v>
      </c>
      <c r="C373" s="30" t="s">
        <v>354</v>
      </c>
      <c r="D373" s="51">
        <v>7</v>
      </c>
      <c r="E373" s="234"/>
      <c r="F373" s="181">
        <f t="shared" si="5"/>
        <v>0</v>
      </c>
      <c r="G373" s="101"/>
      <c r="H373" s="101"/>
      <c r="I373" s="101"/>
    </row>
    <row r="374" spans="1:9" ht="33">
      <c r="A374" s="34" t="s">
        <v>355</v>
      </c>
      <c r="B374" s="29" t="s">
        <v>356</v>
      </c>
      <c r="C374" s="30" t="s">
        <v>31</v>
      </c>
      <c r="D374" s="51">
        <v>1850</v>
      </c>
      <c r="E374" s="234"/>
      <c r="F374" s="181">
        <f t="shared" si="5"/>
        <v>0</v>
      </c>
      <c r="G374" s="101"/>
      <c r="H374" s="101"/>
      <c r="I374" s="101"/>
    </row>
    <row r="375" spans="1:9" ht="49.5">
      <c r="A375" s="34" t="s">
        <v>357</v>
      </c>
      <c r="B375" s="29" t="s">
        <v>358</v>
      </c>
      <c r="C375" s="30" t="s">
        <v>317</v>
      </c>
      <c r="D375" s="51">
        <v>7</v>
      </c>
      <c r="E375" s="234"/>
      <c r="F375" s="181">
        <f t="shared" si="5"/>
        <v>0</v>
      </c>
      <c r="G375" s="101"/>
      <c r="H375" s="101"/>
      <c r="I375" s="101"/>
    </row>
    <row r="376" spans="1:9" ht="16.5">
      <c r="A376" s="31">
        <v>2.4</v>
      </c>
      <c r="B376" s="32" t="s">
        <v>359</v>
      </c>
      <c r="C376" s="33"/>
      <c r="D376" s="33"/>
      <c r="E376" s="235"/>
      <c r="F376" s="183"/>
      <c r="G376" s="101"/>
      <c r="H376" s="101"/>
      <c r="I376" s="101"/>
    </row>
    <row r="377" spans="1:9" ht="66">
      <c r="A377" s="34" t="s">
        <v>360</v>
      </c>
      <c r="B377" s="29" t="s">
        <v>361</v>
      </c>
      <c r="C377" s="30" t="s">
        <v>31</v>
      </c>
      <c r="D377" s="51">
        <v>7</v>
      </c>
      <c r="E377" s="234"/>
      <c r="F377" s="181">
        <f t="shared" si="5"/>
        <v>0</v>
      </c>
      <c r="G377" s="101"/>
      <c r="H377" s="101"/>
      <c r="I377" s="101"/>
    </row>
    <row r="378" spans="1:9" ht="33">
      <c r="A378" s="31">
        <v>2.5</v>
      </c>
      <c r="B378" s="32" t="s">
        <v>362</v>
      </c>
      <c r="C378" s="33"/>
      <c r="D378" s="33"/>
      <c r="E378" s="235"/>
      <c r="F378" s="183"/>
      <c r="G378" s="101"/>
      <c r="H378" s="101"/>
      <c r="I378" s="101"/>
    </row>
    <row r="379" spans="1:9" ht="16.5">
      <c r="A379" s="34" t="s">
        <v>363</v>
      </c>
      <c r="B379" s="29" t="s">
        <v>364</v>
      </c>
      <c r="C379" s="30" t="s">
        <v>31</v>
      </c>
      <c r="D379" s="51">
        <v>115</v>
      </c>
      <c r="E379" s="234"/>
      <c r="F379" s="181">
        <f t="shared" si="5"/>
        <v>0</v>
      </c>
      <c r="G379" s="101"/>
      <c r="H379" s="101"/>
      <c r="I379" s="101"/>
    </row>
    <row r="380" spans="1:9" ht="16.5" hidden="1">
      <c r="A380" s="34" t="s">
        <v>365</v>
      </c>
      <c r="B380" s="29" t="s">
        <v>366</v>
      </c>
      <c r="C380" s="30" t="s">
        <v>38</v>
      </c>
      <c r="D380" s="51">
        <v>0</v>
      </c>
      <c r="E380" s="234"/>
      <c r="F380" s="181">
        <f t="shared" si="5"/>
        <v>0</v>
      </c>
      <c r="G380" s="101"/>
      <c r="H380" s="101"/>
      <c r="I380" s="101"/>
    </row>
    <row r="381" spans="1:9" ht="16.5">
      <c r="A381" s="34" t="s">
        <v>367</v>
      </c>
      <c r="B381" s="29" t="s">
        <v>368</v>
      </c>
      <c r="C381" s="30" t="s">
        <v>31</v>
      </c>
      <c r="D381" s="51">
        <v>21</v>
      </c>
      <c r="E381" s="234"/>
      <c r="F381" s="181">
        <f t="shared" si="5"/>
        <v>0</v>
      </c>
      <c r="G381" s="101"/>
      <c r="H381" s="101"/>
      <c r="I381" s="101"/>
    </row>
    <row r="382" spans="1:9" ht="16.5">
      <c r="A382" s="34" t="s">
        <v>369</v>
      </c>
      <c r="B382" s="29" t="s">
        <v>370</v>
      </c>
      <c r="C382" s="30" t="s">
        <v>31</v>
      </c>
      <c r="D382" s="51">
        <v>130</v>
      </c>
      <c r="E382" s="234"/>
      <c r="F382" s="181">
        <f t="shared" si="5"/>
        <v>0</v>
      </c>
      <c r="G382" s="101"/>
      <c r="H382" s="101"/>
      <c r="I382" s="101"/>
    </row>
    <row r="383" spans="1:9" ht="49.5" hidden="1">
      <c r="A383" s="34" t="s">
        <v>371</v>
      </c>
      <c r="B383" s="29" t="s">
        <v>372</v>
      </c>
      <c r="C383" s="30" t="s">
        <v>317</v>
      </c>
      <c r="D383" s="51">
        <v>0</v>
      </c>
      <c r="E383" s="234"/>
      <c r="F383" s="181">
        <f t="shared" si="5"/>
        <v>0</v>
      </c>
      <c r="G383" s="101"/>
      <c r="H383" s="101"/>
      <c r="I383" s="101"/>
    </row>
    <row r="384" spans="1:9" ht="16.5">
      <c r="A384" s="31">
        <v>2.6</v>
      </c>
      <c r="B384" s="32" t="s">
        <v>373</v>
      </c>
      <c r="C384" s="33"/>
      <c r="D384" s="33"/>
      <c r="E384" s="235"/>
      <c r="F384" s="183"/>
      <c r="G384" s="101"/>
      <c r="H384" s="101"/>
      <c r="I384" s="101"/>
    </row>
    <row r="385" spans="1:9" ht="16.5">
      <c r="A385" s="34" t="s">
        <v>374</v>
      </c>
      <c r="B385" s="29" t="s">
        <v>375</v>
      </c>
      <c r="C385" s="30" t="s">
        <v>38</v>
      </c>
      <c r="D385" s="51">
        <v>650</v>
      </c>
      <c r="E385" s="234"/>
      <c r="F385" s="181">
        <f t="shared" si="5"/>
        <v>0</v>
      </c>
      <c r="G385" s="101"/>
      <c r="H385" s="101"/>
      <c r="I385" s="101"/>
    </row>
    <row r="386" spans="1:9" ht="16.5">
      <c r="A386" s="34" t="s">
        <v>376</v>
      </c>
      <c r="B386" s="29" t="s">
        <v>366</v>
      </c>
      <c r="C386" s="30" t="s">
        <v>38</v>
      </c>
      <c r="D386" s="51">
        <v>300</v>
      </c>
      <c r="E386" s="234"/>
      <c r="F386" s="181">
        <f t="shared" si="5"/>
        <v>0</v>
      </c>
      <c r="G386" s="101"/>
      <c r="H386" s="101"/>
      <c r="I386" s="101"/>
    </row>
    <row r="387" spans="1:9" ht="16.5">
      <c r="A387" s="34" t="s">
        <v>377</v>
      </c>
      <c r="B387" s="29" t="s">
        <v>378</v>
      </c>
      <c r="C387" s="30" t="s">
        <v>317</v>
      </c>
      <c r="D387" s="51">
        <v>4</v>
      </c>
      <c r="E387" s="234"/>
      <c r="F387" s="181">
        <f t="shared" si="5"/>
        <v>0</v>
      </c>
      <c r="G387" s="101"/>
      <c r="H387" s="101"/>
      <c r="I387" s="101"/>
    </row>
    <row r="388" spans="1:9" ht="33" hidden="1">
      <c r="A388" s="34" t="s">
        <v>379</v>
      </c>
      <c r="B388" s="29" t="s">
        <v>380</v>
      </c>
      <c r="C388" s="30" t="s">
        <v>317</v>
      </c>
      <c r="D388" s="51">
        <v>0</v>
      </c>
      <c r="E388" s="234"/>
      <c r="F388" s="181">
        <f t="shared" si="5"/>
        <v>0</v>
      </c>
      <c r="G388" s="101"/>
      <c r="H388" s="101"/>
      <c r="I388" s="101"/>
    </row>
    <row r="389" spans="1:9" ht="16.5">
      <c r="A389" s="31">
        <v>2.7</v>
      </c>
      <c r="B389" s="32" t="s">
        <v>381</v>
      </c>
      <c r="C389" s="33"/>
      <c r="D389" s="33"/>
      <c r="E389" s="235"/>
      <c r="F389" s="183"/>
      <c r="G389" s="101"/>
      <c r="H389" s="101"/>
      <c r="I389" s="101"/>
    </row>
    <row r="390" spans="1:9" ht="33" hidden="1">
      <c r="A390" s="34" t="s">
        <v>382</v>
      </c>
      <c r="B390" s="29" t="s">
        <v>383</v>
      </c>
      <c r="C390" s="30" t="s">
        <v>317</v>
      </c>
      <c r="D390" s="51">
        <v>0</v>
      </c>
      <c r="E390" s="234"/>
      <c r="F390" s="181">
        <f t="shared" si="5"/>
        <v>0</v>
      </c>
      <c r="G390" s="101"/>
      <c r="H390" s="101"/>
      <c r="I390" s="101"/>
    </row>
    <row r="391" spans="1:9" ht="33" hidden="1">
      <c r="A391" s="34" t="s">
        <v>384</v>
      </c>
      <c r="B391" s="29" t="s">
        <v>385</v>
      </c>
      <c r="C391" s="30" t="s">
        <v>31</v>
      </c>
      <c r="D391" s="51">
        <v>0</v>
      </c>
      <c r="E391" s="234"/>
      <c r="F391" s="181">
        <f t="shared" si="5"/>
        <v>0</v>
      </c>
      <c r="G391" s="101"/>
      <c r="H391" s="101"/>
      <c r="I391" s="101"/>
    </row>
    <row r="392" spans="1:9" ht="66">
      <c r="A392" s="34" t="s">
        <v>386</v>
      </c>
      <c r="B392" s="29" t="s">
        <v>387</v>
      </c>
      <c r="C392" s="30" t="s">
        <v>388</v>
      </c>
      <c r="D392" s="51">
        <v>350</v>
      </c>
      <c r="E392" s="234"/>
      <c r="F392" s="181">
        <f t="shared" si="5"/>
        <v>0</v>
      </c>
      <c r="G392" s="101"/>
      <c r="H392" s="101"/>
      <c r="I392" s="101"/>
    </row>
    <row r="393" spans="1:9" ht="16.5">
      <c r="A393" s="31">
        <v>2.8</v>
      </c>
      <c r="B393" s="32" t="s">
        <v>389</v>
      </c>
      <c r="C393" s="33"/>
      <c r="D393" s="33"/>
      <c r="E393" s="235"/>
      <c r="F393" s="183"/>
      <c r="G393" s="101"/>
      <c r="H393" s="101"/>
      <c r="I393" s="101"/>
    </row>
    <row r="394" spans="1:9" ht="16.5">
      <c r="A394" s="34" t="s">
        <v>390</v>
      </c>
      <c r="B394" s="29" t="s">
        <v>391</v>
      </c>
      <c r="C394" s="30" t="s">
        <v>31</v>
      </c>
      <c r="D394" s="51">
        <v>7</v>
      </c>
      <c r="E394" s="234"/>
      <c r="F394" s="181">
        <f t="shared" si="5"/>
        <v>0</v>
      </c>
      <c r="G394" s="101"/>
      <c r="H394" s="101"/>
      <c r="I394" s="101"/>
    </row>
    <row r="395" spans="1:9" ht="16.5">
      <c r="A395" s="34" t="s">
        <v>392</v>
      </c>
      <c r="B395" s="29" t="s">
        <v>393</v>
      </c>
      <c r="C395" s="30" t="s">
        <v>317</v>
      </c>
      <c r="D395" s="51">
        <v>6</v>
      </c>
      <c r="E395" s="234"/>
      <c r="F395" s="181">
        <f t="shared" si="5"/>
        <v>0</v>
      </c>
      <c r="G395" s="101"/>
      <c r="H395" s="101"/>
      <c r="I395" s="101"/>
    </row>
    <row r="396" spans="1:9" ht="16.5" hidden="1">
      <c r="A396" s="34" t="s">
        <v>394</v>
      </c>
      <c r="B396" s="29" t="s">
        <v>395</v>
      </c>
      <c r="C396" s="30" t="s">
        <v>317</v>
      </c>
      <c r="D396" s="51">
        <v>0</v>
      </c>
      <c r="E396" s="234"/>
      <c r="F396" s="181">
        <f t="shared" si="5"/>
        <v>0</v>
      </c>
      <c r="G396" s="101"/>
      <c r="H396" s="101"/>
      <c r="I396" s="101"/>
    </row>
    <row r="397" spans="1:9" ht="33">
      <c r="A397" s="31">
        <v>2.9</v>
      </c>
      <c r="B397" s="32" t="s">
        <v>396</v>
      </c>
      <c r="C397" s="33"/>
      <c r="D397" s="33"/>
      <c r="E397" s="235"/>
      <c r="F397" s="183"/>
      <c r="G397" s="101"/>
      <c r="H397" s="101"/>
      <c r="I397" s="101"/>
    </row>
    <row r="398" spans="1:9" ht="16.5">
      <c r="A398" s="34" t="s">
        <v>397</v>
      </c>
      <c r="B398" s="29" t="s">
        <v>398</v>
      </c>
      <c r="C398" s="30" t="s">
        <v>31</v>
      </c>
      <c r="D398" s="51">
        <v>2</v>
      </c>
      <c r="E398" s="234"/>
      <c r="F398" s="181">
        <f t="shared" si="5"/>
        <v>0</v>
      </c>
      <c r="G398" s="101"/>
      <c r="H398" s="101"/>
      <c r="I398" s="101"/>
    </row>
    <row r="399" spans="1:9" ht="16.5">
      <c r="A399" s="34" t="s">
        <v>399</v>
      </c>
      <c r="B399" s="29" t="s">
        <v>400</v>
      </c>
      <c r="C399" s="30" t="s">
        <v>38</v>
      </c>
      <c r="D399" s="51">
        <v>70</v>
      </c>
      <c r="E399" s="234"/>
      <c r="F399" s="181">
        <f t="shared" si="5"/>
        <v>0</v>
      </c>
      <c r="G399" s="101"/>
      <c r="H399" s="101"/>
      <c r="I399" s="101"/>
    </row>
    <row r="400" spans="1:9" ht="33">
      <c r="A400" s="34" t="s">
        <v>401</v>
      </c>
      <c r="B400" s="29" t="s">
        <v>402</v>
      </c>
      <c r="C400" s="30" t="s">
        <v>308</v>
      </c>
      <c r="D400" s="51">
        <v>15</v>
      </c>
      <c r="E400" s="234"/>
      <c r="F400" s="181">
        <f t="shared" si="5"/>
        <v>0</v>
      </c>
      <c r="G400" s="101"/>
      <c r="H400" s="101"/>
      <c r="I400" s="101"/>
    </row>
    <row r="401" spans="1:9" ht="49.5" hidden="1">
      <c r="A401" s="34" t="s">
        <v>403</v>
      </c>
      <c r="B401" s="29" t="s">
        <v>404</v>
      </c>
      <c r="C401" s="30" t="s">
        <v>317</v>
      </c>
      <c r="D401" s="51">
        <v>0</v>
      </c>
      <c r="E401" s="234"/>
      <c r="F401" s="181">
        <f t="shared" si="5"/>
        <v>0</v>
      </c>
      <c r="G401" s="101"/>
      <c r="H401" s="101"/>
      <c r="I401" s="101"/>
    </row>
    <row r="402" spans="1:9" ht="16.5">
      <c r="A402" s="31" t="s">
        <v>405</v>
      </c>
      <c r="B402" s="32" t="s">
        <v>406</v>
      </c>
      <c r="C402" s="33"/>
      <c r="D402" s="33"/>
      <c r="E402" s="235"/>
      <c r="F402" s="183"/>
      <c r="G402" s="101"/>
      <c r="H402" s="101"/>
      <c r="I402" s="101"/>
    </row>
    <row r="403" spans="1:9" ht="49.5">
      <c r="A403" s="34" t="s">
        <v>407</v>
      </c>
      <c r="B403" s="29" t="s">
        <v>408</v>
      </c>
      <c r="C403" s="30" t="s">
        <v>409</v>
      </c>
      <c r="D403" s="52">
        <v>6</v>
      </c>
      <c r="E403" s="234"/>
      <c r="F403" s="181">
        <f t="shared" si="5"/>
        <v>0</v>
      </c>
      <c r="G403" s="101"/>
      <c r="H403" s="101"/>
      <c r="I403" s="101"/>
    </row>
    <row r="404" spans="1:9" ht="247.5">
      <c r="A404" s="34" t="s">
        <v>410</v>
      </c>
      <c r="B404" s="29" t="str">
        <f>+[2]GMSA!B54</f>
        <v>Actividades del plan de manejo de fauna con labores de ahuyentamiento, reubicación de especies y acompañamiento al CAV durante las labores de salvamento, tratamiento y/o reinserción. Requiere Biólogo, Veterinario o afín con experiencia en Manejo, ahuyentamiento y rescate de fauna silvestre. Incluye acompañamiento antes del aprovechamiento y durante el mismo. Se deberá cumplir la normativa en cuanto a trabajo en alturas contratando personal certificado que incluye coordinador y auxiliar en trabajo en alturas. Se debe cumplir con lo dispuesto en la resolucion de aprovechamiento forestal de la autoridad ambiental en el componente Fauna Silvestre. El uso de materiales durante las labores se debe justificar con fotografías fechadas para cada día de uso. Se debe entregar un informe consoliddando todas las actividades realizadas.</v>
      </c>
      <c r="C404" s="30" t="s">
        <v>409</v>
      </c>
      <c r="D404" s="51">
        <v>2</v>
      </c>
      <c r="E404" s="234"/>
      <c r="F404" s="181">
        <f t="shared" si="5"/>
        <v>0</v>
      </c>
      <c r="G404" s="101"/>
      <c r="H404" s="101"/>
      <c r="I404" s="101"/>
    </row>
    <row r="405" spans="1:9" ht="16.5">
      <c r="A405" s="34" t="s">
        <v>411</v>
      </c>
      <c r="B405" s="29" t="s">
        <v>412</v>
      </c>
      <c r="C405" s="30" t="s">
        <v>31</v>
      </c>
      <c r="D405" s="51">
        <v>70</v>
      </c>
      <c r="E405" s="234"/>
      <c r="F405" s="181">
        <f t="shared" si="5"/>
        <v>0</v>
      </c>
      <c r="G405" s="101"/>
      <c r="H405" s="101"/>
      <c r="I405" s="101"/>
    </row>
    <row r="406" spans="1:9" ht="17.25" thickBot="1">
      <c r="A406" s="35" t="s">
        <v>413</v>
      </c>
      <c r="B406" s="36" t="s">
        <v>414</v>
      </c>
      <c r="C406" s="37" t="s">
        <v>31</v>
      </c>
      <c r="D406" s="53">
        <v>70</v>
      </c>
      <c r="E406" s="236"/>
      <c r="F406" s="184">
        <f t="shared" ref="F406:F459" si="6">+ROUND(D406*E406,0)</f>
        <v>0</v>
      </c>
      <c r="G406" s="101"/>
      <c r="H406" s="101"/>
      <c r="I406" s="101"/>
    </row>
    <row r="407" spans="1:9" ht="14.25" customHeight="1" collapsed="1" thickBot="1">
      <c r="A407" s="105" t="s">
        <v>415</v>
      </c>
      <c r="B407" s="106"/>
      <c r="C407" s="106"/>
      <c r="D407" s="107"/>
      <c r="E407" s="107"/>
      <c r="F407" s="108">
        <f>SUM(F363:F406)</f>
        <v>0</v>
      </c>
      <c r="G407" s="101"/>
      <c r="H407" s="101"/>
      <c r="I407" s="101"/>
    </row>
    <row r="408" spans="1:9" ht="16.5">
      <c r="A408" s="38"/>
      <c r="B408" s="39"/>
      <c r="C408" s="38"/>
      <c r="D408" s="54"/>
      <c r="E408" s="192"/>
      <c r="F408" s="40"/>
      <c r="G408" s="101"/>
      <c r="H408" s="101"/>
      <c r="I408" s="101"/>
    </row>
    <row r="409" spans="1:9" ht="16.5">
      <c r="A409" s="38"/>
      <c r="B409" s="39"/>
      <c r="C409" s="38"/>
      <c r="D409" s="54"/>
      <c r="E409" s="192"/>
      <c r="F409" s="40"/>
      <c r="G409" s="101"/>
      <c r="H409" s="101"/>
      <c r="I409" s="101"/>
    </row>
    <row r="410" spans="1:9" ht="17.25" thickBot="1">
      <c r="A410" s="38"/>
      <c r="B410" s="39"/>
      <c r="C410" s="38"/>
      <c r="D410" s="54"/>
      <c r="E410" s="192"/>
      <c r="F410" s="40"/>
      <c r="G410" s="101"/>
      <c r="H410" s="101"/>
      <c r="I410" s="101"/>
    </row>
    <row r="411" spans="1:9" ht="14.25" customHeight="1" collapsed="1" thickBot="1">
      <c r="A411" s="105">
        <v>3</v>
      </c>
      <c r="B411" s="106" t="s">
        <v>416</v>
      </c>
      <c r="C411" s="106"/>
      <c r="D411" s="107"/>
      <c r="E411" s="107"/>
      <c r="F411" s="108"/>
      <c r="G411" s="101"/>
      <c r="H411" s="101"/>
      <c r="I411" s="101"/>
    </row>
    <row r="412" spans="1:9" ht="16.5">
      <c r="A412" s="137" t="s">
        <v>417</v>
      </c>
      <c r="B412" s="138" t="s">
        <v>418</v>
      </c>
      <c r="C412" s="139"/>
      <c r="D412" s="140"/>
      <c r="E412" s="193"/>
      <c r="F412" s="141"/>
    </row>
    <row r="413" spans="1:9" ht="33">
      <c r="A413" s="142" t="s">
        <v>419</v>
      </c>
      <c r="B413" s="121" t="str">
        <f>+[2]SST!B8</f>
        <v>Chalecos para director, ingenieros, residentes, auxiliares. Estampados según manual de identidad</v>
      </c>
      <c r="C413" s="143" t="str">
        <f>+[2]SST!C8</f>
        <v>un</v>
      </c>
      <c r="D413" s="144">
        <v>7</v>
      </c>
      <c r="E413" s="232"/>
      <c r="F413" s="145">
        <f>+ROUND(D413*E413,0)</f>
        <v>0</v>
      </c>
    </row>
    <row r="414" spans="1:9" ht="33">
      <c r="A414" s="142" t="s">
        <v>420</v>
      </c>
      <c r="B414" s="121" t="str">
        <f>+[2]SST!B9</f>
        <v>Bordado de logos en uniformes según manual de imagen de la Alcaldía de Medellín</v>
      </c>
      <c r="C414" s="143" t="str">
        <f>+[2]SST!C9</f>
        <v>un</v>
      </c>
      <c r="D414" s="144">
        <v>140</v>
      </c>
      <c r="E414" s="232"/>
      <c r="F414" s="145">
        <f t="shared" ref="F414:F433" si="7">+ROUND(D414*E414,0)</f>
        <v>0</v>
      </c>
    </row>
    <row r="415" spans="1:9" ht="33">
      <c r="A415" s="142" t="s">
        <v>421</v>
      </c>
      <c r="B415" s="121" t="str">
        <f>+[2]SST!B10</f>
        <v>Chalecos reflectivos sencillo (Uso subcontratistas o trabajos corta duración máximo 3 meses)</v>
      </c>
      <c r="C415" s="143" t="str">
        <f>+[2]SST!C10</f>
        <v>un</v>
      </c>
      <c r="D415" s="144">
        <v>14</v>
      </c>
      <c r="E415" s="232"/>
      <c r="F415" s="145">
        <f t="shared" si="7"/>
        <v>0</v>
      </c>
    </row>
    <row r="416" spans="1:9" ht="49.5">
      <c r="A416" s="142" t="s">
        <v>422</v>
      </c>
      <c r="B416" s="121" t="str">
        <f>+[2]SST!B12</f>
        <v>Capacitación / actividades / campañas educativas de SST   que requieran contratación de instructor externo (incluye souvenirs o refrigerio y logistica de las actividades)</v>
      </c>
      <c r="C416" s="143" t="str">
        <f>+[2]SST!C12</f>
        <v>un</v>
      </c>
      <c r="D416" s="144">
        <v>4</v>
      </c>
      <c r="E416" s="232"/>
      <c r="F416" s="145">
        <f t="shared" si="7"/>
        <v>0</v>
      </c>
    </row>
    <row r="417" spans="1:6" ht="33">
      <c r="A417" s="142" t="s">
        <v>423</v>
      </c>
      <c r="B417" s="121" t="str">
        <f>+[2]SST!B13</f>
        <v>Camilla rigida espina dorsal larga dotada (inmovilizador cervical, araña)</v>
      </c>
      <c r="C417" s="143" t="str">
        <f>+[2]SST!C13</f>
        <v>un</v>
      </c>
      <c r="D417" s="144">
        <v>7</v>
      </c>
      <c r="E417" s="232"/>
      <c r="F417" s="145">
        <f t="shared" si="7"/>
        <v>0</v>
      </c>
    </row>
    <row r="418" spans="1:6" ht="16.5">
      <c r="A418" s="142" t="s">
        <v>424</v>
      </c>
      <c r="B418" s="121" t="str">
        <f>+[2]SST!B14</f>
        <v>Botiquín  primeros auxilios portatil (incluye 2 dotaciones)</v>
      </c>
      <c r="C418" s="143" t="str">
        <f>+[2]SST!C14</f>
        <v>un</v>
      </c>
      <c r="D418" s="144">
        <v>7</v>
      </c>
      <c r="E418" s="232"/>
      <c r="F418" s="145">
        <f t="shared" si="7"/>
        <v>0</v>
      </c>
    </row>
    <row r="419" spans="1:6" ht="16.5">
      <c r="A419" s="142" t="s">
        <v>425</v>
      </c>
      <c r="B419" s="121" t="str">
        <f>+[2]SST!B15</f>
        <v>Silbato brigadistas</v>
      </c>
      <c r="C419" s="143" t="str">
        <f>+[2]SST!C15</f>
        <v>un</v>
      </c>
      <c r="D419" s="144">
        <v>28</v>
      </c>
      <c r="E419" s="232"/>
      <c r="F419" s="145">
        <f t="shared" si="7"/>
        <v>0</v>
      </c>
    </row>
    <row r="420" spans="1:6" ht="33">
      <c r="A420" s="142" t="s">
        <v>426</v>
      </c>
      <c r="B420" s="121" t="str">
        <f>+[2]SST!B16</f>
        <v>Riñonera dotada para brigadistas y adhesivo identificación brigadista en casco</v>
      </c>
      <c r="C420" s="143" t="str">
        <f>+[2]SST!C16</f>
        <v>un</v>
      </c>
      <c r="D420" s="144">
        <v>19</v>
      </c>
      <c r="E420" s="232"/>
      <c r="F420" s="145">
        <f t="shared" si="7"/>
        <v>0</v>
      </c>
    </row>
    <row r="421" spans="1:6" ht="49.5">
      <c r="A421" s="142" t="s">
        <v>427</v>
      </c>
      <c r="B421" s="121" t="str">
        <f>+[2]SST!B17</f>
        <v>Distintivo identificación grupos de apoyo de emergencia (brigada de emergencia, coordinadores de evacuación, comité de emergencias)</v>
      </c>
      <c r="C421" s="143" t="str">
        <f>+[2]SST!C17</f>
        <v>un</v>
      </c>
      <c r="D421" s="144">
        <v>56</v>
      </c>
      <c r="E421" s="232"/>
      <c r="F421" s="145">
        <f t="shared" si="7"/>
        <v>0</v>
      </c>
    </row>
    <row r="422" spans="1:6" ht="16.5">
      <c r="A422" s="142" t="s">
        <v>428</v>
      </c>
      <c r="B422" s="121" t="str">
        <f>+[2]SST!B18</f>
        <v>Megafono para emergencias</v>
      </c>
      <c r="C422" s="143" t="str">
        <f>+[2]SST!C18</f>
        <v>un</v>
      </c>
      <c r="D422" s="144">
        <v>7</v>
      </c>
      <c r="E422" s="232"/>
      <c r="F422" s="145">
        <f t="shared" si="7"/>
        <v>0</v>
      </c>
    </row>
    <row r="423" spans="1:6" ht="16.5" hidden="1">
      <c r="A423" s="142" t="s">
        <v>429</v>
      </c>
      <c r="B423" s="121" t="str">
        <f>+[2]SST!B19</f>
        <v>Telefonos de radiofrecuencia</v>
      </c>
      <c r="C423" s="143" t="str">
        <f>+[2]SST!C19</f>
        <v>un</v>
      </c>
      <c r="D423" s="144">
        <v>0</v>
      </c>
      <c r="E423" s="232"/>
      <c r="F423" s="145">
        <f t="shared" si="7"/>
        <v>0</v>
      </c>
    </row>
    <row r="424" spans="1:6" ht="16.5" hidden="1">
      <c r="A424" s="142" t="s">
        <v>430</v>
      </c>
      <c r="B424" s="121" t="str">
        <f>+[2]SST!B20</f>
        <v>Alarma para el proyecto</v>
      </c>
      <c r="C424" s="143" t="str">
        <f>+[2]SST!C20</f>
        <v>un</v>
      </c>
      <c r="D424" s="144">
        <v>0</v>
      </c>
      <c r="E424" s="232"/>
      <c r="F424" s="145">
        <f t="shared" si="7"/>
        <v>0</v>
      </c>
    </row>
    <row r="425" spans="1:6" ht="33" hidden="1">
      <c r="A425" s="142" t="s">
        <v>431</v>
      </c>
      <c r="B425" s="121" t="str">
        <f>+[2]SST!B21</f>
        <v>Red de seguridad como protección colectiva en  altura (perímetro losas construcción edificaciones)</v>
      </c>
      <c r="C425" s="143" t="str">
        <f>+[2]SST!C21</f>
        <v>m</v>
      </c>
      <c r="D425" s="144">
        <v>0</v>
      </c>
      <c r="E425" s="232"/>
      <c r="F425" s="145">
        <f t="shared" si="7"/>
        <v>0</v>
      </c>
    </row>
    <row r="426" spans="1:6" ht="33" hidden="1">
      <c r="A426" s="142" t="s">
        <v>432</v>
      </c>
      <c r="B426" s="121" t="str">
        <f>+[2]SST!B22</f>
        <v>Malla de seguridad en ojo de 8,5 x 805 cm negra - perímetro 3.30 M (perímetro  losas construcción  edificaciones)</v>
      </c>
      <c r="C426" s="143" t="str">
        <f>+[2]SST!C22</f>
        <v>m</v>
      </c>
      <c r="D426" s="144">
        <v>0</v>
      </c>
      <c r="E426" s="232"/>
      <c r="F426" s="145">
        <f t="shared" si="7"/>
        <v>0</v>
      </c>
    </row>
    <row r="427" spans="1:6" ht="33" hidden="1">
      <c r="A427" s="142" t="s">
        <v>433</v>
      </c>
      <c r="B427" s="121" t="str">
        <f>+[2]SST!B23</f>
        <v>Monitor de Gases (Con sensores para 4 gases: Oxigeno, Pentano, H2S, CO2)</v>
      </c>
      <c r="C427" s="143" t="str">
        <f>+[2]SST!C23</f>
        <v>un</v>
      </c>
      <c r="D427" s="144">
        <v>0</v>
      </c>
      <c r="E427" s="232"/>
      <c r="F427" s="145">
        <f t="shared" si="7"/>
        <v>0</v>
      </c>
    </row>
    <row r="428" spans="1:6" ht="16.5">
      <c r="A428" s="142" t="s">
        <v>434</v>
      </c>
      <c r="B428" s="121" t="str">
        <f>+[2]SST!B24</f>
        <v xml:space="preserve">Extintor TIPO ABC (Multiproposito) de 20 libras </v>
      </c>
      <c r="C428" s="143" t="str">
        <f>+[2]SST!C24</f>
        <v>un</v>
      </c>
      <c r="D428" s="144">
        <v>7</v>
      </c>
      <c r="E428" s="232"/>
      <c r="F428" s="145">
        <f t="shared" si="7"/>
        <v>0</v>
      </c>
    </row>
    <row r="429" spans="1:6" ht="16.5">
      <c r="A429" s="142" t="s">
        <v>435</v>
      </c>
      <c r="B429" s="121" t="str">
        <f>+[2]SST!B25</f>
        <v xml:space="preserve">Extintor TIPO ABC (Multiproposito) de 10 libras </v>
      </c>
      <c r="C429" s="143" t="str">
        <f>+[2]SST!C25</f>
        <v>un</v>
      </c>
      <c r="D429" s="144">
        <v>7</v>
      </c>
      <c r="E429" s="232"/>
      <c r="F429" s="145">
        <f t="shared" si="7"/>
        <v>0</v>
      </c>
    </row>
    <row r="430" spans="1:6" ht="49.5">
      <c r="A430" s="142" t="s">
        <v>436</v>
      </c>
      <c r="B430" s="121" t="str">
        <f>+[2]SST!B27</f>
        <v>Mejoras y condiciones de seguridad derivada de inspecciones, auditorias, cambio de actividades, y de controles planteados en la matriz de riesgos</v>
      </c>
      <c r="C430" s="143" t="str">
        <f>+[2]SST!C27</f>
        <v>un</v>
      </c>
      <c r="D430" s="144">
        <v>4</v>
      </c>
      <c r="E430" s="232"/>
      <c r="F430" s="145">
        <f t="shared" si="7"/>
        <v>0</v>
      </c>
    </row>
    <row r="431" spans="1:6" ht="33">
      <c r="A431" s="142" t="s">
        <v>437</v>
      </c>
      <c r="B431" s="121" t="str">
        <f>+[2]SST!B28</f>
        <v>Escalera portatil certificada en un material rígido (aluminio,fibra de vidrio)</v>
      </c>
      <c r="C431" s="143" t="str">
        <f>+[2]SST!C28</f>
        <v>un</v>
      </c>
      <c r="D431" s="144">
        <v>2</v>
      </c>
      <c r="E431" s="232"/>
      <c r="F431" s="145">
        <f t="shared" si="7"/>
        <v>0</v>
      </c>
    </row>
    <row r="432" spans="1:6" ht="49.5">
      <c r="A432" s="142" t="s">
        <v>438</v>
      </c>
      <c r="B432" s="121" t="str">
        <f>+[2]SST!B29</f>
        <v>Puntos de anclaje fijos y/o portátiles certificados(capaces de soportar minimo mínimo 5.000 libras (22,2 kilo newtons - 2.272 kg)por persona conectada</v>
      </c>
      <c r="C432" s="143" t="str">
        <f>+[2]SST!C29</f>
        <v>un</v>
      </c>
      <c r="D432" s="144">
        <v>7</v>
      </c>
      <c r="E432" s="232"/>
      <c r="F432" s="145">
        <f t="shared" si="7"/>
        <v>0</v>
      </c>
    </row>
    <row r="433" spans="1:6" ht="83.25" thickBot="1">
      <c r="A433" s="142" t="s">
        <v>439</v>
      </c>
      <c r="B433" s="121" t="str">
        <f>+[2]SST!B30</f>
        <v>Señalización para campamento en acrílico (0,25m*0,40m). Avisos de Poliestireno     (señales de Prohibición,  acciones de mando, de prevención, condiciones de seguridad, señales de incendio). Rotulación de productos químicos y las respectivas hojas de seguridad</v>
      </c>
      <c r="C433" s="143" t="str">
        <f>+[2]SST!C30</f>
        <v>un</v>
      </c>
      <c r="D433" s="144">
        <v>140</v>
      </c>
      <c r="E433" s="232"/>
      <c r="F433" s="145">
        <f t="shared" si="7"/>
        <v>0</v>
      </c>
    </row>
    <row r="434" spans="1:6" ht="17.25" hidden="1" thickBot="1">
      <c r="A434" s="146"/>
      <c r="B434" s="147" t="s">
        <v>440</v>
      </c>
      <c r="C434" s="148"/>
      <c r="D434" s="149"/>
      <c r="E434" s="149"/>
      <c r="F434" s="150"/>
    </row>
    <row r="435" spans="1:6" ht="33.75" hidden="1" thickBot="1">
      <c r="A435" s="151">
        <v>2</v>
      </c>
      <c r="B435" s="152" t="s">
        <v>441</v>
      </c>
      <c r="C435" s="153"/>
      <c r="D435" s="149"/>
      <c r="E435" s="149"/>
      <c r="F435" s="154"/>
    </row>
    <row r="436" spans="1:6" ht="17.25" hidden="1" thickBot="1">
      <c r="A436" s="155">
        <v>2.1</v>
      </c>
      <c r="B436" s="156" t="s">
        <v>442</v>
      </c>
      <c r="C436" s="157"/>
      <c r="D436" s="149"/>
      <c r="E436" s="149"/>
      <c r="F436" s="158"/>
    </row>
    <row r="437" spans="1:6" ht="17.25" hidden="1" thickBot="1">
      <c r="A437" s="117" t="s">
        <v>152</v>
      </c>
      <c r="B437" s="159" t="s">
        <v>443</v>
      </c>
      <c r="C437" s="160" t="s">
        <v>31</v>
      </c>
      <c r="D437" s="144" t="e">
        <f>+[2]SST!#REF!</f>
        <v>#REF!</v>
      </c>
      <c r="E437" s="189" t="e">
        <f>+[2]SST!#REF!</f>
        <v>#REF!</v>
      </c>
      <c r="F437" s="161" t="e">
        <f t="shared" si="6"/>
        <v>#REF!</v>
      </c>
    </row>
    <row r="438" spans="1:6" ht="17.25" hidden="1" thickBot="1">
      <c r="A438" s="117" t="s">
        <v>444</v>
      </c>
      <c r="B438" s="159" t="s">
        <v>445</v>
      </c>
      <c r="C438" s="160" t="s">
        <v>446</v>
      </c>
      <c r="D438" s="144" t="e">
        <f>+[2]SST!#REF!</f>
        <v>#REF!</v>
      </c>
      <c r="E438" s="189" t="e">
        <f>+[2]SST!#REF!</f>
        <v>#REF!</v>
      </c>
      <c r="F438" s="161" t="e">
        <f t="shared" si="6"/>
        <v>#REF!</v>
      </c>
    </row>
    <row r="439" spans="1:6" ht="17.25" hidden="1" thickBot="1">
      <c r="A439" s="117" t="s">
        <v>447</v>
      </c>
      <c r="B439" s="159" t="s">
        <v>448</v>
      </c>
      <c r="C439" s="160" t="s">
        <v>449</v>
      </c>
      <c r="D439" s="144" t="e">
        <f>+[2]SST!#REF!</f>
        <v>#REF!</v>
      </c>
      <c r="E439" s="189" t="e">
        <f>+[2]SST!#REF!</f>
        <v>#REF!</v>
      </c>
      <c r="F439" s="161" t="e">
        <f t="shared" si="6"/>
        <v>#REF!</v>
      </c>
    </row>
    <row r="440" spans="1:6" ht="17.25" hidden="1" thickBot="1">
      <c r="A440" s="117" t="s">
        <v>450</v>
      </c>
      <c r="B440" s="159" t="s">
        <v>451</v>
      </c>
      <c r="C440" s="160" t="s">
        <v>449</v>
      </c>
      <c r="D440" s="144" t="e">
        <f>+[2]SST!#REF!</f>
        <v>#REF!</v>
      </c>
      <c r="E440" s="189" t="e">
        <f>+[2]SST!#REF!</f>
        <v>#REF!</v>
      </c>
      <c r="F440" s="161" t="e">
        <f t="shared" si="6"/>
        <v>#REF!</v>
      </c>
    </row>
    <row r="441" spans="1:6" ht="17.25" hidden="1" thickBot="1">
      <c r="A441" s="155">
        <v>2.2000000000000002</v>
      </c>
      <c r="B441" s="156" t="s">
        <v>452</v>
      </c>
      <c r="C441" s="157"/>
      <c r="D441" s="149"/>
      <c r="E441" s="149"/>
      <c r="F441" s="158"/>
    </row>
    <row r="442" spans="1:6" ht="33.75" hidden="1" thickBot="1">
      <c r="A442" s="117" t="s">
        <v>453</v>
      </c>
      <c r="B442" s="159" t="s">
        <v>454</v>
      </c>
      <c r="C442" s="160" t="s">
        <v>455</v>
      </c>
      <c r="D442" s="144" t="e">
        <f>+[2]SST!#REF!</f>
        <v>#REF!</v>
      </c>
      <c r="E442" s="189" t="e">
        <f>+[2]SST!#REF!</f>
        <v>#REF!</v>
      </c>
      <c r="F442" s="161" t="e">
        <f t="shared" si="6"/>
        <v>#REF!</v>
      </c>
    </row>
    <row r="443" spans="1:6" ht="17.25" hidden="1" thickBot="1">
      <c r="A443" s="155">
        <v>2.2999999999999998</v>
      </c>
      <c r="B443" s="156" t="s">
        <v>456</v>
      </c>
      <c r="C443" s="157"/>
      <c r="D443" s="149"/>
      <c r="E443" s="149"/>
      <c r="F443" s="158"/>
    </row>
    <row r="444" spans="1:6" ht="17.25" hidden="1" thickBot="1">
      <c r="A444" s="117" t="s">
        <v>457</v>
      </c>
      <c r="B444" s="159" t="s">
        <v>458</v>
      </c>
      <c r="C444" s="160" t="s">
        <v>31</v>
      </c>
      <c r="D444" s="144" t="e">
        <f>+[2]SST!#REF!</f>
        <v>#REF!</v>
      </c>
      <c r="E444" s="189" t="e">
        <f>+[2]SST!#REF!</f>
        <v>#REF!</v>
      </c>
      <c r="F444" s="161" t="e">
        <f t="shared" si="6"/>
        <v>#REF!</v>
      </c>
    </row>
    <row r="445" spans="1:6" ht="17.25" hidden="1" thickBot="1">
      <c r="A445" s="117" t="s">
        <v>459</v>
      </c>
      <c r="B445" s="159" t="s">
        <v>460</v>
      </c>
      <c r="C445" s="160" t="s">
        <v>31</v>
      </c>
      <c r="D445" s="144" t="e">
        <f>+[2]SST!#REF!</f>
        <v>#REF!</v>
      </c>
      <c r="E445" s="189" t="e">
        <f>+[2]SST!#REF!</f>
        <v>#REF!</v>
      </c>
      <c r="F445" s="161" t="e">
        <f t="shared" si="6"/>
        <v>#REF!</v>
      </c>
    </row>
    <row r="446" spans="1:6" ht="17.25" hidden="1" thickBot="1">
      <c r="A446" s="117" t="s">
        <v>461</v>
      </c>
      <c r="B446" s="159" t="s">
        <v>462</v>
      </c>
      <c r="C446" s="160" t="s">
        <v>31</v>
      </c>
      <c r="D446" s="144" t="e">
        <f>+[2]SST!#REF!</f>
        <v>#REF!</v>
      </c>
      <c r="E446" s="189" t="e">
        <f>+[2]SST!#REF!</f>
        <v>#REF!</v>
      </c>
      <c r="F446" s="161" t="e">
        <f t="shared" si="6"/>
        <v>#REF!</v>
      </c>
    </row>
    <row r="447" spans="1:6" ht="33.75" hidden="1" thickBot="1">
      <c r="A447" s="162" t="e">
        <v>#REF!</v>
      </c>
      <c r="B447" s="163" t="s">
        <v>463</v>
      </c>
      <c r="C447" s="149"/>
      <c r="D447" s="149"/>
      <c r="E447" s="149"/>
      <c r="F447" s="150"/>
    </row>
    <row r="448" spans="1:6" ht="17.25" hidden="1" thickBot="1">
      <c r="A448" s="164">
        <v>3</v>
      </c>
      <c r="B448" s="165" t="s">
        <v>464</v>
      </c>
      <c r="C448" s="166"/>
      <c r="D448" s="149"/>
      <c r="E448" s="149"/>
      <c r="F448" s="167"/>
    </row>
    <row r="449" spans="1:11" ht="17.25" hidden="1" thickBot="1">
      <c r="A449" s="168" t="s">
        <v>465</v>
      </c>
      <c r="B449" s="121" t="s">
        <v>466</v>
      </c>
      <c r="C449" s="160" t="s">
        <v>31</v>
      </c>
      <c r="D449" s="144" t="e">
        <f>+[2]SST!#REF!</f>
        <v>#REF!</v>
      </c>
      <c r="E449" s="189" t="e">
        <f>+[2]SST!#REF!</f>
        <v>#REF!</v>
      </c>
      <c r="F449" s="161" t="e">
        <f t="shared" si="6"/>
        <v>#REF!</v>
      </c>
    </row>
    <row r="450" spans="1:11" ht="50.25" hidden="1" thickBot="1">
      <c r="A450" s="168" t="s">
        <v>467</v>
      </c>
      <c r="B450" s="121" t="s">
        <v>468</v>
      </c>
      <c r="C450" s="160" t="s">
        <v>31</v>
      </c>
      <c r="D450" s="144" t="e">
        <f>+[2]SST!#REF!</f>
        <v>#REF!</v>
      </c>
      <c r="E450" s="189" t="e">
        <f>+[2]SST!#REF!</f>
        <v>#REF!</v>
      </c>
      <c r="F450" s="161" t="e">
        <f t="shared" si="6"/>
        <v>#REF!</v>
      </c>
    </row>
    <row r="451" spans="1:11" ht="33.75" hidden="1" thickBot="1">
      <c r="A451" s="168" t="s">
        <v>469</v>
      </c>
      <c r="B451" s="121" t="s">
        <v>470</v>
      </c>
      <c r="C451" s="160" t="s">
        <v>31</v>
      </c>
      <c r="D451" s="144" t="e">
        <f>+[2]SST!#REF!</f>
        <v>#REF!</v>
      </c>
      <c r="E451" s="189" t="e">
        <f>+[2]SST!#REF!</f>
        <v>#REF!</v>
      </c>
      <c r="F451" s="161" t="e">
        <f t="shared" si="6"/>
        <v>#REF!</v>
      </c>
    </row>
    <row r="452" spans="1:11" ht="33.75" hidden="1" thickBot="1">
      <c r="A452" s="168" t="s">
        <v>471</v>
      </c>
      <c r="B452" s="121" t="s">
        <v>472</v>
      </c>
      <c r="C452" s="160" t="s">
        <v>31</v>
      </c>
      <c r="D452" s="144" t="e">
        <f>+[2]SST!#REF!</f>
        <v>#REF!</v>
      </c>
      <c r="E452" s="189" t="e">
        <f>+[2]SST!#REF!</f>
        <v>#REF!</v>
      </c>
      <c r="F452" s="161" t="e">
        <f t="shared" si="6"/>
        <v>#REF!</v>
      </c>
    </row>
    <row r="453" spans="1:11" ht="17.25" hidden="1" thickBot="1">
      <c r="A453" s="168" t="s">
        <v>473</v>
      </c>
      <c r="B453" s="121" t="s">
        <v>474</v>
      </c>
      <c r="C453" s="160" t="s">
        <v>31</v>
      </c>
      <c r="D453" s="144" t="e">
        <f>+[2]SST!#REF!</f>
        <v>#REF!</v>
      </c>
      <c r="E453" s="189" t="e">
        <f>+[2]SST!#REF!</f>
        <v>#REF!</v>
      </c>
      <c r="F453" s="161" t="e">
        <f t="shared" si="6"/>
        <v>#REF!</v>
      </c>
    </row>
    <row r="454" spans="1:11" ht="17.25" hidden="1" thickBot="1">
      <c r="A454" s="168" t="s">
        <v>475</v>
      </c>
      <c r="B454" s="121" t="s">
        <v>476</v>
      </c>
      <c r="C454" s="160" t="s">
        <v>31</v>
      </c>
      <c r="D454" s="144" t="e">
        <f>+[2]SST!#REF!</f>
        <v>#REF!</v>
      </c>
      <c r="E454" s="189" t="e">
        <f>+[2]SST!#REF!</f>
        <v>#REF!</v>
      </c>
      <c r="F454" s="161" t="e">
        <f t="shared" si="6"/>
        <v>#REF!</v>
      </c>
    </row>
    <row r="455" spans="1:11" ht="50.25" hidden="1" thickBot="1">
      <c r="A455" s="168" t="s">
        <v>477</v>
      </c>
      <c r="B455" s="121" t="s">
        <v>478</v>
      </c>
      <c r="C455" s="160" t="s">
        <v>31</v>
      </c>
      <c r="D455" s="144" t="e">
        <f>+[2]SST!#REF!</f>
        <v>#REF!</v>
      </c>
      <c r="E455" s="189" t="e">
        <f>+[2]SST!#REF!</f>
        <v>#REF!</v>
      </c>
      <c r="F455" s="161" t="e">
        <f t="shared" si="6"/>
        <v>#REF!</v>
      </c>
    </row>
    <row r="456" spans="1:11" ht="17.25" hidden="1" thickBot="1">
      <c r="A456" s="168" t="s">
        <v>479</v>
      </c>
      <c r="B456" s="121" t="s">
        <v>480</v>
      </c>
      <c r="C456" s="160" t="s">
        <v>31</v>
      </c>
      <c r="D456" s="144" t="e">
        <f>+[2]SST!#REF!</f>
        <v>#REF!</v>
      </c>
      <c r="E456" s="189" t="e">
        <f>+[2]SST!#REF!</f>
        <v>#REF!</v>
      </c>
      <c r="F456" s="161" t="e">
        <f t="shared" si="6"/>
        <v>#REF!</v>
      </c>
    </row>
    <row r="457" spans="1:11" ht="17.25" hidden="1" thickBot="1">
      <c r="A457" s="168" t="s">
        <v>481</v>
      </c>
      <c r="B457" s="121" t="s">
        <v>366</v>
      </c>
      <c r="C457" s="160" t="s">
        <v>388</v>
      </c>
      <c r="D457" s="144" t="e">
        <f>+[2]SST!#REF!</f>
        <v>#REF!</v>
      </c>
      <c r="E457" s="189" t="e">
        <f>+[2]SST!#REF!</f>
        <v>#REF!</v>
      </c>
      <c r="F457" s="161" t="e">
        <f t="shared" si="6"/>
        <v>#REF!</v>
      </c>
    </row>
    <row r="458" spans="1:11" ht="17.25" hidden="1" thickBot="1">
      <c r="A458" s="168" t="s">
        <v>482</v>
      </c>
      <c r="B458" s="121" t="s">
        <v>483</v>
      </c>
      <c r="C458" s="160" t="s">
        <v>484</v>
      </c>
      <c r="D458" s="144" t="e">
        <f>+[2]SST!#REF!</f>
        <v>#REF!</v>
      </c>
      <c r="E458" s="189" t="e">
        <f>+[2]SST!#REF!</f>
        <v>#REF!</v>
      </c>
      <c r="F458" s="161" t="e">
        <f t="shared" si="6"/>
        <v>#REF!</v>
      </c>
    </row>
    <row r="459" spans="1:11" ht="17.25" hidden="1" thickBot="1">
      <c r="A459" s="169" t="s">
        <v>485</v>
      </c>
      <c r="B459" s="126" t="s">
        <v>486</v>
      </c>
      <c r="C459" s="170" t="s">
        <v>308</v>
      </c>
      <c r="D459" s="171" t="e">
        <f>+[2]SST!#REF!</f>
        <v>#REF!</v>
      </c>
      <c r="E459" s="190" t="e">
        <f>+[2]SST!#REF!</f>
        <v>#REF!</v>
      </c>
      <c r="F459" s="172" t="e">
        <f t="shared" si="6"/>
        <v>#REF!</v>
      </c>
    </row>
    <row r="460" spans="1:11" ht="14.25" customHeight="1" collapsed="1" thickBot="1">
      <c r="A460" s="105" t="s">
        <v>487</v>
      </c>
      <c r="B460" s="106"/>
      <c r="C460" s="106"/>
      <c r="D460" s="107"/>
      <c r="E460" s="107"/>
      <c r="F460" s="108">
        <f>SUM(F413:F433)</f>
        <v>0</v>
      </c>
      <c r="G460" s="101"/>
      <c r="H460" s="101"/>
      <c r="I460" s="101"/>
    </row>
    <row r="461" spans="1:11" ht="14.25" customHeight="1">
      <c r="A461" s="280"/>
      <c r="B461" s="281"/>
      <c r="C461" s="282"/>
      <c r="D461" s="282"/>
      <c r="E461" s="282"/>
      <c r="F461" s="282"/>
    </row>
    <row r="462" spans="1:11" ht="14.25" customHeight="1">
      <c r="A462" s="173"/>
      <c r="B462" s="134"/>
      <c r="C462" s="174"/>
      <c r="D462" s="174"/>
      <c r="E462" s="174"/>
      <c r="F462" s="205"/>
    </row>
    <row r="463" spans="1:11" s="177" customFormat="1" ht="14.25" customHeight="1">
      <c r="A463" s="42" t="s">
        <v>488</v>
      </c>
      <c r="B463" s="50"/>
      <c r="C463" s="45"/>
      <c r="D463" s="42"/>
      <c r="E463" s="178">
        <v>5.1999999999999998E-3</v>
      </c>
      <c r="F463" s="199">
        <f>ROUND((F333)*E463,0)</f>
        <v>0</v>
      </c>
      <c r="G463" s="175"/>
      <c r="H463" s="175"/>
      <c r="I463" s="175"/>
      <c r="J463" s="176"/>
      <c r="K463" s="176"/>
    </row>
    <row r="464" spans="1:11" ht="14.25" customHeight="1">
      <c r="A464" s="283" t="s">
        <v>489</v>
      </c>
      <c r="B464" s="284"/>
      <c r="C464" s="285"/>
      <c r="D464" s="286"/>
      <c r="E464" s="179"/>
      <c r="F464" s="199">
        <f>+F333+F358+F407+F460+F463</f>
        <v>0</v>
      </c>
      <c r="G464" s="41"/>
      <c r="H464" s="41"/>
      <c r="I464" s="41"/>
      <c r="J464" s="41"/>
    </row>
    <row r="467" spans="1:213" ht="14.25" customHeight="1">
      <c r="A467" s="218" t="s">
        <v>490</v>
      </c>
      <c r="B467" s="272" t="s">
        <v>491</v>
      </c>
      <c r="C467" s="273"/>
      <c r="D467" s="273"/>
      <c r="E467" s="273"/>
      <c r="F467" s="219"/>
      <c r="G467" s="219"/>
      <c r="H467" s="219"/>
      <c r="I467" s="219"/>
      <c r="J467" s="219"/>
      <c r="K467" s="219"/>
      <c r="L467" s="219"/>
      <c r="M467" s="219"/>
      <c r="N467" s="219"/>
      <c r="O467" s="219"/>
      <c r="P467" s="219"/>
      <c r="Q467" s="219"/>
      <c r="R467" s="219"/>
      <c r="S467" s="219"/>
      <c r="T467" s="219"/>
      <c r="U467" s="219"/>
      <c r="V467" s="219"/>
      <c r="W467" s="219"/>
      <c r="X467" s="219"/>
      <c r="Y467" s="219"/>
      <c r="Z467" s="219"/>
      <c r="AA467" s="219"/>
      <c r="AB467" s="219"/>
      <c r="AC467" s="219"/>
      <c r="AD467" s="219"/>
      <c r="AE467" s="219"/>
      <c r="AF467" s="219"/>
      <c r="AG467" s="219"/>
      <c r="AH467" s="219"/>
      <c r="AI467" s="219"/>
      <c r="AJ467" s="219"/>
      <c r="AK467" s="219"/>
      <c r="AL467" s="219"/>
      <c r="AM467" s="219"/>
      <c r="AN467" s="219"/>
      <c r="AO467" s="219"/>
      <c r="AP467" s="219"/>
      <c r="AQ467" s="219"/>
      <c r="AR467" s="219"/>
      <c r="AS467" s="219"/>
      <c r="AT467" s="219"/>
      <c r="AU467" s="219"/>
      <c r="AV467" s="219"/>
      <c r="AW467" s="219"/>
      <c r="AX467" s="219"/>
      <c r="AY467" s="219"/>
      <c r="AZ467" s="219"/>
      <c r="BA467" s="219"/>
      <c r="BB467" s="219"/>
      <c r="BC467" s="219"/>
      <c r="BD467" s="219"/>
      <c r="BE467" s="219"/>
      <c r="BF467" s="219"/>
      <c r="BG467" s="219"/>
      <c r="BH467" s="219"/>
      <c r="BI467" s="219"/>
      <c r="BJ467" s="219"/>
      <c r="BK467" s="219"/>
      <c r="BL467" s="219"/>
      <c r="BM467" s="219"/>
      <c r="BN467" s="219"/>
      <c r="BO467" s="219"/>
      <c r="BP467" s="219"/>
      <c r="BQ467" s="219"/>
      <c r="BR467" s="219"/>
      <c r="BS467" s="219"/>
      <c r="BT467" s="219"/>
      <c r="BU467" s="219"/>
      <c r="BV467" s="219"/>
      <c r="BW467" s="219"/>
      <c r="BX467" s="219"/>
      <c r="BY467" s="219"/>
      <c r="BZ467" s="219"/>
      <c r="CA467" s="219"/>
      <c r="CB467" s="219"/>
      <c r="CC467" s="219"/>
      <c r="CD467" s="219"/>
      <c r="CE467" s="219"/>
      <c r="CF467" s="219"/>
      <c r="CG467" s="219"/>
      <c r="CH467" s="219"/>
      <c r="CI467" s="219"/>
      <c r="CJ467" s="219"/>
      <c r="CK467" s="219"/>
      <c r="CL467" s="219"/>
      <c r="CM467" s="219"/>
      <c r="CN467" s="219"/>
      <c r="CO467" s="219"/>
      <c r="CP467" s="219"/>
      <c r="CQ467" s="219"/>
      <c r="CR467" s="219"/>
      <c r="CS467" s="219"/>
      <c r="CT467" s="219"/>
      <c r="CU467" s="219"/>
      <c r="CV467" s="219"/>
      <c r="CW467" s="219"/>
      <c r="CX467" s="219"/>
      <c r="CY467" s="219"/>
      <c r="CZ467" s="219"/>
      <c r="DA467" s="219"/>
      <c r="DB467" s="219"/>
      <c r="DC467" s="219"/>
      <c r="DD467" s="219"/>
      <c r="DE467" s="219"/>
      <c r="DF467" s="219"/>
      <c r="DG467" s="219"/>
      <c r="DH467" s="219"/>
      <c r="DI467" s="219"/>
      <c r="DJ467" s="219"/>
      <c r="DK467" s="219"/>
      <c r="DL467" s="219"/>
      <c r="DM467" s="219"/>
      <c r="DN467" s="219"/>
      <c r="DO467" s="219"/>
      <c r="DP467" s="219"/>
      <c r="DQ467" s="219"/>
      <c r="DR467" s="219"/>
      <c r="DS467" s="219"/>
      <c r="DT467" s="219"/>
      <c r="DU467" s="219"/>
      <c r="DV467" s="219"/>
      <c r="DW467" s="219"/>
      <c r="DX467" s="219"/>
      <c r="DY467" s="219"/>
      <c r="DZ467" s="219"/>
      <c r="EA467" s="219"/>
      <c r="EB467" s="219"/>
      <c r="EC467" s="219"/>
      <c r="ED467" s="219"/>
      <c r="EE467" s="219"/>
      <c r="EF467" s="219"/>
      <c r="EG467" s="219"/>
      <c r="EH467" s="219"/>
      <c r="EI467" s="219"/>
      <c r="EJ467" s="219"/>
      <c r="EK467" s="219"/>
      <c r="EL467" s="219"/>
      <c r="EM467" s="219"/>
      <c r="EN467" s="219"/>
      <c r="EO467" s="219"/>
      <c r="EP467" s="219"/>
      <c r="EQ467" s="219"/>
      <c r="ER467" s="219"/>
      <c r="ES467" s="219"/>
      <c r="ET467" s="219"/>
      <c r="EU467" s="219"/>
      <c r="EV467" s="219"/>
      <c r="EW467" s="219"/>
      <c r="EX467" s="219"/>
      <c r="EY467" s="219"/>
      <c r="EZ467" s="219"/>
      <c r="FA467" s="219"/>
      <c r="FB467" s="219"/>
      <c r="FC467" s="219"/>
      <c r="FD467" s="219"/>
      <c r="FE467" s="219"/>
      <c r="FF467" s="219"/>
      <c r="FG467" s="219"/>
      <c r="FH467" s="219"/>
      <c r="FI467" s="219"/>
      <c r="FJ467" s="219"/>
      <c r="FK467" s="219"/>
      <c r="FL467" s="219"/>
      <c r="FM467" s="219"/>
      <c r="FN467" s="219"/>
      <c r="FO467" s="219"/>
      <c r="FP467" s="219"/>
      <c r="FQ467" s="219"/>
      <c r="FR467" s="219"/>
      <c r="FS467" s="219"/>
      <c r="FT467" s="219"/>
      <c r="FU467" s="219"/>
      <c r="FV467" s="219"/>
      <c r="FW467" s="219"/>
      <c r="FX467" s="219"/>
      <c r="FY467" s="219"/>
      <c r="FZ467" s="219"/>
      <c r="GA467" s="219"/>
      <c r="GB467" s="219"/>
      <c r="GC467" s="219"/>
      <c r="GD467" s="219"/>
      <c r="GE467" s="219"/>
      <c r="GF467" s="219"/>
      <c r="GG467" s="219"/>
      <c r="GH467" s="219"/>
      <c r="GI467" s="219"/>
      <c r="GJ467" s="219"/>
      <c r="GK467" s="219"/>
      <c r="GL467" s="219"/>
      <c r="GM467" s="219"/>
      <c r="GN467" s="219"/>
      <c r="GO467" s="219"/>
      <c r="GP467" s="219"/>
      <c r="GQ467" s="219"/>
      <c r="GR467" s="219"/>
      <c r="GS467" s="219"/>
      <c r="GT467" s="219"/>
      <c r="GU467" s="219"/>
      <c r="GV467" s="219"/>
      <c r="GW467" s="219"/>
      <c r="GX467" s="219"/>
      <c r="GY467" s="219"/>
      <c r="GZ467" s="219"/>
      <c r="HA467" s="219"/>
      <c r="HB467" s="219"/>
      <c r="HC467" s="219"/>
      <c r="HD467" s="219"/>
      <c r="HE467" s="219"/>
    </row>
    <row r="468" spans="1:213" ht="14.25" customHeight="1">
      <c r="A468" s="219"/>
      <c r="B468" s="220"/>
      <c r="C468" s="219"/>
      <c r="D468" s="219"/>
      <c r="E468" s="219"/>
      <c r="F468" s="219"/>
      <c r="G468" s="219"/>
      <c r="H468" s="219"/>
      <c r="I468" s="219"/>
      <c r="J468" s="219"/>
      <c r="K468" s="219"/>
      <c r="L468" s="219"/>
      <c r="M468" s="219"/>
      <c r="N468" s="219"/>
      <c r="O468" s="219"/>
      <c r="P468" s="219"/>
      <c r="Q468" s="219"/>
      <c r="R468" s="219"/>
      <c r="S468" s="219"/>
      <c r="T468" s="219"/>
      <c r="U468" s="219"/>
      <c r="V468" s="219"/>
      <c r="W468" s="219"/>
      <c r="X468" s="219"/>
      <c r="Y468" s="219"/>
      <c r="Z468" s="219"/>
      <c r="AA468" s="219"/>
      <c r="AB468" s="219"/>
      <c r="AC468" s="219"/>
      <c r="AD468" s="219"/>
      <c r="AE468" s="219"/>
      <c r="AF468" s="219"/>
      <c r="AG468" s="219"/>
      <c r="AH468" s="219"/>
      <c r="AI468" s="219"/>
      <c r="AJ468" s="219"/>
      <c r="AK468" s="219"/>
      <c r="AL468" s="219"/>
      <c r="AM468" s="219"/>
      <c r="AN468" s="219"/>
      <c r="AO468" s="219"/>
      <c r="AP468" s="219"/>
      <c r="AQ468" s="219"/>
      <c r="AR468" s="219"/>
      <c r="AS468" s="219"/>
      <c r="AT468" s="219"/>
      <c r="AU468" s="219"/>
      <c r="AV468" s="219"/>
      <c r="AW468" s="219"/>
      <c r="AX468" s="219"/>
      <c r="AY468" s="219"/>
      <c r="AZ468" s="219"/>
      <c r="BA468" s="219"/>
      <c r="BB468" s="219"/>
      <c r="BC468" s="219"/>
      <c r="BD468" s="219"/>
      <c r="BE468" s="219"/>
      <c r="BF468" s="219"/>
      <c r="BG468" s="219"/>
      <c r="BH468" s="219"/>
      <c r="BI468" s="219"/>
      <c r="BJ468" s="219"/>
      <c r="BK468" s="219"/>
      <c r="BL468" s="219"/>
      <c r="BM468" s="219"/>
      <c r="BN468" s="219"/>
      <c r="BO468" s="219"/>
      <c r="BP468" s="219"/>
      <c r="BQ468" s="219"/>
      <c r="BR468" s="219"/>
      <c r="BS468" s="219"/>
      <c r="BT468" s="219"/>
      <c r="BU468" s="219"/>
      <c r="BV468" s="219"/>
      <c r="BW468" s="219"/>
      <c r="BX468" s="219"/>
      <c r="BY468" s="219"/>
      <c r="BZ468" s="219"/>
      <c r="CA468" s="219"/>
      <c r="CB468" s="219"/>
      <c r="CC468" s="219"/>
      <c r="CD468" s="219"/>
      <c r="CE468" s="219"/>
      <c r="CF468" s="219"/>
      <c r="CG468" s="219"/>
      <c r="CH468" s="219"/>
      <c r="CI468" s="219"/>
      <c r="CJ468" s="219"/>
      <c r="CK468" s="219"/>
      <c r="CL468" s="219"/>
      <c r="CM468" s="219"/>
      <c r="CN468" s="219"/>
      <c r="CO468" s="219"/>
      <c r="CP468" s="219"/>
      <c r="CQ468" s="219"/>
      <c r="CR468" s="219"/>
      <c r="CS468" s="219"/>
      <c r="CT468" s="219"/>
      <c r="CU468" s="219"/>
      <c r="CV468" s="219"/>
      <c r="CW468" s="219"/>
      <c r="CX468" s="219"/>
      <c r="CY468" s="219"/>
      <c r="CZ468" s="219"/>
      <c r="DA468" s="219"/>
      <c r="DB468" s="219"/>
      <c r="DC468" s="219"/>
      <c r="DD468" s="219"/>
      <c r="DE468" s="219"/>
      <c r="DF468" s="219"/>
      <c r="DG468" s="219"/>
      <c r="DH468" s="219"/>
      <c r="DI468" s="219"/>
      <c r="DJ468" s="219"/>
      <c r="DK468" s="219"/>
      <c r="DL468" s="219"/>
      <c r="DM468" s="219"/>
      <c r="DN468" s="219"/>
      <c r="DO468" s="219"/>
      <c r="DP468" s="219"/>
      <c r="DQ468" s="219"/>
      <c r="DR468" s="219"/>
      <c r="DS468" s="219"/>
      <c r="DT468" s="219"/>
      <c r="DU468" s="219"/>
      <c r="DV468" s="219"/>
      <c r="DW468" s="219"/>
      <c r="DX468" s="219"/>
      <c r="DY468" s="219"/>
      <c r="DZ468" s="219"/>
      <c r="EA468" s="219"/>
      <c r="EB468" s="219"/>
      <c r="EC468" s="219"/>
      <c r="ED468" s="219"/>
      <c r="EE468" s="219"/>
      <c r="EF468" s="219"/>
      <c r="EG468" s="219"/>
      <c r="EH468" s="219"/>
      <c r="EI468" s="219"/>
      <c r="EJ468" s="219"/>
      <c r="EK468" s="219"/>
      <c r="EL468" s="219"/>
      <c r="EM468" s="219"/>
      <c r="EN468" s="219"/>
      <c r="EO468" s="219"/>
      <c r="EP468" s="219"/>
      <c r="EQ468" s="219"/>
      <c r="ER468" s="219"/>
      <c r="ES468" s="219"/>
      <c r="ET468" s="219"/>
      <c r="EU468" s="219"/>
      <c r="EV468" s="219"/>
      <c r="EW468" s="219"/>
      <c r="EX468" s="219"/>
      <c r="EY468" s="219"/>
      <c r="EZ468" s="219"/>
      <c r="FA468" s="219"/>
      <c r="FB468" s="219"/>
      <c r="FC468" s="219"/>
      <c r="FD468" s="219"/>
      <c r="FE468" s="219"/>
      <c r="FF468" s="219"/>
      <c r="FG468" s="219"/>
      <c r="FH468" s="219"/>
      <c r="FI468" s="219"/>
      <c r="FJ468" s="219"/>
      <c r="FK468" s="219"/>
      <c r="FL468" s="219"/>
      <c r="FM468" s="219"/>
      <c r="FN468" s="219"/>
      <c r="FO468" s="219"/>
      <c r="FP468" s="219"/>
      <c r="FQ468" s="219"/>
      <c r="FR468" s="219"/>
      <c r="FS468" s="219"/>
      <c r="FT468" s="219"/>
      <c r="FU468" s="219"/>
      <c r="FV468" s="219"/>
      <c r="FW468" s="219"/>
      <c r="FX468" s="219"/>
      <c r="FY468" s="219"/>
      <c r="FZ468" s="219"/>
      <c r="GA468" s="219"/>
      <c r="GB468" s="219"/>
      <c r="GC468" s="219"/>
      <c r="GD468" s="219"/>
      <c r="GE468" s="219"/>
      <c r="GF468" s="219"/>
      <c r="GG468" s="219"/>
      <c r="GH468" s="219"/>
      <c r="GI468" s="219"/>
      <c r="GJ468" s="219"/>
      <c r="GK468" s="219"/>
      <c r="GL468" s="219"/>
      <c r="GM468" s="219"/>
      <c r="GN468" s="219"/>
      <c r="GO468" s="219"/>
      <c r="GP468" s="219"/>
      <c r="GQ468" s="219"/>
      <c r="GR468" s="219"/>
      <c r="GS468" s="219"/>
      <c r="GT468" s="219"/>
      <c r="GU468" s="219"/>
      <c r="GV468" s="219"/>
      <c r="GW468" s="219"/>
      <c r="GX468" s="219"/>
      <c r="GY468" s="219"/>
      <c r="GZ468" s="219"/>
      <c r="HA468" s="219"/>
      <c r="HB468" s="219"/>
      <c r="HC468" s="219"/>
      <c r="HD468" s="219"/>
      <c r="HE468" s="221"/>
    </row>
    <row r="469" spans="1:213" ht="64.5" customHeight="1">
      <c r="A469" s="274" t="s">
        <v>492</v>
      </c>
      <c r="B469" s="274"/>
      <c r="C469" s="274"/>
      <c r="D469" s="274"/>
      <c r="E469" s="274"/>
      <c r="F469" s="274"/>
      <c r="G469" s="222"/>
      <c r="H469" s="222"/>
      <c r="I469" s="222"/>
      <c r="J469" s="222"/>
      <c r="K469" s="222"/>
      <c r="L469" s="222"/>
      <c r="M469" s="222"/>
      <c r="N469" s="222"/>
      <c r="O469" s="222"/>
      <c r="P469" s="222"/>
      <c r="Q469" s="222"/>
      <c r="R469" s="222"/>
      <c r="S469" s="222"/>
      <c r="T469" s="222"/>
      <c r="U469" s="222"/>
      <c r="V469" s="222"/>
      <c r="W469" s="222"/>
      <c r="X469" s="222"/>
      <c r="Y469" s="222"/>
      <c r="Z469" s="222"/>
      <c r="AA469" s="222"/>
      <c r="AB469" s="222"/>
      <c r="AC469" s="222"/>
      <c r="AD469" s="222"/>
      <c r="AE469" s="222"/>
      <c r="AF469" s="222"/>
      <c r="AG469" s="222"/>
      <c r="AH469" s="222"/>
      <c r="AI469" s="222"/>
      <c r="AJ469" s="222"/>
      <c r="AK469" s="222"/>
      <c r="AL469" s="222"/>
      <c r="AM469" s="222"/>
      <c r="AN469" s="222"/>
      <c r="AO469" s="222"/>
      <c r="AP469" s="222"/>
      <c r="AQ469" s="222"/>
      <c r="AR469" s="222"/>
      <c r="AS469" s="222"/>
      <c r="AT469" s="222"/>
      <c r="AU469" s="222"/>
      <c r="AV469" s="222"/>
      <c r="AW469" s="222"/>
      <c r="AX469" s="222"/>
      <c r="AY469" s="222"/>
      <c r="AZ469" s="222"/>
      <c r="BA469" s="222"/>
      <c r="BB469" s="222"/>
      <c r="BC469" s="222"/>
      <c r="BD469" s="222"/>
      <c r="BE469" s="222"/>
      <c r="BF469" s="222"/>
      <c r="BG469" s="222"/>
      <c r="BH469" s="222"/>
      <c r="BI469" s="222"/>
      <c r="BJ469" s="222"/>
      <c r="BK469" s="222"/>
      <c r="BL469" s="222"/>
      <c r="BM469" s="222"/>
      <c r="BN469" s="222"/>
      <c r="BO469" s="222"/>
      <c r="BP469" s="222"/>
      <c r="BQ469" s="222"/>
      <c r="BR469" s="222"/>
      <c r="BS469" s="222"/>
      <c r="BT469" s="222"/>
      <c r="BU469" s="222"/>
      <c r="BV469" s="222"/>
      <c r="BW469" s="222"/>
      <c r="BX469" s="222"/>
      <c r="BY469" s="222"/>
      <c r="BZ469" s="222"/>
      <c r="CA469" s="222"/>
      <c r="CB469" s="222"/>
      <c r="CC469" s="222"/>
      <c r="CD469" s="222"/>
      <c r="CE469" s="222"/>
      <c r="CF469" s="222"/>
      <c r="CG469" s="222"/>
      <c r="CH469" s="222"/>
      <c r="CI469" s="222"/>
      <c r="CJ469" s="222"/>
      <c r="CK469" s="222"/>
      <c r="CL469" s="222"/>
      <c r="CM469" s="222"/>
      <c r="CN469" s="222"/>
      <c r="CO469" s="222"/>
      <c r="CP469" s="222"/>
      <c r="CQ469" s="222"/>
      <c r="CR469" s="222"/>
      <c r="CS469" s="222"/>
      <c r="CT469" s="222"/>
      <c r="CU469" s="222"/>
      <c r="CV469" s="222"/>
      <c r="CW469" s="222"/>
      <c r="CX469" s="222"/>
      <c r="CY469" s="222"/>
      <c r="CZ469" s="222"/>
      <c r="DA469" s="222"/>
      <c r="DB469" s="222"/>
      <c r="DC469" s="222"/>
      <c r="DD469" s="222"/>
      <c r="DE469" s="222"/>
      <c r="DF469" s="222"/>
      <c r="DG469" s="222"/>
      <c r="DH469" s="222"/>
      <c r="DI469" s="222"/>
      <c r="DJ469" s="222"/>
      <c r="DK469" s="222"/>
      <c r="DL469" s="222"/>
      <c r="DM469" s="222"/>
      <c r="DN469" s="222"/>
      <c r="DO469" s="222"/>
      <c r="DP469" s="222"/>
      <c r="DQ469" s="222"/>
      <c r="DR469" s="222"/>
      <c r="DS469" s="222"/>
      <c r="DT469" s="222"/>
      <c r="DU469" s="222"/>
      <c r="DV469" s="222"/>
      <c r="DW469" s="222"/>
      <c r="DX469" s="222"/>
      <c r="DY469" s="222"/>
      <c r="DZ469" s="222"/>
      <c r="EA469" s="222"/>
      <c r="EB469" s="222"/>
      <c r="EC469" s="222"/>
      <c r="ED469" s="222"/>
      <c r="EE469" s="222"/>
      <c r="EF469" s="222"/>
      <c r="EG469" s="222"/>
      <c r="EH469" s="222"/>
      <c r="EI469" s="222"/>
      <c r="EJ469" s="222"/>
      <c r="EK469" s="222"/>
      <c r="EL469" s="222"/>
      <c r="EM469" s="222"/>
      <c r="EN469" s="222"/>
      <c r="EO469" s="222"/>
      <c r="EP469" s="222"/>
      <c r="EQ469" s="222"/>
      <c r="ER469" s="222"/>
      <c r="ES469" s="222"/>
      <c r="ET469" s="222"/>
      <c r="EU469" s="222"/>
      <c r="EV469" s="222"/>
      <c r="EW469" s="222"/>
      <c r="EX469" s="222"/>
      <c r="EY469" s="222"/>
      <c r="EZ469" s="222"/>
      <c r="FA469" s="222"/>
      <c r="FB469" s="222"/>
      <c r="FC469" s="222"/>
      <c r="FD469" s="222"/>
      <c r="FE469" s="222"/>
      <c r="FF469" s="222"/>
      <c r="FG469" s="222"/>
      <c r="FH469" s="222"/>
      <c r="FI469" s="222"/>
      <c r="FJ469" s="222"/>
      <c r="FK469" s="222"/>
      <c r="FL469" s="222"/>
      <c r="FM469" s="222"/>
      <c r="FN469" s="222"/>
      <c r="FO469" s="222"/>
      <c r="FP469" s="222"/>
      <c r="FQ469" s="222"/>
      <c r="FR469" s="222"/>
      <c r="FS469" s="222"/>
      <c r="FT469" s="222"/>
      <c r="FU469" s="222"/>
      <c r="FV469" s="222"/>
      <c r="FW469" s="222"/>
      <c r="FX469" s="222"/>
      <c r="FY469" s="222"/>
      <c r="FZ469" s="222"/>
      <c r="GA469" s="222"/>
      <c r="GB469" s="222"/>
      <c r="GC469" s="222"/>
      <c r="GD469" s="222"/>
      <c r="GE469" s="222"/>
      <c r="GF469" s="222"/>
      <c r="GG469" s="222"/>
      <c r="GH469" s="222"/>
      <c r="GI469" s="222"/>
      <c r="GJ469" s="222"/>
      <c r="GK469" s="222"/>
      <c r="GL469" s="222"/>
      <c r="GM469" s="222"/>
      <c r="GN469" s="222"/>
      <c r="GO469" s="222"/>
      <c r="GP469" s="222"/>
      <c r="GQ469" s="222"/>
      <c r="GR469" s="222"/>
      <c r="GS469" s="222"/>
      <c r="GT469" s="222"/>
      <c r="GU469" s="222"/>
      <c r="GV469" s="222"/>
      <c r="GW469" s="222"/>
      <c r="GX469" s="222"/>
      <c r="GY469" s="222"/>
      <c r="GZ469" s="222"/>
      <c r="HA469" s="222"/>
      <c r="HB469" s="222"/>
      <c r="HC469" s="222"/>
      <c r="HD469" s="222"/>
      <c r="HE469" s="222"/>
    </row>
    <row r="470" spans="1:213" ht="14.25" customHeight="1">
      <c r="A470" s="223"/>
      <c r="B470" s="224"/>
      <c r="C470" s="224"/>
      <c r="D470" s="225"/>
      <c r="E470" s="224"/>
      <c r="F470" s="224"/>
      <c r="G470" s="222"/>
      <c r="H470" s="222"/>
      <c r="I470" s="222"/>
      <c r="J470" s="222"/>
      <c r="K470" s="222"/>
      <c r="L470" s="222"/>
      <c r="M470" s="222"/>
      <c r="N470" s="222"/>
      <c r="O470" s="222"/>
      <c r="P470" s="222"/>
      <c r="Q470" s="222"/>
      <c r="R470" s="222"/>
      <c r="S470" s="222"/>
      <c r="T470" s="222"/>
      <c r="U470" s="222"/>
      <c r="V470" s="222"/>
      <c r="W470" s="222"/>
      <c r="X470" s="222"/>
      <c r="Y470" s="222"/>
      <c r="Z470" s="222"/>
      <c r="AA470" s="222"/>
      <c r="AB470" s="222"/>
      <c r="AC470" s="222"/>
      <c r="AD470" s="222"/>
      <c r="AE470" s="222"/>
      <c r="AF470" s="222"/>
      <c r="AG470" s="222"/>
      <c r="AH470" s="222"/>
      <c r="AI470" s="222"/>
      <c r="AJ470" s="222"/>
      <c r="AK470" s="222"/>
      <c r="AL470" s="222"/>
      <c r="AM470" s="222"/>
      <c r="AN470" s="222"/>
      <c r="AO470" s="222"/>
      <c r="AP470" s="222"/>
      <c r="AQ470" s="222"/>
      <c r="AR470" s="222"/>
      <c r="AS470" s="222"/>
      <c r="AT470" s="222"/>
      <c r="AU470" s="222"/>
      <c r="AV470" s="222"/>
      <c r="AW470" s="222"/>
      <c r="AX470" s="222"/>
      <c r="AY470" s="222"/>
      <c r="AZ470" s="222"/>
      <c r="BA470" s="222"/>
      <c r="BB470" s="222"/>
      <c r="BC470" s="222"/>
      <c r="BD470" s="222"/>
      <c r="BE470" s="222"/>
      <c r="BF470" s="222"/>
      <c r="BG470" s="222"/>
      <c r="BH470" s="222"/>
      <c r="BI470" s="222"/>
      <c r="BJ470" s="222"/>
      <c r="BK470" s="222"/>
      <c r="BL470" s="222"/>
      <c r="BM470" s="222"/>
      <c r="BN470" s="222"/>
      <c r="BO470" s="222"/>
      <c r="BP470" s="222"/>
      <c r="BQ470" s="222"/>
      <c r="BR470" s="222"/>
      <c r="BS470" s="222"/>
      <c r="BT470" s="222"/>
      <c r="BU470" s="222"/>
      <c r="BV470" s="222"/>
      <c r="BW470" s="222"/>
      <c r="BX470" s="222"/>
      <c r="BY470" s="222"/>
      <c r="BZ470" s="222"/>
      <c r="CA470" s="222"/>
      <c r="CB470" s="222"/>
      <c r="CC470" s="222"/>
      <c r="CD470" s="222"/>
      <c r="CE470" s="222"/>
      <c r="CF470" s="222"/>
      <c r="CG470" s="222"/>
      <c r="CH470" s="222"/>
      <c r="CI470" s="222"/>
      <c r="CJ470" s="222"/>
      <c r="CK470" s="222"/>
      <c r="CL470" s="222"/>
      <c r="CM470" s="222"/>
      <c r="CN470" s="222"/>
      <c r="CO470" s="222"/>
      <c r="CP470" s="222"/>
      <c r="CQ470" s="222"/>
      <c r="CR470" s="222"/>
      <c r="CS470" s="222"/>
      <c r="CT470" s="222"/>
      <c r="CU470" s="222"/>
      <c r="CV470" s="222"/>
      <c r="CW470" s="222"/>
      <c r="CX470" s="222"/>
      <c r="CY470" s="222"/>
      <c r="CZ470" s="222"/>
      <c r="DA470" s="222"/>
      <c r="DB470" s="222"/>
      <c r="DC470" s="222"/>
      <c r="DD470" s="222"/>
      <c r="DE470" s="222"/>
      <c r="DF470" s="222"/>
      <c r="DG470" s="222"/>
      <c r="DH470" s="222"/>
      <c r="DI470" s="222"/>
      <c r="DJ470" s="222"/>
      <c r="DK470" s="222"/>
      <c r="DL470" s="222"/>
      <c r="DM470" s="222"/>
      <c r="DN470" s="222"/>
      <c r="DO470" s="222"/>
      <c r="DP470" s="222"/>
      <c r="DQ470" s="222"/>
      <c r="DR470" s="222"/>
      <c r="DS470" s="222"/>
      <c r="DT470" s="222"/>
      <c r="DU470" s="222"/>
      <c r="DV470" s="222"/>
      <c r="DW470" s="222"/>
      <c r="DX470" s="222"/>
      <c r="DY470" s="222"/>
      <c r="DZ470" s="222"/>
      <c r="EA470" s="222"/>
      <c r="EB470" s="222"/>
      <c r="EC470" s="222"/>
      <c r="ED470" s="222"/>
      <c r="EE470" s="222"/>
      <c r="EF470" s="222"/>
      <c r="EG470" s="222"/>
      <c r="EH470" s="222"/>
      <c r="EI470" s="222"/>
      <c r="EJ470" s="222"/>
      <c r="EK470" s="222"/>
      <c r="EL470" s="222"/>
      <c r="EM470" s="222"/>
      <c r="EN470" s="222"/>
      <c r="EO470" s="222"/>
      <c r="EP470" s="222"/>
      <c r="EQ470" s="222"/>
      <c r="ER470" s="222"/>
      <c r="ES470" s="222"/>
      <c r="ET470" s="222"/>
      <c r="EU470" s="222"/>
      <c r="EV470" s="222"/>
      <c r="EW470" s="222"/>
      <c r="EX470" s="222"/>
      <c r="EY470" s="222"/>
      <c r="EZ470" s="222"/>
      <c r="FA470" s="222"/>
      <c r="FB470" s="222"/>
      <c r="FC470" s="222"/>
      <c r="FD470" s="222"/>
      <c r="FE470" s="222"/>
      <c r="FF470" s="222"/>
      <c r="FG470" s="222"/>
      <c r="FH470" s="222"/>
      <c r="FI470" s="222"/>
      <c r="FJ470" s="222"/>
      <c r="FK470" s="222"/>
      <c r="FL470" s="222"/>
      <c r="FM470" s="222"/>
      <c r="FN470" s="222"/>
      <c r="FO470" s="222"/>
      <c r="FP470" s="222"/>
      <c r="FQ470" s="222"/>
      <c r="FR470" s="222"/>
      <c r="FS470" s="222"/>
      <c r="FT470" s="222"/>
      <c r="FU470" s="222"/>
      <c r="FV470" s="222"/>
      <c r="FW470" s="222"/>
      <c r="FX470" s="222"/>
      <c r="FY470" s="222"/>
      <c r="FZ470" s="222"/>
      <c r="GA470" s="222"/>
      <c r="GB470" s="222"/>
      <c r="GC470" s="222"/>
      <c r="GD470" s="222"/>
      <c r="GE470" s="222"/>
      <c r="GF470" s="222"/>
      <c r="GG470" s="222"/>
      <c r="GH470" s="222"/>
      <c r="GI470" s="222"/>
      <c r="GJ470" s="222"/>
      <c r="GK470" s="222"/>
      <c r="GL470" s="222"/>
      <c r="GM470" s="222"/>
      <c r="GN470" s="222"/>
      <c r="GO470" s="222"/>
      <c r="GP470" s="222"/>
      <c r="GQ470" s="222"/>
      <c r="GR470" s="222"/>
      <c r="GS470" s="222"/>
      <c r="GT470" s="222"/>
      <c r="GU470" s="222"/>
      <c r="GV470" s="222"/>
      <c r="GW470" s="222"/>
      <c r="GX470" s="222"/>
      <c r="GY470" s="222"/>
      <c r="GZ470" s="222"/>
      <c r="HA470" s="222"/>
      <c r="HB470" s="222"/>
      <c r="HC470" s="222"/>
      <c r="HD470" s="222"/>
      <c r="HE470" s="222"/>
    </row>
    <row r="471" spans="1:213" ht="14.25" customHeight="1">
      <c r="A471" s="275" t="s">
        <v>493</v>
      </c>
      <c r="B471" s="276"/>
      <c r="C471" s="276"/>
      <c r="D471" s="276"/>
      <c r="E471" s="276"/>
      <c r="F471" s="276"/>
      <c r="G471" s="222"/>
      <c r="H471" s="222"/>
      <c r="I471" s="222"/>
      <c r="J471" s="222"/>
      <c r="K471" s="222"/>
      <c r="L471" s="222"/>
      <c r="M471" s="222"/>
      <c r="N471" s="222"/>
      <c r="O471" s="222"/>
      <c r="P471" s="222"/>
      <c r="Q471" s="222"/>
      <c r="R471" s="222"/>
      <c r="S471" s="222"/>
      <c r="T471" s="222"/>
      <c r="U471" s="222"/>
      <c r="V471" s="222"/>
      <c r="W471" s="222"/>
      <c r="X471" s="222"/>
      <c r="Y471" s="222"/>
      <c r="Z471" s="222"/>
      <c r="AA471" s="222"/>
      <c r="AB471" s="222"/>
      <c r="AC471" s="222"/>
      <c r="AD471" s="222"/>
      <c r="AE471" s="222"/>
      <c r="AF471" s="222"/>
      <c r="AG471" s="222"/>
      <c r="AH471" s="222"/>
      <c r="AI471" s="222"/>
      <c r="AJ471" s="222"/>
      <c r="AK471" s="222"/>
      <c r="AL471" s="222"/>
      <c r="AM471" s="222"/>
      <c r="AN471" s="222"/>
      <c r="AO471" s="222"/>
      <c r="AP471" s="222"/>
      <c r="AQ471" s="222"/>
      <c r="AR471" s="222"/>
      <c r="AS471" s="222"/>
      <c r="AT471" s="222"/>
      <c r="AU471" s="222"/>
      <c r="AV471" s="222"/>
      <c r="AW471" s="222"/>
      <c r="AX471" s="222"/>
      <c r="AY471" s="222"/>
      <c r="AZ471" s="222"/>
      <c r="BA471" s="222"/>
      <c r="BB471" s="222"/>
      <c r="BC471" s="222"/>
      <c r="BD471" s="222"/>
      <c r="BE471" s="222"/>
      <c r="BF471" s="222"/>
      <c r="BG471" s="222"/>
      <c r="BH471" s="222"/>
      <c r="BI471" s="222"/>
      <c r="BJ471" s="222"/>
      <c r="BK471" s="222"/>
      <c r="BL471" s="222"/>
      <c r="BM471" s="222"/>
      <c r="BN471" s="222"/>
      <c r="BO471" s="222"/>
      <c r="BP471" s="222"/>
      <c r="BQ471" s="222"/>
      <c r="BR471" s="222"/>
      <c r="BS471" s="222"/>
      <c r="BT471" s="222"/>
      <c r="BU471" s="222"/>
      <c r="BV471" s="222"/>
      <c r="BW471" s="222"/>
      <c r="BX471" s="222"/>
      <c r="BY471" s="222"/>
      <c r="BZ471" s="222"/>
      <c r="CA471" s="222"/>
      <c r="CB471" s="222"/>
      <c r="CC471" s="222"/>
      <c r="CD471" s="222"/>
      <c r="CE471" s="222"/>
      <c r="CF471" s="222"/>
      <c r="CG471" s="222"/>
      <c r="CH471" s="222"/>
      <c r="CI471" s="222"/>
      <c r="CJ471" s="222"/>
      <c r="CK471" s="222"/>
      <c r="CL471" s="222"/>
      <c r="CM471" s="222"/>
      <c r="CN471" s="222"/>
      <c r="CO471" s="222"/>
      <c r="CP471" s="222"/>
      <c r="CQ471" s="222"/>
      <c r="CR471" s="222"/>
      <c r="CS471" s="222"/>
      <c r="CT471" s="222"/>
      <c r="CU471" s="222"/>
      <c r="CV471" s="222"/>
      <c r="CW471" s="222"/>
      <c r="CX471" s="222"/>
      <c r="CY471" s="222"/>
      <c r="CZ471" s="222"/>
      <c r="DA471" s="222"/>
      <c r="DB471" s="222"/>
      <c r="DC471" s="222"/>
      <c r="DD471" s="222"/>
      <c r="DE471" s="222"/>
      <c r="DF471" s="222"/>
      <c r="DG471" s="222"/>
      <c r="DH471" s="222"/>
      <c r="DI471" s="222"/>
      <c r="DJ471" s="222"/>
      <c r="DK471" s="222"/>
      <c r="DL471" s="222"/>
      <c r="DM471" s="222"/>
      <c r="DN471" s="222"/>
      <c r="DO471" s="222"/>
      <c r="DP471" s="222"/>
      <c r="DQ471" s="222"/>
      <c r="DR471" s="222"/>
      <c r="DS471" s="222"/>
      <c r="DT471" s="222"/>
      <c r="DU471" s="222"/>
      <c r="DV471" s="222"/>
      <c r="DW471" s="222"/>
      <c r="DX471" s="222"/>
      <c r="DY471" s="222"/>
      <c r="DZ471" s="222"/>
      <c r="EA471" s="222"/>
      <c r="EB471" s="222"/>
      <c r="EC471" s="222"/>
      <c r="ED471" s="222"/>
      <c r="EE471" s="222"/>
      <c r="EF471" s="222"/>
      <c r="EG471" s="222"/>
      <c r="EH471" s="222"/>
      <c r="EI471" s="222"/>
      <c r="EJ471" s="222"/>
      <c r="EK471" s="222"/>
      <c r="EL471" s="222"/>
      <c r="EM471" s="222"/>
      <c r="EN471" s="222"/>
      <c r="EO471" s="222"/>
      <c r="EP471" s="222"/>
      <c r="EQ471" s="222"/>
      <c r="ER471" s="222"/>
      <c r="ES471" s="222"/>
      <c r="ET471" s="222"/>
      <c r="EU471" s="222"/>
      <c r="EV471" s="222"/>
      <c r="EW471" s="222"/>
      <c r="EX471" s="222"/>
      <c r="EY471" s="222"/>
      <c r="EZ471" s="222"/>
      <c r="FA471" s="222"/>
      <c r="FB471" s="222"/>
      <c r="FC471" s="222"/>
      <c r="FD471" s="222"/>
      <c r="FE471" s="222"/>
      <c r="FF471" s="222"/>
      <c r="FG471" s="222"/>
      <c r="FH471" s="222"/>
      <c r="FI471" s="222"/>
      <c r="FJ471" s="222"/>
      <c r="FK471" s="222"/>
      <c r="FL471" s="222"/>
      <c r="FM471" s="222"/>
      <c r="FN471" s="222"/>
      <c r="FO471" s="222"/>
      <c r="FP471" s="222"/>
      <c r="FQ471" s="222"/>
      <c r="FR471" s="222"/>
      <c r="FS471" s="222"/>
      <c r="FT471" s="222"/>
      <c r="FU471" s="222"/>
      <c r="FV471" s="222"/>
      <c r="FW471" s="222"/>
      <c r="FX471" s="222"/>
      <c r="FY471" s="222"/>
      <c r="FZ471" s="222"/>
      <c r="GA471" s="222"/>
      <c r="GB471" s="222"/>
      <c r="GC471" s="222"/>
      <c r="GD471" s="222"/>
      <c r="GE471" s="222"/>
      <c r="GF471" s="222"/>
      <c r="GG471" s="222"/>
      <c r="GH471" s="222"/>
      <c r="GI471" s="222"/>
      <c r="GJ471" s="222"/>
      <c r="GK471" s="222"/>
      <c r="GL471" s="222"/>
      <c r="GM471" s="222"/>
      <c r="GN471" s="222"/>
      <c r="GO471" s="222"/>
      <c r="GP471" s="222"/>
      <c r="GQ471" s="222"/>
      <c r="GR471" s="222"/>
      <c r="GS471" s="222"/>
      <c r="GT471" s="222"/>
      <c r="GU471" s="222"/>
      <c r="GV471" s="222"/>
      <c r="GW471" s="222"/>
      <c r="GX471" s="222"/>
      <c r="GY471" s="222"/>
      <c r="GZ471" s="222"/>
      <c r="HA471" s="222"/>
      <c r="HB471" s="222"/>
      <c r="HC471" s="222"/>
      <c r="HD471" s="222"/>
      <c r="HE471" s="222"/>
    </row>
    <row r="472" spans="1:213" ht="14.25" customHeight="1">
      <c r="A472" s="226"/>
      <c r="B472" s="226"/>
      <c r="C472" s="226"/>
      <c r="D472" s="226"/>
      <c r="E472" s="226"/>
      <c r="F472" s="226"/>
      <c r="G472" s="226"/>
      <c r="H472" s="226"/>
      <c r="I472" s="226"/>
      <c r="J472" s="226"/>
      <c r="K472" s="226"/>
      <c r="L472" s="226"/>
      <c r="M472" s="226"/>
      <c r="N472" s="226"/>
      <c r="O472" s="226"/>
      <c r="P472" s="226"/>
      <c r="Q472" s="226"/>
      <c r="R472" s="226"/>
      <c r="S472" s="226"/>
      <c r="T472" s="226"/>
      <c r="U472" s="226"/>
      <c r="V472" s="226"/>
      <c r="W472" s="226"/>
      <c r="X472" s="226"/>
      <c r="Y472" s="226"/>
      <c r="Z472" s="226"/>
      <c r="AA472" s="226"/>
      <c r="AB472" s="226"/>
      <c r="AC472" s="226"/>
      <c r="AD472" s="226"/>
      <c r="AE472" s="226"/>
      <c r="AF472" s="226"/>
      <c r="AG472" s="226"/>
      <c r="AH472" s="226"/>
      <c r="AI472" s="226"/>
      <c r="AJ472" s="226"/>
      <c r="AK472" s="226"/>
      <c r="AL472" s="226"/>
      <c r="AM472" s="226"/>
      <c r="AN472" s="226"/>
      <c r="AO472" s="226"/>
      <c r="AP472" s="226"/>
      <c r="AQ472" s="226"/>
      <c r="AR472" s="226"/>
      <c r="AS472" s="226"/>
      <c r="AT472" s="226"/>
      <c r="AU472" s="226"/>
      <c r="AV472" s="226"/>
      <c r="AW472" s="226"/>
      <c r="AX472" s="226"/>
      <c r="AY472" s="226"/>
      <c r="AZ472" s="226"/>
      <c r="BA472" s="226"/>
      <c r="BB472" s="226"/>
      <c r="BC472" s="226"/>
      <c r="BD472" s="226"/>
      <c r="BE472" s="226"/>
      <c r="BF472" s="226"/>
      <c r="BG472" s="226"/>
      <c r="BH472" s="226"/>
      <c r="BI472" s="226"/>
      <c r="BJ472" s="226"/>
      <c r="BK472" s="226"/>
      <c r="BL472" s="226"/>
      <c r="BM472" s="226"/>
      <c r="BN472" s="226"/>
      <c r="BO472" s="226"/>
      <c r="BP472" s="226"/>
      <c r="BQ472" s="226"/>
      <c r="BR472" s="226"/>
      <c r="BS472" s="226"/>
      <c r="BT472" s="226"/>
      <c r="BU472" s="226"/>
      <c r="BV472" s="226"/>
      <c r="BW472" s="226"/>
      <c r="BX472" s="226"/>
      <c r="BY472" s="226"/>
      <c r="BZ472" s="226"/>
      <c r="CA472" s="226"/>
      <c r="CB472" s="226"/>
      <c r="CC472" s="226"/>
      <c r="CD472" s="226"/>
      <c r="CE472" s="226"/>
      <c r="CF472" s="226"/>
      <c r="CG472" s="226"/>
      <c r="CH472" s="226"/>
      <c r="CI472" s="226"/>
      <c r="CJ472" s="226"/>
      <c r="CK472" s="226"/>
      <c r="CL472" s="226"/>
      <c r="CM472" s="226"/>
      <c r="CN472" s="226"/>
      <c r="CO472" s="226"/>
      <c r="CP472" s="226"/>
      <c r="CQ472" s="226"/>
      <c r="CR472" s="226"/>
      <c r="CS472" s="226"/>
      <c r="CT472" s="226"/>
      <c r="CU472" s="226"/>
      <c r="CV472" s="226"/>
      <c r="CW472" s="226"/>
      <c r="CX472" s="226"/>
      <c r="CY472" s="226"/>
      <c r="CZ472" s="226"/>
      <c r="DA472" s="226"/>
      <c r="DB472" s="226"/>
      <c r="DC472" s="226"/>
      <c r="DD472" s="226"/>
      <c r="DE472" s="226"/>
      <c r="DF472" s="226"/>
      <c r="DG472" s="226"/>
      <c r="DH472" s="226"/>
      <c r="DI472" s="226"/>
      <c r="DJ472" s="226"/>
      <c r="DK472" s="226"/>
      <c r="DL472" s="226"/>
      <c r="DM472" s="226"/>
      <c r="DN472" s="226"/>
      <c r="DO472" s="226"/>
      <c r="DP472" s="226"/>
      <c r="DQ472" s="226"/>
      <c r="DR472" s="226"/>
      <c r="DS472" s="226"/>
      <c r="DT472" s="226"/>
      <c r="DU472" s="226"/>
      <c r="DV472" s="226"/>
      <c r="DW472" s="226"/>
      <c r="DX472" s="226"/>
      <c r="DY472" s="226"/>
      <c r="DZ472" s="226"/>
      <c r="EA472" s="226"/>
      <c r="EB472" s="226"/>
      <c r="EC472" s="226"/>
      <c r="ED472" s="226"/>
      <c r="EE472" s="226"/>
      <c r="EF472" s="226"/>
      <c r="EG472" s="226"/>
      <c r="EH472" s="226"/>
      <c r="EI472" s="226"/>
      <c r="EJ472" s="226"/>
      <c r="EK472" s="226"/>
      <c r="EL472" s="226"/>
      <c r="EM472" s="226"/>
      <c r="EN472" s="226"/>
      <c r="EO472" s="226"/>
      <c r="EP472" s="226"/>
      <c r="EQ472" s="226"/>
      <c r="ER472" s="226"/>
      <c r="ES472" s="226"/>
      <c r="ET472" s="226"/>
      <c r="EU472" s="226"/>
      <c r="EV472" s="226"/>
      <c r="EW472" s="226"/>
      <c r="EX472" s="226"/>
      <c r="EY472" s="226"/>
      <c r="EZ472" s="226"/>
      <c r="FA472" s="226"/>
      <c r="FB472" s="226"/>
      <c r="FC472" s="226"/>
      <c r="FD472" s="226"/>
      <c r="FE472" s="226"/>
      <c r="FF472" s="226"/>
      <c r="FG472" s="226"/>
      <c r="FH472" s="226"/>
      <c r="FI472" s="226"/>
      <c r="FJ472" s="226"/>
      <c r="FK472" s="226"/>
      <c r="FL472" s="226"/>
      <c r="FM472" s="226"/>
      <c r="FN472" s="226"/>
      <c r="FO472" s="226"/>
      <c r="FP472" s="226"/>
      <c r="FQ472" s="226"/>
      <c r="FR472" s="226"/>
      <c r="FS472" s="226"/>
      <c r="FT472" s="226"/>
      <c r="FU472" s="226"/>
      <c r="FV472" s="226"/>
      <c r="FW472" s="226"/>
      <c r="FX472" s="226"/>
      <c r="FY472" s="226"/>
      <c r="FZ472" s="226"/>
      <c r="GA472" s="226"/>
      <c r="GB472" s="226"/>
      <c r="GC472" s="226"/>
      <c r="GD472" s="226"/>
      <c r="GE472" s="226"/>
      <c r="GF472" s="226"/>
      <c r="GG472" s="226"/>
      <c r="GH472" s="226"/>
      <c r="GI472" s="226"/>
      <c r="GJ472" s="226"/>
      <c r="GK472" s="226"/>
      <c r="GL472" s="226"/>
      <c r="GM472" s="226"/>
      <c r="GN472" s="226"/>
      <c r="GO472" s="226"/>
      <c r="GP472" s="226"/>
      <c r="GQ472" s="226"/>
      <c r="GR472" s="226"/>
      <c r="GS472" s="226"/>
      <c r="GT472" s="226"/>
      <c r="GU472" s="226"/>
      <c r="GV472" s="226"/>
      <c r="GW472" s="226"/>
      <c r="GX472" s="226"/>
      <c r="GY472" s="226"/>
      <c r="GZ472" s="226"/>
      <c r="HA472" s="226"/>
      <c r="HB472" s="226"/>
      <c r="HC472" s="226"/>
      <c r="HD472" s="226"/>
      <c r="HE472" s="226"/>
    </row>
    <row r="473" spans="1:213" ht="14.25" customHeight="1">
      <c r="A473" s="227" t="s">
        <v>494</v>
      </c>
      <c r="B473" s="227"/>
      <c r="C473" s="226"/>
      <c r="D473" s="226"/>
      <c r="E473" s="226"/>
      <c r="F473" s="226"/>
      <c r="G473" s="226"/>
      <c r="H473" s="226"/>
      <c r="I473" s="226"/>
      <c r="J473" s="226"/>
      <c r="K473" s="226"/>
      <c r="L473" s="226"/>
      <c r="M473" s="226"/>
      <c r="N473" s="226"/>
      <c r="O473" s="226"/>
      <c r="P473" s="226"/>
      <c r="Q473" s="226"/>
      <c r="R473" s="226"/>
      <c r="S473" s="226"/>
      <c r="T473" s="226"/>
      <c r="U473" s="226"/>
      <c r="V473" s="226"/>
      <c r="W473" s="226"/>
      <c r="X473" s="226"/>
      <c r="Y473" s="226"/>
      <c r="Z473" s="226"/>
      <c r="AA473" s="226"/>
      <c r="AB473" s="226"/>
      <c r="AC473" s="226"/>
      <c r="AD473" s="226"/>
      <c r="AE473" s="226"/>
      <c r="AF473" s="226"/>
      <c r="AG473" s="226"/>
      <c r="AH473" s="226"/>
      <c r="AI473" s="226"/>
      <c r="AJ473" s="226"/>
      <c r="AK473" s="226"/>
      <c r="AL473" s="226"/>
      <c r="AM473" s="226"/>
      <c r="AN473" s="226"/>
      <c r="AO473" s="226"/>
      <c r="AP473" s="226"/>
      <c r="AQ473" s="226"/>
      <c r="AR473" s="226"/>
      <c r="AS473" s="226"/>
      <c r="AT473" s="226"/>
      <c r="AU473" s="226"/>
      <c r="AV473" s="226"/>
      <c r="AW473" s="226"/>
      <c r="AX473" s="226"/>
      <c r="AY473" s="226"/>
      <c r="AZ473" s="226"/>
      <c r="BA473" s="226"/>
      <c r="BB473" s="226"/>
      <c r="BC473" s="226"/>
      <c r="BD473" s="226"/>
      <c r="BE473" s="226"/>
      <c r="BF473" s="226"/>
      <c r="BG473" s="226"/>
      <c r="BH473" s="226"/>
      <c r="BI473" s="226"/>
      <c r="BJ473" s="226"/>
      <c r="BK473" s="226"/>
      <c r="BL473" s="226"/>
      <c r="BM473" s="226"/>
      <c r="BN473" s="226"/>
      <c r="BO473" s="226"/>
      <c r="BP473" s="226"/>
      <c r="BQ473" s="226"/>
      <c r="BR473" s="226"/>
      <c r="BS473" s="226"/>
      <c r="BT473" s="226"/>
      <c r="BU473" s="226"/>
      <c r="BV473" s="226"/>
      <c r="BW473" s="226"/>
      <c r="BX473" s="226"/>
      <c r="BY473" s="226"/>
      <c r="BZ473" s="226"/>
      <c r="CA473" s="226"/>
      <c r="CB473" s="226"/>
      <c r="CC473" s="226"/>
      <c r="CD473" s="226"/>
      <c r="CE473" s="226"/>
      <c r="CF473" s="226"/>
      <c r="CG473" s="226"/>
      <c r="CH473" s="226"/>
      <c r="CI473" s="226"/>
      <c r="CJ473" s="226"/>
      <c r="CK473" s="226"/>
      <c r="CL473" s="226"/>
      <c r="CM473" s="226"/>
      <c r="CN473" s="226"/>
      <c r="CO473" s="226"/>
      <c r="CP473" s="226"/>
      <c r="CQ473" s="226"/>
      <c r="CR473" s="226"/>
      <c r="CS473" s="226"/>
      <c r="CT473" s="226"/>
      <c r="CU473" s="226"/>
      <c r="CV473" s="226"/>
      <c r="CW473" s="226"/>
      <c r="CX473" s="226"/>
      <c r="CY473" s="226"/>
      <c r="CZ473" s="226"/>
      <c r="DA473" s="226"/>
      <c r="DB473" s="226"/>
      <c r="DC473" s="226"/>
      <c r="DD473" s="226"/>
      <c r="DE473" s="226"/>
      <c r="DF473" s="226"/>
      <c r="DG473" s="226"/>
      <c r="DH473" s="226"/>
      <c r="DI473" s="226"/>
      <c r="DJ473" s="226"/>
      <c r="DK473" s="226"/>
      <c r="DL473" s="226"/>
      <c r="DM473" s="226"/>
      <c r="DN473" s="226"/>
      <c r="DO473" s="226"/>
      <c r="DP473" s="226"/>
      <c r="DQ473" s="226"/>
      <c r="DR473" s="226"/>
      <c r="DS473" s="226"/>
      <c r="DT473" s="226"/>
      <c r="DU473" s="226"/>
      <c r="DV473" s="226"/>
      <c r="DW473" s="226"/>
      <c r="DX473" s="226"/>
      <c r="DY473" s="226"/>
      <c r="DZ473" s="226"/>
      <c r="EA473" s="226"/>
      <c r="EB473" s="226"/>
      <c r="EC473" s="226"/>
      <c r="ED473" s="226"/>
      <c r="EE473" s="226"/>
      <c r="EF473" s="226"/>
      <c r="EG473" s="226"/>
      <c r="EH473" s="226"/>
      <c r="EI473" s="226"/>
      <c r="EJ473" s="226"/>
      <c r="EK473" s="226"/>
      <c r="EL473" s="226"/>
      <c r="EM473" s="226"/>
      <c r="EN473" s="226"/>
      <c r="EO473" s="226"/>
      <c r="EP473" s="226"/>
      <c r="EQ473" s="226"/>
      <c r="ER473" s="226"/>
      <c r="ES473" s="226"/>
      <c r="ET473" s="226"/>
      <c r="EU473" s="226"/>
      <c r="EV473" s="226"/>
      <c r="EW473" s="226"/>
      <c r="EX473" s="226"/>
      <c r="EY473" s="226"/>
      <c r="EZ473" s="226"/>
      <c r="FA473" s="226"/>
      <c r="FB473" s="226"/>
      <c r="FC473" s="226"/>
      <c r="FD473" s="226"/>
      <c r="FE473" s="226"/>
      <c r="FF473" s="226"/>
      <c r="FG473" s="226"/>
      <c r="FH473" s="226"/>
      <c r="FI473" s="226"/>
      <c r="FJ473" s="226"/>
      <c r="FK473" s="226"/>
      <c r="FL473" s="226"/>
      <c r="FM473" s="226"/>
      <c r="FN473" s="226"/>
      <c r="FO473" s="226"/>
      <c r="FP473" s="226"/>
      <c r="FQ473" s="226"/>
      <c r="FR473" s="226"/>
      <c r="FS473" s="226"/>
      <c r="FT473" s="226"/>
      <c r="FU473" s="226"/>
      <c r="FV473" s="226"/>
      <c r="FW473" s="226"/>
      <c r="FX473" s="226"/>
      <c r="FY473" s="226"/>
      <c r="FZ473" s="226"/>
      <c r="GA473" s="226"/>
      <c r="GB473" s="226"/>
      <c r="GC473" s="226"/>
      <c r="GD473" s="226"/>
      <c r="GE473" s="226"/>
      <c r="GF473" s="226"/>
      <c r="GG473" s="226"/>
      <c r="GH473" s="226"/>
      <c r="GI473" s="226"/>
      <c r="GJ473" s="226"/>
      <c r="GK473" s="226"/>
      <c r="GL473" s="226"/>
      <c r="GM473" s="226"/>
      <c r="GN473" s="226"/>
      <c r="GO473" s="226"/>
      <c r="GP473" s="226"/>
      <c r="GQ473" s="226"/>
      <c r="GR473" s="226"/>
      <c r="GS473" s="226"/>
      <c r="GT473" s="226"/>
      <c r="GU473" s="226"/>
      <c r="GV473" s="226"/>
      <c r="GW473" s="226"/>
      <c r="GX473" s="226"/>
      <c r="GY473" s="226"/>
      <c r="GZ473" s="226"/>
      <c r="HA473" s="226"/>
      <c r="HB473" s="226"/>
      <c r="HC473" s="226"/>
      <c r="HD473" s="226"/>
      <c r="HE473" s="226"/>
    </row>
  </sheetData>
  <autoFilter ref="A14:F329" xr:uid="{1193155C-B3D9-4532-8BA4-C477F34BBA22}"/>
  <mergeCells count="17">
    <mergeCell ref="A336:F336"/>
    <mergeCell ref="B467:E467"/>
    <mergeCell ref="A469:F469"/>
    <mergeCell ref="A471:F471"/>
    <mergeCell ref="A358:E358"/>
    <mergeCell ref="A461:F461"/>
    <mergeCell ref="A464:D464"/>
    <mergeCell ref="A330:E330"/>
    <mergeCell ref="A331:D331"/>
    <mergeCell ref="A332:D332"/>
    <mergeCell ref="A333:E333"/>
    <mergeCell ref="A6:F6"/>
    <mergeCell ref="A7:F7"/>
    <mergeCell ref="A8:F8"/>
    <mergeCell ref="A9:F9"/>
    <mergeCell ref="A10:F10"/>
    <mergeCell ref="A11:F11"/>
  </mergeCells>
  <hyperlinks>
    <hyperlink ref="A289" location="'5,7'!A17" display="'5,7'!A17" xr:uid="{734227D9-E1C2-4D4B-835D-81154BFD9FDE}"/>
    <hyperlink ref="A295" location="'7,3,2'!A17" display="7.3.2" xr:uid="{CB5F2099-E737-4F0D-85D3-FF66F5C6754F}"/>
    <hyperlink ref="A303" location="'12,41'!A17" display="'12,41'!A17" xr:uid="{A36C73D4-4113-42E2-A515-E8DB677A5C7C}"/>
    <hyperlink ref="A302" location="'12,4,1'!A17" display="12,4,1" xr:uid="{6E7BCC1B-CF6A-4927-8138-54C9132AC9CF}"/>
  </hyperlinks>
  <printOptions horizontalCentered="1"/>
  <pageMargins left="0.70866141732283472" right="0.70866141732283472" top="0.74803149606299213" bottom="0.74803149606299213" header="0.31496062992125984" footer="0.31496062992125984"/>
  <pageSetup paperSize="9" scale="60" orientation="portrait" r:id="rId1"/>
  <headerFooter alignWithMargins="0"/>
  <rowBreaks count="3" manualBreakCount="3">
    <brk id="27" max="5" man="1"/>
    <brk id="115" max="5" man="1"/>
    <brk id="403" max="5"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anchor moveWithCells="1" sizeWithCells="1">
                  <from>
                    <xdr:col>1</xdr:col>
                    <xdr:colOff>2486025</xdr:colOff>
                    <xdr:row>1</xdr:row>
                    <xdr:rowOff>38100</xdr:rowOff>
                  </from>
                  <to>
                    <xdr:col>2</xdr:col>
                    <xdr:colOff>438150</xdr:colOff>
                    <xdr:row>3</xdr:row>
                    <xdr:rowOff>142875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Tamara Vargas Hoyos</dc:creator>
  <cp:keywords/>
  <dc:description/>
  <cp:lastModifiedBy>Tamara Vargas Hoyos</cp:lastModifiedBy>
  <cp:revision/>
  <dcterms:created xsi:type="dcterms:W3CDTF">2024-03-13T18:31:47Z</dcterms:created>
  <dcterms:modified xsi:type="dcterms:W3CDTF">2024-04-05T03:27:55Z</dcterms:modified>
  <cp:category/>
  <cp:contentStatus/>
</cp:coreProperties>
</file>