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florez\Desktop\MAFV 2024\4. ABRIL\1. PROCESOS\1. MÍNIMA CUANTÍA\2. DESODORIZACION\"/>
    </mc:Choice>
  </mc:AlternateContent>
  <workbookProtection workbookAlgorithmName="SHA-512" workbookHashValue="gHxYAR+AGcWLfgd2iljq/xZXV5aAKF4ilk61vk89B7E95Q21fkvH03gt6Wk6syISxi/6hX6VQREC3IQrIeOH0g==" workbookSaltValue="GButvSg51YxZfw2vwkCwfQ==" workbookSpinCount="100000" lockStructure="1"/>
  <bookViews>
    <workbookView xWindow="0" yWindow="0" windowWidth="28800" windowHeight="1203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G7" i="1"/>
  <c r="G6" i="1"/>
  <c r="H6" i="1" s="1"/>
  <c r="H8" i="1" s="1"/>
  <c r="U34" i="1"/>
  <c r="U33" i="1"/>
  <c r="U32" i="1"/>
  <c r="U31" i="1"/>
  <c r="AB26" i="1"/>
  <c r="AB23" i="1"/>
  <c r="H9" i="1" l="1"/>
  <c r="H10" i="1"/>
  <c r="H11" i="1" s="1"/>
</calcChain>
</file>

<file path=xl/sharedStrings.xml><?xml version="1.0" encoding="utf-8"?>
<sst xmlns="http://schemas.openxmlformats.org/spreadsheetml/2006/main" count="20" uniqueCount="18">
  <si>
    <t>Item</t>
  </si>
  <si>
    <t>Sistema de Desodorización</t>
  </si>
  <si>
    <t>Cotización 1</t>
  </si>
  <si>
    <t>Cotización 2</t>
  </si>
  <si>
    <t>Tencohigiene</t>
  </si>
  <si>
    <t xml:space="preserve">Prohygiene </t>
  </si>
  <si>
    <t>Cotización 3</t>
  </si>
  <si>
    <t>EQUIPOS BACTERIOSTÁSTICOS 
(según especificaciones
técnicas)</t>
  </si>
  <si>
    <t>DISPENSADORES AROMATIZADORES 
(según especificaciones
técnicas)</t>
  </si>
  <si>
    <t>Valor Unitario Antes IVA</t>
  </si>
  <si>
    <t xml:space="preserve">V/Unitario Promedio de Mercado Antes de IVA </t>
  </si>
  <si>
    <t>VALOR MENSUAL TOTAL ITMS 1 Y 2 ANTES DE IVA</t>
  </si>
  <si>
    <t>IVA (19%)</t>
  </si>
  <si>
    <t>VALOR MENSUAL TOTAL ITMS 1 Y 2 INCLUIDO IVA</t>
  </si>
  <si>
    <t>Cantidad</t>
  </si>
  <si>
    <t>Aromas de Vida</t>
  </si>
  <si>
    <t>VALOR TOTAL ITEMS 1 Y 2 IVA INCLUIDO POR EL PLAZO DE EJECUCIÓN (9 MESES)</t>
  </si>
  <si>
    <t>V/Total Mensual por Item Antes de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</si>
</sst>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#,##0.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164" fontId="1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4" fontId="2" fillId="2" borderId="7" xfId="0" applyNumberFormat="1" applyFont="1" applyFill="1" applyBorder="1"/>
    <xf numFmtId="0" fontId="2" fillId="2" borderId="5" xfId="0" applyFont="1" applyFill="1" applyBorder="1" applyAlignment="1"/>
    <xf numFmtId="0" fontId="2" fillId="2" borderId="5" xfId="0" applyFont="1" applyFill="1" applyBorder="1"/>
    <xf numFmtId="0" fontId="2" fillId="2" borderId="6" xfId="0" applyFont="1" applyFill="1" applyBorder="1"/>
    <xf numFmtId="164" fontId="1" fillId="0" borderId="0" xfId="0" applyNumberFormat="1" applyFont="1"/>
    <xf numFmtId="0" fontId="2" fillId="2" borderId="7" xfId="0" applyFont="1" applyFill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0" fontId="2" fillId="2" borderId="6" xfId="0" applyFont="1" applyFill="1" applyBorder="1" applyAlignment="1">
      <alignment horizontal="right"/>
    </xf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B34"/>
  <sheetViews>
    <sheetView tabSelected="1" zoomScale="130" zoomScaleNormal="130" workbookViewId="0">
      <selection activeCell="B3" sqref="B3:B5"/>
    </sheetView>
  </sheetViews>
  <sheetFormatPr baseColWidth="10" defaultRowHeight="12.75" x14ac:dyDescent="0.2"/>
  <cols>
    <col min="1" max="1" width="5.28515625" style="1" customWidth="1"/>
    <col min="2" max="2" width="31.85546875" style="1" customWidth="1"/>
    <col min="3" max="3" width="9.28515625" style="1" customWidth="1"/>
    <col min="4" max="4" width="13.28515625" style="1" customWidth="1"/>
    <col min="5" max="5" width="13.42578125" style="1" customWidth="1"/>
    <col min="6" max="6" width="13.85546875" style="1" customWidth="1"/>
    <col min="7" max="7" width="11.42578125" style="1"/>
    <col min="8" max="8" width="14.42578125" style="1" customWidth="1"/>
    <col min="9" max="16384" width="11.42578125" style="1"/>
  </cols>
  <sheetData>
    <row r="3" spans="1:8" ht="15" customHeight="1" x14ac:dyDescent="0.2">
      <c r="A3" s="21" t="s">
        <v>0</v>
      </c>
      <c r="B3" s="21" t="s">
        <v>1</v>
      </c>
      <c r="C3" s="21" t="s">
        <v>14</v>
      </c>
      <c r="D3" s="7" t="s">
        <v>2</v>
      </c>
      <c r="E3" s="5" t="s">
        <v>3</v>
      </c>
      <c r="F3" s="7" t="s">
        <v>6</v>
      </c>
      <c r="G3" s="22" t="s">
        <v>10</v>
      </c>
      <c r="H3" s="22" t="s">
        <v>17</v>
      </c>
    </row>
    <row r="4" spans="1:8" x14ac:dyDescent="0.2">
      <c r="A4" s="21"/>
      <c r="B4" s="21"/>
      <c r="C4" s="21"/>
      <c r="D4" s="8" t="s">
        <v>5</v>
      </c>
      <c r="E4" s="6" t="s">
        <v>4</v>
      </c>
      <c r="F4" s="8" t="s">
        <v>15</v>
      </c>
      <c r="G4" s="23"/>
      <c r="H4" s="23"/>
    </row>
    <row r="5" spans="1:8" ht="48.75" customHeight="1" x14ac:dyDescent="0.2">
      <c r="A5" s="21"/>
      <c r="B5" s="21"/>
      <c r="C5" s="21"/>
      <c r="D5" s="11" t="s">
        <v>9</v>
      </c>
      <c r="E5" s="12" t="s">
        <v>9</v>
      </c>
      <c r="F5" s="11" t="s">
        <v>9</v>
      </c>
      <c r="G5" s="24"/>
      <c r="H5" s="24"/>
    </row>
    <row r="6" spans="1:8" ht="38.25" x14ac:dyDescent="0.2">
      <c r="A6" s="2">
        <v>1</v>
      </c>
      <c r="B6" s="3" t="s">
        <v>7</v>
      </c>
      <c r="C6" s="2">
        <v>117</v>
      </c>
      <c r="D6" s="9">
        <v>24000</v>
      </c>
      <c r="E6" s="10">
        <v>21900</v>
      </c>
      <c r="F6" s="10">
        <v>20000</v>
      </c>
      <c r="G6" s="10">
        <f>AVERAGE(D6:F6)</f>
        <v>21966.666666666668</v>
      </c>
      <c r="H6" s="10">
        <f>+G6*C6</f>
        <v>2570100</v>
      </c>
    </row>
    <row r="7" spans="1:8" ht="51" x14ac:dyDescent="0.2">
      <c r="A7" s="2">
        <v>2</v>
      </c>
      <c r="B7" s="3" t="s">
        <v>8</v>
      </c>
      <c r="C7" s="4">
        <v>53</v>
      </c>
      <c r="D7" s="10">
        <v>25000</v>
      </c>
      <c r="E7" s="10">
        <v>22900</v>
      </c>
      <c r="F7" s="10">
        <v>22000</v>
      </c>
      <c r="G7" s="10">
        <f>AVERAGE(D7:F7)</f>
        <v>23300</v>
      </c>
      <c r="H7" s="10">
        <f>+G7*C7</f>
        <v>1234900</v>
      </c>
    </row>
    <row r="8" spans="1:8" x14ac:dyDescent="0.2">
      <c r="A8" s="16"/>
      <c r="B8" s="18" t="s">
        <v>11</v>
      </c>
      <c r="C8" s="19"/>
      <c r="D8" s="19"/>
      <c r="E8" s="19"/>
      <c r="F8" s="20"/>
      <c r="G8" s="14"/>
      <c r="H8" s="13">
        <f>+H7+H6</f>
        <v>3805000</v>
      </c>
    </row>
    <row r="9" spans="1:8" x14ac:dyDescent="0.2">
      <c r="A9" s="16"/>
      <c r="B9" s="18" t="s">
        <v>12</v>
      </c>
      <c r="C9" s="19"/>
      <c r="D9" s="19"/>
      <c r="E9" s="19"/>
      <c r="F9" s="20"/>
      <c r="G9" s="15"/>
      <c r="H9" s="13">
        <f>+H8*19%</f>
        <v>722950</v>
      </c>
    </row>
    <row r="10" spans="1:8" x14ac:dyDescent="0.2">
      <c r="A10" s="16"/>
      <c r="B10" s="18" t="s">
        <v>13</v>
      </c>
      <c r="C10" s="19"/>
      <c r="D10" s="19"/>
      <c r="E10" s="19"/>
      <c r="F10" s="20"/>
      <c r="G10" s="15"/>
      <c r="H10" s="13">
        <f>+H8+H9</f>
        <v>4527950</v>
      </c>
    </row>
    <row r="11" spans="1:8" x14ac:dyDescent="0.2">
      <c r="A11" s="16"/>
      <c r="B11" s="18" t="s">
        <v>16</v>
      </c>
      <c r="C11" s="19"/>
      <c r="D11" s="19"/>
      <c r="E11" s="19"/>
      <c r="F11" s="20"/>
      <c r="G11" s="15"/>
      <c r="H11" s="13">
        <f>+H10*9</f>
        <v>40751550</v>
      </c>
    </row>
    <row r="17" spans="6:28" x14ac:dyDescent="0.2">
      <c r="F17" s="17"/>
    </row>
    <row r="23" spans="6:28" x14ac:dyDescent="0.2">
      <c r="AB23" s="1">
        <f>19704*110</f>
        <v>2167440</v>
      </c>
    </row>
    <row r="24" spans="6:28" x14ac:dyDescent="0.2">
      <c r="AB24" s="1">
        <v>14902</v>
      </c>
    </row>
    <row r="25" spans="6:28" x14ac:dyDescent="0.2">
      <c r="AB25" s="1">
        <v>21824</v>
      </c>
    </row>
    <row r="26" spans="6:28" x14ac:dyDescent="0.2">
      <c r="AB26" s="1">
        <f>AVERAGE(AB23:AB25)</f>
        <v>734722</v>
      </c>
    </row>
    <row r="31" spans="6:28" x14ac:dyDescent="0.2">
      <c r="U31" s="1">
        <f>2167440+1069056</f>
        <v>3236496</v>
      </c>
    </row>
    <row r="32" spans="6:28" x14ac:dyDescent="0.2">
      <c r="U32" s="1">
        <f>+U31*19%</f>
        <v>614934.24</v>
      </c>
    </row>
    <row r="33" spans="21:21" x14ac:dyDescent="0.2">
      <c r="U33" s="1">
        <f>+U31+U32</f>
        <v>3851430.24</v>
      </c>
    </row>
    <row r="34" spans="21:21" x14ac:dyDescent="0.2">
      <c r="U34" s="1">
        <f>+U33*9</f>
        <v>34662872.160000004</v>
      </c>
    </row>
  </sheetData>
  <mergeCells count="9">
    <mergeCell ref="H3:H5"/>
    <mergeCell ref="B8:F8"/>
    <mergeCell ref="B9:F9"/>
    <mergeCell ref="B10:F10"/>
    <mergeCell ref="B11:F11"/>
    <mergeCell ref="C3:C5"/>
    <mergeCell ref="B3:B5"/>
    <mergeCell ref="A3:A5"/>
    <mergeCell ref="G3:G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mmesa</dc:creator>
  <cp:lastModifiedBy>María Alejandra Flórez Varela</cp:lastModifiedBy>
  <dcterms:created xsi:type="dcterms:W3CDTF">2024-03-06T20:18:27Z</dcterms:created>
  <dcterms:modified xsi:type="dcterms:W3CDTF">2024-04-18T17:06:34Z</dcterms:modified>
</cp:coreProperties>
</file>