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ne0\Desktop\MARIO CUARENTENA\CONTRATOS DE PRESTACIÓN DE SERVICIOS\"/>
    </mc:Choice>
  </mc:AlternateContent>
  <xr:revisionPtr revIDLastSave="0" documentId="8_{CCB7FFF5-7F59-432E-9418-E13240293E1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  <sheet name="Hoja1" sheetId="7" r:id="rId7"/>
  </sheets>
  <externalReferences>
    <externalReference r:id="rId8"/>
  </externalReferences>
  <definedNames>
    <definedName name="_xlnm._FilterDatabase" localSheetId="0" hidden="1">'Matriz de Riesgos'!$B$2:$X$10</definedName>
    <definedName name="_xlnm.Print_Area" localSheetId="0">'Matriz de Riesgos'!$A$1:$X$10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" i="1" l="1"/>
  <c r="Q8" i="1" l="1"/>
  <c r="R8" i="1" s="1"/>
  <c r="K8" i="1"/>
  <c r="L8" i="1" s="1"/>
  <c r="Q7" i="1"/>
  <c r="R7" i="1" s="1"/>
  <c r="K7" i="1"/>
  <c r="L7" i="1" s="1"/>
  <c r="Q10" i="1" l="1"/>
  <c r="R10" i="1" s="1"/>
  <c r="Q9" i="1"/>
  <c r="R9" i="1" s="1"/>
  <c r="Q5" i="1"/>
  <c r="R5" i="1" s="1"/>
  <c r="K10" i="1"/>
  <c r="L10" i="1" s="1"/>
  <c r="K9" i="1"/>
  <c r="L9" i="1" s="1"/>
  <c r="L5" i="1"/>
  <c r="K6" i="1" l="1"/>
  <c r="G20" i="2" l="1"/>
  <c r="H20" i="2"/>
  <c r="G21" i="2"/>
  <c r="H21" i="2"/>
  <c r="G22" i="2"/>
  <c r="H22" i="2"/>
  <c r="G23" i="2"/>
  <c r="H19" i="2"/>
  <c r="G19" i="2"/>
  <c r="G8" i="3"/>
  <c r="G7" i="3"/>
  <c r="G6" i="3"/>
  <c r="G5" i="3"/>
  <c r="Q6" i="1" l="1"/>
  <c r="R6" i="1" s="1"/>
  <c r="L6" i="1"/>
</calcChain>
</file>

<file path=xl/sharedStrings.xml><?xml version="1.0" encoding="utf-8"?>
<sst xmlns="http://schemas.openxmlformats.org/spreadsheetml/2006/main" count="238" uniqueCount="140">
  <si>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</si>
  <si>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</si>
  <si>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</si>
  <si>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</si>
  <si>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</si>
  <si>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</si>
  <si>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</si>
  <si>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</si>
  <si>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</si>
  <si>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</si>
  <si>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</si>
  <si>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</si>
  <si>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</si>
  <si>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</si>
  <si>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</si>
  <si>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</si>
  <si>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</si>
  <si>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</si>
  <si>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</si>
  <si>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</si>
  <si>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</si>
  <si>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</si>
  <si>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</si>
  <si>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</si>
  <si>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</si>
  <si>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</si>
  <si>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</si>
  <si>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</si>
  <si>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</si>
  <si>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</si>
  <si>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</si>
  <si>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</si>
  <si>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</si>
  <si>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</si>
  <si>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</si>
  <si>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</si>
  <si>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</si>
  <si>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</si>
  <si>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</si>
  <si>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</si>
  <si>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</si>
  <si>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</si>
  <si>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</si>
  <si>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</si>
  <si>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</si>
  <si>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</si>
  <si>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</si>
  <si>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</si>
  <si>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</si>
  <si>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</si>
  <si>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</si>
  <si>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</si>
  <si>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</si>
  <si>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</si>
  <si>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</si>
  <si>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</si>
  <si>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</si>
  <si>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</si>
  <si>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</si>
  <si>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</si>
  <si>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</si>
  <si>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</si>
  <si>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</si>
  <si>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</si>
  <si>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</si>
  <si>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</si>
  <si>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</si>
  <si>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</si>
  <si>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</si>
  <si>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</si>
  <si>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</si>
  <si>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</si>
  <si>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</si>
  <si>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</si>
  <si>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</si>
  <si>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</si>
  <si>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</si>
  <si>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</si>
  <si>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</si>
  <si>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</si>
  <si>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</si>
  <si>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</si>
  <si>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</si>
  <si>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</si>
  <si>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</si>
  <si>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</si>
  <si>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</si>
  <si>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</si>
  <si>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</si>
  <si>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</si>
  <si>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</si>
  <si>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</si>
  <si>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</si>
  <si>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Demora en la iniciación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</si>
  <si>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</si>
  <si>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</si>
  <si>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</si>
  <si>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</si>
  <si>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</si>
  <si>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</si>
  <si>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</si>
  <si>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</si>
  <si>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</si>
  <si>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</si>
  <si>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 xml:space="preserve">Riesgos Tecnológicos </t>
  </si>
  <si>
    <t>Área Técnica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</si>
  <si>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</si>
  <si>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</si>
  <si>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</si>
  <si>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</si>
  <si>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</si>
  <si>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</si>
  <si>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</si>
  <si>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Supervisando los tiempos establecidos en el contrato</t>
  </si>
  <si>
    <t>Durante el periodo establecido para el inicio del contrato</t>
  </si>
  <si>
    <t>MATRIZ DE RIESGOS  CONTRATO DE PRESTACION DE SERVICIOS</t>
  </si>
  <si>
    <t>Riesgo de que no se firme el contrato.</t>
  </si>
  <si>
    <t>Incumplimiento con los objetivos y las metas</t>
  </si>
  <si>
    <t>Transferir el Riesgo haciendo responsable a otra entidad quien asume las consecuencias de la
materialización del Riesgo</t>
  </si>
  <si>
    <t xml:space="preserve">En la etapa de contratación </t>
  </si>
  <si>
    <t>En la etapa de ejecución del contrato</t>
  </si>
  <si>
    <t>Supervisando el tratamiento del riego</t>
  </si>
  <si>
    <t xml:space="preserve">Durante la etapa de contratación </t>
  </si>
  <si>
    <t>Incumplimiento con el cronograma previsto para la celebración del contrato</t>
  </si>
  <si>
    <t>Incumplimiento del contrato</t>
  </si>
  <si>
    <t>Incumplimiento de los objetivos y las metas.</t>
  </si>
  <si>
    <t xml:space="preserve">En la etapa de ejecución </t>
  </si>
  <si>
    <t>En la etapa de liquidación del contrato</t>
  </si>
  <si>
    <t xml:space="preserve">Durante la etapa de Ejecución </t>
  </si>
  <si>
    <t>SI</t>
  </si>
  <si>
    <t>En la etapa precontractual</t>
  </si>
  <si>
    <t>Aceptar el Riesgo / El SGC acepta el riesgo porque el riesgo no puede ser evitado ni ser transferido o el costo de evitarlo o transferirlo es muy alto. En este caso se recomiendan medidas para reducir el riesgo o mitigar su impacto, así como el monitoreo</t>
  </si>
  <si>
    <t>Al inicio de la ejecución del contrato</t>
  </si>
  <si>
    <t>En la etapa de perfeccionamiento de contrato</t>
  </si>
  <si>
    <t>Reducir las consecuencias o el impacto del riesgo a través de planes de contingencia, en los términos y condiciones del contrato</t>
  </si>
  <si>
    <t>Riesgo de que no se presenten las garantías requeridas en los Documentos del Proceso de contratación o se presenten de forma tardia</t>
  </si>
  <si>
    <t>Riesgos asociados al incumplimiento de la publicación del contrato</t>
  </si>
  <si>
    <t>Riesgos asociados al incumplimiento en el registro presupuestal del contrato.</t>
  </si>
  <si>
    <t xml:space="preserve">Reducir la probabilidad: 
1, aclarar los requisitos, requerimientos y especificaciones y productos del contrato
2. revisar procesos
</t>
  </si>
  <si>
    <t xml:space="preserve">Reducir la probabilidad: 
1. Aclarando los requisitos, requerimientos, especificaciones y productos del contrato 
2. revisar procesos
3. Incluir declaraciones y garantías del contratista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</si>
</sst>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13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14" applyFill="0" applyProtection="0">
      <alignment horizontal="center"/>
    </xf>
  </cellStyleXfs>
  <cellXfs count="113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0" borderId="0" xfId="0" applyFont="1" applyAlignment="1">
      <alignment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10" fontId="0" fillId="0" borderId="8" xfId="0" applyNumberFormat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8" xfId="1" applyNumberFormat="1" applyFont="1" applyBorder="1" applyAlignment="1">
      <alignment horizontal="center"/>
    </xf>
    <xf numFmtId="167" fontId="0" fillId="0" borderId="8" xfId="1" applyNumberFormat="1" applyFont="1" applyBorder="1"/>
    <xf numFmtId="0" fontId="12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textRotation="90" wrapText="1"/>
    </xf>
    <xf numFmtId="0" fontId="12" fillId="6" borderId="8" xfId="0" applyFont="1" applyFill="1" applyBorder="1" applyAlignment="1">
      <alignment horizontal="center" vertical="center" wrapText="1"/>
    </xf>
    <xf numFmtId="0" fontId="12" fillId="10" borderId="8" xfId="0" applyFont="1" applyFill="1" applyBorder="1" applyAlignment="1">
      <alignment horizontal="center" vertical="center" wrapText="1"/>
    </xf>
    <xf numFmtId="0" fontId="12" fillId="0" borderId="8" xfId="0" applyNumberFormat="1" applyFont="1" applyBorder="1" applyAlignment="1">
      <alignment horizontal="center" vertical="center" textRotation="90" wrapText="1"/>
    </xf>
    <xf numFmtId="0" fontId="12" fillId="13" borderId="8" xfId="0" applyFont="1" applyFill="1" applyBorder="1" applyAlignment="1">
      <alignment horizontal="left" vertical="center" wrapText="1"/>
    </xf>
    <xf numFmtId="1" fontId="12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2" fillId="13" borderId="8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textRotation="90" wrapText="1"/>
    </xf>
    <xf numFmtId="0" fontId="12" fillId="6" borderId="16" xfId="0" applyFont="1" applyFill="1" applyBorder="1" applyAlignment="1">
      <alignment horizontal="center" vertical="center" wrapText="1"/>
    </xf>
    <xf numFmtId="0" fontId="12" fillId="10" borderId="16" xfId="0" applyFont="1" applyFill="1" applyBorder="1" applyAlignment="1">
      <alignment horizontal="center" vertical="center" wrapText="1"/>
    </xf>
    <xf numFmtId="1" fontId="12" fillId="0" borderId="16" xfId="0" applyNumberFormat="1" applyFont="1" applyBorder="1" applyAlignment="1">
      <alignment horizontal="center" vertical="center" wrapText="1"/>
    </xf>
    <xf numFmtId="0" fontId="12" fillId="0" borderId="16" xfId="0" applyNumberFormat="1" applyFont="1" applyBorder="1" applyAlignment="1">
      <alignment horizontal="center" vertical="center" textRotation="90" wrapText="1"/>
    </xf>
    <xf numFmtId="0" fontId="12" fillId="0" borderId="16" xfId="0" applyFont="1" applyBorder="1" applyAlignment="1">
      <alignment horizontal="left" vertical="center" wrapText="1"/>
    </xf>
    <xf numFmtId="0" fontId="12" fillId="3" borderId="22" xfId="0" applyFont="1" applyFill="1" applyBorder="1" applyAlignment="1">
      <alignment horizontal="center" vertical="center" textRotation="90" wrapText="1"/>
    </xf>
    <xf numFmtId="1" fontId="14" fillId="3" borderId="15" xfId="0" applyNumberFormat="1" applyFont="1" applyFill="1" applyBorder="1" applyAlignment="1">
      <alignment horizontal="center" vertical="center" textRotation="90" wrapText="1"/>
    </xf>
    <xf numFmtId="0" fontId="14" fillId="3" borderId="15" xfId="0" applyFont="1" applyFill="1" applyBorder="1" applyAlignment="1">
      <alignment horizontal="center" vertical="center" textRotation="90" wrapText="1"/>
    </xf>
    <xf numFmtId="0" fontId="12" fillId="3" borderId="15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textRotation="90" wrapText="1"/>
    </xf>
    <xf numFmtId="0" fontId="12" fillId="6" borderId="34" xfId="0" applyFont="1" applyFill="1" applyBorder="1" applyAlignment="1">
      <alignment horizontal="center" vertical="center" wrapText="1"/>
    </xf>
    <xf numFmtId="0" fontId="12" fillId="10" borderId="34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1" fontId="12" fillId="0" borderId="34" xfId="0" applyNumberFormat="1" applyFont="1" applyBorder="1" applyAlignment="1">
      <alignment horizontal="center" vertical="center" wrapText="1"/>
    </xf>
    <xf numFmtId="0" fontId="12" fillId="0" borderId="34" xfId="0" applyNumberFormat="1" applyFont="1" applyBorder="1" applyAlignment="1">
      <alignment horizontal="center" vertical="center" textRotation="90" wrapText="1"/>
    </xf>
    <xf numFmtId="0" fontId="12" fillId="13" borderId="34" xfId="0" applyFont="1" applyFill="1" applyBorder="1" applyAlignment="1">
      <alignment horizontal="left" vertical="center" wrapText="1"/>
    </xf>
    <xf numFmtId="0" fontId="12" fillId="0" borderId="35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textRotation="90" wrapText="1"/>
    </xf>
    <xf numFmtId="0" fontId="13" fillId="4" borderId="18" xfId="0" applyFont="1" applyFill="1" applyBorder="1" applyAlignment="1">
      <alignment horizontal="center" vertical="center" textRotation="90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1" fontId="13" fillId="4" borderId="17" xfId="0" applyNumberFormat="1" applyFont="1" applyFill="1" applyBorder="1" applyAlignment="1">
      <alignment horizontal="center" vertical="center" textRotation="90" wrapText="1"/>
    </xf>
    <xf numFmtId="1" fontId="13" fillId="4" borderId="18" xfId="0" applyNumberFormat="1" applyFont="1" applyFill="1" applyBorder="1" applyAlignment="1">
      <alignment horizontal="center" vertical="center" textRotation="90" wrapText="1"/>
    </xf>
    <xf numFmtId="0" fontId="21" fillId="11" borderId="26" xfId="0" applyFont="1" applyFill="1" applyBorder="1" applyAlignment="1">
      <alignment horizontal="center" vertical="center"/>
    </xf>
    <xf numFmtId="0" fontId="21" fillId="11" borderId="27" xfId="0" applyFont="1" applyFill="1" applyBorder="1" applyAlignment="1">
      <alignment horizontal="center" vertical="center"/>
    </xf>
    <xf numFmtId="0" fontId="21" fillId="11" borderId="28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textRotation="90" wrapText="1"/>
    </xf>
    <xf numFmtId="0" fontId="13" fillId="4" borderId="20" xfId="0" applyFont="1" applyFill="1" applyBorder="1" applyAlignment="1">
      <alignment horizontal="center" vertical="center" textRotation="90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textRotation="90"/>
    </xf>
    <xf numFmtId="0" fontId="7" fillId="2" borderId="4" xfId="0" applyFont="1" applyFill="1" applyBorder="1" applyAlignment="1">
      <alignment horizontal="center" vertical="center" textRotation="90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9">
    <cellStyle name="Activity" xfId="5" xr:uid="{00000000-0005-0000-0000-000000000000}"/>
    <cellStyle name="Label" xfId="4" xr:uid="{00000000-0005-0000-0000-000001000000}"/>
    <cellStyle name="Moneda" xfId="1" builtinId="4"/>
    <cellStyle name="Normal" xfId="0" builtinId="0"/>
    <cellStyle name="Percent Complete" xfId="6" xr:uid="{00000000-0005-0000-0000-000004000000}"/>
    <cellStyle name="Period Headers" xfId="8" xr:uid="{00000000-0005-0000-0000-000005000000}"/>
    <cellStyle name="Period Highlight Control" xfId="3" xr:uid="{00000000-0005-0000-0000-000006000000}"/>
    <cellStyle name="Porcentaje" xfId="2" builtinId="5"/>
    <cellStyle name="Project Headers" xfId="7" xr:uid="{00000000-0005-0000-0000-000008000000}"/>
  </cellStyles>
  <dxfs count="24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nciso/Downloads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70"/>
  <sheetViews>
    <sheetView showGridLines="0" tabSelected="1" zoomScale="90" zoomScaleNormal="90" zoomScaleSheetLayoutView="20" workbookViewId="0">
      <selection activeCell="N5" sqref="N5"/>
    </sheetView>
  </sheetViews>
  <sheetFormatPr baseColWidth="10" defaultColWidth="6.7109375" defaultRowHeight="12.75" x14ac:dyDescent="0.2"/>
  <cols>
    <col min="1" max="1" width="2.7109375" style="17" customWidth="1"/>
    <col min="2" max="5" width="4.7109375" style="17" customWidth="1"/>
    <col min="6" max="6" width="6" style="17" customWidth="1"/>
    <col min="7" max="7" width="27.28515625" style="32" bestFit="1" customWidth="1"/>
    <col min="8" max="8" width="24.140625" style="20" bestFit="1" customWidth="1"/>
    <col min="9" max="10" width="4.42578125" style="17" bestFit="1" customWidth="1"/>
    <col min="11" max="11" width="5.28515625" style="21" customWidth="1"/>
    <col min="12" max="12" width="6.7109375" style="17"/>
    <col min="13" max="13" width="14.85546875" style="20" customWidth="1"/>
    <col min="14" max="14" width="28.5703125" style="22" customWidth="1"/>
    <col min="15" max="16" width="3.28515625" style="17" bestFit="1" customWidth="1"/>
    <col min="17" max="17" width="6.7109375" style="21"/>
    <col min="18" max="18" width="6.7109375" style="17"/>
    <col min="19" max="19" width="8" style="17" customWidth="1"/>
    <col min="20" max="20" width="16.42578125" style="23" customWidth="1"/>
    <col min="21" max="21" width="19.140625" style="23" customWidth="1"/>
    <col min="22" max="22" width="20.140625" style="23" customWidth="1"/>
    <col min="23" max="23" width="13.28515625" style="17" customWidth="1"/>
    <col min="24" max="24" width="13.85546875" style="17" customWidth="1"/>
    <col min="25" max="16384" width="6.7109375" style="17"/>
  </cols>
  <sheetData>
    <row r="1" spans="2:24" ht="13.5" thickBot="1" x14ac:dyDescent="0.25"/>
    <row r="2" spans="2:24" ht="38.25" customHeight="1" thickBot="1" x14ac:dyDescent="0.25">
      <c r="B2" s="83" t="s">
        <v>115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5"/>
    </row>
    <row r="3" spans="2:24" s="18" customFormat="1" ht="23.25" customHeight="1" thickBot="1" x14ac:dyDescent="0.3">
      <c r="B3" s="75" t="s">
        <v>0</v>
      </c>
      <c r="C3" s="75" t="s">
        <v>1</v>
      </c>
      <c r="D3" s="88" t="s">
        <v>2</v>
      </c>
      <c r="E3" s="75" t="s">
        <v>3</v>
      </c>
      <c r="F3" s="75" t="s">
        <v>4</v>
      </c>
      <c r="G3" s="77" t="s">
        <v>5</v>
      </c>
      <c r="H3" s="79" t="s">
        <v>6</v>
      </c>
      <c r="I3" s="75" t="s">
        <v>7</v>
      </c>
      <c r="J3" s="75" t="s">
        <v>8</v>
      </c>
      <c r="K3" s="81" t="s">
        <v>9</v>
      </c>
      <c r="L3" s="75" t="s">
        <v>10</v>
      </c>
      <c r="M3" s="86" t="s">
        <v>11</v>
      </c>
      <c r="N3" s="90" t="s">
        <v>12</v>
      </c>
      <c r="O3" s="72" t="s">
        <v>20</v>
      </c>
      <c r="P3" s="73"/>
      <c r="Q3" s="73"/>
      <c r="R3" s="73"/>
      <c r="S3" s="74"/>
      <c r="T3" s="86" t="s">
        <v>16</v>
      </c>
      <c r="U3" s="86" t="s">
        <v>17</v>
      </c>
      <c r="V3" s="86" t="s">
        <v>103</v>
      </c>
      <c r="W3" s="92" t="s">
        <v>19</v>
      </c>
      <c r="X3" s="93"/>
    </row>
    <row r="4" spans="2:24" s="19" customFormat="1" ht="79.5" customHeight="1" thickBot="1" x14ac:dyDescent="0.3">
      <c r="B4" s="76"/>
      <c r="C4" s="76"/>
      <c r="D4" s="89"/>
      <c r="E4" s="76"/>
      <c r="F4" s="76"/>
      <c r="G4" s="78"/>
      <c r="H4" s="80"/>
      <c r="I4" s="76"/>
      <c r="J4" s="76"/>
      <c r="K4" s="82"/>
      <c r="L4" s="76"/>
      <c r="M4" s="87"/>
      <c r="N4" s="91"/>
      <c r="O4" s="49" t="s">
        <v>7</v>
      </c>
      <c r="P4" s="49" t="s">
        <v>8</v>
      </c>
      <c r="Q4" s="50" t="s">
        <v>13</v>
      </c>
      <c r="R4" s="51" t="s">
        <v>10</v>
      </c>
      <c r="S4" s="51" t="s">
        <v>15</v>
      </c>
      <c r="T4" s="87"/>
      <c r="U4" s="87"/>
      <c r="V4" s="87"/>
      <c r="W4" s="52" t="s">
        <v>18</v>
      </c>
      <c r="X4" s="52" t="s">
        <v>21</v>
      </c>
    </row>
    <row r="5" spans="2:24" s="19" customFormat="1" ht="114.75" x14ac:dyDescent="0.25">
      <c r="B5" s="53">
        <v>1</v>
      </c>
      <c r="C5" s="43" t="s">
        <v>22</v>
      </c>
      <c r="D5" s="43" t="s">
        <v>25</v>
      </c>
      <c r="E5" s="43" t="s">
        <v>28</v>
      </c>
      <c r="F5" s="43" t="s">
        <v>33</v>
      </c>
      <c r="G5" s="44" t="s">
        <v>116</v>
      </c>
      <c r="H5" s="45" t="s">
        <v>123</v>
      </c>
      <c r="I5" s="42">
        <v>1</v>
      </c>
      <c r="J5" s="42">
        <v>5</v>
      </c>
      <c r="K5" s="46">
        <f>+I5+J5</f>
        <v>6</v>
      </c>
      <c r="L5" s="47" t="str">
        <f t="shared" ref="L5:L10" si="0">IF(K5&lt;=4,"Riesgo Bajo",IF(K5=5,"Riesgo Medio",IF(K5&lt;=7,"Riesgo Alto",IF(K5&gt;=8,"Riesgo Extremo"))))</f>
        <v>Riesgo Alto</v>
      </c>
      <c r="M5" s="42" t="s">
        <v>73</v>
      </c>
      <c r="N5" s="48" t="s">
        <v>131</v>
      </c>
      <c r="O5" s="42">
        <v>1</v>
      </c>
      <c r="P5" s="42">
        <v>5</v>
      </c>
      <c r="Q5" s="46">
        <f>+O5+P5</f>
        <v>6</v>
      </c>
      <c r="R5" s="47" t="str">
        <f>IF(Q5&lt;=4,"Riesgo Bajo",IF(Q5=5,"Riesgo Medio",IF(Q5&lt;=7,"Riesgo Alto",IF(Q5&gt;=8,"Riesgo Extremo"))))</f>
        <v>Riesgo Alto</v>
      </c>
      <c r="S5" s="42" t="s">
        <v>129</v>
      </c>
      <c r="T5" s="42" t="s">
        <v>94</v>
      </c>
      <c r="U5" s="42" t="s">
        <v>130</v>
      </c>
      <c r="V5" s="42" t="s">
        <v>133</v>
      </c>
      <c r="W5" s="42" t="s">
        <v>121</v>
      </c>
      <c r="X5" s="54" t="s">
        <v>133</v>
      </c>
    </row>
    <row r="6" spans="2:24" s="19" customFormat="1" ht="134.25" customHeight="1" x14ac:dyDescent="0.25">
      <c r="B6" s="55">
        <v>2</v>
      </c>
      <c r="C6" s="34" t="s">
        <v>23</v>
      </c>
      <c r="D6" s="34" t="s">
        <v>24</v>
      </c>
      <c r="E6" s="34" t="s">
        <v>29</v>
      </c>
      <c r="F6" s="34" t="s">
        <v>31</v>
      </c>
      <c r="G6" s="35" t="s">
        <v>93</v>
      </c>
      <c r="H6" s="36" t="s">
        <v>95</v>
      </c>
      <c r="I6" s="33">
        <v>2</v>
      </c>
      <c r="J6" s="33">
        <v>1</v>
      </c>
      <c r="K6" s="39">
        <f t="shared" ref="K6:K10" si="1">+I6+J6</f>
        <v>3</v>
      </c>
      <c r="L6" s="37" t="str">
        <f t="shared" si="0"/>
        <v>Riesgo Bajo</v>
      </c>
      <c r="M6" s="33" t="s">
        <v>101</v>
      </c>
      <c r="N6" s="40" t="s">
        <v>139</v>
      </c>
      <c r="O6" s="33">
        <v>1</v>
      </c>
      <c r="P6" s="33">
        <v>2</v>
      </c>
      <c r="Q6" s="39">
        <f t="shared" ref="Q6:Q10" si="2">+O6+P6</f>
        <v>3</v>
      </c>
      <c r="R6" s="37" t="str">
        <f t="shared" ref="R6:R10" si="3">IF(Q6&lt;=4,"Riesgo Bajo",IF(Q6=5,"Riesgo Medio",IF(Q6&lt;=7,"Riesgo Alto",IF(Q6&gt;=8,"Riesgo Extremo"))))</f>
        <v>Riesgo Bajo</v>
      </c>
      <c r="S6" s="33" t="s">
        <v>80</v>
      </c>
      <c r="T6" s="33" t="s">
        <v>97</v>
      </c>
      <c r="U6" s="33" t="s">
        <v>130</v>
      </c>
      <c r="V6" s="33" t="s">
        <v>132</v>
      </c>
      <c r="W6" s="33" t="s">
        <v>113</v>
      </c>
      <c r="X6" s="56" t="s">
        <v>114</v>
      </c>
    </row>
    <row r="7" spans="2:24" s="19" customFormat="1" ht="87.75" customHeight="1" x14ac:dyDescent="0.25">
      <c r="B7" s="55">
        <v>3</v>
      </c>
      <c r="C7" s="34" t="s">
        <v>22</v>
      </c>
      <c r="D7" s="34" t="s">
        <v>25</v>
      </c>
      <c r="E7" s="34" t="s">
        <v>28</v>
      </c>
      <c r="F7" s="34" t="s">
        <v>33</v>
      </c>
      <c r="G7" s="35" t="s">
        <v>135</v>
      </c>
      <c r="H7" s="36" t="s">
        <v>117</v>
      </c>
      <c r="I7" s="33">
        <v>1</v>
      </c>
      <c r="J7" s="33">
        <v>2</v>
      </c>
      <c r="K7" s="39">
        <f t="shared" si="1"/>
        <v>3</v>
      </c>
      <c r="L7" s="37" t="str">
        <f t="shared" si="0"/>
        <v>Riesgo Bajo</v>
      </c>
      <c r="M7" s="33" t="s">
        <v>73</v>
      </c>
      <c r="N7" s="38" t="s">
        <v>138</v>
      </c>
      <c r="O7" s="33">
        <v>1</v>
      </c>
      <c r="P7" s="33">
        <v>3</v>
      </c>
      <c r="Q7" s="39">
        <f t="shared" ref="Q7:Q8" si="4">+O7+P7</f>
        <v>4</v>
      </c>
      <c r="R7" s="37" t="str">
        <f t="shared" ref="R7:R8" si="5">IF(Q7&lt;=4,"Riesgo Bajo",IF(Q7=5,"Riesgo Medio",IF(Q7&lt;=7,"Riesgo Alto",IF(Q7&gt;=8,"Riesgo Extremo"))))</f>
        <v>Riesgo Bajo</v>
      </c>
      <c r="S7" s="33" t="s">
        <v>79</v>
      </c>
      <c r="T7" s="33" t="s">
        <v>94</v>
      </c>
      <c r="U7" s="33" t="s">
        <v>119</v>
      </c>
      <c r="V7" s="33" t="s">
        <v>120</v>
      </c>
      <c r="W7" s="33" t="s">
        <v>121</v>
      </c>
      <c r="X7" s="56" t="s">
        <v>122</v>
      </c>
    </row>
    <row r="8" spans="2:24" s="19" customFormat="1" ht="94.5" x14ac:dyDescent="0.25">
      <c r="B8" s="55">
        <v>4</v>
      </c>
      <c r="C8" s="34" t="s">
        <v>22</v>
      </c>
      <c r="D8" s="34" t="s">
        <v>24</v>
      </c>
      <c r="E8" s="34" t="s">
        <v>28</v>
      </c>
      <c r="F8" s="34" t="s">
        <v>33</v>
      </c>
      <c r="G8" s="35" t="s">
        <v>136</v>
      </c>
      <c r="H8" s="36" t="s">
        <v>117</v>
      </c>
      <c r="I8" s="33">
        <v>1</v>
      </c>
      <c r="J8" s="33">
        <v>1</v>
      </c>
      <c r="K8" s="39">
        <f t="shared" si="1"/>
        <v>2</v>
      </c>
      <c r="L8" s="37" t="str">
        <f t="shared" si="0"/>
        <v>Riesgo Bajo</v>
      </c>
      <c r="M8" s="33" t="s">
        <v>94</v>
      </c>
      <c r="N8" s="41" t="s">
        <v>134</v>
      </c>
      <c r="O8" s="33">
        <v>1</v>
      </c>
      <c r="P8" s="33">
        <v>1</v>
      </c>
      <c r="Q8" s="39">
        <f t="shared" si="4"/>
        <v>2</v>
      </c>
      <c r="R8" s="37" t="str">
        <f t="shared" si="5"/>
        <v>Riesgo Bajo</v>
      </c>
      <c r="S8" s="33" t="s">
        <v>80</v>
      </c>
      <c r="T8" s="33" t="s">
        <v>94</v>
      </c>
      <c r="U8" s="33" t="s">
        <v>119</v>
      </c>
      <c r="V8" s="33" t="s">
        <v>120</v>
      </c>
      <c r="W8" s="33" t="s">
        <v>121</v>
      </c>
      <c r="X8" s="56" t="s">
        <v>122</v>
      </c>
    </row>
    <row r="9" spans="2:24" s="19" customFormat="1" ht="94.5" x14ac:dyDescent="0.25">
      <c r="B9" s="55">
        <v>5</v>
      </c>
      <c r="C9" s="34" t="s">
        <v>22</v>
      </c>
      <c r="D9" s="34" t="s">
        <v>24</v>
      </c>
      <c r="E9" s="34" t="s">
        <v>28</v>
      </c>
      <c r="F9" s="34" t="s">
        <v>33</v>
      </c>
      <c r="G9" s="35" t="s">
        <v>137</v>
      </c>
      <c r="H9" s="36" t="s">
        <v>117</v>
      </c>
      <c r="I9" s="33">
        <v>1</v>
      </c>
      <c r="J9" s="33">
        <v>4</v>
      </c>
      <c r="K9" s="39">
        <f t="shared" si="1"/>
        <v>5</v>
      </c>
      <c r="L9" s="37" t="str">
        <f t="shared" si="0"/>
        <v>Riesgo Medio</v>
      </c>
      <c r="M9" s="33" t="s">
        <v>94</v>
      </c>
      <c r="N9" s="41" t="s">
        <v>134</v>
      </c>
      <c r="O9" s="33">
        <v>1</v>
      </c>
      <c r="P9" s="33">
        <v>4</v>
      </c>
      <c r="Q9" s="39">
        <f t="shared" si="2"/>
        <v>5</v>
      </c>
      <c r="R9" s="37" t="str">
        <f t="shared" si="3"/>
        <v>Riesgo Medio</v>
      </c>
      <c r="S9" s="33" t="s">
        <v>79</v>
      </c>
      <c r="T9" s="33" t="s">
        <v>94</v>
      </c>
      <c r="U9" s="33" t="s">
        <v>119</v>
      </c>
      <c r="V9" s="33" t="s">
        <v>120</v>
      </c>
      <c r="W9" s="33" t="s">
        <v>121</v>
      </c>
      <c r="X9" s="56" t="s">
        <v>122</v>
      </c>
    </row>
    <row r="10" spans="2:24" s="19" customFormat="1" ht="67.5" thickBot="1" x14ac:dyDescent="0.3">
      <c r="B10" s="57">
        <v>6</v>
      </c>
      <c r="C10" s="58" t="s">
        <v>22</v>
      </c>
      <c r="D10" s="58" t="s">
        <v>25</v>
      </c>
      <c r="E10" s="58" t="s">
        <v>29</v>
      </c>
      <c r="F10" s="58" t="s">
        <v>31</v>
      </c>
      <c r="G10" s="59" t="s">
        <v>124</v>
      </c>
      <c r="H10" s="60" t="s">
        <v>125</v>
      </c>
      <c r="I10" s="61">
        <v>1</v>
      </c>
      <c r="J10" s="61">
        <v>5</v>
      </c>
      <c r="K10" s="62">
        <f t="shared" si="1"/>
        <v>6</v>
      </c>
      <c r="L10" s="63" t="str">
        <f t="shared" si="0"/>
        <v>Riesgo Alto</v>
      </c>
      <c r="M10" s="61" t="s">
        <v>73</v>
      </c>
      <c r="N10" s="64" t="s">
        <v>118</v>
      </c>
      <c r="O10" s="61">
        <v>1</v>
      </c>
      <c r="P10" s="61">
        <v>5</v>
      </c>
      <c r="Q10" s="62">
        <f t="shared" si="2"/>
        <v>6</v>
      </c>
      <c r="R10" s="63" t="str">
        <f t="shared" si="3"/>
        <v>Riesgo Alto</v>
      </c>
      <c r="S10" s="61" t="s">
        <v>79</v>
      </c>
      <c r="T10" s="61" t="s">
        <v>97</v>
      </c>
      <c r="U10" s="61" t="s">
        <v>126</v>
      </c>
      <c r="V10" s="61" t="s">
        <v>127</v>
      </c>
      <c r="W10" s="61" t="s">
        <v>121</v>
      </c>
      <c r="X10" s="65" t="s">
        <v>128</v>
      </c>
    </row>
    <row r="11" spans="2:24" x14ac:dyDescent="0.2">
      <c r="F11" s="32"/>
      <c r="G11" s="20"/>
      <c r="H11" s="17"/>
      <c r="J11" s="21"/>
      <c r="K11" s="17"/>
      <c r="L11" s="20"/>
      <c r="M11" s="22"/>
      <c r="N11" s="17"/>
      <c r="P11" s="21"/>
      <c r="Q11" s="17"/>
      <c r="S11" s="23"/>
      <c r="V11" s="17"/>
    </row>
    <row r="12" spans="2:24" hidden="1" x14ac:dyDescent="0.2">
      <c r="C12" s="17" t="s">
        <v>22</v>
      </c>
      <c r="D12" s="17" t="s">
        <v>24</v>
      </c>
      <c r="E12" s="17" t="s">
        <v>26</v>
      </c>
      <c r="F12" s="32" t="s">
        <v>30</v>
      </c>
      <c r="G12" s="17">
        <v>1</v>
      </c>
      <c r="H12" s="17">
        <v>1</v>
      </c>
      <c r="I12" s="17" t="s">
        <v>66</v>
      </c>
      <c r="J12" s="21"/>
      <c r="K12" s="17"/>
      <c r="L12" s="20" t="s">
        <v>73</v>
      </c>
      <c r="M12" s="20" t="s">
        <v>74</v>
      </c>
      <c r="N12" s="17"/>
      <c r="P12" s="21"/>
      <c r="Q12" s="17"/>
      <c r="R12" s="17" t="s">
        <v>79</v>
      </c>
      <c r="S12" s="23"/>
      <c r="V12" s="17"/>
    </row>
    <row r="13" spans="2:24" hidden="1" x14ac:dyDescent="0.2">
      <c r="C13" s="17" t="s">
        <v>23</v>
      </c>
      <c r="D13" s="17" t="s">
        <v>25</v>
      </c>
      <c r="E13" s="17" t="s">
        <v>27</v>
      </c>
      <c r="F13" s="32" t="s">
        <v>36</v>
      </c>
      <c r="G13" s="17">
        <v>2</v>
      </c>
      <c r="H13" s="17">
        <v>2</v>
      </c>
      <c r="I13" s="17" t="s">
        <v>68</v>
      </c>
      <c r="J13" s="21"/>
      <c r="K13" s="17"/>
      <c r="L13" s="20" t="s">
        <v>94</v>
      </c>
      <c r="M13" s="20" t="s">
        <v>75</v>
      </c>
      <c r="N13" s="17"/>
      <c r="P13" s="21"/>
      <c r="Q13" s="17"/>
      <c r="R13" s="17" t="s">
        <v>80</v>
      </c>
      <c r="S13" s="23"/>
      <c r="V13" s="17"/>
    </row>
    <row r="14" spans="2:24" hidden="1" x14ac:dyDescent="0.2">
      <c r="E14" s="17" t="s">
        <v>28</v>
      </c>
      <c r="F14" s="32" t="s">
        <v>31</v>
      </c>
      <c r="G14" s="17">
        <v>3</v>
      </c>
      <c r="H14" s="17">
        <v>3</v>
      </c>
      <c r="I14" s="17" t="s">
        <v>69</v>
      </c>
      <c r="J14" s="21"/>
      <c r="K14" s="17"/>
      <c r="L14" s="20" t="s">
        <v>101</v>
      </c>
      <c r="M14" s="20" t="s">
        <v>76</v>
      </c>
      <c r="N14" s="17"/>
      <c r="P14" s="21"/>
      <c r="Q14" s="17"/>
      <c r="S14" s="23"/>
      <c r="V14" s="17"/>
    </row>
    <row r="15" spans="2:24" hidden="1" x14ac:dyDescent="0.2">
      <c r="E15" s="17" t="s">
        <v>29</v>
      </c>
      <c r="F15" s="32" t="s">
        <v>32</v>
      </c>
      <c r="G15" s="17">
        <v>4</v>
      </c>
      <c r="H15" s="17">
        <v>4</v>
      </c>
      <c r="I15" s="17" t="s">
        <v>71</v>
      </c>
      <c r="J15" s="21"/>
      <c r="K15" s="17"/>
      <c r="L15" s="20" t="s">
        <v>97</v>
      </c>
      <c r="M15" s="20" t="s">
        <v>77</v>
      </c>
      <c r="N15" s="17"/>
      <c r="P15" s="21"/>
      <c r="Q15" s="17"/>
      <c r="S15" s="23"/>
      <c r="V15" s="17"/>
    </row>
    <row r="16" spans="2:24" hidden="1" x14ac:dyDescent="0.2">
      <c r="F16" s="32" t="s">
        <v>33</v>
      </c>
      <c r="G16" s="17">
        <v>5</v>
      </c>
      <c r="H16" s="17">
        <v>5</v>
      </c>
      <c r="J16" s="21"/>
      <c r="K16" s="17"/>
      <c r="L16" s="20" t="s">
        <v>98</v>
      </c>
      <c r="M16" s="20" t="s">
        <v>78</v>
      </c>
      <c r="N16" s="17"/>
      <c r="P16" s="21"/>
      <c r="Q16" s="17"/>
      <c r="S16" s="23"/>
      <c r="V16" s="17"/>
    </row>
    <row r="17" spans="6:22" hidden="1" x14ac:dyDescent="0.2">
      <c r="F17" s="32" t="s">
        <v>34</v>
      </c>
      <c r="G17" s="20"/>
      <c r="H17" s="17"/>
      <c r="J17" s="21"/>
      <c r="K17" s="17"/>
      <c r="L17" s="20" t="s">
        <v>99</v>
      </c>
      <c r="M17" s="22"/>
      <c r="N17" s="17"/>
      <c r="P17" s="21"/>
      <c r="Q17" s="17"/>
      <c r="S17" s="23"/>
      <c r="V17" s="17"/>
    </row>
    <row r="18" spans="6:22" hidden="1" x14ac:dyDescent="0.2">
      <c r="F18" s="32" t="s">
        <v>35</v>
      </c>
      <c r="G18" s="20"/>
      <c r="H18" s="17"/>
      <c r="J18" s="21">
        <v>1</v>
      </c>
      <c r="K18" s="17"/>
      <c r="L18" s="20" t="s">
        <v>102</v>
      </c>
      <c r="M18" s="22"/>
      <c r="N18" s="17"/>
      <c r="P18" s="21"/>
      <c r="Q18" s="17"/>
      <c r="S18" s="23"/>
      <c r="V18" s="17"/>
    </row>
    <row r="19" spans="6:22" hidden="1" x14ac:dyDescent="0.2">
      <c r="F19" s="32" t="s">
        <v>104</v>
      </c>
      <c r="G19" s="20"/>
      <c r="H19" s="17"/>
      <c r="J19" s="21">
        <v>2</v>
      </c>
      <c r="K19" s="17"/>
      <c r="L19" s="20" t="s">
        <v>105</v>
      </c>
      <c r="M19" s="22"/>
      <c r="N19" s="17"/>
      <c r="P19" s="21"/>
      <c r="Q19" s="17"/>
      <c r="S19" s="23"/>
      <c r="V19" s="17"/>
    </row>
    <row r="20" spans="6:22" hidden="1" x14ac:dyDescent="0.2">
      <c r="F20" s="32"/>
      <c r="G20" s="20"/>
      <c r="H20" s="17"/>
      <c r="J20" s="21">
        <v>3</v>
      </c>
      <c r="K20" s="17"/>
      <c r="L20" s="20" t="s">
        <v>100</v>
      </c>
      <c r="M20" s="22"/>
      <c r="N20" s="17"/>
      <c r="P20" s="21"/>
      <c r="Q20" s="17"/>
      <c r="S20" s="23"/>
      <c r="V20" s="17"/>
    </row>
    <row r="21" spans="6:22" hidden="1" x14ac:dyDescent="0.2">
      <c r="F21" s="32"/>
      <c r="G21" s="20"/>
      <c r="H21" s="17"/>
      <c r="J21" s="21">
        <v>4</v>
      </c>
      <c r="K21" s="17"/>
      <c r="L21" s="20"/>
      <c r="M21" s="22"/>
      <c r="N21" s="17"/>
      <c r="P21" s="21"/>
      <c r="Q21" s="17"/>
      <c r="S21" s="23"/>
      <c r="V21" s="17"/>
    </row>
    <row r="22" spans="6:22" hidden="1" x14ac:dyDescent="0.2">
      <c r="F22" s="32"/>
      <c r="G22" s="20"/>
      <c r="H22" s="17"/>
      <c r="J22" s="21">
        <v>5</v>
      </c>
      <c r="K22" s="17"/>
      <c r="L22" s="20"/>
      <c r="M22" s="22"/>
      <c r="N22" s="17"/>
      <c r="P22" s="21"/>
      <c r="Q22" s="17"/>
      <c r="S22" s="23"/>
      <c r="V22" s="17"/>
    </row>
    <row r="23" spans="6:22" hidden="1" x14ac:dyDescent="0.2">
      <c r="F23" s="32"/>
      <c r="G23" s="20"/>
      <c r="H23" s="17"/>
      <c r="J23" s="21">
        <v>6</v>
      </c>
      <c r="K23" s="17"/>
      <c r="L23" s="20"/>
      <c r="M23" s="22"/>
      <c r="N23" s="17"/>
      <c r="P23" s="21"/>
      <c r="Q23" s="17"/>
      <c r="S23" s="23"/>
      <c r="V23" s="17"/>
    </row>
    <row r="24" spans="6:22" hidden="1" x14ac:dyDescent="0.2">
      <c r="F24" s="32"/>
      <c r="G24" s="20"/>
      <c r="H24" s="17"/>
      <c r="J24" s="21">
        <v>7</v>
      </c>
      <c r="K24" s="17"/>
      <c r="L24" s="20"/>
      <c r="M24" s="22"/>
      <c r="N24" s="17"/>
      <c r="P24" s="21"/>
      <c r="Q24" s="17"/>
      <c r="S24" s="23"/>
      <c r="V24" s="17"/>
    </row>
    <row r="25" spans="6:22" hidden="1" x14ac:dyDescent="0.2">
      <c r="F25" s="32"/>
      <c r="G25" s="20"/>
      <c r="H25" s="17"/>
      <c r="J25" s="21">
        <v>8</v>
      </c>
      <c r="K25" s="17"/>
      <c r="L25" s="20"/>
      <c r="M25" s="22"/>
      <c r="N25" s="17"/>
      <c r="P25" s="21"/>
      <c r="Q25" s="17"/>
      <c r="S25" s="23"/>
      <c r="V25" s="17"/>
    </row>
    <row r="26" spans="6:22" hidden="1" x14ac:dyDescent="0.2">
      <c r="F26" s="32"/>
      <c r="G26" s="20"/>
      <c r="H26" s="17"/>
      <c r="J26" s="21">
        <v>9</v>
      </c>
      <c r="K26" s="17"/>
      <c r="L26" s="20"/>
      <c r="M26" s="22"/>
      <c r="N26" s="17"/>
      <c r="P26" s="21"/>
      <c r="Q26" s="17"/>
      <c r="S26" s="23"/>
      <c r="V26" s="17"/>
    </row>
    <row r="27" spans="6:22" hidden="1" x14ac:dyDescent="0.2">
      <c r="F27" s="32"/>
      <c r="G27" s="20"/>
      <c r="H27" s="17"/>
      <c r="J27" s="21">
        <v>10</v>
      </c>
      <c r="K27" s="17"/>
      <c r="L27" s="20"/>
      <c r="M27" s="22"/>
      <c r="N27" s="17"/>
      <c r="P27" s="21"/>
      <c r="Q27" s="17"/>
      <c r="S27" s="23"/>
      <c r="V27" s="17"/>
    </row>
    <row r="28" spans="6:22" hidden="1" x14ac:dyDescent="0.2">
      <c r="F28" s="32"/>
      <c r="G28" s="20"/>
      <c r="H28" s="17"/>
      <c r="J28" s="21"/>
      <c r="K28" s="17"/>
      <c r="L28" s="20"/>
      <c r="M28" s="22"/>
      <c r="N28" s="17"/>
      <c r="P28" s="21"/>
      <c r="Q28" s="17"/>
      <c r="S28" s="23"/>
      <c r="V28" s="17"/>
    </row>
    <row r="29" spans="6:22" hidden="1" x14ac:dyDescent="0.2">
      <c r="F29" s="32"/>
      <c r="G29" s="20"/>
      <c r="H29" s="17"/>
      <c r="J29" s="21"/>
      <c r="K29" s="17"/>
      <c r="L29" s="20"/>
      <c r="M29" s="22"/>
      <c r="N29" s="17"/>
      <c r="P29" s="21"/>
      <c r="Q29" s="17"/>
      <c r="S29" s="23"/>
      <c r="V29" s="17"/>
    </row>
    <row r="30" spans="6:22" hidden="1" x14ac:dyDescent="0.2">
      <c r="F30" s="32"/>
      <c r="G30" s="20"/>
      <c r="H30" s="17"/>
      <c r="J30" s="21"/>
      <c r="K30" s="17"/>
      <c r="L30" s="20"/>
      <c r="M30" s="22"/>
      <c r="N30" s="17"/>
      <c r="P30" s="21"/>
      <c r="Q30" s="17"/>
      <c r="S30" s="23"/>
      <c r="V30" s="17"/>
    </row>
    <row r="31" spans="6:22" hidden="1" x14ac:dyDescent="0.2">
      <c r="F31" s="32"/>
      <c r="G31" s="20"/>
      <c r="H31" s="17"/>
      <c r="J31" s="21"/>
      <c r="K31" s="17"/>
      <c r="L31" s="20"/>
      <c r="M31" s="22"/>
      <c r="N31" s="17"/>
      <c r="P31" s="21"/>
      <c r="Q31" s="17"/>
      <c r="S31" s="23"/>
      <c r="V31" s="17"/>
    </row>
    <row r="32" spans="6:22" hidden="1" x14ac:dyDescent="0.2">
      <c r="F32" s="32"/>
      <c r="G32" s="20"/>
      <c r="H32" s="17"/>
      <c r="J32" s="21"/>
      <c r="K32" s="17"/>
      <c r="L32" s="20"/>
      <c r="M32" s="22"/>
      <c r="N32" s="17"/>
      <c r="P32" s="21"/>
      <c r="Q32" s="17"/>
      <c r="S32" s="23"/>
      <c r="V32" s="17"/>
    </row>
    <row r="33" spans="6:23" hidden="1" x14ac:dyDescent="0.2">
      <c r="F33" s="32"/>
      <c r="G33" s="20"/>
      <c r="H33" s="17"/>
      <c r="J33" s="21"/>
      <c r="K33" s="17"/>
      <c r="L33" s="20"/>
      <c r="M33" s="22"/>
      <c r="N33" s="17"/>
      <c r="P33" s="21"/>
      <c r="Q33" s="17"/>
      <c r="S33" s="23"/>
      <c r="V33" s="17"/>
    </row>
    <row r="34" spans="6:23" hidden="1" x14ac:dyDescent="0.2">
      <c r="F34" s="32"/>
      <c r="G34" s="20"/>
      <c r="H34" s="17"/>
      <c r="J34" s="21"/>
      <c r="K34" s="17"/>
      <c r="L34" s="20"/>
      <c r="M34" s="22"/>
      <c r="N34" s="17"/>
      <c r="P34" s="21"/>
      <c r="Q34" s="17"/>
      <c r="S34" s="23"/>
      <c r="V34" s="17"/>
    </row>
    <row r="35" spans="6:23" hidden="1" x14ac:dyDescent="0.2">
      <c r="F35" s="32"/>
      <c r="G35" s="20"/>
      <c r="H35" s="17"/>
      <c r="J35" s="21"/>
      <c r="K35" s="17"/>
      <c r="L35" s="20"/>
      <c r="M35" s="22"/>
      <c r="N35" s="17"/>
      <c r="P35" s="21"/>
      <c r="Q35" s="17"/>
      <c r="S35" s="23"/>
      <c r="V35" s="17"/>
    </row>
    <row r="36" spans="6:23" hidden="1" x14ac:dyDescent="0.2">
      <c r="F36" s="32"/>
      <c r="G36" s="20"/>
      <c r="H36" s="17"/>
      <c r="J36" s="21"/>
      <c r="K36" s="17"/>
      <c r="L36" s="20"/>
      <c r="M36" s="22"/>
      <c r="N36" s="17"/>
      <c r="P36" s="21"/>
      <c r="Q36" s="17"/>
      <c r="S36" s="23"/>
      <c r="V36" s="17"/>
    </row>
    <row r="37" spans="6:23" hidden="1" x14ac:dyDescent="0.2">
      <c r="F37" s="32"/>
      <c r="G37" s="20"/>
      <c r="H37" s="17"/>
      <c r="J37" s="21"/>
      <c r="K37" s="17"/>
      <c r="L37" s="20"/>
      <c r="M37" s="22"/>
      <c r="N37" s="17"/>
      <c r="P37" s="21"/>
      <c r="Q37" s="17"/>
      <c r="S37" s="23"/>
      <c r="V37" s="17"/>
    </row>
    <row r="38" spans="6:23" hidden="1" x14ac:dyDescent="0.2">
      <c r="F38" s="32"/>
      <c r="G38" s="20"/>
      <c r="H38" s="17"/>
      <c r="J38" s="21"/>
      <c r="K38" s="17"/>
      <c r="L38" s="20"/>
      <c r="M38" s="22"/>
      <c r="N38" s="17"/>
      <c r="P38" s="21"/>
      <c r="Q38" s="17"/>
      <c r="S38" s="23"/>
      <c r="V38" s="17"/>
    </row>
    <row r="39" spans="6:23" hidden="1" x14ac:dyDescent="0.2">
      <c r="F39" s="32"/>
      <c r="G39" s="20"/>
      <c r="H39" s="17"/>
      <c r="J39" s="21"/>
      <c r="K39" s="17"/>
      <c r="L39" s="20"/>
      <c r="M39" s="22"/>
      <c r="N39" s="17"/>
      <c r="P39" s="21"/>
      <c r="Q39" s="17"/>
      <c r="S39" s="23"/>
      <c r="V39" s="17"/>
    </row>
    <row r="40" spans="6:23" hidden="1" x14ac:dyDescent="0.2">
      <c r="F40" s="32"/>
      <c r="G40" s="20"/>
      <c r="H40" s="17"/>
      <c r="J40" s="21"/>
      <c r="K40" s="17"/>
      <c r="L40" s="20"/>
      <c r="M40" s="22"/>
      <c r="N40" s="17"/>
      <c r="P40" s="21"/>
      <c r="Q40" s="17"/>
      <c r="S40" s="23"/>
      <c r="V40" s="17"/>
    </row>
    <row r="41" spans="6:23" hidden="1" x14ac:dyDescent="0.2">
      <c r="F41" s="32"/>
      <c r="G41" s="20"/>
      <c r="H41" s="17"/>
      <c r="J41" s="21"/>
      <c r="K41" s="17"/>
      <c r="L41" s="20"/>
      <c r="M41" s="22"/>
      <c r="N41" s="17"/>
      <c r="P41" s="21"/>
      <c r="Q41" s="17"/>
      <c r="S41" s="23"/>
      <c r="V41" s="17"/>
    </row>
    <row r="42" spans="6:23" hidden="1" x14ac:dyDescent="0.2">
      <c r="F42" s="32"/>
      <c r="G42" s="20"/>
      <c r="H42" s="17"/>
      <c r="J42" s="21"/>
      <c r="K42" s="17"/>
      <c r="L42" s="20"/>
      <c r="M42" s="22"/>
      <c r="N42" s="17"/>
      <c r="P42" s="21"/>
      <c r="Q42" s="17"/>
      <c r="S42" s="23"/>
      <c r="V42" s="17"/>
    </row>
    <row r="43" spans="6:23" hidden="1" x14ac:dyDescent="0.2">
      <c r="F43" s="32"/>
      <c r="G43" s="20"/>
      <c r="H43" s="17"/>
      <c r="J43" s="21"/>
      <c r="K43" s="17"/>
      <c r="L43" s="20"/>
      <c r="M43" s="22"/>
      <c r="N43" s="17"/>
      <c r="P43" s="21"/>
      <c r="Q43" s="17"/>
      <c r="S43" s="23"/>
      <c r="V43" s="17"/>
    </row>
    <row r="44" spans="6:23" hidden="1" x14ac:dyDescent="0.2">
      <c r="F44" s="32"/>
      <c r="G44" s="20"/>
      <c r="H44" s="17"/>
      <c r="J44" s="21"/>
      <c r="K44" s="17"/>
      <c r="L44" s="20"/>
      <c r="M44" s="22"/>
      <c r="N44" s="17"/>
      <c r="P44" s="21"/>
      <c r="Q44" s="17"/>
      <c r="S44" s="23"/>
      <c r="V44" s="17"/>
    </row>
    <row r="45" spans="6:23" hidden="1" x14ac:dyDescent="0.2"/>
    <row r="46" spans="6:23" hidden="1" x14ac:dyDescent="0.2">
      <c r="G46" s="17"/>
      <c r="H46" s="32"/>
      <c r="I46" s="20"/>
      <c r="K46" s="17"/>
      <c r="L46" s="21"/>
      <c r="M46" s="17"/>
      <c r="N46" s="20"/>
      <c r="O46" s="22"/>
      <c r="Q46" s="17"/>
      <c r="R46" s="21"/>
      <c r="T46" s="17"/>
      <c r="W46" s="23"/>
    </row>
    <row r="47" spans="6:23" hidden="1" x14ac:dyDescent="0.2">
      <c r="G47" s="17"/>
      <c r="H47" s="32"/>
      <c r="I47" s="20"/>
      <c r="K47" s="17"/>
      <c r="L47" s="21"/>
      <c r="M47" s="17"/>
      <c r="N47" s="20"/>
      <c r="O47" s="22"/>
      <c r="Q47" s="17"/>
      <c r="R47" s="21"/>
      <c r="T47" s="17"/>
      <c r="W47" s="23"/>
    </row>
    <row r="48" spans="6:23" hidden="1" x14ac:dyDescent="0.2">
      <c r="G48" s="17"/>
      <c r="H48" s="32"/>
      <c r="I48" s="20"/>
      <c r="K48" s="17"/>
      <c r="L48" s="21"/>
      <c r="M48" s="17"/>
      <c r="N48" s="20"/>
      <c r="O48" s="22"/>
      <c r="Q48" s="17"/>
      <c r="R48" s="21"/>
      <c r="T48" s="17"/>
      <c r="W48" s="23"/>
    </row>
    <row r="49" spans="7:23" hidden="1" x14ac:dyDescent="0.2">
      <c r="G49" s="17"/>
      <c r="H49" s="32"/>
      <c r="I49" s="20"/>
      <c r="K49" s="17"/>
      <c r="L49" s="21"/>
      <c r="M49" s="17"/>
      <c r="N49" s="20"/>
      <c r="O49" s="22"/>
      <c r="Q49" s="17"/>
      <c r="R49" s="21"/>
      <c r="T49" s="17"/>
      <c r="W49" s="23"/>
    </row>
    <row r="50" spans="7:23" hidden="1" x14ac:dyDescent="0.2">
      <c r="G50" s="17"/>
      <c r="H50" s="32"/>
      <c r="I50" s="20"/>
      <c r="K50" s="17"/>
      <c r="L50" s="21"/>
      <c r="M50" s="17"/>
      <c r="N50" s="20"/>
      <c r="O50" s="22"/>
      <c r="Q50" s="17"/>
      <c r="R50" s="21"/>
      <c r="T50" s="17"/>
      <c r="W50" s="23"/>
    </row>
    <row r="51" spans="7:23" hidden="1" x14ac:dyDescent="0.2">
      <c r="G51" s="17"/>
      <c r="H51" s="32"/>
      <c r="I51" s="20"/>
      <c r="K51" s="17"/>
      <c r="L51" s="21"/>
      <c r="M51" s="17"/>
      <c r="N51" s="20"/>
      <c r="O51" s="22"/>
      <c r="Q51" s="17"/>
      <c r="R51" s="21"/>
      <c r="T51" s="17"/>
      <c r="W51" s="23"/>
    </row>
    <row r="52" spans="7:23" hidden="1" x14ac:dyDescent="0.2">
      <c r="G52" s="17"/>
      <c r="H52" s="32"/>
      <c r="I52" s="20"/>
      <c r="K52" s="17"/>
      <c r="L52" s="21"/>
      <c r="M52" s="17"/>
      <c r="N52" s="20"/>
      <c r="O52" s="22"/>
      <c r="Q52" s="17"/>
      <c r="R52" s="21"/>
      <c r="T52" s="17"/>
      <c r="W52" s="23"/>
    </row>
    <row r="53" spans="7:23" hidden="1" x14ac:dyDescent="0.2">
      <c r="G53" s="17"/>
      <c r="H53" s="32"/>
      <c r="I53" s="20"/>
      <c r="K53" s="17"/>
      <c r="L53" s="21"/>
      <c r="M53" s="17"/>
      <c r="N53" s="20"/>
      <c r="O53" s="22"/>
      <c r="Q53" s="17"/>
      <c r="R53" s="21"/>
      <c r="T53" s="17"/>
      <c r="W53" s="23"/>
    </row>
    <row r="54" spans="7:23" hidden="1" x14ac:dyDescent="0.2">
      <c r="G54" s="17"/>
      <c r="H54" s="32"/>
      <c r="I54" s="20"/>
      <c r="K54" s="17"/>
      <c r="L54" s="21"/>
      <c r="M54" s="17"/>
      <c r="N54" s="20"/>
      <c r="O54" s="22"/>
      <c r="Q54" s="17"/>
      <c r="R54" s="21"/>
      <c r="T54" s="17"/>
      <c r="W54" s="23"/>
    </row>
    <row r="55" spans="7:23" hidden="1" x14ac:dyDescent="0.2">
      <c r="G55" s="17"/>
      <c r="H55" s="32"/>
      <c r="I55" s="20"/>
      <c r="K55" s="17"/>
      <c r="L55" s="21"/>
      <c r="M55" s="17"/>
      <c r="N55" s="20"/>
      <c r="O55" s="22"/>
      <c r="Q55" s="17"/>
      <c r="R55" s="21"/>
      <c r="T55" s="17"/>
      <c r="W55" s="23"/>
    </row>
    <row r="56" spans="7:23" hidden="1" x14ac:dyDescent="0.2">
      <c r="G56" s="17"/>
      <c r="H56" s="32"/>
      <c r="I56" s="20"/>
      <c r="K56" s="17"/>
      <c r="L56" s="21"/>
      <c r="M56" s="17"/>
      <c r="N56" s="20"/>
      <c r="O56" s="22"/>
      <c r="Q56" s="17"/>
      <c r="R56" s="21"/>
      <c r="T56" s="17"/>
      <c r="W56" s="23"/>
    </row>
    <row r="57" spans="7:23" hidden="1" x14ac:dyDescent="0.2">
      <c r="G57" s="17"/>
      <c r="H57" s="32"/>
      <c r="I57" s="20"/>
      <c r="K57" s="17"/>
      <c r="L57" s="21"/>
      <c r="M57" s="17"/>
      <c r="N57" s="20"/>
      <c r="O57" s="22"/>
      <c r="Q57" s="17"/>
      <c r="R57" s="21"/>
      <c r="T57" s="17"/>
      <c r="W57" s="23"/>
    </row>
    <row r="58" spans="7:23" hidden="1" x14ac:dyDescent="0.2">
      <c r="G58" s="17"/>
      <c r="H58" s="32"/>
      <c r="I58" s="20"/>
      <c r="K58" s="17"/>
      <c r="L58" s="21"/>
      <c r="M58" s="17"/>
      <c r="N58" s="20"/>
      <c r="O58" s="22"/>
      <c r="Q58" s="17"/>
      <c r="R58" s="21"/>
      <c r="T58" s="17"/>
      <c r="W58" s="23"/>
    </row>
    <row r="59" spans="7:23" hidden="1" x14ac:dyDescent="0.2">
      <c r="G59" s="17"/>
      <c r="H59" s="32"/>
      <c r="I59" s="20"/>
      <c r="K59" s="17"/>
      <c r="L59" s="21"/>
      <c r="M59" s="17"/>
      <c r="N59" s="20"/>
      <c r="O59" s="22"/>
      <c r="Q59" s="17"/>
      <c r="R59" s="21"/>
      <c r="T59" s="17"/>
      <c r="W59" s="23"/>
    </row>
    <row r="60" spans="7:23" x14ac:dyDescent="0.2">
      <c r="G60" s="17"/>
      <c r="H60" s="32"/>
      <c r="I60" s="20"/>
      <c r="K60" s="17"/>
      <c r="L60" s="21"/>
      <c r="M60" s="17"/>
      <c r="N60" s="20"/>
      <c r="O60" s="22"/>
      <c r="Q60" s="17"/>
      <c r="R60" s="21"/>
      <c r="T60" s="17"/>
      <c r="W60" s="23"/>
    </row>
    <row r="61" spans="7:23" x14ac:dyDescent="0.2">
      <c r="G61" s="17"/>
      <c r="H61" s="32"/>
      <c r="I61" s="20"/>
      <c r="K61" s="17"/>
      <c r="L61" s="21"/>
      <c r="M61" s="17"/>
      <c r="N61" s="20"/>
      <c r="O61" s="22"/>
      <c r="Q61" s="17"/>
      <c r="R61" s="21"/>
      <c r="T61" s="17"/>
      <c r="W61" s="23"/>
    </row>
    <row r="62" spans="7:23" x14ac:dyDescent="0.2">
      <c r="G62" s="17"/>
      <c r="H62" s="32"/>
      <c r="I62" s="20"/>
      <c r="K62" s="17"/>
      <c r="L62" s="21"/>
      <c r="M62" s="17"/>
      <c r="N62" s="20"/>
      <c r="O62" s="22"/>
      <c r="Q62" s="17"/>
      <c r="R62" s="21"/>
      <c r="T62" s="17"/>
      <c r="W62" s="23"/>
    </row>
    <row r="63" spans="7:23" x14ac:dyDescent="0.2">
      <c r="G63" s="17"/>
      <c r="H63" s="32"/>
      <c r="I63" s="20"/>
      <c r="K63" s="17"/>
      <c r="L63" s="21"/>
      <c r="M63" s="17"/>
      <c r="N63" s="20"/>
      <c r="O63" s="22"/>
      <c r="Q63" s="17"/>
      <c r="R63" s="21"/>
      <c r="T63" s="17"/>
      <c r="W63" s="23"/>
    </row>
    <row r="64" spans="7:23" x14ac:dyDescent="0.2">
      <c r="G64" s="17"/>
      <c r="H64" s="32"/>
      <c r="I64" s="20"/>
      <c r="K64" s="17"/>
      <c r="L64" s="21"/>
      <c r="M64" s="17"/>
      <c r="N64" s="20"/>
      <c r="O64" s="22"/>
      <c r="Q64" s="17"/>
      <c r="R64" s="21"/>
      <c r="T64" s="17"/>
      <c r="W64" s="23"/>
    </row>
    <row r="65" spans="7:23" x14ac:dyDescent="0.2">
      <c r="G65" s="17"/>
      <c r="H65" s="32"/>
      <c r="I65" s="20"/>
      <c r="K65" s="17"/>
      <c r="L65" s="21"/>
      <c r="M65" s="17"/>
      <c r="N65" s="20"/>
      <c r="O65" s="22"/>
      <c r="Q65" s="17"/>
      <c r="R65" s="21"/>
      <c r="T65" s="17"/>
      <c r="W65" s="23"/>
    </row>
    <row r="66" spans="7:23" x14ac:dyDescent="0.2">
      <c r="G66" s="17"/>
      <c r="H66" s="32"/>
      <c r="I66" s="20"/>
      <c r="K66" s="17"/>
      <c r="L66" s="21"/>
      <c r="M66" s="17"/>
      <c r="N66" s="20"/>
      <c r="O66" s="22"/>
      <c r="Q66" s="17"/>
      <c r="R66" s="21"/>
      <c r="T66" s="17"/>
      <c r="W66" s="23"/>
    </row>
    <row r="67" spans="7:23" x14ac:dyDescent="0.2">
      <c r="G67" s="17"/>
      <c r="H67" s="32"/>
      <c r="I67" s="20"/>
      <c r="K67" s="17"/>
      <c r="L67" s="21"/>
      <c r="M67" s="17"/>
      <c r="N67" s="20"/>
      <c r="O67" s="22"/>
      <c r="Q67" s="17"/>
      <c r="R67" s="21"/>
      <c r="T67" s="17"/>
      <c r="W67" s="23"/>
    </row>
    <row r="68" spans="7:23" x14ac:dyDescent="0.2">
      <c r="G68" s="17"/>
      <c r="H68" s="32"/>
      <c r="I68" s="20"/>
      <c r="K68" s="17"/>
      <c r="L68" s="21"/>
      <c r="M68" s="17"/>
      <c r="N68" s="20"/>
      <c r="O68" s="22"/>
      <c r="Q68" s="17"/>
      <c r="R68" s="21"/>
      <c r="T68" s="17"/>
      <c r="W68" s="23"/>
    </row>
    <row r="69" spans="7:23" x14ac:dyDescent="0.2">
      <c r="G69" s="17"/>
      <c r="H69" s="32"/>
      <c r="I69" s="20"/>
      <c r="K69" s="17"/>
      <c r="L69" s="21"/>
      <c r="M69" s="17"/>
      <c r="N69" s="20"/>
      <c r="O69" s="22"/>
      <c r="Q69" s="17"/>
      <c r="R69" s="21"/>
      <c r="T69" s="17"/>
      <c r="W69" s="23"/>
    </row>
    <row r="70" spans="7:23" x14ac:dyDescent="0.2">
      <c r="G70" s="17"/>
      <c r="H70" s="32"/>
      <c r="I70" s="20"/>
      <c r="K70" s="17"/>
      <c r="L70" s="21"/>
      <c r="M70" s="17"/>
      <c r="N70" s="20"/>
      <c r="O70" s="22"/>
      <c r="Q70" s="17"/>
      <c r="R70" s="21"/>
      <c r="T70" s="17"/>
      <c r="W70" s="23"/>
    </row>
  </sheetData>
  <sheetProtection deleteColumns="0" deleteRows="0"/>
  <autoFilter ref="B2:X10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19"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  <mergeCell ref="H3:H4"/>
    <mergeCell ref="I3:I4"/>
    <mergeCell ref="J3:J4"/>
    <mergeCell ref="K3:K4"/>
  </mergeCells>
  <conditionalFormatting sqref="K9:K10 K5:K6 Q5:Q6 Q9:Q10">
    <cfRule type="cellIs" dxfId="23" priority="39" operator="between">
      <formula>8</formula>
      <formula>11</formula>
    </cfRule>
    <cfRule type="cellIs" dxfId="22" priority="40" operator="between">
      <formula>6</formula>
      <formula>7</formula>
    </cfRule>
    <cfRule type="cellIs" dxfId="21" priority="41" operator="equal">
      <formula>5</formula>
    </cfRule>
    <cfRule type="cellIs" dxfId="20" priority="42" operator="between">
      <formula>1</formula>
      <formula>4</formula>
    </cfRule>
  </conditionalFormatting>
  <conditionalFormatting sqref="K9:K10 K5:K6 Q5:Q6 Q9:Q10">
    <cfRule type="cellIs" dxfId="19" priority="50" operator="between">
      <formula>1</formula>
      <formula>4</formula>
    </cfRule>
    <cfRule type="cellIs" dxfId="18" priority="51" operator="lessThan">
      <formula>#REF!</formula>
    </cfRule>
  </conditionalFormatting>
  <conditionalFormatting sqref="Q7">
    <cfRule type="cellIs" dxfId="17" priority="13" operator="between">
      <formula>8</formula>
      <formula>11</formula>
    </cfRule>
    <cfRule type="cellIs" dxfId="16" priority="14" operator="between">
      <formula>6</formula>
      <formula>7</formula>
    </cfRule>
    <cfRule type="cellIs" dxfId="15" priority="15" operator="equal">
      <formula>5</formula>
    </cfRule>
    <cfRule type="cellIs" dxfId="14" priority="16" operator="between">
      <formula>1</formula>
      <formula>4</formula>
    </cfRule>
  </conditionalFormatting>
  <conditionalFormatting sqref="Q7">
    <cfRule type="cellIs" dxfId="13" priority="17" operator="between">
      <formula>1</formula>
      <formula>4</formula>
    </cfRule>
    <cfRule type="cellIs" dxfId="12" priority="18" operator="lessThan">
      <formula>#REF!</formula>
    </cfRule>
  </conditionalFormatting>
  <conditionalFormatting sqref="K7">
    <cfRule type="cellIs" dxfId="11" priority="7" operator="between">
      <formula>8</formula>
      <formula>11</formula>
    </cfRule>
    <cfRule type="cellIs" dxfId="10" priority="8" operator="between">
      <formula>6</formula>
      <formula>7</formula>
    </cfRule>
    <cfRule type="cellIs" dxfId="9" priority="9" operator="equal">
      <formula>5</formula>
    </cfRule>
    <cfRule type="cellIs" dxfId="8" priority="10" operator="between">
      <formula>1</formula>
      <formula>4</formula>
    </cfRule>
  </conditionalFormatting>
  <conditionalFormatting sqref="K7">
    <cfRule type="cellIs" dxfId="7" priority="11" operator="between">
      <formula>1</formula>
      <formula>4</formula>
    </cfRule>
    <cfRule type="cellIs" dxfId="6" priority="12" operator="lessThan">
      <formula>#REF!</formula>
    </cfRule>
  </conditionalFormatting>
  <conditionalFormatting sqref="K8 Q8">
    <cfRule type="cellIs" dxfId="5" priority="1" operator="between">
      <formula>8</formula>
      <formula>11</formula>
    </cfRule>
    <cfRule type="cellIs" dxfId="4" priority="2" operator="between">
      <formula>6</formula>
      <formula>7</formula>
    </cfRule>
    <cfRule type="cellIs" dxfId="3" priority="3" operator="equal">
      <formula>5</formula>
    </cfRule>
    <cfRule type="cellIs" dxfId="2" priority="4" operator="between">
      <formula>1</formula>
      <formula>4</formula>
    </cfRule>
  </conditionalFormatting>
  <conditionalFormatting sqref="K8 Q8">
    <cfRule type="cellIs" dxfId="1" priority="5" operator="between">
      <formula>1</formula>
      <formula>4</formula>
    </cfRule>
    <cfRule type="cellIs" dxfId="0" priority="6" operator="lessThan">
      <formula>#REF!</formula>
    </cfRule>
  </conditionalFormatting>
  <dataValidations count="10">
    <dataValidation type="list" allowBlank="1" showInputMessage="1" showErrorMessage="1" sqref="S6" xr:uid="{00000000-0002-0000-0000-000000000000}">
      <formula1>$R$12:$R$13</formula1>
    </dataValidation>
    <dataValidation type="list" allowBlank="1" showInputMessage="1" showErrorMessage="1" sqref="D5 C6 D7:D10" xr:uid="{00000000-0002-0000-0000-000001000000}">
      <formula1>$C$12:$C$15</formula1>
    </dataValidation>
    <dataValidation type="list" allowBlank="1" showInputMessage="1" showErrorMessage="1" sqref="E5 D6 E7:E10" xr:uid="{00000000-0002-0000-0000-000002000000}">
      <formula1>$D$12:$D$13</formula1>
    </dataValidation>
    <dataValidation type="list" allowBlank="1" showInputMessage="1" showErrorMessage="1" sqref="F5 E6 F7:F10" xr:uid="{00000000-0002-0000-0000-000003000000}">
      <formula1>$E$12:$E$15</formula1>
    </dataValidation>
    <dataValidation type="list" allowBlank="1" showInputMessage="1" showErrorMessage="1" sqref="F6 G5 G10" xr:uid="{00000000-0002-0000-0000-000004000000}">
      <formula1>$F$12:$F$19</formula1>
    </dataValidation>
    <dataValidation type="list" allowBlank="1" showInputMessage="1" showErrorMessage="1" sqref="O6 P7:P10 J7:J10 P5 I6 J5" xr:uid="{00000000-0002-0000-0000-000005000000}">
      <formula1>$G$12:$G$16</formula1>
    </dataValidation>
    <dataValidation type="list" allowBlank="1" showInputMessage="1" showErrorMessage="1" sqref="P6 J6" xr:uid="{00000000-0002-0000-0000-000006000000}">
      <formula1>$H$12:$H$16</formula1>
    </dataValidation>
    <dataValidation type="list" allowBlank="1" showInputMessage="1" showErrorMessage="1" sqref="T5:T6 T7:U10 M6 N10" xr:uid="{00000000-0002-0000-0000-000007000000}">
      <formula1>$L$12:$L$20</formula1>
    </dataValidation>
    <dataValidation allowBlank="1" showDropDown="1" showInputMessage="1" showErrorMessage="1" sqref="O5 O7:O10 Q5:Q10 N5:N9 K5:K10" xr:uid="{00000000-0002-0000-0000-000008000000}"/>
    <dataValidation showDropDown="1" showInputMessage="1" showErrorMessage="1" sqref="L5:L6 M5 R5:S5 R6 R7:S10 L7:M10" xr:uid="{00000000-0002-0000-0000-000009000000}"/>
  </dataValidations>
  <pageMargins left="0" right="0" top="1.1811023622047245" bottom="0" header="0.31496062992125984" footer="0.31496062992125984"/>
  <pageSetup paperSize="14" scale="63" fitToHeight="0" orientation="landscape" verticalDpi="4294967294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G9"/>
  <sheetViews>
    <sheetView showGridLines="0" workbookViewId="0">
      <selection activeCell="D12" sqref="D12"/>
    </sheetView>
  </sheetViews>
  <sheetFormatPr baseColWidth="10" defaultRowHeight="39.950000000000003" customHeight="1" x14ac:dyDescent="0.25"/>
  <cols>
    <col min="4" max="4" width="49.28515625" bestFit="1" customWidth="1"/>
    <col min="5" max="5" width="15.85546875" customWidth="1"/>
    <col min="7" max="7" width="12.5703125" bestFit="1" customWidth="1"/>
  </cols>
  <sheetData>
    <row r="2" spans="3:7" ht="39.950000000000003" customHeight="1" x14ac:dyDescent="0.25">
      <c r="D2" s="95" t="s">
        <v>44</v>
      </c>
      <c r="E2" s="95"/>
    </row>
    <row r="3" spans="3:7" ht="15.75" customHeight="1" x14ac:dyDescent="0.25"/>
    <row r="4" spans="3:7" ht="39.950000000000003" customHeight="1" x14ac:dyDescent="0.25">
      <c r="D4" s="5" t="s">
        <v>42</v>
      </c>
      <c r="E4" s="96" t="s">
        <v>43</v>
      </c>
      <c r="F4" s="97"/>
      <c r="G4" s="97"/>
    </row>
    <row r="5" spans="3:7" ht="39.950000000000003" customHeight="1" x14ac:dyDescent="0.25">
      <c r="C5" s="94" t="s">
        <v>7</v>
      </c>
      <c r="D5" s="2" t="s">
        <v>37</v>
      </c>
      <c r="E5" s="4">
        <v>1</v>
      </c>
      <c r="F5" s="4" t="s">
        <v>106</v>
      </c>
      <c r="G5" s="24">
        <f>1/1000</f>
        <v>1E-3</v>
      </c>
    </row>
    <row r="6" spans="3:7" ht="39.950000000000003" customHeight="1" x14ac:dyDescent="0.25">
      <c r="C6" s="94"/>
      <c r="D6" s="2" t="s">
        <v>38</v>
      </c>
      <c r="E6" s="4">
        <v>2</v>
      </c>
      <c r="F6" s="4" t="s">
        <v>107</v>
      </c>
      <c r="G6" s="24">
        <f>1/500</f>
        <v>2E-3</v>
      </c>
    </row>
    <row r="7" spans="3:7" ht="39.950000000000003" customHeight="1" x14ac:dyDescent="0.25">
      <c r="C7" s="94"/>
      <c r="D7" s="3" t="s">
        <v>39</v>
      </c>
      <c r="E7" s="4">
        <v>3</v>
      </c>
      <c r="F7" s="4" t="s">
        <v>109</v>
      </c>
      <c r="G7" s="24">
        <f>1/250</f>
        <v>4.0000000000000001E-3</v>
      </c>
    </row>
    <row r="8" spans="3:7" ht="39.950000000000003" customHeight="1" x14ac:dyDescent="0.25">
      <c r="C8" s="94"/>
      <c r="D8" s="3" t="s">
        <v>96</v>
      </c>
      <c r="E8" s="4">
        <v>4</v>
      </c>
      <c r="F8" s="4" t="s">
        <v>108</v>
      </c>
      <c r="G8" s="24">
        <f>1/100</f>
        <v>0.01</v>
      </c>
    </row>
    <row r="9" spans="3:7" ht="39.950000000000003" customHeight="1" x14ac:dyDescent="0.25">
      <c r="C9" s="94"/>
      <c r="D9" s="3" t="s">
        <v>41</v>
      </c>
      <c r="E9" s="4">
        <v>5</v>
      </c>
      <c r="F9" s="4" t="s">
        <v>110</v>
      </c>
      <c r="G9" s="24">
        <v>1</v>
      </c>
    </row>
  </sheetData>
  <mergeCells count="3">
    <mergeCell ref="C5:C9"/>
    <mergeCell ref="D2:E2"/>
    <mergeCell ref="E4:G4"/>
  </mergeCells>
  <pageMargins left="0.70866141732283472" right="0.70866141732283472" top="0.74803149606299213" bottom="0.74803149606299213" header="0.31496062992125984" footer="0.31496062992125984"/>
  <pageSetup paperSize="14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H25"/>
  <sheetViews>
    <sheetView showGridLines="0" topLeftCell="A4" zoomScale="90" zoomScaleNormal="90" workbookViewId="0">
      <selection activeCell="B8" sqref="B8:H12"/>
    </sheetView>
  </sheetViews>
  <sheetFormatPr baseColWidth="10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8" width="25.7109375" style="1" customWidth="1"/>
    <col min="9" max="9" width="12.7109375" bestFit="1" customWidth="1"/>
  </cols>
  <sheetData>
    <row r="6" spans="2:8" ht="18.75" x14ac:dyDescent="0.3">
      <c r="B6" s="101" t="s">
        <v>63</v>
      </c>
      <c r="C6" s="101"/>
      <c r="D6" s="101"/>
      <c r="E6" s="101"/>
      <c r="F6" s="101"/>
      <c r="G6" s="101"/>
      <c r="H6" s="101"/>
    </row>
    <row r="8" spans="2:8" ht="28.5" customHeight="1" x14ac:dyDescent="0.25">
      <c r="B8" s="104" t="s">
        <v>8</v>
      </c>
      <c r="C8" s="104"/>
      <c r="D8" s="104"/>
      <c r="E8" s="104"/>
      <c r="F8" s="104"/>
      <c r="G8" s="104"/>
      <c r="H8" s="104"/>
    </row>
    <row r="9" spans="2:8" ht="90" customHeight="1" x14ac:dyDescent="0.25">
      <c r="B9" s="102" t="s">
        <v>45</v>
      </c>
      <c r="C9" s="102"/>
      <c r="D9" s="66" t="s">
        <v>58</v>
      </c>
      <c r="E9" s="66" t="s">
        <v>51</v>
      </c>
      <c r="F9" s="66" t="s">
        <v>54</v>
      </c>
      <c r="G9" s="66" t="s">
        <v>59</v>
      </c>
      <c r="H9" s="66" t="s">
        <v>60</v>
      </c>
    </row>
    <row r="10" spans="2:8" ht="90" hidden="1" customHeight="1" x14ac:dyDescent="0.25">
      <c r="B10" s="103" t="s">
        <v>46</v>
      </c>
      <c r="C10" s="103"/>
      <c r="D10" s="66" t="s">
        <v>53</v>
      </c>
      <c r="E10" s="66" t="s">
        <v>52</v>
      </c>
      <c r="F10" s="66" t="s">
        <v>55</v>
      </c>
      <c r="G10" s="66" t="s">
        <v>56</v>
      </c>
      <c r="H10" s="66" t="s">
        <v>57</v>
      </c>
    </row>
    <row r="11" spans="2:8" ht="15.75" x14ac:dyDescent="0.25">
      <c r="B11" s="103" t="s">
        <v>10</v>
      </c>
      <c r="C11" s="103" t="s">
        <v>61</v>
      </c>
      <c r="D11" s="67" t="s">
        <v>47</v>
      </c>
      <c r="E11" s="67" t="s">
        <v>48</v>
      </c>
      <c r="F11" s="67" t="s">
        <v>49</v>
      </c>
      <c r="G11" s="67" t="s">
        <v>50</v>
      </c>
      <c r="H11" s="67" t="s">
        <v>62</v>
      </c>
    </row>
    <row r="12" spans="2:8" x14ac:dyDescent="0.25">
      <c r="B12" s="103"/>
      <c r="C12" s="103"/>
      <c r="D12" s="68">
        <v>1</v>
      </c>
      <c r="E12" s="68">
        <v>2</v>
      </c>
      <c r="F12" s="68">
        <v>3</v>
      </c>
      <c r="G12" s="68">
        <v>4</v>
      </c>
      <c r="H12" s="68">
        <v>5</v>
      </c>
    </row>
    <row r="15" spans="2:8" ht="15.75" hidden="1" x14ac:dyDescent="0.25">
      <c r="D15" s="98" t="s">
        <v>112</v>
      </c>
      <c r="E15" s="99"/>
      <c r="F15" s="99"/>
      <c r="G15" s="99"/>
      <c r="H15" s="100"/>
    </row>
    <row r="16" spans="2:8" hidden="1" x14ac:dyDescent="0.25"/>
    <row r="17" spans="4:8" ht="15.75" hidden="1" x14ac:dyDescent="0.25">
      <c r="D17" s="25" t="s">
        <v>111</v>
      </c>
      <c r="E17" s="29">
        <v>20000000</v>
      </c>
      <c r="H17"/>
    </row>
    <row r="18" spans="4:8" hidden="1" x14ac:dyDescent="0.25">
      <c r="H18"/>
    </row>
    <row r="19" spans="4:8" ht="15.75" hidden="1" x14ac:dyDescent="0.25">
      <c r="D19" s="25" t="s">
        <v>47</v>
      </c>
      <c r="E19" s="26">
        <v>0</v>
      </c>
      <c r="F19" s="27">
        <v>9.9000000000000008E-3</v>
      </c>
      <c r="G19" s="30">
        <f t="shared" ref="G19:H22" si="0">+E19*$E$17</f>
        <v>0</v>
      </c>
      <c r="H19" s="31">
        <f t="shared" si="0"/>
        <v>198000.00000000003</v>
      </c>
    </row>
    <row r="20" spans="4:8" ht="15.75" hidden="1" x14ac:dyDescent="0.25">
      <c r="D20" s="25" t="s">
        <v>48</v>
      </c>
      <c r="E20" s="28">
        <v>0.01</v>
      </c>
      <c r="F20" s="27">
        <v>4.4900000000000002E-2</v>
      </c>
      <c r="G20" s="30">
        <f t="shared" si="0"/>
        <v>200000</v>
      </c>
      <c r="H20" s="31">
        <f t="shared" si="0"/>
        <v>898000</v>
      </c>
    </row>
    <row r="21" spans="4:8" ht="15.75" hidden="1" x14ac:dyDescent="0.25">
      <c r="D21" s="25" t="s">
        <v>49</v>
      </c>
      <c r="E21" s="28">
        <v>0.05</v>
      </c>
      <c r="F21" s="27">
        <v>0.1449</v>
      </c>
      <c r="G21" s="30">
        <f t="shared" si="0"/>
        <v>1000000</v>
      </c>
      <c r="H21" s="31">
        <f t="shared" si="0"/>
        <v>2898000</v>
      </c>
    </row>
    <row r="22" spans="4:8" ht="15.75" hidden="1" x14ac:dyDescent="0.25">
      <c r="D22" s="25" t="s">
        <v>50</v>
      </c>
      <c r="E22" s="28">
        <v>0.15</v>
      </c>
      <c r="F22" s="27">
        <v>0.3</v>
      </c>
      <c r="G22" s="30">
        <f t="shared" si="0"/>
        <v>3000000</v>
      </c>
      <c r="H22" s="31">
        <f t="shared" si="0"/>
        <v>6000000</v>
      </c>
    </row>
    <row r="23" spans="4:8" ht="15.75" hidden="1" x14ac:dyDescent="0.25">
      <c r="D23" s="25" t="s">
        <v>62</v>
      </c>
      <c r="E23" s="28">
        <v>1</v>
      </c>
      <c r="F23" s="26" t="s">
        <v>50</v>
      </c>
      <c r="G23" s="30">
        <f>+E23*$E$17</f>
        <v>20000000</v>
      </c>
      <c r="H23" s="31"/>
    </row>
    <row r="24" spans="4:8" hidden="1" x14ac:dyDescent="0.25"/>
    <row r="25" spans="4:8" hidden="1" x14ac:dyDescent="0.25"/>
  </sheetData>
  <mergeCells count="7">
    <mergeCell ref="D15:H15"/>
    <mergeCell ref="B6:H6"/>
    <mergeCell ref="B9:C9"/>
    <mergeCell ref="B10:C10"/>
    <mergeCell ref="B11:B12"/>
    <mergeCell ref="C11:C12"/>
    <mergeCell ref="B8:H8"/>
  </mergeCells>
  <pageMargins left="0.70866141732283472" right="0.70866141732283472" top="0.74803149606299213" bottom="0.74803149606299213" header="0.31496062992125984" footer="0.31496062992125984"/>
  <pageSetup paperSize="14" scale="90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3"/>
  <sheetViews>
    <sheetView showGridLines="0" topLeftCell="B10" zoomScale="80" zoomScaleNormal="80" workbookViewId="0">
      <selection activeCell="F9" sqref="F9"/>
    </sheetView>
  </sheetViews>
  <sheetFormatPr baseColWidth="10" defaultRowHeight="15" x14ac:dyDescent="0.25"/>
  <cols>
    <col min="1" max="1" width="5.5703125" customWidth="1"/>
    <col min="2" max="2" width="25" customWidth="1"/>
    <col min="3" max="3" width="16.5703125" customWidth="1"/>
    <col min="4" max="8" width="25.7109375" customWidth="1"/>
  </cols>
  <sheetData>
    <row r="2" spans="1:8" ht="18.75" x14ac:dyDescent="0.3">
      <c r="B2" s="101" t="s">
        <v>64</v>
      </c>
      <c r="C2" s="101"/>
      <c r="D2" s="101"/>
      <c r="E2" s="101"/>
      <c r="F2" s="101"/>
      <c r="G2" s="101"/>
      <c r="H2" s="101"/>
    </row>
    <row r="3" spans="1:8" x14ac:dyDescent="0.25">
      <c r="D3" s="1"/>
      <c r="E3" s="1"/>
      <c r="F3" s="1"/>
      <c r="G3" s="1"/>
      <c r="H3" s="1"/>
    </row>
    <row r="4" spans="1:8" ht="18.75" x14ac:dyDescent="0.25">
      <c r="B4" s="107" t="s">
        <v>8</v>
      </c>
      <c r="C4" s="107"/>
      <c r="D4" s="107"/>
      <c r="E4" s="107"/>
      <c r="F4" s="107"/>
      <c r="G4" s="107"/>
      <c r="H4" s="107"/>
    </row>
    <row r="5" spans="1:8" ht="80.099999999999994" customHeight="1" x14ac:dyDescent="0.25">
      <c r="B5" s="108" t="s">
        <v>45</v>
      </c>
      <c r="C5" s="108"/>
      <c r="D5" s="7" t="s">
        <v>58</v>
      </c>
      <c r="E5" s="7" t="s">
        <v>51</v>
      </c>
      <c r="F5" s="7" t="s">
        <v>54</v>
      </c>
      <c r="G5" s="7" t="s">
        <v>59</v>
      </c>
      <c r="H5" s="7" t="s">
        <v>60</v>
      </c>
    </row>
    <row r="6" spans="1:8" ht="80.099999999999994" customHeight="1" x14ac:dyDescent="0.25">
      <c r="B6" s="109" t="s">
        <v>46</v>
      </c>
      <c r="C6" s="109"/>
      <c r="D6" s="7" t="s">
        <v>53</v>
      </c>
      <c r="E6" s="7" t="s">
        <v>52</v>
      </c>
      <c r="F6" s="7" t="s">
        <v>55</v>
      </c>
      <c r="G6" s="7" t="s">
        <v>56</v>
      </c>
      <c r="H6" s="7" t="s">
        <v>57</v>
      </c>
    </row>
    <row r="7" spans="1:8" ht="15.75" x14ac:dyDescent="0.25">
      <c r="B7" s="110" t="s">
        <v>10</v>
      </c>
      <c r="C7" s="110" t="s">
        <v>61</v>
      </c>
      <c r="D7" s="6" t="s">
        <v>47</v>
      </c>
      <c r="E7" s="6" t="s">
        <v>48</v>
      </c>
      <c r="F7" s="6" t="s">
        <v>49</v>
      </c>
      <c r="G7" s="6" t="s">
        <v>50</v>
      </c>
      <c r="H7" s="6" t="s">
        <v>62</v>
      </c>
    </row>
    <row r="8" spans="1:8" ht="18.75" x14ac:dyDescent="0.25">
      <c r="B8" s="111"/>
      <c r="C8" s="111"/>
      <c r="D8" s="4">
        <v>1</v>
      </c>
      <c r="E8" s="4">
        <v>2</v>
      </c>
      <c r="F8" s="4">
        <v>3</v>
      </c>
      <c r="G8" s="4">
        <v>4</v>
      </c>
      <c r="H8" s="4">
        <v>5</v>
      </c>
    </row>
    <row r="9" spans="1:8" ht="50.1" customHeight="1" x14ac:dyDescent="0.25">
      <c r="A9" s="105" t="s">
        <v>7</v>
      </c>
      <c r="B9" s="7" t="s">
        <v>37</v>
      </c>
      <c r="C9" s="8">
        <v>1</v>
      </c>
      <c r="D9" s="9">
        <v>2</v>
      </c>
      <c r="E9" s="9">
        <v>3</v>
      </c>
      <c r="F9" s="9">
        <v>4</v>
      </c>
      <c r="G9" s="10">
        <v>5</v>
      </c>
      <c r="H9" s="11">
        <v>6</v>
      </c>
    </row>
    <row r="10" spans="1:8" ht="50.1" customHeight="1" x14ac:dyDescent="0.25">
      <c r="A10" s="106"/>
      <c r="B10" s="7" t="s">
        <v>38</v>
      </c>
      <c r="C10" s="8">
        <v>2</v>
      </c>
      <c r="D10" s="9">
        <v>3</v>
      </c>
      <c r="E10" s="9">
        <v>4</v>
      </c>
      <c r="F10" s="10">
        <v>5</v>
      </c>
      <c r="G10" s="11">
        <v>6</v>
      </c>
      <c r="H10" s="11">
        <v>7</v>
      </c>
    </row>
    <row r="11" spans="1:8" ht="50.1" customHeight="1" x14ac:dyDescent="0.25">
      <c r="A11" s="106"/>
      <c r="B11" s="7" t="s">
        <v>39</v>
      </c>
      <c r="C11" s="8">
        <v>3</v>
      </c>
      <c r="D11" s="9">
        <v>4</v>
      </c>
      <c r="E11" s="10">
        <v>5</v>
      </c>
      <c r="F11" s="11">
        <v>6</v>
      </c>
      <c r="G11" s="11">
        <v>7</v>
      </c>
      <c r="H11" s="12">
        <v>8</v>
      </c>
    </row>
    <row r="12" spans="1:8" ht="50.1" customHeight="1" x14ac:dyDescent="0.25">
      <c r="A12" s="106"/>
      <c r="B12" s="7" t="s">
        <v>40</v>
      </c>
      <c r="C12" s="8">
        <v>4</v>
      </c>
      <c r="D12" s="10">
        <v>5</v>
      </c>
      <c r="E12" s="11">
        <v>6</v>
      </c>
      <c r="F12" s="11">
        <v>7</v>
      </c>
      <c r="G12" s="12">
        <v>8</v>
      </c>
      <c r="H12" s="12">
        <v>9</v>
      </c>
    </row>
    <row r="13" spans="1:8" ht="50.1" customHeight="1" x14ac:dyDescent="0.25">
      <c r="A13" s="106"/>
      <c r="B13" s="7" t="s">
        <v>41</v>
      </c>
      <c r="C13" s="8">
        <v>5</v>
      </c>
      <c r="D13" s="11">
        <v>6</v>
      </c>
      <c r="E13" s="11">
        <v>7</v>
      </c>
      <c r="F13" s="12">
        <v>8</v>
      </c>
      <c r="G13" s="12">
        <v>9</v>
      </c>
      <c r="H13" s="12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"/>
  <sheetViews>
    <sheetView showGridLines="0" workbookViewId="0">
      <selection activeCell="C1" sqref="C1:D9"/>
    </sheetView>
  </sheetViews>
  <sheetFormatPr baseColWidth="10" defaultRowHeight="15" x14ac:dyDescent="0.25"/>
  <cols>
    <col min="3" max="4" width="50.7109375" customWidth="1"/>
  </cols>
  <sheetData>
    <row r="2" spans="3:4" x14ac:dyDescent="0.25">
      <c r="C2" s="112" t="s">
        <v>72</v>
      </c>
      <c r="D2" s="112"/>
    </row>
    <row r="5" spans="3:4" ht="39.950000000000003" customHeight="1" x14ac:dyDescent="0.25">
      <c r="C5" s="69" t="s">
        <v>13</v>
      </c>
      <c r="D5" s="69" t="s">
        <v>14</v>
      </c>
    </row>
    <row r="6" spans="3:4" ht="39.950000000000003" customHeight="1" x14ac:dyDescent="0.25">
      <c r="C6" s="70" t="s">
        <v>65</v>
      </c>
      <c r="D6" s="71" t="s">
        <v>66</v>
      </c>
    </row>
    <row r="7" spans="3:4" ht="39.950000000000003" customHeight="1" x14ac:dyDescent="0.25">
      <c r="C7" s="70" t="s">
        <v>67</v>
      </c>
      <c r="D7" s="71" t="s">
        <v>68</v>
      </c>
    </row>
    <row r="8" spans="3:4" ht="39.950000000000003" customHeight="1" x14ac:dyDescent="0.25">
      <c r="C8" s="71">
        <v>5</v>
      </c>
      <c r="D8" s="71" t="s">
        <v>69</v>
      </c>
    </row>
    <row r="9" spans="3:4" ht="39.950000000000003" customHeight="1" x14ac:dyDescent="0.25">
      <c r="C9" s="71" t="s">
        <v>70</v>
      </c>
      <c r="D9" s="71" t="s">
        <v>71</v>
      </c>
    </row>
    <row r="10" spans="3:4" ht="39.950000000000003" customHeight="1" x14ac:dyDescent="0.25"/>
  </sheetData>
  <mergeCells count="1">
    <mergeCell ref="C2:D2"/>
  </mergeCells>
  <pageMargins left="0.70866141732283472" right="0.70866141732283472" top="0.74803149606299213" bottom="0.74803149606299213" header="0.31496062992125984" footer="0.31496062992125984"/>
  <pageSetup paperSize="14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8"/>
  <sheetViews>
    <sheetView showGridLines="0" topLeftCell="A4" workbookViewId="0">
      <selection activeCell="C7" sqref="C7"/>
    </sheetView>
  </sheetViews>
  <sheetFormatPr baseColWidth="10" defaultRowHeight="15" x14ac:dyDescent="0.25"/>
  <cols>
    <col min="2" max="2" width="63.140625" customWidth="1"/>
    <col min="3" max="3" width="61" customWidth="1"/>
  </cols>
  <sheetData>
    <row r="3" spans="2:3" ht="18.75" x14ac:dyDescent="0.25">
      <c r="B3" s="15" t="s">
        <v>81</v>
      </c>
      <c r="C3" s="15" t="s">
        <v>82</v>
      </c>
    </row>
    <row r="4" spans="2:3" ht="99.95" customHeight="1" x14ac:dyDescent="0.25">
      <c r="B4" s="14" t="s">
        <v>83</v>
      </c>
      <c r="C4" s="16" t="s">
        <v>84</v>
      </c>
    </row>
    <row r="5" spans="2:3" ht="99.95" customHeight="1" x14ac:dyDescent="0.25">
      <c r="B5" s="14" t="s">
        <v>85</v>
      </c>
      <c r="C5" s="16" t="s">
        <v>89</v>
      </c>
    </row>
    <row r="6" spans="2:3" ht="99.95" customHeight="1" x14ac:dyDescent="0.25">
      <c r="B6" s="13" t="s">
        <v>86</v>
      </c>
      <c r="C6" s="16" t="s">
        <v>90</v>
      </c>
    </row>
    <row r="7" spans="2:3" ht="176.25" customHeight="1" x14ac:dyDescent="0.25">
      <c r="B7" s="13" t="s">
        <v>87</v>
      </c>
      <c r="C7" s="16" t="s">
        <v>91</v>
      </c>
    </row>
    <row r="8" spans="2:3" ht="99.95" customHeight="1" x14ac:dyDescent="0.25">
      <c r="B8" s="13" t="s">
        <v>88</v>
      </c>
      <c r="C8" s="16" t="s">
        <v>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Hoja1</vt:lpstr>
      <vt:lpstr>'Matriz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Vanessa cañas</cp:lastModifiedBy>
  <cp:lastPrinted>2018-07-09T16:26:37Z</cp:lastPrinted>
  <dcterms:created xsi:type="dcterms:W3CDTF">2014-01-17T14:59:50Z</dcterms:created>
  <dcterms:modified xsi:type="dcterms:W3CDTF">2020-03-31T17:00:45Z</dcterms:modified>
</cp:coreProperties>
</file>