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https://sdisgovco-my.sharepoint.com/personal/leespinosa_sdis_gov_co/Documents/NUEVO PROCESO COMEDORES 2024/SEGUNDO PROCESO 2024/12.15. FORMATO No. 8 COMPROMISO DE APORTES MINIMOS EN DINERO O EN ESPECIE/"/>
    </mc:Choice>
  </mc:AlternateContent>
  <xr:revisionPtr revIDLastSave="6" documentId="11_AABD5C52FA7BE64D30618CB3103A950A7BC226C8" xr6:coauthVersionLast="47" xr6:coauthVersionMax="47" xr10:uidLastSave="{0F70808C-A119-4F64-AF03-2C77B6D10B52}"/>
  <bookViews>
    <workbookView xWindow="-110" yWindow="-110" windowWidth="19420" windowHeight="11500" xr2:uid="{00000000-000D-0000-FFFF-FFFF00000000}"/>
  </bookViews>
  <sheets>
    <sheet name="1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6" i="1" l="1"/>
  <c r="H41" i="1" s="1"/>
  <c r="H25" i="1"/>
  <c r="I22" i="1"/>
  <c r="I16" i="1"/>
  <c r="I39" i="1" s="1"/>
  <c r="G16" i="1"/>
  <c r="G39" i="1" s="1"/>
  <c r="H22" i="1" l="1"/>
  <c r="H40" i="1" s="1"/>
  <c r="G22" i="1"/>
  <c r="I36" i="1"/>
  <c r="I41" i="1" s="1"/>
  <c r="G36" i="1"/>
  <c r="G41" i="1" s="1"/>
  <c r="G25" i="1"/>
  <c r="I25" i="1"/>
  <c r="I40" i="1" s="1"/>
  <c r="I44" i="1" s="1"/>
  <c r="H16" i="1"/>
  <c r="H39" i="1" s="1"/>
  <c r="H44" i="1" l="1"/>
  <c r="G40" i="1"/>
  <c r="G44" i="1" s="1"/>
</calcChain>
</file>

<file path=xl/sharedStrings.xml><?xml version="1.0" encoding="utf-8"?>
<sst xmlns="http://schemas.openxmlformats.org/spreadsheetml/2006/main" count="63" uniqueCount="57">
  <si>
    <t>ESTRUCTURA DE COSTOS</t>
  </si>
  <si>
    <t>COMEDORES COMUNITARIOS</t>
  </si>
  <si>
    <t>PROYECTO 7745 - COMPROMISO POR UNA ALIMENTACION INTEGRAL EN BOGOTÁ</t>
  </si>
  <si>
    <t>VIABILIDAD - I2022002922 - I2023000944 - I2023000994 - I2023001005 - I2023001010 - I2023000881 - I2022029876 - I2022016529</t>
  </si>
  <si>
    <t>Fecha de Inicio Proyectada del Contrato</t>
  </si>
  <si>
    <t>Fecha de Terminación Proyectada Contrato</t>
  </si>
  <si>
    <t>TERCERIZADO</t>
  </si>
  <si>
    <t xml:space="preserve">Días de Operación </t>
  </si>
  <si>
    <t>COBERTURA</t>
  </si>
  <si>
    <t xml:space="preserve">Meses de Operación </t>
  </si>
  <si>
    <t>CONCEPTOS</t>
  </si>
  <si>
    <t>CANTIDAD</t>
  </si>
  <si>
    <t>VR UNITARIO</t>
  </si>
  <si>
    <t>VALOR TOTAL OPERACIÓN</t>
  </si>
  <si>
    <t>APORTES SDIS</t>
  </si>
  <si>
    <t>APORTES ASOCIADO</t>
  </si>
  <si>
    <t>COSTOS VARIABLES</t>
  </si>
  <si>
    <t>Valor Minuta – Alimentos</t>
  </si>
  <si>
    <t>SUBTOTAL COSTOS VARIABLES</t>
  </si>
  <si>
    <t>COSTOS FIJOS</t>
  </si>
  <si>
    <t>Responsable de servicio</t>
  </si>
  <si>
    <t>Nutricionista y Dietista</t>
  </si>
  <si>
    <t>Operarios(as)</t>
  </si>
  <si>
    <t>Auxiliar Administrativo</t>
  </si>
  <si>
    <t>Profesional Componente Social</t>
  </si>
  <si>
    <t>SUBTOTAL TALENTO HUMANO</t>
  </si>
  <si>
    <t>Espacio Físico Funcional</t>
  </si>
  <si>
    <t>Reconocimiento al desgaste y uso de los bienes no consumible</t>
  </si>
  <si>
    <t>SUBTOTAL COSTOS ELEMENTOS Y/O INSUMOS</t>
  </si>
  <si>
    <t>COSTOS POR REALIZACIÓN</t>
  </si>
  <si>
    <t>Servicios Públicos</t>
  </si>
  <si>
    <t>Telefonia fija e Internet</t>
  </si>
  <si>
    <t>Dotación operarios(as)</t>
  </si>
  <si>
    <t>Dotación Responsable del servicio, Auxiliar Administrativo y Nutricionista y Dietista</t>
  </si>
  <si>
    <t>Elementos de Aseo y Desinfección</t>
  </si>
  <si>
    <t>Archivo</t>
  </si>
  <si>
    <t>Menaje en Sitio</t>
  </si>
  <si>
    <t>Menaje Portable y Bolsa</t>
  </si>
  <si>
    <t>Elementos de apoyo para el desarrollo de actividades de inclusión social</t>
  </si>
  <si>
    <t>Papeleria e impresiones</t>
  </si>
  <si>
    <t>SUBTOTAL COSTOS POR REALIZACIÓN</t>
  </si>
  <si>
    <t>TOTAL COSTOS VARIABLES</t>
  </si>
  <si>
    <t>TOTAL COSTOS FIJOS</t>
  </si>
  <si>
    <t>TOTAL COSTOS POR REALIZACIÓN</t>
  </si>
  <si>
    <t>NOMBRE O RAZÓN SOCIAL DEL PROPONENTE</t>
  </si>
  <si>
    <t>NIT</t>
  </si>
  <si>
    <t>NOMBRE REPRESENTANTE LEGAL</t>
  </si>
  <si>
    <t>C.C.:</t>
  </si>
  <si>
    <t>DIRECCIÓN COMERCIAL DEL PROPONENTE</t>
  </si>
  <si>
    <t>TELEFONO</t>
  </si>
  <si>
    <t>CIUDAD</t>
  </si>
  <si>
    <t>FIRMA</t>
  </si>
  <si>
    <t>NOMBRE DE QUIEN FIRMA</t>
  </si>
  <si>
    <t>LOTE AL QUE SE PRESENTA</t>
  </si>
  <si>
    <t>NÚMERO DE REFERENCIA COMEDOR COMUNITARIO</t>
  </si>
  <si>
    <t>TOTAL COSTOS TOTALES</t>
  </si>
  <si>
    <t>FORMATO No. 8 - COMPROMISO DE APORTE MÍNIMO EN DINERO Y/O EN ESPECIE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</si>
</sst>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[$-F800]dddd\,\ mmmm\ dd\,\ yyyy"/>
    <numFmt numFmtId="166" formatCode="&quot;$&quot;\ #,##0"/>
    <numFmt numFmtId="167" formatCode="#,##0.0"/>
    <numFmt numFmtId="168" formatCode="_-* #,##0.0000_-;\-* #,##0.0000_-;_-* &quot;-&quot;??_-;_-@_-"/>
    <numFmt numFmtId="169" formatCode="_-&quot;$&quot;\ * #,##0_-;\-&quot;$&quot;\ * #,##0_-;_-&quot;$&quot;\ * &quot;-&quot;??_-;_-@_-"/>
    <numFmt numFmtId="170" formatCode="_-* #,##0_-;\-* #,##0_-;_-* &quot;-&quot;??_-;_-@_-"/>
    <numFmt numFmtId="171" formatCode="_-* #,##0.0_-;\-* #,##0.0_-;_-* &quot;-&quot;??_-;_-@_-"/>
    <numFmt numFmtId="172" formatCode="_-* #,##0.000_-;\-* #,##0.00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3">
    <xf numFmtId="0" fontId="0" fillId="0" borderId="0" xfId="0"/>
    <xf numFmtId="0" fontId="2" fillId="0" borderId="0" xfId="0" applyFont="1" applyProtection="1">
      <protection locked="0"/>
    </xf>
    <xf numFmtId="164" fontId="2" fillId="0" borderId="0" xfId="0" applyNumberFormat="1" applyFont="1" applyProtection="1">
      <protection locked="0"/>
    </xf>
    <xf numFmtId="0" fontId="2" fillId="2" borderId="4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2" fillId="2" borderId="5" xfId="0" applyFont="1" applyFill="1" applyBorder="1" applyProtection="1">
      <protection locked="0"/>
    </xf>
    <xf numFmtId="0" fontId="2" fillId="2" borderId="9" xfId="0" applyFont="1" applyFill="1" applyBorder="1" applyProtection="1">
      <protection locked="0"/>
    </xf>
    <xf numFmtId="166" fontId="3" fillId="2" borderId="0" xfId="0" applyNumberFormat="1" applyFont="1" applyFill="1" applyProtection="1"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 wrapText="1"/>
      <protection locked="0"/>
    </xf>
    <xf numFmtId="0" fontId="2" fillId="2" borderId="10" xfId="0" applyFont="1" applyFill="1" applyBorder="1" applyProtection="1">
      <protection locked="0"/>
    </xf>
    <xf numFmtId="9" fontId="2" fillId="2" borderId="9" xfId="4" applyFont="1" applyFill="1" applyBorder="1" applyProtection="1">
      <protection locked="0"/>
    </xf>
    <xf numFmtId="0" fontId="2" fillId="2" borderId="11" xfId="0" applyFont="1" applyFill="1" applyBorder="1" applyProtection="1">
      <protection locked="0"/>
    </xf>
    <xf numFmtId="41" fontId="2" fillId="0" borderId="0" xfId="2" applyFont="1" applyProtection="1">
      <protection locked="0"/>
    </xf>
    <xf numFmtId="10" fontId="3" fillId="0" borderId="0" xfId="4" applyNumberFormat="1" applyFont="1" applyProtection="1">
      <protection locked="0"/>
    </xf>
    <xf numFmtId="43" fontId="2" fillId="0" borderId="0" xfId="1" applyFont="1" applyProtection="1">
      <protection locked="0"/>
    </xf>
    <xf numFmtId="170" fontId="2" fillId="0" borderId="0" xfId="1" applyNumberFormat="1" applyFont="1" applyProtection="1">
      <protection locked="0"/>
    </xf>
    <xf numFmtId="169" fontId="2" fillId="0" borderId="0" xfId="3" applyNumberFormat="1" applyFont="1" applyProtection="1">
      <protection locked="0"/>
    </xf>
    <xf numFmtId="10" fontId="2" fillId="0" borderId="0" xfId="4" applyNumberFormat="1" applyFont="1" applyProtection="1">
      <protection locked="0"/>
    </xf>
    <xf numFmtId="170" fontId="2" fillId="0" borderId="0" xfId="0" applyNumberFormat="1" applyFont="1" applyProtection="1">
      <protection locked="0"/>
    </xf>
    <xf numFmtId="9" fontId="2" fillId="0" borderId="0" xfId="4" applyFont="1" applyProtection="1">
      <protection locked="0"/>
    </xf>
    <xf numFmtId="0" fontId="3" fillId="0" borderId="0" xfId="0" applyFont="1" applyProtection="1">
      <protection locked="0"/>
    </xf>
    <xf numFmtId="43" fontId="2" fillId="0" borderId="0" xfId="0" applyNumberFormat="1" applyFont="1" applyProtection="1">
      <protection locked="0"/>
    </xf>
    <xf numFmtId="168" fontId="2" fillId="0" borderId="0" xfId="0" applyNumberFormat="1" applyFont="1" applyProtection="1">
      <protection locked="0"/>
    </xf>
    <xf numFmtId="3" fontId="2" fillId="0" borderId="0" xfId="0" applyNumberFormat="1" applyFont="1" applyProtection="1">
      <protection locked="0"/>
    </xf>
    <xf numFmtId="172" fontId="2" fillId="0" borderId="0" xfId="0" applyNumberFormat="1" applyFont="1" applyProtection="1">
      <protection locked="0"/>
    </xf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2" fillId="2" borderId="5" xfId="0" applyFont="1" applyFill="1" applyBorder="1"/>
    <xf numFmtId="0" fontId="4" fillId="2" borderId="0" xfId="0" applyFont="1" applyFill="1"/>
    <xf numFmtId="0" fontId="2" fillId="2" borderId="6" xfId="0" applyFont="1" applyFill="1" applyBorder="1"/>
    <xf numFmtId="165" fontId="2" fillId="2" borderId="6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Alignment="1">
      <alignment horizontal="center"/>
    </xf>
    <xf numFmtId="3" fontId="2" fillId="2" borderId="6" xfId="0" applyNumberFormat="1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4" fontId="2" fillId="2" borderId="6" xfId="0" applyNumberFormat="1" applyFont="1" applyFill="1" applyBorder="1" applyAlignment="1">
      <alignment horizontal="center"/>
    </xf>
    <xf numFmtId="167" fontId="4" fillId="2" borderId="0" xfId="0" applyNumberFormat="1" applyFont="1" applyFill="1" applyAlignment="1">
      <alignment horizontal="center"/>
    </xf>
    <xf numFmtId="171" fontId="2" fillId="2" borderId="5" xfId="1" applyNumberFormat="1" applyFont="1" applyFill="1" applyBorder="1" applyProtection="1"/>
    <xf numFmtId="43" fontId="2" fillId="2" borderId="5" xfId="1" applyFont="1" applyFill="1" applyBorder="1" applyProtection="1"/>
    <xf numFmtId="0" fontId="2" fillId="2" borderId="9" xfId="0" applyFont="1" applyFill="1" applyBorder="1"/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166" fontId="2" fillId="0" borderId="6" xfId="2" applyNumberFormat="1" applyFont="1" applyFill="1" applyBorder="1" applyAlignment="1">
      <alignment vertical="center"/>
    </xf>
    <xf numFmtId="166" fontId="2" fillId="2" borderId="6" xfId="0" applyNumberFormat="1" applyFont="1" applyFill="1" applyBorder="1" applyAlignment="1">
      <alignment vertical="center"/>
    </xf>
    <xf numFmtId="166" fontId="2" fillId="2" borderId="6" xfId="2" applyNumberFormat="1" applyFont="1" applyFill="1" applyBorder="1" applyAlignment="1">
      <alignment vertical="center"/>
    </xf>
    <xf numFmtId="166" fontId="3" fillId="2" borderId="6" xfId="0" applyNumberFormat="1" applyFont="1" applyFill="1" applyBorder="1" applyAlignment="1">
      <alignment vertical="center"/>
    </xf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166" fontId="2" fillId="0" borderId="6" xfId="0" applyNumberFormat="1" applyFont="1" applyBorder="1"/>
    <xf numFmtId="166" fontId="2" fillId="2" borderId="6" xfId="0" applyNumberFormat="1" applyFont="1" applyFill="1" applyBorder="1"/>
    <xf numFmtId="166" fontId="2" fillId="2" borderId="6" xfId="2" applyNumberFormat="1" applyFont="1" applyFill="1" applyBorder="1"/>
    <xf numFmtId="166" fontId="2" fillId="0" borderId="6" xfId="2" applyNumberFormat="1" applyFont="1" applyFill="1" applyBorder="1"/>
    <xf numFmtId="166" fontId="3" fillId="2" borderId="6" xfId="0" applyNumberFormat="1" applyFont="1" applyFill="1" applyBorder="1"/>
    <xf numFmtId="166" fontId="2" fillId="0" borderId="6" xfId="2" applyNumberFormat="1" applyFont="1" applyFill="1" applyBorder="1" applyAlignment="1">
      <alignment horizontal="right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/>
    </xf>
    <xf numFmtId="166" fontId="2" fillId="2" borderId="0" xfId="0" applyNumberFormat="1" applyFont="1" applyFill="1"/>
    <xf numFmtId="166" fontId="2" fillId="2" borderId="2" xfId="0" applyNumberFormat="1" applyFont="1" applyFill="1" applyBorder="1"/>
    <xf numFmtId="166" fontId="3" fillId="2" borderId="0" xfId="0" applyNumberFormat="1" applyFont="1" applyFill="1"/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6" xfId="0" applyFont="1" applyBorder="1"/>
    <xf numFmtId="0" fontId="2" fillId="0" borderId="6" xfId="0" applyFont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wrapText="1"/>
    </xf>
    <xf numFmtId="0" fontId="2" fillId="0" borderId="6" xfId="0" applyFont="1" applyBorder="1" applyAlignment="1">
      <alignment horizontal="left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5">
    <cellStyle name="Millares" xfId="1" builtinId="3"/>
    <cellStyle name="Millares [0]" xfId="2" builtinId="6"/>
    <cellStyle name="Moneda" xfId="3" builtinId="4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136676</xdr:colOff>
      <xdr:row>1</xdr:row>
      <xdr:rowOff>113242</xdr:rowOff>
    </xdr:from>
    <xdr:to>
      <xdr:col>2</xdr:col>
      <xdr:colOff>1307798</xdr:colOff>
      <xdr:row>6</xdr:row>
      <xdr:rowOff>21166</xdr:rowOff>
    </xdr:to>
    <xdr:pic>
      <xdr:nvPicPr>
        <xdr:cNvPr id="2" name="Imagen 1" descr="escudo-alc">
          <a:extLst>
            <a:ext uri="{FF2B5EF4-FFF2-40B4-BE49-F238E27FC236}">
              <a16:creationId xmlns:a16="http://schemas.microsoft.com/office/drawing/2014/main" id="{2C1BF16D-10D2-4A5A-A4BB-9779D99A879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8276" y="284692"/>
          <a:ext cx="1171122" cy="8604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02"/>
  <sheetViews>
    <sheetView tabSelected="1" topLeftCell="C1" workbookViewId="0">
      <selection activeCell="I20" sqref="I20"/>
    </sheetView>
  </sheetViews>
  <sheetFormatPr baseColWidth="10" defaultColWidth="11.453125" defaultRowHeight="11.5" x14ac:dyDescent="0.25"/>
  <cols>
    <col min="1" max="1" width="11.453125" style="1"/>
    <col min="2" max="2" width="9.1796875" style="1" customWidth="1"/>
    <col min="3" max="3" width="24" style="1" customWidth="1"/>
    <col min="4" max="4" width="30" style="1" bestFit="1" customWidth="1"/>
    <col min="5" max="5" width="22.453125" style="1" customWidth="1"/>
    <col min="6" max="6" width="13" style="1" customWidth="1"/>
    <col min="7" max="7" width="20.81640625" style="1" bestFit="1" customWidth="1"/>
    <col min="8" max="8" width="20.1796875" style="1" bestFit="1" customWidth="1"/>
    <col min="9" max="9" width="17.1796875" style="1" bestFit="1" customWidth="1"/>
    <col min="10" max="10" width="12.54296875" style="1" customWidth="1"/>
    <col min="11" max="16384" width="11.453125" style="1"/>
  </cols>
  <sheetData>
    <row r="1" spans="2:10" x14ac:dyDescent="0.25">
      <c r="I1" s="2"/>
    </row>
    <row r="2" spans="2:10" x14ac:dyDescent="0.25">
      <c r="B2" s="27"/>
      <c r="C2" s="28"/>
      <c r="D2" s="28"/>
      <c r="E2" s="28"/>
      <c r="F2" s="28"/>
      <c r="G2" s="28"/>
      <c r="H2" s="28"/>
      <c r="I2" s="28"/>
      <c r="J2" s="29"/>
    </row>
    <row r="3" spans="2:10" x14ac:dyDescent="0.25">
      <c r="B3" s="30"/>
      <c r="C3" s="31"/>
      <c r="D3" s="65" t="s">
        <v>56</v>
      </c>
      <c r="E3" s="66"/>
      <c r="F3" s="66"/>
      <c r="G3" s="66"/>
      <c r="H3" s="66"/>
      <c r="I3" s="31"/>
      <c r="J3" s="33"/>
    </row>
    <row r="4" spans="2:10" x14ac:dyDescent="0.25">
      <c r="B4" s="30"/>
      <c r="C4" s="31"/>
      <c r="D4" s="66" t="s">
        <v>0</v>
      </c>
      <c r="E4" s="66"/>
      <c r="F4" s="66"/>
      <c r="G4" s="66"/>
      <c r="H4" s="66"/>
      <c r="I4" s="32"/>
      <c r="J4" s="33"/>
    </row>
    <row r="5" spans="2:10" x14ac:dyDescent="0.25">
      <c r="B5" s="30"/>
      <c r="C5" s="31"/>
      <c r="D5" s="66" t="s">
        <v>1</v>
      </c>
      <c r="E5" s="66"/>
      <c r="F5" s="66"/>
      <c r="G5" s="66"/>
      <c r="H5" s="66"/>
      <c r="I5" s="32"/>
      <c r="J5" s="33"/>
    </row>
    <row r="6" spans="2:10" x14ac:dyDescent="0.25">
      <c r="B6" s="30"/>
      <c r="C6" s="31"/>
      <c r="D6" s="66" t="s">
        <v>2</v>
      </c>
      <c r="E6" s="66"/>
      <c r="F6" s="66"/>
      <c r="G6" s="66"/>
      <c r="H6" s="66"/>
      <c r="I6" s="32"/>
      <c r="J6" s="33"/>
    </row>
    <row r="7" spans="2:10" x14ac:dyDescent="0.25">
      <c r="B7" s="78" t="s">
        <v>3</v>
      </c>
      <c r="C7" s="79"/>
      <c r="D7" s="79"/>
      <c r="E7" s="79"/>
      <c r="F7" s="79"/>
      <c r="G7" s="79"/>
      <c r="H7" s="79"/>
      <c r="I7" s="79"/>
      <c r="J7" s="80"/>
    </row>
    <row r="8" spans="2:10" x14ac:dyDescent="0.25">
      <c r="B8" s="30"/>
      <c r="C8" s="31"/>
      <c r="D8" s="31"/>
      <c r="E8" s="31"/>
      <c r="F8" s="34"/>
      <c r="G8" s="31"/>
      <c r="H8" s="31"/>
      <c r="I8" s="31"/>
      <c r="J8" s="33"/>
    </row>
    <row r="9" spans="2:10" x14ac:dyDescent="0.25">
      <c r="B9" s="30"/>
      <c r="C9" s="31"/>
      <c r="D9" s="35" t="s">
        <v>4</v>
      </c>
      <c r="E9" s="36">
        <v>45447</v>
      </c>
      <c r="F9" s="37"/>
      <c r="G9" s="31"/>
      <c r="H9" s="31"/>
      <c r="I9" s="31"/>
      <c r="J9" s="33"/>
    </row>
    <row r="10" spans="2:10" ht="14.5" x14ac:dyDescent="0.35">
      <c r="B10" s="30"/>
      <c r="C10" s="31"/>
      <c r="D10" s="35" t="s">
        <v>5</v>
      </c>
      <c r="E10" s="36">
        <v>45629</v>
      </c>
      <c r="F10" s="37"/>
      <c r="G10" s="31"/>
      <c r="H10" s="81" t="s">
        <v>6</v>
      </c>
      <c r="I10" s="82"/>
      <c r="J10" s="33"/>
    </row>
    <row r="11" spans="2:10" x14ac:dyDescent="0.25">
      <c r="B11" s="30"/>
      <c r="C11" s="31"/>
      <c r="D11" s="35" t="s">
        <v>7</v>
      </c>
      <c r="E11" s="38">
        <v>149</v>
      </c>
      <c r="F11" s="37"/>
      <c r="G11" s="31"/>
      <c r="H11" s="39" t="s">
        <v>8</v>
      </c>
      <c r="I11" s="40">
        <v>150</v>
      </c>
      <c r="J11" s="33"/>
    </row>
    <row r="12" spans="2:10" x14ac:dyDescent="0.25">
      <c r="B12" s="30"/>
      <c r="C12" s="31"/>
      <c r="D12" s="35" t="s">
        <v>9</v>
      </c>
      <c r="E12" s="41">
        <v>6</v>
      </c>
      <c r="F12" s="42"/>
      <c r="G12" s="31"/>
      <c r="H12" s="31"/>
      <c r="I12" s="31"/>
      <c r="J12" s="33"/>
    </row>
    <row r="13" spans="2:10" x14ac:dyDescent="0.25">
      <c r="B13" s="30"/>
      <c r="C13" s="31"/>
      <c r="D13" s="31"/>
      <c r="E13" s="31"/>
      <c r="F13" s="31"/>
      <c r="G13" s="31"/>
      <c r="H13" s="31"/>
      <c r="I13" s="31"/>
      <c r="J13" s="33"/>
    </row>
    <row r="14" spans="2:10" x14ac:dyDescent="0.25">
      <c r="B14" s="30"/>
      <c r="C14" s="45"/>
      <c r="D14" s="46" t="s">
        <v>10</v>
      </c>
      <c r="E14" s="47" t="s">
        <v>11</v>
      </c>
      <c r="F14" s="47" t="s">
        <v>12</v>
      </c>
      <c r="G14" s="47" t="s">
        <v>13</v>
      </c>
      <c r="H14" s="47" t="s">
        <v>14</v>
      </c>
      <c r="I14" s="47" t="s">
        <v>15</v>
      </c>
      <c r="J14" s="33"/>
    </row>
    <row r="15" spans="2:10" x14ac:dyDescent="0.25">
      <c r="B15" s="30"/>
      <c r="C15" s="75" t="s">
        <v>16</v>
      </c>
      <c r="D15" s="77" t="s">
        <v>17</v>
      </c>
      <c r="E15" s="77"/>
      <c r="F15" s="48">
        <v>7464</v>
      </c>
      <c r="G15" s="49">
        <v>166820400</v>
      </c>
      <c r="H15" s="49">
        <v>166820400</v>
      </c>
      <c r="I15" s="50">
        <v>0</v>
      </c>
      <c r="J15" s="33"/>
    </row>
    <row r="16" spans="2:10" x14ac:dyDescent="0.25">
      <c r="B16" s="30"/>
      <c r="C16" s="75"/>
      <c r="D16" s="76" t="s">
        <v>18</v>
      </c>
      <c r="E16" s="76"/>
      <c r="F16" s="76"/>
      <c r="G16" s="51">
        <f>SUM(G15)</f>
        <v>166820400</v>
      </c>
      <c r="H16" s="51">
        <f t="shared" ref="H16" si="0">SUM(H15)</f>
        <v>166820400</v>
      </c>
      <c r="I16" s="51">
        <f>SUM(I15)</f>
        <v>0</v>
      </c>
      <c r="J16" s="33"/>
    </row>
    <row r="17" spans="2:10" ht="15" customHeight="1" x14ac:dyDescent="0.25">
      <c r="B17" s="30"/>
      <c r="C17" s="72" t="s">
        <v>19</v>
      </c>
      <c r="D17" s="52" t="s">
        <v>20</v>
      </c>
      <c r="E17" s="53">
        <v>1</v>
      </c>
      <c r="F17" s="54">
        <v>3917813</v>
      </c>
      <c r="G17" s="55">
        <v>23506878</v>
      </c>
      <c r="H17" s="56">
        <v>23506878</v>
      </c>
      <c r="I17" s="56">
        <v>0</v>
      </c>
      <c r="J17" s="33"/>
    </row>
    <row r="18" spans="2:10" x14ac:dyDescent="0.25">
      <c r="B18" s="30"/>
      <c r="C18" s="72"/>
      <c r="D18" s="52" t="s">
        <v>21</v>
      </c>
      <c r="E18" s="53">
        <v>1</v>
      </c>
      <c r="F18" s="54">
        <v>522375</v>
      </c>
      <c r="G18" s="55">
        <v>3134250</v>
      </c>
      <c r="H18" s="56">
        <v>0</v>
      </c>
      <c r="I18" s="56">
        <v>3134250</v>
      </c>
      <c r="J18" s="33"/>
    </row>
    <row r="19" spans="2:10" x14ac:dyDescent="0.25">
      <c r="B19" s="30"/>
      <c r="C19" s="72"/>
      <c r="D19" s="52" t="s">
        <v>22</v>
      </c>
      <c r="E19" s="53">
        <v>2</v>
      </c>
      <c r="F19" s="57">
        <v>2189621</v>
      </c>
      <c r="G19" s="55">
        <v>26275452</v>
      </c>
      <c r="H19" s="56">
        <v>26275452</v>
      </c>
      <c r="I19" s="56">
        <v>0</v>
      </c>
      <c r="J19" s="33"/>
    </row>
    <row r="20" spans="2:10" x14ac:dyDescent="0.25">
      <c r="B20" s="30"/>
      <c r="C20" s="72"/>
      <c r="D20" s="52" t="s">
        <v>23</v>
      </c>
      <c r="E20" s="53">
        <v>1</v>
      </c>
      <c r="F20" s="57">
        <v>2189621</v>
      </c>
      <c r="G20" s="55">
        <v>13137726</v>
      </c>
      <c r="H20" s="56">
        <v>13137726</v>
      </c>
      <c r="I20" s="56">
        <v>0</v>
      </c>
      <c r="J20" s="33"/>
    </row>
    <row r="21" spans="2:10" x14ac:dyDescent="0.25">
      <c r="B21" s="30"/>
      <c r="C21" s="72"/>
      <c r="D21" s="52" t="s">
        <v>24</v>
      </c>
      <c r="E21" s="53">
        <v>1</v>
      </c>
      <c r="F21" s="54">
        <v>3917813</v>
      </c>
      <c r="G21" s="55">
        <v>23506878</v>
      </c>
      <c r="H21" s="56">
        <v>23506878</v>
      </c>
      <c r="I21" s="56">
        <v>0</v>
      </c>
      <c r="J21" s="33"/>
    </row>
    <row r="22" spans="2:10" x14ac:dyDescent="0.25">
      <c r="B22" s="30"/>
      <c r="C22" s="72"/>
      <c r="D22" s="73" t="s">
        <v>25</v>
      </c>
      <c r="E22" s="73"/>
      <c r="F22" s="73"/>
      <c r="G22" s="58">
        <f>SUM(G17:G21)</f>
        <v>89561184</v>
      </c>
      <c r="H22" s="58">
        <f>SUM(H17:H21)</f>
        <v>86426934</v>
      </c>
      <c r="I22" s="58">
        <f>SUM(I17:I21)</f>
        <v>3134250</v>
      </c>
      <c r="J22" s="33"/>
    </row>
    <row r="23" spans="2:10" x14ac:dyDescent="0.25">
      <c r="B23" s="30"/>
      <c r="C23" s="72"/>
      <c r="D23" s="68" t="s">
        <v>26</v>
      </c>
      <c r="E23" s="68"/>
      <c r="F23" s="59">
        <v>1576500</v>
      </c>
      <c r="G23" s="56">
        <v>9459000</v>
      </c>
      <c r="H23" s="56">
        <v>0</v>
      </c>
      <c r="I23" s="55">
        <v>9459000</v>
      </c>
      <c r="J23" s="33"/>
    </row>
    <row r="24" spans="2:10" ht="15" customHeight="1" x14ac:dyDescent="0.25">
      <c r="B24" s="30"/>
      <c r="C24" s="72"/>
      <c r="D24" s="74" t="s">
        <v>27</v>
      </c>
      <c r="E24" s="74"/>
      <c r="F24" s="54">
        <v>901199</v>
      </c>
      <c r="G24" s="55">
        <v>5407194</v>
      </c>
      <c r="H24" s="56">
        <v>5407194</v>
      </c>
      <c r="I24" s="56">
        <v>0</v>
      </c>
      <c r="J24" s="33"/>
    </row>
    <row r="25" spans="2:10" ht="13.5" customHeight="1" x14ac:dyDescent="0.25">
      <c r="B25" s="30"/>
      <c r="C25" s="72"/>
      <c r="D25" s="73" t="s">
        <v>28</v>
      </c>
      <c r="E25" s="73"/>
      <c r="F25" s="73"/>
      <c r="G25" s="58">
        <f>SUM(G23:G24)</f>
        <v>14866194</v>
      </c>
      <c r="H25" s="58">
        <f>SUM(H23:H24)</f>
        <v>5407194</v>
      </c>
      <c r="I25" s="58">
        <f>SUM(I23:I24)</f>
        <v>9459000</v>
      </c>
      <c r="J25" s="33"/>
    </row>
    <row r="26" spans="2:10" ht="15" customHeight="1" x14ac:dyDescent="0.25">
      <c r="B26" s="30"/>
      <c r="C26" s="75" t="s">
        <v>29</v>
      </c>
      <c r="D26" s="68" t="s">
        <v>30</v>
      </c>
      <c r="E26" s="68"/>
      <c r="F26" s="59">
        <v>799950</v>
      </c>
      <c r="G26" s="56">
        <v>4799700</v>
      </c>
      <c r="H26" s="56">
        <v>0</v>
      </c>
      <c r="I26" s="55">
        <v>4799700</v>
      </c>
      <c r="J26" s="33"/>
    </row>
    <row r="27" spans="2:10" x14ac:dyDescent="0.25">
      <c r="B27" s="30"/>
      <c r="C27" s="75"/>
      <c r="D27" s="68" t="s">
        <v>31</v>
      </c>
      <c r="E27" s="68"/>
      <c r="F27" s="54">
        <v>114191</v>
      </c>
      <c r="G27" s="55">
        <v>685146</v>
      </c>
      <c r="H27" s="56">
        <v>0</v>
      </c>
      <c r="I27" s="55">
        <v>685146</v>
      </c>
      <c r="J27" s="33"/>
    </row>
    <row r="28" spans="2:10" x14ac:dyDescent="0.25">
      <c r="B28" s="30"/>
      <c r="C28" s="75"/>
      <c r="D28" s="68" t="s">
        <v>32</v>
      </c>
      <c r="E28" s="68"/>
      <c r="F28" s="54">
        <v>98615</v>
      </c>
      <c r="G28" s="57">
        <v>1183380</v>
      </c>
      <c r="H28" s="55">
        <v>1183380</v>
      </c>
      <c r="I28" s="56">
        <v>0</v>
      </c>
      <c r="J28" s="43"/>
    </row>
    <row r="29" spans="2:10" ht="13.15" customHeight="1" x14ac:dyDescent="0.25">
      <c r="B29" s="30"/>
      <c r="C29" s="75"/>
      <c r="D29" s="74" t="s">
        <v>33</v>
      </c>
      <c r="E29" s="74"/>
      <c r="F29" s="54">
        <v>37319</v>
      </c>
      <c r="G29" s="57">
        <v>671742</v>
      </c>
      <c r="H29" s="55">
        <v>671742</v>
      </c>
      <c r="I29" s="56">
        <v>0</v>
      </c>
      <c r="J29" s="43"/>
    </row>
    <row r="30" spans="2:10" x14ac:dyDescent="0.25">
      <c r="B30" s="30"/>
      <c r="C30" s="75"/>
      <c r="D30" s="68" t="s">
        <v>34</v>
      </c>
      <c r="E30" s="68"/>
      <c r="F30" s="54">
        <v>898350</v>
      </c>
      <c r="G30" s="54">
        <v>5390100</v>
      </c>
      <c r="H30" s="55">
        <v>5390100</v>
      </c>
      <c r="I30" s="56">
        <v>0</v>
      </c>
      <c r="J30" s="44"/>
    </row>
    <row r="31" spans="2:10" x14ac:dyDescent="0.25">
      <c r="B31" s="30"/>
      <c r="C31" s="75"/>
      <c r="D31" s="69" t="s">
        <v>35</v>
      </c>
      <c r="E31" s="69"/>
      <c r="F31" s="54">
        <v>37050</v>
      </c>
      <c r="G31" s="54">
        <v>222300</v>
      </c>
      <c r="H31" s="54">
        <v>222300</v>
      </c>
      <c r="I31" s="56">
        <v>0</v>
      </c>
      <c r="J31" s="33"/>
    </row>
    <row r="32" spans="2:10" ht="15" customHeight="1" x14ac:dyDescent="0.25">
      <c r="B32" s="30"/>
      <c r="C32" s="75"/>
      <c r="D32" s="68" t="s">
        <v>36</v>
      </c>
      <c r="E32" s="68"/>
      <c r="F32" s="54">
        <v>54450</v>
      </c>
      <c r="G32" s="54">
        <v>326700</v>
      </c>
      <c r="H32" s="56">
        <v>0</v>
      </c>
      <c r="I32" s="56">
        <v>326700</v>
      </c>
      <c r="J32" s="33"/>
    </row>
    <row r="33" spans="2:10" x14ac:dyDescent="0.25">
      <c r="B33" s="30"/>
      <c r="C33" s="75"/>
      <c r="D33" s="68" t="s">
        <v>37</v>
      </c>
      <c r="E33" s="68"/>
      <c r="F33" s="54">
        <v>82200</v>
      </c>
      <c r="G33" s="54">
        <v>493200</v>
      </c>
      <c r="H33" s="54">
        <v>0</v>
      </c>
      <c r="I33" s="56">
        <v>493200</v>
      </c>
      <c r="J33" s="33"/>
    </row>
    <row r="34" spans="2:10" ht="13.15" customHeight="1" x14ac:dyDescent="0.25">
      <c r="B34" s="30"/>
      <c r="C34" s="75"/>
      <c r="D34" s="70" t="s">
        <v>38</v>
      </c>
      <c r="E34" s="70"/>
      <c r="F34" s="54">
        <v>87300</v>
      </c>
      <c r="G34" s="54">
        <v>523800</v>
      </c>
      <c r="H34" s="56">
        <v>0</v>
      </c>
      <c r="I34" s="56">
        <v>523800</v>
      </c>
      <c r="J34" s="33"/>
    </row>
    <row r="35" spans="2:10" x14ac:dyDescent="0.25">
      <c r="B35" s="30"/>
      <c r="C35" s="75"/>
      <c r="D35" s="71" t="s">
        <v>39</v>
      </c>
      <c r="E35" s="71"/>
      <c r="F35" s="54">
        <v>146417</v>
      </c>
      <c r="G35" s="54">
        <v>878502</v>
      </c>
      <c r="H35" s="56">
        <v>0</v>
      </c>
      <c r="I35" s="55">
        <v>878502</v>
      </c>
      <c r="J35" s="33"/>
    </row>
    <row r="36" spans="2:10" x14ac:dyDescent="0.25">
      <c r="B36" s="30"/>
      <c r="C36" s="75"/>
      <c r="D36" s="76" t="s">
        <v>40</v>
      </c>
      <c r="E36" s="76"/>
      <c r="F36" s="76"/>
      <c r="G36" s="58">
        <f>SUM(G26:G35)</f>
        <v>15174570</v>
      </c>
      <c r="H36" s="58">
        <f>SUM(H26:H35)</f>
        <v>7467522</v>
      </c>
      <c r="I36" s="58">
        <f>SUM(I26:I35)</f>
        <v>7707048</v>
      </c>
      <c r="J36" s="33"/>
    </row>
    <row r="37" spans="2:10" x14ac:dyDescent="0.25">
      <c r="B37" s="30"/>
      <c r="C37" s="60"/>
      <c r="D37" s="61"/>
      <c r="E37" s="61"/>
      <c r="F37" s="62"/>
      <c r="G37" s="62"/>
      <c r="H37" s="62"/>
      <c r="I37" s="63"/>
      <c r="J37" s="33"/>
    </row>
    <row r="38" spans="2:10" x14ac:dyDescent="0.25">
      <c r="B38" s="30"/>
      <c r="C38" s="60"/>
      <c r="D38" s="61"/>
      <c r="E38" s="61"/>
      <c r="F38" s="62"/>
      <c r="G38" s="47" t="s">
        <v>13</v>
      </c>
      <c r="H38" s="47" t="s">
        <v>14</v>
      </c>
      <c r="I38" s="47" t="s">
        <v>15</v>
      </c>
      <c r="J38" s="33"/>
    </row>
    <row r="39" spans="2:10" x14ac:dyDescent="0.25">
      <c r="B39" s="30"/>
      <c r="C39" s="60"/>
      <c r="D39" s="67" t="s">
        <v>41</v>
      </c>
      <c r="E39" s="67"/>
      <c r="F39" s="67"/>
      <c r="G39" s="58">
        <f>+G16</f>
        <v>166820400</v>
      </c>
      <c r="H39" s="58">
        <f>+H16</f>
        <v>166820400</v>
      </c>
      <c r="I39" s="58">
        <f>+I16</f>
        <v>0</v>
      </c>
      <c r="J39" s="33"/>
    </row>
    <row r="40" spans="2:10" x14ac:dyDescent="0.25">
      <c r="B40" s="30"/>
      <c r="C40" s="60"/>
      <c r="D40" s="67" t="s">
        <v>42</v>
      </c>
      <c r="E40" s="67"/>
      <c r="F40" s="67"/>
      <c r="G40" s="58">
        <f>+G22+G25</f>
        <v>104427378</v>
      </c>
      <c r="H40" s="58">
        <f>+H22+H25</f>
        <v>91834128</v>
      </c>
      <c r="I40" s="58">
        <f>+I22+I25</f>
        <v>12593250</v>
      </c>
      <c r="J40" s="33"/>
    </row>
    <row r="41" spans="2:10" ht="15" customHeight="1" x14ac:dyDescent="0.25">
      <c r="B41" s="30"/>
      <c r="C41" s="31"/>
      <c r="D41" s="67" t="s">
        <v>43</v>
      </c>
      <c r="E41" s="67"/>
      <c r="F41" s="67"/>
      <c r="G41" s="58">
        <f>+G36</f>
        <v>15174570</v>
      </c>
      <c r="H41" s="58">
        <f>+H36</f>
        <v>7467522</v>
      </c>
      <c r="I41" s="58">
        <f>+I36</f>
        <v>7707048</v>
      </c>
      <c r="J41" s="33"/>
    </row>
    <row r="42" spans="2:10" ht="15" customHeight="1" x14ac:dyDescent="0.25">
      <c r="B42" s="30"/>
      <c r="C42" s="31"/>
      <c r="D42" s="32"/>
      <c r="E42" s="32"/>
      <c r="F42" s="32"/>
      <c r="G42" s="64"/>
      <c r="H42" s="64"/>
      <c r="I42" s="64"/>
      <c r="J42" s="33"/>
    </row>
    <row r="43" spans="2:10" ht="15" customHeight="1" x14ac:dyDescent="0.25">
      <c r="B43" s="30"/>
      <c r="C43" s="31"/>
      <c r="D43" s="32"/>
      <c r="E43" s="32"/>
      <c r="F43" s="32"/>
      <c r="G43" s="47" t="s">
        <v>13</v>
      </c>
      <c r="H43" s="47" t="s">
        <v>14</v>
      </c>
      <c r="I43" s="47" t="s">
        <v>15</v>
      </c>
      <c r="J43" s="33"/>
    </row>
    <row r="44" spans="2:10" ht="15" customHeight="1" x14ac:dyDescent="0.25">
      <c r="B44" s="30"/>
      <c r="C44" s="31"/>
      <c r="D44" s="67" t="s">
        <v>55</v>
      </c>
      <c r="E44" s="67"/>
      <c r="F44" s="67"/>
      <c r="G44" s="58">
        <f>+G39+G40+G41</f>
        <v>286422348</v>
      </c>
      <c r="H44" s="58">
        <f>+H39+H40+H41</f>
        <v>266122050</v>
      </c>
      <c r="I44" s="58">
        <f>+I39+I40+I41</f>
        <v>20300298</v>
      </c>
      <c r="J44" s="33"/>
    </row>
    <row r="45" spans="2:10" ht="15" customHeight="1" x14ac:dyDescent="0.25">
      <c r="B45" s="30"/>
      <c r="C45" s="31"/>
      <c r="D45" s="32"/>
      <c r="E45" s="32"/>
      <c r="F45" s="32"/>
      <c r="G45" s="64"/>
      <c r="H45" s="64"/>
      <c r="I45" s="64"/>
      <c r="J45" s="33"/>
    </row>
    <row r="46" spans="2:10" ht="15" customHeight="1" x14ac:dyDescent="0.25">
      <c r="B46" s="3"/>
      <c r="C46" s="9" t="s">
        <v>44</v>
      </c>
      <c r="D46" s="10"/>
      <c r="E46" s="5"/>
      <c r="F46" s="5"/>
      <c r="G46" s="8"/>
      <c r="H46" s="8"/>
      <c r="I46" s="8"/>
      <c r="J46" s="6"/>
    </row>
    <row r="47" spans="2:10" ht="15" customHeight="1" x14ac:dyDescent="0.25">
      <c r="B47" s="3"/>
      <c r="C47" s="9" t="s">
        <v>45</v>
      </c>
      <c r="D47" s="10"/>
      <c r="E47" s="5"/>
      <c r="F47" s="5"/>
      <c r="G47" s="8"/>
      <c r="H47" s="8"/>
      <c r="I47" s="8"/>
      <c r="J47" s="6"/>
    </row>
    <row r="48" spans="2:10" ht="15" customHeight="1" x14ac:dyDescent="0.25">
      <c r="B48" s="3"/>
      <c r="C48" s="9" t="s">
        <v>46</v>
      </c>
      <c r="D48" s="10"/>
      <c r="E48" s="5"/>
      <c r="F48" s="5"/>
      <c r="G48" s="8"/>
      <c r="H48" s="8"/>
      <c r="I48" s="8"/>
      <c r="J48" s="6"/>
    </row>
    <row r="49" spans="2:10" ht="15" customHeight="1" x14ac:dyDescent="0.25">
      <c r="B49" s="3"/>
      <c r="C49" s="9" t="s">
        <v>47</v>
      </c>
      <c r="D49" s="10"/>
      <c r="E49" s="5"/>
      <c r="F49" s="5"/>
      <c r="G49" s="8"/>
      <c r="H49" s="8"/>
      <c r="I49" s="8"/>
      <c r="J49" s="6"/>
    </row>
    <row r="50" spans="2:10" ht="15" customHeight="1" x14ac:dyDescent="0.25">
      <c r="B50" s="3"/>
      <c r="C50" s="9" t="s">
        <v>48</v>
      </c>
      <c r="D50" s="10"/>
      <c r="E50" s="5"/>
      <c r="F50" s="5"/>
      <c r="G50" s="8"/>
      <c r="H50" s="8"/>
      <c r="I50" s="8"/>
      <c r="J50" s="6"/>
    </row>
    <row r="51" spans="2:10" ht="15" customHeight="1" x14ac:dyDescent="0.25">
      <c r="B51" s="3"/>
      <c r="C51" s="9" t="s">
        <v>53</v>
      </c>
      <c r="D51" s="10"/>
      <c r="E51" s="5"/>
      <c r="F51" s="5"/>
      <c r="G51" s="8"/>
      <c r="H51" s="8"/>
      <c r="I51" s="8"/>
      <c r="J51" s="6"/>
    </row>
    <row r="52" spans="2:10" ht="15" customHeight="1" x14ac:dyDescent="0.25">
      <c r="B52" s="3"/>
      <c r="C52" s="9" t="s">
        <v>54</v>
      </c>
      <c r="D52" s="10"/>
      <c r="E52" s="5"/>
      <c r="F52" s="5"/>
      <c r="G52" s="8"/>
      <c r="H52" s="8"/>
      <c r="I52" s="8"/>
      <c r="J52" s="6"/>
    </row>
    <row r="53" spans="2:10" ht="15" customHeight="1" x14ac:dyDescent="0.25">
      <c r="B53" s="3"/>
      <c r="C53" s="9" t="s">
        <v>49</v>
      </c>
      <c r="D53" s="10"/>
      <c r="E53" s="5"/>
      <c r="F53" s="5"/>
      <c r="G53" s="8"/>
      <c r="H53" s="8"/>
      <c r="I53" s="8"/>
      <c r="J53" s="6"/>
    </row>
    <row r="54" spans="2:10" ht="15" customHeight="1" x14ac:dyDescent="0.25">
      <c r="B54" s="3"/>
      <c r="C54" s="9" t="s">
        <v>50</v>
      </c>
      <c r="D54" s="10"/>
      <c r="E54" s="5"/>
      <c r="F54" s="5"/>
      <c r="G54" s="8"/>
      <c r="H54" s="8"/>
      <c r="I54" s="8"/>
      <c r="J54" s="6"/>
    </row>
    <row r="55" spans="2:10" ht="15" customHeight="1" x14ac:dyDescent="0.25">
      <c r="B55" s="3"/>
      <c r="C55" s="4"/>
      <c r="D55" s="9"/>
      <c r="E55" s="5"/>
      <c r="F55" s="5"/>
      <c r="G55" s="8"/>
      <c r="H55" s="8"/>
      <c r="I55" s="8"/>
      <c r="J55" s="6"/>
    </row>
    <row r="56" spans="2:10" ht="15" customHeight="1" x14ac:dyDescent="0.25">
      <c r="B56" s="3"/>
      <c r="C56" s="4"/>
      <c r="D56" s="9"/>
      <c r="E56" s="5"/>
      <c r="F56" s="5"/>
      <c r="G56" s="8"/>
      <c r="H56" s="8"/>
      <c r="I56" s="8"/>
      <c r="J56" s="6"/>
    </row>
    <row r="57" spans="2:10" ht="15" customHeight="1" x14ac:dyDescent="0.25">
      <c r="B57" s="3"/>
      <c r="C57" s="4"/>
      <c r="D57" s="9"/>
      <c r="E57" s="5"/>
      <c r="F57" s="5"/>
      <c r="G57" s="8"/>
      <c r="H57" s="8"/>
      <c r="I57" s="8"/>
      <c r="J57" s="6"/>
    </row>
    <row r="58" spans="2:10" ht="15" customHeight="1" x14ac:dyDescent="0.25">
      <c r="B58" s="3"/>
      <c r="C58" s="10" t="s">
        <v>51</v>
      </c>
      <c r="D58" s="9"/>
      <c r="E58" s="5"/>
      <c r="F58" s="5"/>
      <c r="G58" s="8"/>
      <c r="H58" s="8"/>
      <c r="I58" s="8"/>
      <c r="J58" s="6"/>
    </row>
    <row r="59" spans="2:10" ht="15" customHeight="1" x14ac:dyDescent="0.25">
      <c r="B59" s="3"/>
      <c r="C59" s="10" t="s">
        <v>52</v>
      </c>
      <c r="D59" s="9"/>
      <c r="E59" s="5"/>
      <c r="F59" s="5"/>
      <c r="G59" s="8"/>
      <c r="H59" s="8"/>
      <c r="I59" s="8"/>
      <c r="J59" s="6"/>
    </row>
    <row r="60" spans="2:10" x14ac:dyDescent="0.25">
      <c r="B60" s="11"/>
      <c r="C60" s="7"/>
      <c r="D60" s="7"/>
      <c r="E60" s="12"/>
      <c r="F60" s="7"/>
      <c r="G60" s="7"/>
      <c r="H60" s="7"/>
      <c r="I60" s="7"/>
      <c r="J60" s="13"/>
    </row>
    <row r="61" spans="2:10" x14ac:dyDescent="0.25">
      <c r="G61" s="14"/>
      <c r="H61" s="15"/>
      <c r="I61" s="15"/>
    </row>
    <row r="62" spans="2:10" x14ac:dyDescent="0.25">
      <c r="G62" s="14"/>
      <c r="H62" s="16"/>
    </row>
    <row r="63" spans="2:10" x14ac:dyDescent="0.25">
      <c r="G63" s="14"/>
      <c r="H63" s="17"/>
    </row>
    <row r="64" spans="2:10" x14ac:dyDescent="0.25">
      <c r="G64" s="14"/>
      <c r="H64" s="18"/>
    </row>
    <row r="65" spans="7:10" x14ac:dyDescent="0.25">
      <c r="G65" s="14"/>
    </row>
    <row r="66" spans="7:10" x14ac:dyDescent="0.25">
      <c r="G66" s="19"/>
      <c r="H66" s="20"/>
      <c r="I66" s="21"/>
    </row>
    <row r="67" spans="7:10" x14ac:dyDescent="0.25">
      <c r="G67" s="19"/>
    </row>
    <row r="68" spans="7:10" x14ac:dyDescent="0.25">
      <c r="G68" s="14"/>
      <c r="H68" s="19"/>
      <c r="I68" s="19"/>
    </row>
    <row r="69" spans="7:10" x14ac:dyDescent="0.25">
      <c r="G69" s="14"/>
    </row>
    <row r="70" spans="7:10" x14ac:dyDescent="0.25">
      <c r="G70" s="14"/>
    </row>
    <row r="71" spans="7:10" x14ac:dyDescent="0.25">
      <c r="G71" s="14"/>
    </row>
    <row r="72" spans="7:10" x14ac:dyDescent="0.25">
      <c r="G72" s="14"/>
    </row>
    <row r="73" spans="7:10" x14ac:dyDescent="0.25">
      <c r="G73" s="14"/>
    </row>
    <row r="74" spans="7:10" x14ac:dyDescent="0.25">
      <c r="G74" s="14"/>
    </row>
    <row r="75" spans="7:10" x14ac:dyDescent="0.25">
      <c r="G75" s="14"/>
    </row>
    <row r="76" spans="7:10" x14ac:dyDescent="0.25">
      <c r="G76" s="14"/>
    </row>
    <row r="77" spans="7:10" x14ac:dyDescent="0.25">
      <c r="G77" s="14"/>
      <c r="J77" s="22"/>
    </row>
    <row r="78" spans="7:10" x14ac:dyDescent="0.25">
      <c r="G78" s="14"/>
    </row>
    <row r="79" spans="7:10" x14ac:dyDescent="0.25">
      <c r="G79" s="14"/>
    </row>
    <row r="80" spans="7:10" x14ac:dyDescent="0.25">
      <c r="G80" s="14"/>
    </row>
    <row r="81" spans="5:10" x14ac:dyDescent="0.25">
      <c r="G81" s="14"/>
    </row>
    <row r="82" spans="5:10" x14ac:dyDescent="0.25">
      <c r="G82" s="14"/>
    </row>
    <row r="83" spans="5:10" x14ac:dyDescent="0.25">
      <c r="G83" s="14"/>
    </row>
    <row r="84" spans="5:10" x14ac:dyDescent="0.25">
      <c r="G84" s="14"/>
    </row>
    <row r="85" spans="5:10" x14ac:dyDescent="0.25">
      <c r="G85" s="14"/>
    </row>
    <row r="86" spans="5:10" x14ac:dyDescent="0.25">
      <c r="G86" s="14"/>
    </row>
    <row r="87" spans="5:10" x14ac:dyDescent="0.25">
      <c r="G87" s="14"/>
    </row>
    <row r="88" spans="5:10" x14ac:dyDescent="0.25">
      <c r="G88" s="14"/>
    </row>
    <row r="89" spans="5:10" x14ac:dyDescent="0.25">
      <c r="F89" s="23"/>
      <c r="G89" s="14"/>
    </row>
    <row r="90" spans="5:10" x14ac:dyDescent="0.25">
      <c r="G90" s="14"/>
    </row>
    <row r="91" spans="5:10" x14ac:dyDescent="0.25">
      <c r="G91" s="24"/>
      <c r="H91" s="24"/>
    </row>
    <row r="92" spans="5:10" x14ac:dyDescent="0.25">
      <c r="J92" s="22"/>
    </row>
    <row r="94" spans="5:10" x14ac:dyDescent="0.25">
      <c r="E94" s="25"/>
      <c r="F94" s="25"/>
      <c r="G94" s="26"/>
      <c r="H94" s="26"/>
      <c r="I94" s="26"/>
      <c r="J94" s="26"/>
    </row>
    <row r="95" spans="5:10" x14ac:dyDescent="0.25">
      <c r="E95" s="25"/>
      <c r="F95" s="25"/>
      <c r="G95" s="26"/>
      <c r="H95" s="26"/>
      <c r="I95" s="26"/>
      <c r="J95" s="26"/>
    </row>
    <row r="96" spans="5:10" x14ac:dyDescent="0.25">
      <c r="E96" s="25"/>
      <c r="F96" s="25"/>
      <c r="G96" s="26"/>
      <c r="H96" s="26"/>
      <c r="I96" s="26"/>
      <c r="J96" s="26"/>
    </row>
    <row r="97" spans="5:10" x14ac:dyDescent="0.25">
      <c r="E97" s="25"/>
      <c r="F97" s="25"/>
      <c r="G97" s="26"/>
      <c r="H97" s="26"/>
      <c r="I97" s="26"/>
      <c r="J97" s="26"/>
    </row>
    <row r="98" spans="5:10" x14ac:dyDescent="0.25">
      <c r="E98" s="25"/>
      <c r="F98" s="25"/>
      <c r="G98" s="26"/>
      <c r="H98" s="26"/>
      <c r="I98" s="26"/>
      <c r="J98" s="26"/>
    </row>
    <row r="99" spans="5:10" x14ac:dyDescent="0.25">
      <c r="E99" s="25"/>
      <c r="F99" s="25"/>
      <c r="G99" s="26"/>
      <c r="H99" s="26"/>
      <c r="I99" s="26"/>
      <c r="J99" s="26"/>
    </row>
    <row r="100" spans="5:10" x14ac:dyDescent="0.25">
      <c r="E100" s="25"/>
      <c r="F100" s="25"/>
      <c r="G100" s="26"/>
      <c r="H100" s="26"/>
      <c r="I100" s="26"/>
      <c r="J100" s="26"/>
    </row>
    <row r="101" spans="5:10" x14ac:dyDescent="0.25">
      <c r="E101" s="25"/>
      <c r="F101" s="25"/>
      <c r="G101" s="26"/>
      <c r="H101" s="26"/>
      <c r="I101" s="26"/>
      <c r="J101" s="26"/>
    </row>
    <row r="102" spans="5:10" x14ac:dyDescent="0.25">
      <c r="E102" s="25"/>
      <c r="F102" s="25"/>
      <c r="G102" s="26"/>
      <c r="H102" s="26"/>
      <c r="I102" s="26"/>
      <c r="J102" s="26"/>
    </row>
  </sheetData>
  <sheetProtection algorithmName="SHA-512" hashValue="Yq3bc8Tm3iAa1Rp255WHTFAvGMazngx4Sytqkwl1ZvmZGCiQ0OGvs91cr9VTDr2/TWXXyJ2cAx7Ooff1iCch6g==" saltValue="lrY3ESHAKCvRZKv8eYISEw==" spinCount="100000" sheet="1" objects="1" scenarios="1"/>
  <mergeCells count="30">
    <mergeCell ref="C15:C16"/>
    <mergeCell ref="D15:E15"/>
    <mergeCell ref="D16:F16"/>
    <mergeCell ref="D4:H4"/>
    <mergeCell ref="D5:H5"/>
    <mergeCell ref="D6:H6"/>
    <mergeCell ref="B7:J7"/>
    <mergeCell ref="H10:I10"/>
    <mergeCell ref="C26:C36"/>
    <mergeCell ref="D26:E26"/>
    <mergeCell ref="D27:E27"/>
    <mergeCell ref="D28:E28"/>
    <mergeCell ref="D29:E29"/>
    <mergeCell ref="D36:F36"/>
    <mergeCell ref="C17:C25"/>
    <mergeCell ref="D22:F22"/>
    <mergeCell ref="D23:E23"/>
    <mergeCell ref="D24:E24"/>
    <mergeCell ref="D25:F25"/>
    <mergeCell ref="D3:H3"/>
    <mergeCell ref="D44:F44"/>
    <mergeCell ref="D39:F39"/>
    <mergeCell ref="D40:F40"/>
    <mergeCell ref="D41:F41"/>
    <mergeCell ref="D30:E30"/>
    <mergeCell ref="D31:E31"/>
    <mergeCell ref="D32:E32"/>
    <mergeCell ref="D33:E33"/>
    <mergeCell ref="D34:E34"/>
    <mergeCell ref="D35:E3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Eduardo Peñaloza Bedoya</dc:creator>
  <cp:lastModifiedBy>Luis Eduardo Espinosa Muñoz</cp:lastModifiedBy>
  <dcterms:created xsi:type="dcterms:W3CDTF">2024-02-14T23:29:20Z</dcterms:created>
  <dcterms:modified xsi:type="dcterms:W3CDTF">2024-04-30T13:18:30Z</dcterms:modified>
</cp:coreProperties>
</file>