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365uact-my.sharepoint.com/personal/jesus_villalba_renovacionterritorio_gov_co/Documents/1. PROCESOS Y CONTRATOS/1 ART/4. MENOR CUANTIA/EXAMENES MEDICOS/"/>
    </mc:Choice>
  </mc:AlternateContent>
  <xr:revisionPtr revIDLastSave="1" documentId="13_ncr:1_{03BB5A36-136A-4380-8425-82ACEF944602}" xr6:coauthVersionLast="47" xr6:coauthVersionMax="47" xr10:uidLastSave="{4D5FEA4A-2B93-4BE1-9014-87BABBD206A0}"/>
  <bookViews>
    <workbookView xWindow="-120" yWindow="-120" windowWidth="29040" windowHeight="15840" xr2:uid="{00000000-000D-0000-FFFF-FFFF00000000}"/>
  </bookViews>
  <sheets>
    <sheet name="ANALISI DEL MERCADO 2024" sheetId="1" r:id="rId1"/>
  </sheets>
  <externalReferences>
    <externalReference r:id="rId2"/>
    <externalReference r:id="rId3"/>
  </externalReferences>
  <definedNames>
    <definedName name="_xlnm.Print_Area" localSheetId="0">'ANALISI DEL MERCADO 2024'!$A$1:$AY$31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5" i="1" l="1"/>
  <c r="E25" i="1"/>
  <c r="F25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C25" i="1"/>
  <c r="AK8" i="1"/>
  <c r="AL8" i="1" s="1"/>
  <c r="AK9" i="1"/>
  <c r="AL9" i="1" s="1"/>
  <c r="AK10" i="1"/>
  <c r="AL10" i="1" s="1"/>
  <c r="AK11" i="1"/>
  <c r="AL11" i="1" s="1"/>
  <c r="AK12" i="1"/>
  <c r="AL12" i="1" s="1"/>
  <c r="AK13" i="1"/>
  <c r="AL13" i="1" s="1"/>
  <c r="AK14" i="1"/>
  <c r="AL14" i="1" s="1"/>
  <c r="AK15" i="1"/>
  <c r="AL15" i="1" s="1"/>
  <c r="AK16" i="1"/>
  <c r="AL16" i="1" s="1"/>
  <c r="AK17" i="1"/>
  <c r="AL17" i="1" s="1"/>
  <c r="AK18" i="1"/>
  <c r="AL18" i="1" s="1"/>
  <c r="AK19" i="1"/>
  <c r="AL19" i="1" s="1"/>
  <c r="AK20" i="1"/>
  <c r="AL20" i="1" s="1"/>
  <c r="AK21" i="1"/>
  <c r="AL21" i="1" s="1"/>
  <c r="AK22" i="1"/>
  <c r="AL22" i="1" s="1"/>
  <c r="AK23" i="1"/>
  <c r="AL23" i="1" s="1"/>
  <c r="AK24" i="1"/>
  <c r="AL24" i="1" s="1"/>
  <c r="AK7" i="1"/>
  <c r="AL7" i="1" s="1"/>
  <c r="AL30" i="1"/>
  <c r="AW7" i="1" l="1"/>
  <c r="AX7" i="1" s="1"/>
  <c r="AS7" i="1"/>
  <c r="AT7" i="1" s="1"/>
  <c r="AO7" i="1"/>
  <c r="AP7" i="1" s="1"/>
  <c r="AG8" i="1"/>
  <c r="AH8" i="1" s="1"/>
  <c r="AG9" i="1"/>
  <c r="AH9" i="1" s="1"/>
  <c r="AG10" i="1"/>
  <c r="AH10" i="1" s="1"/>
  <c r="AG11" i="1"/>
  <c r="AH11" i="1" s="1"/>
  <c r="AG12" i="1"/>
  <c r="AH12" i="1" s="1"/>
  <c r="AG13" i="1"/>
  <c r="AH13" i="1" s="1"/>
  <c r="AG14" i="1"/>
  <c r="AH14" i="1" s="1"/>
  <c r="AG15" i="1"/>
  <c r="AH15" i="1" s="1"/>
  <c r="AG16" i="1"/>
  <c r="AH16" i="1" s="1"/>
  <c r="AG17" i="1"/>
  <c r="AH17" i="1" s="1"/>
  <c r="AG18" i="1"/>
  <c r="AH18" i="1" s="1"/>
  <c r="AG19" i="1"/>
  <c r="AH19" i="1" s="1"/>
  <c r="AG20" i="1"/>
  <c r="AH20" i="1" s="1"/>
  <c r="AG21" i="1"/>
  <c r="AH21" i="1" s="1"/>
  <c r="AG22" i="1"/>
  <c r="AH22" i="1" s="1"/>
  <c r="AG23" i="1"/>
  <c r="AH23" i="1" s="1"/>
  <c r="AG24" i="1"/>
  <c r="AH24" i="1" s="1"/>
  <c r="AG7" i="1"/>
  <c r="AH7" i="1" s="1"/>
  <c r="AC8" i="1"/>
  <c r="AD8" i="1" s="1"/>
  <c r="AC9" i="1"/>
  <c r="AD9" i="1" s="1"/>
  <c r="AC10" i="1"/>
  <c r="AD10" i="1" s="1"/>
  <c r="AC11" i="1"/>
  <c r="AD11" i="1" s="1"/>
  <c r="AC12" i="1"/>
  <c r="AD12" i="1" s="1"/>
  <c r="AC13" i="1"/>
  <c r="AD13" i="1" s="1"/>
  <c r="AC14" i="1"/>
  <c r="AD14" i="1" s="1"/>
  <c r="AC15" i="1"/>
  <c r="AD15" i="1" s="1"/>
  <c r="AC16" i="1"/>
  <c r="AD16" i="1" s="1"/>
  <c r="AC17" i="1"/>
  <c r="AD17" i="1" s="1"/>
  <c r="AC18" i="1"/>
  <c r="AD18" i="1" s="1"/>
  <c r="AC19" i="1"/>
  <c r="AD19" i="1" s="1"/>
  <c r="AC20" i="1"/>
  <c r="AD20" i="1" s="1"/>
  <c r="AC21" i="1"/>
  <c r="AD21" i="1" s="1"/>
  <c r="AC22" i="1"/>
  <c r="AD22" i="1" s="1"/>
  <c r="AC23" i="1"/>
  <c r="AD23" i="1" s="1"/>
  <c r="AC24" i="1"/>
  <c r="AD24" i="1" s="1"/>
  <c r="AC7" i="1"/>
  <c r="AD7" i="1" s="1"/>
  <c r="Y8" i="1"/>
  <c r="Z8" i="1" s="1"/>
  <c r="Y9" i="1"/>
  <c r="Z9" i="1" s="1"/>
  <c r="Y10" i="1"/>
  <c r="Z10" i="1" s="1"/>
  <c r="Y11" i="1"/>
  <c r="Z11" i="1" s="1"/>
  <c r="Y12" i="1"/>
  <c r="Z12" i="1" s="1"/>
  <c r="Y13" i="1"/>
  <c r="Z13" i="1" s="1"/>
  <c r="Y14" i="1"/>
  <c r="Z14" i="1" s="1"/>
  <c r="Y15" i="1"/>
  <c r="Z15" i="1" s="1"/>
  <c r="Y16" i="1"/>
  <c r="Z16" i="1" s="1"/>
  <c r="Y17" i="1"/>
  <c r="Z17" i="1" s="1"/>
  <c r="Y18" i="1"/>
  <c r="Z18" i="1" s="1"/>
  <c r="Y19" i="1"/>
  <c r="Z19" i="1" s="1"/>
  <c r="Y20" i="1"/>
  <c r="Z20" i="1" s="1"/>
  <c r="Y21" i="1"/>
  <c r="Z21" i="1" s="1"/>
  <c r="Y22" i="1"/>
  <c r="Z22" i="1" s="1"/>
  <c r="Y23" i="1"/>
  <c r="Z23" i="1" s="1"/>
  <c r="Y24" i="1"/>
  <c r="Z24" i="1" s="1"/>
  <c r="Y7" i="1"/>
  <c r="Z7" i="1" s="1"/>
  <c r="U8" i="1"/>
  <c r="V8" i="1" s="1"/>
  <c r="U9" i="1"/>
  <c r="V9" i="1" s="1"/>
  <c r="U10" i="1"/>
  <c r="V10" i="1" s="1"/>
  <c r="U11" i="1"/>
  <c r="V11" i="1" s="1"/>
  <c r="U12" i="1"/>
  <c r="V12" i="1" s="1"/>
  <c r="U13" i="1"/>
  <c r="V13" i="1" s="1"/>
  <c r="U14" i="1"/>
  <c r="V14" i="1" s="1"/>
  <c r="U15" i="1"/>
  <c r="V15" i="1" s="1"/>
  <c r="U16" i="1"/>
  <c r="V16" i="1" s="1"/>
  <c r="U17" i="1"/>
  <c r="V17" i="1" s="1"/>
  <c r="U18" i="1"/>
  <c r="V18" i="1" s="1"/>
  <c r="U19" i="1"/>
  <c r="V19" i="1" s="1"/>
  <c r="U20" i="1"/>
  <c r="V20" i="1" s="1"/>
  <c r="U21" i="1"/>
  <c r="V21" i="1" s="1"/>
  <c r="U22" i="1"/>
  <c r="V22" i="1" s="1"/>
  <c r="U23" i="1"/>
  <c r="V23" i="1" s="1"/>
  <c r="U24" i="1"/>
  <c r="V24" i="1" s="1"/>
  <c r="U7" i="1"/>
  <c r="V7" i="1" s="1"/>
  <c r="Q9" i="1"/>
  <c r="R9" i="1" s="1"/>
  <c r="Q10" i="1"/>
  <c r="R10" i="1" s="1"/>
  <c r="Q11" i="1"/>
  <c r="R11" i="1" s="1"/>
  <c r="Q12" i="1"/>
  <c r="R12" i="1" s="1"/>
  <c r="Q13" i="1"/>
  <c r="R13" i="1" s="1"/>
  <c r="Q14" i="1"/>
  <c r="R14" i="1" s="1"/>
  <c r="Q15" i="1"/>
  <c r="R15" i="1" s="1"/>
  <c r="Q16" i="1"/>
  <c r="R16" i="1" s="1"/>
  <c r="Q17" i="1"/>
  <c r="R17" i="1" s="1"/>
  <c r="Q18" i="1"/>
  <c r="R18" i="1" s="1"/>
  <c r="Q19" i="1"/>
  <c r="R19" i="1" s="1"/>
  <c r="Q20" i="1"/>
  <c r="R20" i="1" s="1"/>
  <c r="Q21" i="1"/>
  <c r="R21" i="1" s="1"/>
  <c r="Q22" i="1"/>
  <c r="R22" i="1" s="1"/>
  <c r="Q23" i="1"/>
  <c r="R23" i="1" s="1"/>
  <c r="Q24" i="1"/>
  <c r="R24" i="1" s="1"/>
  <c r="Q8" i="1"/>
  <c r="R8" i="1" s="1"/>
  <c r="Q7" i="1"/>
  <c r="R7" i="1" s="1"/>
  <c r="M9" i="1"/>
  <c r="N9" i="1" s="1"/>
  <c r="M10" i="1"/>
  <c r="N10" i="1" s="1"/>
  <c r="M11" i="1"/>
  <c r="N11" i="1" s="1"/>
  <c r="M12" i="1"/>
  <c r="N12" i="1" s="1"/>
  <c r="M13" i="1"/>
  <c r="N13" i="1" s="1"/>
  <c r="M14" i="1"/>
  <c r="N14" i="1" s="1"/>
  <c r="M15" i="1"/>
  <c r="N15" i="1" s="1"/>
  <c r="M16" i="1"/>
  <c r="N16" i="1" s="1"/>
  <c r="M17" i="1"/>
  <c r="N17" i="1" s="1"/>
  <c r="M18" i="1"/>
  <c r="N18" i="1" s="1"/>
  <c r="M19" i="1"/>
  <c r="N19" i="1" s="1"/>
  <c r="M20" i="1"/>
  <c r="N20" i="1" s="1"/>
  <c r="M21" i="1"/>
  <c r="N21" i="1" s="1"/>
  <c r="M22" i="1"/>
  <c r="N22" i="1" s="1"/>
  <c r="M23" i="1"/>
  <c r="N23" i="1" s="1"/>
  <c r="M24" i="1"/>
  <c r="N24" i="1" s="1"/>
  <c r="M8" i="1"/>
  <c r="N8" i="1" s="1"/>
  <c r="M7" i="1"/>
  <c r="N7" i="1" s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E24" i="1"/>
  <c r="F24" i="1" s="1"/>
  <c r="E23" i="1"/>
  <c r="F23" i="1" s="1"/>
  <c r="E22" i="1"/>
  <c r="F22" i="1" s="1"/>
  <c r="E21" i="1"/>
  <c r="F21" i="1" s="1"/>
  <c r="E20" i="1"/>
  <c r="F20" i="1" s="1"/>
  <c r="E19" i="1"/>
  <c r="F19" i="1" s="1"/>
  <c r="E18" i="1"/>
  <c r="F18" i="1" s="1"/>
  <c r="E17" i="1"/>
  <c r="F17" i="1" s="1"/>
  <c r="E16" i="1"/>
  <c r="F16" i="1" s="1"/>
  <c r="E15" i="1"/>
  <c r="F15" i="1" s="1"/>
  <c r="E14" i="1"/>
  <c r="F14" i="1" s="1"/>
  <c r="E13" i="1"/>
  <c r="F13" i="1" s="1"/>
  <c r="E12" i="1"/>
  <c r="F12" i="1" s="1"/>
  <c r="E11" i="1"/>
  <c r="F11" i="1" s="1"/>
  <c r="E10" i="1"/>
  <c r="F10" i="1" s="1"/>
  <c r="E9" i="1"/>
  <c r="F9" i="1" s="1"/>
  <c r="E8" i="1"/>
  <c r="F8" i="1" s="1"/>
  <c r="E7" i="1"/>
  <c r="F7" i="1" l="1"/>
</calcChain>
</file>

<file path=xl/sharedStrings.xml><?xml version="1.0" encoding="utf-8"?>
<sst xmlns="http://schemas.openxmlformats.org/spreadsheetml/2006/main" count="315" uniqueCount="63">
  <si>
    <t>Ciudad</t>
  </si>
  <si>
    <t>Departamento</t>
  </si>
  <si>
    <t>3). Propuesta Económica de la evaluacion médica post ocupacional o de egreso</t>
  </si>
  <si>
    <t>Total valor unitario evaluaciones y examenes  por ciudad</t>
  </si>
  <si>
    <t>A). Propuesta Económica de perfil lipidico</t>
  </si>
  <si>
    <t>B).Propuesta Económica  de Glisemia</t>
  </si>
  <si>
    <t>C). Propuesta Económica de  Optometría y/o Visiometria</t>
  </si>
  <si>
    <t>D). Propuesta Económica  de Audiometria</t>
  </si>
  <si>
    <t>E) Propuesta economica de Electrocardiograma</t>
  </si>
  <si>
    <t>F),Examen psicosensometrico   VER NOTA # 1</t>
  </si>
  <si>
    <t>G),Prueba Teorica           VER NOTA # 1</t>
  </si>
  <si>
    <t>H),Prueba practica           VER NOTA # 1</t>
  </si>
  <si>
    <t>Cundinamarca</t>
  </si>
  <si>
    <t>2. Florencia.</t>
  </si>
  <si>
    <t>Caquetá</t>
  </si>
  <si>
    <t>N/A</t>
  </si>
  <si>
    <t>3. Medellín.</t>
  </si>
  <si>
    <t>Antioquia.</t>
  </si>
  <si>
    <t>4. Mocoa.</t>
  </si>
  <si>
    <t>Putumayo</t>
  </si>
  <si>
    <t>5. Montería.</t>
  </si>
  <si>
    <t>Córdoba</t>
  </si>
  <si>
    <t>Nariño</t>
  </si>
  <si>
    <t>Cauca.</t>
  </si>
  <si>
    <t>Meta</t>
  </si>
  <si>
    <t>Arauca</t>
  </si>
  <si>
    <t>Norte de S/der</t>
  </si>
  <si>
    <t>Sucre</t>
  </si>
  <si>
    <t>Tolima</t>
  </si>
  <si>
    <t>Santander</t>
  </si>
  <si>
    <t>Valle del Cauca</t>
  </si>
  <si>
    <t>Cesar</t>
  </si>
  <si>
    <t>Choco</t>
  </si>
  <si>
    <t>NOTA # 1: LOS EXAMENES COMPLEMENTARIOS DEL PUNTO 5 DE LOS LITERALES: F, G, y H; SON PARA EL CARGO DE CONDUCTORES, SOLO SE COTIZA PARA LA CIUDAD DE BOGOTA D.C.</t>
  </si>
  <si>
    <t>6. Popayán</t>
  </si>
  <si>
    <t>7. Tumaco.</t>
  </si>
  <si>
    <t>8. Villavicencio</t>
  </si>
  <si>
    <t>13.Barrancabermeja</t>
  </si>
  <si>
    <t>14.Buenaventura</t>
  </si>
  <si>
    <t>15.Valledupar</t>
  </si>
  <si>
    <t>2).Propuesta Económica  de la Evaluación médica ocupacional peródica (programadas o por cambio de ocupación)</t>
  </si>
  <si>
    <t>4). Propuesta Económica  de la evaluacion médica post incapacidad o por reintegro</t>
  </si>
  <si>
    <t>Magdalena</t>
  </si>
  <si>
    <t>VALOR HORA</t>
  </si>
  <si>
    <t xml:space="preserve">1. PROPUESTA DE COTIZACION ECONÓMICA PRECIOS UNITARIOS POR CIUDAD DE LAS EVALUACIONES MÉDICAS OCUPACIONALES, EXAMENES CLINICOS Y PARACLINICOS PARA LOS FUNCIONARIOS DE LA ART. </t>
  </si>
  <si>
    <t xml:space="preserve">2. DESCRIPCIÓN </t>
  </si>
  <si>
    <t xml:space="preserve">VALOR HORA MEDICO ESPECIALISTA EN SEGURIDAD Y SALUD EN EL TRABAJO </t>
  </si>
  <si>
    <t>1,  Bogotá. D.C.</t>
  </si>
  <si>
    <t>12.Ibagué</t>
  </si>
  <si>
    <t>9.  Arauca</t>
  </si>
  <si>
    <t>16,SantaMarta</t>
  </si>
  <si>
    <t>17.Apartado</t>
  </si>
  <si>
    <t>18.Quibdo</t>
  </si>
  <si>
    <t>11.Sincelejo</t>
  </si>
  <si>
    <t>10.Cúcuta.</t>
  </si>
  <si>
    <t>1.)Propuesta Económica de la evaluación médica pre-ocupacional o de pre-ingreso</t>
  </si>
  <si>
    <t xml:space="preserve">  5) VALORACIONES COMPLEMENTARIAS A LAS EVALUACIONES MÉDICAS OCUPACIONALES.(Son evaluaciones o exámenes clínicos o paraclínicos realizados para complementar un determinado estudio en la búsqueda o comprobación de un diagnóstico,pruebas clínicas o paraclínicas) El proponente para estos examenes tomara como precio techo del DECRETO 2423 DE 2006 - ACTUALIZADO 2022</t>
  </si>
  <si>
    <t>Médico Especialista en salud ocupacional como apoyo en las actividades del programa de medicina preventiva y del trabajo para desarrollar identificación, diagnóstico, valoración, clasificación de nivel del riesgo, implementación e intervención con respecto a los resultados de los diagnósticos de condiciones de salud de los servidores vinculados con la ART el resultado será el diseño de Sistema de Vigilancia Epidemiológica que buscan controlar y mitigar los riesgos médicos identificados a los que están expuestos los servidores públicos, adicional deberá dar conceptos y respuesta del tema ante los entes de control que requieran a la entidad como EPS, ARL, AFP  y juntas de calificación de invalidez;de conformidad con el Decreto 1072 de 2015 y la Resolución 312 de 2019. Apoyo para la ejecución del Plan de Acción derivado de la Bateria de Riesgo Psicosocial (definir que actividades pueden suministrar).</t>
  </si>
  <si>
    <t>QUUALITAS 2024</t>
  </si>
  <si>
    <t>AÑO 2023</t>
  </si>
  <si>
    <t>AÑO 2022</t>
  </si>
  <si>
    <t>VALOR PROMEDIO</t>
  </si>
  <si>
    <t>VALOR TOTAL DE LA REALIZACIÓN DE UN EMO EN TODAS LAS SUBREGIONES Y SEDE PRINCIPAL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</si>
</sst>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4" formatCode="&quot;$&quot;\ #,##0"/>
  </numFmts>
  <fonts count="7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2" fontId="5" fillId="0" borderId="0" applyFont="0" applyFill="0" applyBorder="0" applyAlignment="0" applyProtection="0"/>
  </cellStyleXfs>
  <cellXfs count="49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164" fontId="3" fillId="0" borderId="1" xfId="0" applyNumberFormat="1" applyFont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164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2" fillId="2" borderId="8" xfId="0" applyFont="1" applyFill="1" applyBorder="1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2" fillId="0" borderId="0" xfId="0" applyFont="1" applyAlignment="1">
      <alignment vertical="center" wrapText="1"/>
    </xf>
    <xf numFmtId="164" fontId="6" fillId="4" borderId="1" xfId="0" applyNumberFormat="1" applyFont="1" applyFill="1" applyBorder="1"/>
    <xf numFmtId="42" fontId="3" fillId="0" borderId="1" xfId="1" applyFont="1" applyBorder="1" applyAlignment="1">
      <alignment vertical="center"/>
    </xf>
    <xf numFmtId="0" fontId="3" fillId="5" borderId="1" xfId="0" applyFont="1" applyFill="1" applyBorder="1" applyAlignment="1">
      <alignment horizontal="center" vertical="center" wrapText="1"/>
    </xf>
    <xf numFmtId="164" fontId="6" fillId="5" borderId="1" xfId="0" applyNumberFormat="1" applyFont="1" applyFill="1" applyBorder="1"/>
    <xf numFmtId="0" fontId="3" fillId="6" borderId="1" xfId="0" applyFont="1" applyFill="1" applyBorder="1" applyAlignment="1">
      <alignment horizontal="center" vertical="center" wrapText="1"/>
    </xf>
    <xf numFmtId="164" fontId="6" fillId="6" borderId="1" xfId="0" applyNumberFormat="1" applyFont="1" applyFill="1" applyBorder="1"/>
    <xf numFmtId="0" fontId="3" fillId="3" borderId="1" xfId="0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vertical="center"/>
    </xf>
    <xf numFmtId="0" fontId="3" fillId="0" borderId="4" xfId="0" applyFont="1" applyBorder="1" applyAlignment="1">
      <alignment vertical="center"/>
    </xf>
    <xf numFmtId="164" fontId="3" fillId="3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3" fillId="2" borderId="1" xfId="0" applyNumberFormat="1" applyFont="1" applyFill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164" fontId="6" fillId="5" borderId="1" xfId="0" applyNumberFormat="1" applyFont="1" applyFill="1" applyBorder="1" applyAlignment="1">
      <alignment horizontal="center" vertical="center"/>
    </xf>
    <xf numFmtId="164" fontId="6" fillId="6" borderId="1" xfId="0" applyNumberFormat="1" applyFont="1" applyFill="1" applyBorder="1" applyAlignment="1">
      <alignment horizontal="center" vertical="center"/>
    </xf>
    <xf numFmtId="164" fontId="3" fillId="7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el.hernandez\Desktop\EMOS%202021\proyecto%209%20marzo\COTIZACIONES%20CONSOLIDADO%20AJUSTADO%20POR%20JOEL.xlsx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file:///H:\ART%202023-2024\CONTRATACION%20EMO%202024\Documentos%20%20Iniciales\FORMATO%20VALOR%20UNITARIO%20PRECIOS%20TECHO%20PROPUESTA%20ECONOMICA%2021%20mayo%202022.xlsx" TargetMode="External"/><Relationship Id="rId2" Type="http://schemas.microsoft.com/office/2019/04/relationships/externalLinkLongPath" Target="FORMATO%20VALOR%20UNITARIO%20PRECIOS%20TECHO%20PROPUESTA%20ECONOMICA%2021%20mayo%202022.xlsx?2A114388" TargetMode="External"/><Relationship Id="rId1" Type="http://schemas.openxmlformats.org/officeDocument/2006/relationships/externalLinkPath" Target="file:///\\2A114388\FORMATO%20VALOR%20UNITARIO%20PRECIOS%20TECHO%20PROPUESTA%20ECONOMICA%2021%20mayo%20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MEDIO COTIZACIONES paraclini"/>
      <sheetName val="cuadro EP"/>
      <sheetName val="1000 puntos "/>
      <sheetName val="habilitacion"/>
      <sheetName val="PRECIOS TECHO EMOS 2021"/>
      <sheetName val="Hoja2"/>
      <sheetName val="PROMEDIO COTIZACIONES"/>
      <sheetName val="Hoja3"/>
      <sheetName val="ASSO"/>
      <sheetName val="EVALUASALUD"/>
      <sheetName val="COMPENSAR"/>
      <sheetName val="SALUD VITAL"/>
      <sheetName val="FUNDEMOS IPS"/>
      <sheetName val="MEDICAL PROTECTION"/>
      <sheetName val="CLIPSALUD"/>
      <sheetName val="Hoja1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7">
          <cell r="C7">
            <v>85000</v>
          </cell>
          <cell r="E7">
            <v>85000</v>
          </cell>
        </row>
        <row r="8">
          <cell r="E8">
            <v>95500</v>
          </cell>
        </row>
        <row r="9">
          <cell r="E9">
            <v>85000</v>
          </cell>
        </row>
        <row r="10">
          <cell r="E10">
            <v>95500</v>
          </cell>
        </row>
        <row r="11">
          <cell r="E11">
            <v>95500</v>
          </cell>
        </row>
        <row r="12">
          <cell r="E12">
            <v>95500</v>
          </cell>
        </row>
        <row r="13">
          <cell r="E13">
            <v>95500</v>
          </cell>
        </row>
        <row r="14">
          <cell r="E14">
            <v>90000</v>
          </cell>
        </row>
        <row r="15">
          <cell r="E15">
            <v>95500</v>
          </cell>
        </row>
        <row r="16">
          <cell r="E16">
            <v>90000</v>
          </cell>
        </row>
        <row r="17">
          <cell r="E17">
            <v>90000</v>
          </cell>
        </row>
        <row r="18">
          <cell r="E18">
            <v>90000</v>
          </cell>
        </row>
        <row r="19">
          <cell r="E19">
            <v>95500</v>
          </cell>
        </row>
        <row r="20">
          <cell r="E20">
            <v>95500</v>
          </cell>
        </row>
        <row r="21">
          <cell r="E21">
            <v>95500</v>
          </cell>
        </row>
        <row r="22">
          <cell r="E22">
            <v>90000</v>
          </cell>
        </row>
        <row r="23">
          <cell r="E23">
            <v>95500</v>
          </cell>
        </row>
        <row r="24">
          <cell r="E24">
            <v>95500</v>
          </cell>
        </row>
      </sheetData>
      <sheetData sheetId="10" refreshError="1"/>
      <sheetData sheetId="11" refreshError="1">
        <row r="7">
          <cell r="C7">
            <v>20000</v>
          </cell>
          <cell r="E7">
            <v>20000</v>
          </cell>
        </row>
        <row r="8">
          <cell r="E8">
            <v>22500</v>
          </cell>
        </row>
        <row r="9">
          <cell r="E9">
            <v>22500</v>
          </cell>
        </row>
        <row r="10">
          <cell r="E10">
            <v>22500</v>
          </cell>
        </row>
        <row r="11">
          <cell r="E11">
            <v>22500</v>
          </cell>
        </row>
        <row r="12">
          <cell r="E12">
            <v>22500</v>
          </cell>
        </row>
        <row r="13">
          <cell r="E13">
            <v>22500</v>
          </cell>
        </row>
        <row r="14">
          <cell r="E14">
            <v>22500</v>
          </cell>
        </row>
        <row r="15">
          <cell r="E15">
            <v>22500</v>
          </cell>
        </row>
        <row r="16">
          <cell r="E16">
            <v>22500</v>
          </cell>
        </row>
        <row r="17">
          <cell r="E17">
            <v>22500</v>
          </cell>
        </row>
        <row r="18">
          <cell r="E18">
            <v>22500</v>
          </cell>
        </row>
        <row r="19">
          <cell r="E19">
            <v>22500</v>
          </cell>
        </row>
        <row r="20">
          <cell r="E20">
            <v>22500</v>
          </cell>
        </row>
        <row r="21">
          <cell r="E21">
            <v>22500</v>
          </cell>
        </row>
        <row r="22">
          <cell r="E22">
            <v>22500</v>
          </cell>
        </row>
        <row r="23">
          <cell r="E23">
            <v>22500</v>
          </cell>
        </row>
        <row r="24">
          <cell r="E24">
            <v>22500</v>
          </cell>
        </row>
      </sheetData>
      <sheetData sheetId="12" refreshError="1"/>
      <sheetData sheetId="13" refreshError="1"/>
      <sheetData sheetId="14" refreshError="1">
        <row r="7">
          <cell r="C7">
            <v>35000</v>
          </cell>
          <cell r="E7">
            <v>35000</v>
          </cell>
        </row>
        <row r="8">
          <cell r="E8">
            <v>40000</v>
          </cell>
        </row>
        <row r="9">
          <cell r="E9">
            <v>44000</v>
          </cell>
        </row>
        <row r="10">
          <cell r="E10">
            <v>56000</v>
          </cell>
        </row>
        <row r="11">
          <cell r="E11">
            <v>50000</v>
          </cell>
        </row>
        <row r="12">
          <cell r="E12">
            <v>60000</v>
          </cell>
        </row>
        <row r="13">
          <cell r="E13">
            <v>42000</v>
          </cell>
        </row>
        <row r="14">
          <cell r="E14">
            <v>42000</v>
          </cell>
        </row>
        <row r="15">
          <cell r="E15">
            <v>47000</v>
          </cell>
        </row>
        <row r="16">
          <cell r="E16">
            <v>44000</v>
          </cell>
        </row>
        <row r="17">
          <cell r="E17">
            <v>50000</v>
          </cell>
        </row>
        <row r="18">
          <cell r="E18">
            <v>44000</v>
          </cell>
        </row>
        <row r="19">
          <cell r="E19">
            <v>41000</v>
          </cell>
        </row>
        <row r="20">
          <cell r="E20">
            <v>52000</v>
          </cell>
        </row>
        <row r="21">
          <cell r="E21">
            <v>45000</v>
          </cell>
        </row>
        <row r="22">
          <cell r="E22">
            <v>50000</v>
          </cell>
        </row>
        <row r="23">
          <cell r="E23">
            <v>55000</v>
          </cell>
        </row>
        <row r="24">
          <cell r="E24">
            <v>60000</v>
          </cell>
        </row>
      </sheetData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Hoja1"/>
    </sheetNames>
    <sheetDataSet>
      <sheetData sheetId="0">
        <row r="7">
          <cell r="E7">
            <v>46666.666666666664</v>
          </cell>
          <cell r="G7">
            <v>46666.666666666664</v>
          </cell>
          <cell r="I7">
            <v>53333.333333333336</v>
          </cell>
          <cell r="K7">
            <v>43333.333333333336</v>
          </cell>
          <cell r="M7">
            <v>14666.666666666666</v>
          </cell>
          <cell r="O7">
            <v>27333.333333333332</v>
          </cell>
          <cell r="Q7">
            <v>30000</v>
          </cell>
          <cell r="S7">
            <v>53666.666666666664</v>
          </cell>
          <cell r="U7">
            <v>68333.333333333328</v>
          </cell>
          <cell r="W7">
            <v>131666.66666666666</v>
          </cell>
          <cell r="Y7">
            <v>156666.66666666666</v>
          </cell>
        </row>
        <row r="8">
          <cell r="E8">
            <v>55833.333333333336</v>
          </cell>
          <cell r="G8">
            <v>52666.666666666664</v>
          </cell>
          <cell r="I8">
            <v>58500</v>
          </cell>
          <cell r="K8">
            <v>36666.666666666664</v>
          </cell>
          <cell r="M8">
            <v>19333.333333333332</v>
          </cell>
          <cell r="O8">
            <v>26333.333333333332</v>
          </cell>
          <cell r="Q8">
            <v>28333.333333333332</v>
          </cell>
          <cell r="S8">
            <v>50000</v>
          </cell>
        </row>
        <row r="9">
          <cell r="E9">
            <v>73000</v>
          </cell>
          <cell r="G9">
            <v>50500</v>
          </cell>
          <cell r="I9">
            <v>56666.666666666664</v>
          </cell>
          <cell r="K9">
            <v>41666.666666666664</v>
          </cell>
          <cell r="M9">
            <v>17333.333333333332</v>
          </cell>
          <cell r="O9">
            <v>25333.333333333332</v>
          </cell>
          <cell r="Q9">
            <v>25666.666666666668</v>
          </cell>
          <cell r="S9">
            <v>46666.666666666664</v>
          </cell>
        </row>
        <row r="10">
          <cell r="E10">
            <v>80500</v>
          </cell>
          <cell r="G10">
            <v>58000</v>
          </cell>
          <cell r="I10">
            <v>64166.666666666664</v>
          </cell>
          <cell r="K10">
            <v>45000</v>
          </cell>
          <cell r="M10">
            <v>19333.333333333332</v>
          </cell>
          <cell r="O10">
            <v>27333.333333333332</v>
          </cell>
          <cell r="Q10">
            <v>29333.333333333332</v>
          </cell>
          <cell r="S10">
            <v>53333.333333333336</v>
          </cell>
        </row>
        <row r="11">
          <cell r="E11">
            <v>63500</v>
          </cell>
          <cell r="G11">
            <v>56000</v>
          </cell>
          <cell r="I11">
            <v>65016.666666666664</v>
          </cell>
          <cell r="K11">
            <v>48333.333333333336</v>
          </cell>
          <cell r="M11">
            <v>19333.333333333332</v>
          </cell>
          <cell r="O11">
            <v>27333.333333333332</v>
          </cell>
          <cell r="Q11">
            <v>29333.333333333332</v>
          </cell>
          <cell r="S11">
            <v>53333.333333333336</v>
          </cell>
        </row>
        <row r="12">
          <cell r="E12">
            <v>66833.333333333328</v>
          </cell>
          <cell r="G12">
            <v>59333.333333333336</v>
          </cell>
          <cell r="I12">
            <v>67683.333333333328</v>
          </cell>
          <cell r="K12">
            <v>50000</v>
          </cell>
          <cell r="M12">
            <v>19333.333333333332</v>
          </cell>
          <cell r="O12">
            <v>27333.333333333332</v>
          </cell>
          <cell r="Q12">
            <v>28666.666666666668</v>
          </cell>
          <cell r="S12">
            <v>49000</v>
          </cell>
        </row>
        <row r="13">
          <cell r="E13">
            <v>60833.333333333336</v>
          </cell>
          <cell r="G13">
            <v>53333.333333333336</v>
          </cell>
          <cell r="I13">
            <v>60166.666666666664</v>
          </cell>
          <cell r="K13">
            <v>50000</v>
          </cell>
          <cell r="M13">
            <v>19333.333333333332</v>
          </cell>
          <cell r="O13">
            <v>29666.666666666668</v>
          </cell>
          <cell r="Q13">
            <v>31000</v>
          </cell>
          <cell r="S13">
            <v>66666.666666666672</v>
          </cell>
        </row>
        <row r="14">
          <cell r="E14">
            <v>74000</v>
          </cell>
          <cell r="G14">
            <v>51500</v>
          </cell>
          <cell r="I14">
            <v>58333.333333333336</v>
          </cell>
          <cell r="K14">
            <v>44000</v>
          </cell>
          <cell r="M14">
            <v>18666.666666666668</v>
          </cell>
          <cell r="O14">
            <v>26000</v>
          </cell>
          <cell r="Q14">
            <v>27666.666666666668</v>
          </cell>
          <cell r="S14">
            <v>48666.666666666664</v>
          </cell>
        </row>
        <row r="15">
          <cell r="G15">
            <v>55000</v>
          </cell>
          <cell r="I15">
            <v>61833.333333333336</v>
          </cell>
          <cell r="K15">
            <v>51666.666666666664</v>
          </cell>
          <cell r="M15">
            <v>19333.333333333332</v>
          </cell>
          <cell r="O15">
            <v>28000</v>
          </cell>
          <cell r="Q15">
            <v>29333.333333333332</v>
          </cell>
          <cell r="S15">
            <v>55000</v>
          </cell>
        </row>
        <row r="16">
          <cell r="E16">
            <v>74666.666666666672</v>
          </cell>
          <cell r="G16">
            <v>52166.666666666664</v>
          </cell>
          <cell r="I16">
            <v>58333.333333333336</v>
          </cell>
          <cell r="K16">
            <v>45666.666666666664</v>
          </cell>
          <cell r="M16">
            <v>18666.666666666668</v>
          </cell>
          <cell r="O16">
            <v>27000</v>
          </cell>
          <cell r="Q16">
            <v>28333.333333333332</v>
          </cell>
          <cell r="S16">
            <v>46666.666666666664</v>
          </cell>
        </row>
        <row r="17">
          <cell r="E17">
            <v>76666.666666666672</v>
          </cell>
          <cell r="G17">
            <v>54166.666666666664</v>
          </cell>
          <cell r="I17">
            <v>63166.666666666664</v>
          </cell>
          <cell r="K17">
            <v>46000</v>
          </cell>
          <cell r="M17">
            <v>18666.666666666668</v>
          </cell>
          <cell r="O17">
            <v>27000</v>
          </cell>
          <cell r="Q17">
            <v>28333.333333333332</v>
          </cell>
          <cell r="S17">
            <v>48333.333333333336</v>
          </cell>
        </row>
        <row r="18">
          <cell r="E18">
            <v>59666.666666666664</v>
          </cell>
          <cell r="G18">
            <v>52166.666666666664</v>
          </cell>
          <cell r="I18">
            <v>60833.333333333336</v>
          </cell>
          <cell r="K18">
            <v>46666.666666666664</v>
          </cell>
          <cell r="M18">
            <v>18666.666666666668</v>
          </cell>
          <cell r="O18">
            <v>27000</v>
          </cell>
          <cell r="Q18">
            <v>28333.333333333332</v>
          </cell>
          <cell r="S18">
            <v>48333.333333333336</v>
          </cell>
        </row>
        <row r="19">
          <cell r="E19">
            <v>75500</v>
          </cell>
          <cell r="G19">
            <v>53000</v>
          </cell>
          <cell r="I19">
            <v>61666.666666666664</v>
          </cell>
          <cell r="K19">
            <v>48333.333333333336</v>
          </cell>
          <cell r="M19">
            <v>19333.333333333332</v>
          </cell>
          <cell r="O19">
            <v>28000</v>
          </cell>
          <cell r="Q19">
            <v>29333.333333333332</v>
          </cell>
          <cell r="S19">
            <v>49333.333333333336</v>
          </cell>
        </row>
        <row r="20">
          <cell r="E20">
            <v>64166.666666666664</v>
          </cell>
          <cell r="G20">
            <v>56666.666666666664</v>
          </cell>
          <cell r="I20">
            <v>62833.333333333336</v>
          </cell>
          <cell r="K20">
            <v>50000</v>
          </cell>
          <cell r="M20">
            <v>19333.333333333332</v>
          </cell>
          <cell r="O20">
            <v>28000</v>
          </cell>
          <cell r="Q20">
            <v>29333.333333333332</v>
          </cell>
          <cell r="S20">
            <v>55000</v>
          </cell>
        </row>
        <row r="21">
          <cell r="E21">
            <v>61833.333333333336</v>
          </cell>
          <cell r="G21">
            <v>54333.333333333336</v>
          </cell>
          <cell r="I21">
            <v>62666.666666666664</v>
          </cell>
          <cell r="K21">
            <v>50000</v>
          </cell>
          <cell r="M21">
            <v>19333.333333333332</v>
          </cell>
          <cell r="O21">
            <v>26333.333333333332</v>
          </cell>
          <cell r="Q21">
            <v>28666.666666666668</v>
          </cell>
          <cell r="S21">
            <v>49000</v>
          </cell>
        </row>
        <row r="22">
          <cell r="E22">
            <v>76666.666666666672</v>
          </cell>
          <cell r="G22">
            <v>54166.666666666664</v>
          </cell>
          <cell r="I22">
            <v>62500</v>
          </cell>
          <cell r="K22">
            <v>48333.333333333336</v>
          </cell>
          <cell r="M22">
            <v>18666.666666666668</v>
          </cell>
          <cell r="O22">
            <v>27000</v>
          </cell>
          <cell r="Q22">
            <v>28333.333333333332</v>
          </cell>
          <cell r="S22">
            <v>48333.333333333336</v>
          </cell>
        </row>
        <row r="23">
          <cell r="E23">
            <v>80166.666666666672</v>
          </cell>
          <cell r="G23">
            <v>57666.666666666664</v>
          </cell>
          <cell r="I23">
            <v>64500</v>
          </cell>
          <cell r="K23">
            <v>53333.333333333336</v>
          </cell>
          <cell r="M23">
            <v>19333.333333333332</v>
          </cell>
          <cell r="O23">
            <v>29666.666666666668</v>
          </cell>
          <cell r="Q23">
            <v>31000</v>
          </cell>
          <cell r="S23">
            <v>55000</v>
          </cell>
        </row>
        <row r="24">
          <cell r="E24">
            <v>82833.333333333328</v>
          </cell>
          <cell r="G24">
            <v>59333.333333333336</v>
          </cell>
          <cell r="I24">
            <v>68333.333333333328</v>
          </cell>
          <cell r="K24">
            <v>60000</v>
          </cell>
          <cell r="M24">
            <v>19333.333333333332</v>
          </cell>
          <cell r="O24">
            <v>34666.666666666664</v>
          </cell>
          <cell r="Q24">
            <v>35333.333333333336</v>
          </cell>
          <cell r="S24">
            <v>58333.333333333336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BF35"/>
  <sheetViews>
    <sheetView tabSelected="1" view="pageBreakPreview" zoomScale="115" zoomScaleNormal="90" zoomScaleSheetLayoutView="115" workbookViewId="0">
      <selection activeCell="AY15" sqref="AY15"/>
    </sheetView>
  </sheetViews>
  <sheetFormatPr baseColWidth="10" defaultColWidth="13.5703125" defaultRowHeight="13.5" x14ac:dyDescent="0.25"/>
  <cols>
    <col min="1" max="1" width="21.140625" style="2" customWidth="1"/>
    <col min="2" max="2" width="17.5703125" style="2" customWidth="1"/>
    <col min="3" max="33" width="9.140625" style="2" customWidth="1"/>
    <col min="34" max="43" width="8.85546875" style="2" customWidth="1"/>
    <col min="44" max="44" width="9.85546875" style="2" customWidth="1"/>
    <col min="45" max="47" width="8.85546875" style="2" customWidth="1"/>
    <col min="48" max="48" width="10.5703125" style="2" customWidth="1"/>
    <col min="49" max="50" width="8.85546875" style="2" customWidth="1"/>
    <col min="51" max="51" width="25.7109375" style="2" customWidth="1"/>
    <col min="52" max="16384" width="13.5703125" style="2"/>
  </cols>
  <sheetData>
    <row r="3" spans="1:51" ht="26.25" customHeight="1" x14ac:dyDescent="0.25">
      <c r="A3" s="42" t="s">
        <v>44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2"/>
      <c r="AX3" s="42"/>
      <c r="AY3" s="42"/>
    </row>
    <row r="4" spans="1:51" ht="39.6" customHeight="1" x14ac:dyDescent="0.25">
      <c r="A4" s="32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4"/>
      <c r="S4" s="38" t="s">
        <v>56</v>
      </c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20"/>
    </row>
    <row r="5" spans="1:51" ht="42.6" customHeight="1" x14ac:dyDescent="0.25">
      <c r="A5" s="43" t="s">
        <v>0</v>
      </c>
      <c r="B5" s="43" t="s">
        <v>1</v>
      </c>
      <c r="C5" s="35" t="s">
        <v>55</v>
      </c>
      <c r="D5" s="36"/>
      <c r="E5" s="36"/>
      <c r="F5" s="37"/>
      <c r="G5" s="39" t="s">
        <v>40</v>
      </c>
      <c r="H5" s="39"/>
      <c r="I5" s="39"/>
      <c r="J5" s="39"/>
      <c r="K5" s="35" t="s">
        <v>2</v>
      </c>
      <c r="L5" s="36"/>
      <c r="M5" s="36"/>
      <c r="N5" s="37"/>
      <c r="O5" s="35" t="s">
        <v>41</v>
      </c>
      <c r="P5" s="36"/>
      <c r="Q5" s="36"/>
      <c r="R5" s="37"/>
      <c r="S5" s="39" t="s">
        <v>4</v>
      </c>
      <c r="T5" s="39"/>
      <c r="U5" s="39"/>
      <c r="V5" s="39"/>
      <c r="W5" s="38" t="s">
        <v>5</v>
      </c>
      <c r="X5" s="31"/>
      <c r="Y5" s="31"/>
      <c r="Z5" s="40"/>
      <c r="AA5" s="38" t="s">
        <v>6</v>
      </c>
      <c r="AB5" s="31"/>
      <c r="AC5" s="31"/>
      <c r="AD5" s="31"/>
      <c r="AE5" s="39" t="s">
        <v>7</v>
      </c>
      <c r="AF5" s="39"/>
      <c r="AG5" s="39"/>
      <c r="AH5" s="39"/>
      <c r="AI5" s="38" t="s">
        <v>8</v>
      </c>
      <c r="AJ5" s="31"/>
      <c r="AK5" s="31"/>
      <c r="AL5" s="31"/>
      <c r="AM5" s="38" t="s">
        <v>9</v>
      </c>
      <c r="AN5" s="31"/>
      <c r="AO5" s="31"/>
      <c r="AP5" s="31"/>
      <c r="AQ5" s="38" t="s">
        <v>10</v>
      </c>
      <c r="AR5" s="31"/>
      <c r="AS5" s="31"/>
      <c r="AT5" s="31"/>
      <c r="AU5" s="38" t="s">
        <v>11</v>
      </c>
      <c r="AV5" s="31"/>
      <c r="AW5" s="31"/>
      <c r="AX5" s="40"/>
      <c r="AY5" s="39" t="s">
        <v>3</v>
      </c>
    </row>
    <row r="6" spans="1:51" ht="58.15" customHeight="1" x14ac:dyDescent="0.25">
      <c r="A6" s="44"/>
      <c r="B6" s="44"/>
      <c r="C6" s="18" t="s">
        <v>58</v>
      </c>
      <c r="D6" s="14" t="s">
        <v>59</v>
      </c>
      <c r="E6" s="16" t="s">
        <v>60</v>
      </c>
      <c r="F6" s="1" t="s">
        <v>61</v>
      </c>
      <c r="G6" s="18" t="s">
        <v>58</v>
      </c>
      <c r="H6" s="14" t="s">
        <v>59</v>
      </c>
      <c r="I6" s="16" t="s">
        <v>60</v>
      </c>
      <c r="J6" s="1" t="s">
        <v>61</v>
      </c>
      <c r="K6" s="18" t="s">
        <v>58</v>
      </c>
      <c r="L6" s="14" t="s">
        <v>59</v>
      </c>
      <c r="M6" s="16" t="s">
        <v>60</v>
      </c>
      <c r="N6" s="1" t="s">
        <v>61</v>
      </c>
      <c r="O6" s="18" t="s">
        <v>58</v>
      </c>
      <c r="P6" s="14" t="s">
        <v>59</v>
      </c>
      <c r="Q6" s="16" t="s">
        <v>60</v>
      </c>
      <c r="R6" s="1" t="s">
        <v>61</v>
      </c>
      <c r="S6" s="18" t="s">
        <v>58</v>
      </c>
      <c r="T6" s="14" t="s">
        <v>59</v>
      </c>
      <c r="U6" s="16" t="s">
        <v>60</v>
      </c>
      <c r="V6" s="1" t="s">
        <v>61</v>
      </c>
      <c r="W6" s="18" t="s">
        <v>58</v>
      </c>
      <c r="X6" s="14" t="s">
        <v>59</v>
      </c>
      <c r="Y6" s="16" t="s">
        <v>60</v>
      </c>
      <c r="Z6" s="1" t="s">
        <v>61</v>
      </c>
      <c r="AA6" s="18" t="s">
        <v>58</v>
      </c>
      <c r="AB6" s="14" t="s">
        <v>59</v>
      </c>
      <c r="AC6" s="16" t="s">
        <v>60</v>
      </c>
      <c r="AD6" s="1" t="s">
        <v>61</v>
      </c>
      <c r="AE6" s="18" t="s">
        <v>58</v>
      </c>
      <c r="AF6" s="14" t="s">
        <v>59</v>
      </c>
      <c r="AG6" s="16" t="s">
        <v>60</v>
      </c>
      <c r="AH6" s="1" t="s">
        <v>61</v>
      </c>
      <c r="AI6" s="18" t="s">
        <v>58</v>
      </c>
      <c r="AJ6" s="14" t="s">
        <v>59</v>
      </c>
      <c r="AK6" s="16" t="s">
        <v>60</v>
      </c>
      <c r="AL6" s="1" t="s">
        <v>61</v>
      </c>
      <c r="AM6" s="18" t="s">
        <v>58</v>
      </c>
      <c r="AN6" s="14" t="s">
        <v>59</v>
      </c>
      <c r="AO6" s="16" t="s">
        <v>60</v>
      </c>
      <c r="AP6" s="1" t="s">
        <v>61</v>
      </c>
      <c r="AQ6" s="18" t="s">
        <v>58</v>
      </c>
      <c r="AR6" s="14" t="s">
        <v>59</v>
      </c>
      <c r="AS6" s="16" t="s">
        <v>60</v>
      </c>
      <c r="AT6" s="1" t="s">
        <v>61</v>
      </c>
      <c r="AU6" s="18" t="s">
        <v>58</v>
      </c>
      <c r="AV6" s="14" t="s">
        <v>59</v>
      </c>
      <c r="AW6" s="16" t="s">
        <v>60</v>
      </c>
      <c r="AX6" s="1" t="s">
        <v>61</v>
      </c>
      <c r="AY6" s="39"/>
    </row>
    <row r="7" spans="1:51" ht="14.45" customHeight="1" x14ac:dyDescent="0.2">
      <c r="A7" s="3" t="s">
        <v>47</v>
      </c>
      <c r="B7" s="3" t="s">
        <v>12</v>
      </c>
      <c r="C7" s="21">
        <v>60000</v>
      </c>
      <c r="D7" s="15">
        <v>60000</v>
      </c>
      <c r="E7" s="17">
        <f>([1]EVALUASALUD!E7+'[1]SALUD VITAL'!E7+[1]CLIPSALUD!E7)/3</f>
        <v>46666.666666666664</v>
      </c>
      <c r="F7" s="13">
        <f>AVERAGE(C7:E7)</f>
        <v>55555.555555555555</v>
      </c>
      <c r="G7" s="21">
        <v>100000</v>
      </c>
      <c r="H7" s="15">
        <v>60000</v>
      </c>
      <c r="I7" s="17">
        <f>[2]Hoja1!$E$7</f>
        <v>46666.666666666664</v>
      </c>
      <c r="J7" s="4">
        <v>60000</v>
      </c>
      <c r="K7" s="21">
        <v>60000</v>
      </c>
      <c r="L7" s="15">
        <v>65000</v>
      </c>
      <c r="M7" s="17">
        <f>[2]Hoja1!G7</f>
        <v>46666.666666666664</v>
      </c>
      <c r="N7" s="19">
        <f>AVERAGE(K7:M7)</f>
        <v>57222.222222222219</v>
      </c>
      <c r="O7" s="21">
        <v>100000</v>
      </c>
      <c r="P7" s="15">
        <v>65000</v>
      </c>
      <c r="Q7" s="17">
        <f>[2]Hoja1!I7</f>
        <v>53333.333333333336</v>
      </c>
      <c r="R7" s="19">
        <f>AVERAGE(O7:Q7)</f>
        <v>72777.777777777781</v>
      </c>
      <c r="S7" s="21">
        <v>40000</v>
      </c>
      <c r="T7" s="15">
        <v>42500</v>
      </c>
      <c r="U7" s="17">
        <f>[2]Hoja1!K7</f>
        <v>43333.333333333336</v>
      </c>
      <c r="V7" s="22">
        <f>AVERAGE(S7:U7)</f>
        <v>41944.444444444445</v>
      </c>
      <c r="W7" s="21">
        <v>25000</v>
      </c>
      <c r="X7" s="15">
        <v>15000</v>
      </c>
      <c r="Y7" s="17">
        <f>[2]Hoja1!M7</f>
        <v>14666.666666666666</v>
      </c>
      <c r="Z7" s="4">
        <f>AVERAGE(W7:Y7)</f>
        <v>18222.222222222223</v>
      </c>
      <c r="AA7" s="21">
        <v>40000</v>
      </c>
      <c r="AB7" s="15">
        <v>26000</v>
      </c>
      <c r="AC7" s="17">
        <f>[2]Hoja1!O7</f>
        <v>27333.333333333332</v>
      </c>
      <c r="AD7" s="22">
        <f>AVERAGE(AA7:AC7)</f>
        <v>31111.111111111109</v>
      </c>
      <c r="AE7" s="21">
        <v>40000</v>
      </c>
      <c r="AF7" s="15">
        <v>31000</v>
      </c>
      <c r="AG7" s="17">
        <f>[2]Hoja1!Q7</f>
        <v>30000</v>
      </c>
      <c r="AH7" s="4">
        <f>AVERAGE(AE7:AG7)</f>
        <v>33666.666666666664</v>
      </c>
      <c r="AI7" s="21">
        <v>80000</v>
      </c>
      <c r="AJ7" s="15">
        <v>54500</v>
      </c>
      <c r="AK7" s="17">
        <f>[2]Hoja1!S7</f>
        <v>53666.666666666664</v>
      </c>
      <c r="AL7" s="22">
        <f>AVERAGE(AI7:AK7)</f>
        <v>62722.222222222219</v>
      </c>
      <c r="AM7" s="21">
        <v>100000</v>
      </c>
      <c r="AN7" s="15">
        <v>72500</v>
      </c>
      <c r="AO7" s="17">
        <f>[2]Hoja1!$U$7</f>
        <v>68333.333333333328</v>
      </c>
      <c r="AP7" s="22">
        <f>AVERAGE(AM7:AO7)</f>
        <v>80277.777777777766</v>
      </c>
      <c r="AQ7" s="21">
        <v>120000</v>
      </c>
      <c r="AR7" s="15">
        <v>137500</v>
      </c>
      <c r="AS7" s="17">
        <f>[2]Hoja1!$W$7</f>
        <v>131666.66666666666</v>
      </c>
      <c r="AT7" s="22">
        <f>AVERAGE(AQ7:AS7)</f>
        <v>129722.2222222222</v>
      </c>
      <c r="AU7" s="26">
        <v>120000</v>
      </c>
      <c r="AV7" s="12">
        <v>170000</v>
      </c>
      <c r="AW7" s="22">
        <f>[2]Hoja1!$Y$7</f>
        <v>156666.66666666666</v>
      </c>
      <c r="AX7" s="22">
        <f>AVERAGE(AU7:AW7)</f>
        <v>148888.88888888888</v>
      </c>
      <c r="AY7" s="4"/>
    </row>
    <row r="8" spans="1:51" ht="14.45" customHeight="1" x14ac:dyDescent="0.2">
      <c r="A8" s="3" t="s">
        <v>13</v>
      </c>
      <c r="B8" s="3" t="s">
        <v>14</v>
      </c>
      <c r="C8" s="21">
        <v>80000</v>
      </c>
      <c r="D8" s="15">
        <v>61250</v>
      </c>
      <c r="E8" s="17">
        <f>([1]EVALUASALUD!E8+'[1]SALUD VITAL'!E8+[1]CLIPSALUD!E8)/3</f>
        <v>52666.666666666664</v>
      </c>
      <c r="F8" s="13">
        <f t="shared" ref="F8:F24" si="0">AVERAGE(C8:E8)</f>
        <v>64638.888888888883</v>
      </c>
      <c r="G8" s="21">
        <v>120000</v>
      </c>
      <c r="H8" s="15">
        <v>63750</v>
      </c>
      <c r="I8" s="17">
        <f>[2]Hoja1!$E$8</f>
        <v>55833.333333333336</v>
      </c>
      <c r="J8" s="4">
        <v>80000</v>
      </c>
      <c r="K8" s="21">
        <v>80000</v>
      </c>
      <c r="L8" s="15">
        <v>59000</v>
      </c>
      <c r="M8" s="17">
        <f>[2]Hoja1!G8</f>
        <v>52666.666666666664</v>
      </c>
      <c r="N8" s="19">
        <f t="shared" ref="N8:N24" si="1">AVERAGE(K8:M8)</f>
        <v>63888.888888888883</v>
      </c>
      <c r="O8" s="21">
        <v>120000</v>
      </c>
      <c r="P8" s="15">
        <v>62750</v>
      </c>
      <c r="Q8" s="17">
        <f>[2]Hoja1!I8</f>
        <v>58500</v>
      </c>
      <c r="R8" s="19">
        <f t="shared" ref="R8:R24" si="2">AVERAGE(O8:Q8)</f>
        <v>80416.666666666672</v>
      </c>
      <c r="S8" s="21">
        <v>60000</v>
      </c>
      <c r="T8" s="15">
        <v>37500</v>
      </c>
      <c r="U8" s="17">
        <f>[2]Hoja1!K8</f>
        <v>36666.666666666664</v>
      </c>
      <c r="V8" s="22">
        <f t="shared" ref="V8:V24" si="3">AVERAGE(S8:U8)</f>
        <v>44722.222222222219</v>
      </c>
      <c r="W8" s="21">
        <v>25000</v>
      </c>
      <c r="X8" s="15">
        <v>20000</v>
      </c>
      <c r="Y8" s="17">
        <f>[2]Hoja1!M8</f>
        <v>19333.333333333332</v>
      </c>
      <c r="Z8" s="4">
        <f t="shared" ref="Z8:Z24" si="4">AVERAGE(W8:Y8)</f>
        <v>21444.444444444442</v>
      </c>
      <c r="AA8" s="21">
        <v>50000</v>
      </c>
      <c r="AB8" s="15">
        <v>27000</v>
      </c>
      <c r="AC8" s="17">
        <f>[2]Hoja1!O8</f>
        <v>26333.333333333332</v>
      </c>
      <c r="AD8" s="22">
        <f t="shared" ref="AD8:AD24" si="5">AVERAGE(AA8:AC8)</f>
        <v>34444.444444444445</v>
      </c>
      <c r="AE8" s="21">
        <v>50000</v>
      </c>
      <c r="AF8" s="15">
        <v>29000</v>
      </c>
      <c r="AG8" s="17">
        <f>[2]Hoja1!Q8</f>
        <v>28333.333333333332</v>
      </c>
      <c r="AH8" s="4">
        <f t="shared" ref="AH8:AH24" si="6">AVERAGE(AE8:AG8)</f>
        <v>35777.777777777774</v>
      </c>
      <c r="AI8" s="21">
        <v>100000</v>
      </c>
      <c r="AJ8" s="15">
        <v>52500</v>
      </c>
      <c r="AK8" s="17">
        <f>[2]Hoja1!S8</f>
        <v>50000</v>
      </c>
      <c r="AL8" s="22">
        <f t="shared" ref="AL8:AL24" si="7">AVERAGE(AI8:AK8)</f>
        <v>67500</v>
      </c>
      <c r="AM8" s="21" t="s">
        <v>15</v>
      </c>
      <c r="AN8" s="27" t="s">
        <v>15</v>
      </c>
      <c r="AO8" s="28" t="s">
        <v>15</v>
      </c>
      <c r="AP8" s="24" t="s">
        <v>15</v>
      </c>
      <c r="AQ8" s="21" t="s">
        <v>15</v>
      </c>
      <c r="AR8" s="27" t="s">
        <v>15</v>
      </c>
      <c r="AS8" s="28" t="s">
        <v>15</v>
      </c>
      <c r="AT8" s="24" t="s">
        <v>15</v>
      </c>
      <c r="AU8" s="21" t="s">
        <v>15</v>
      </c>
      <c r="AV8" s="27" t="s">
        <v>15</v>
      </c>
      <c r="AW8" s="28" t="s">
        <v>15</v>
      </c>
      <c r="AX8" s="24" t="s">
        <v>15</v>
      </c>
      <c r="AY8" s="4"/>
    </row>
    <row r="9" spans="1:51" ht="14.45" customHeight="1" x14ac:dyDescent="0.2">
      <c r="A9" s="3" t="s">
        <v>16</v>
      </c>
      <c r="B9" s="3" t="s">
        <v>17</v>
      </c>
      <c r="C9" s="21">
        <v>60000</v>
      </c>
      <c r="D9" s="15">
        <v>65000</v>
      </c>
      <c r="E9" s="17">
        <f>([1]EVALUASALUD!E9+'[1]SALUD VITAL'!E9+[1]CLIPSALUD!E9)/3</f>
        <v>50500</v>
      </c>
      <c r="F9" s="13">
        <f t="shared" si="0"/>
        <v>58500</v>
      </c>
      <c r="G9" s="21">
        <v>100000</v>
      </c>
      <c r="H9" s="15">
        <v>87500</v>
      </c>
      <c r="I9" s="17">
        <f>[2]Hoja1!$E$9</f>
        <v>73000</v>
      </c>
      <c r="J9" s="4">
        <v>60000</v>
      </c>
      <c r="K9" s="21">
        <v>60000</v>
      </c>
      <c r="L9" s="15">
        <v>53750</v>
      </c>
      <c r="M9" s="17">
        <f>[2]Hoja1!G9</f>
        <v>50500</v>
      </c>
      <c r="N9" s="19">
        <f t="shared" si="1"/>
        <v>54750</v>
      </c>
      <c r="O9" s="21">
        <v>100000</v>
      </c>
      <c r="P9" s="15">
        <v>57500</v>
      </c>
      <c r="Q9" s="17">
        <f>[2]Hoja1!I9</f>
        <v>56666.666666666664</v>
      </c>
      <c r="R9" s="19">
        <f t="shared" si="2"/>
        <v>71388.888888888891</v>
      </c>
      <c r="S9" s="21">
        <v>40000</v>
      </c>
      <c r="T9" s="15">
        <v>42500</v>
      </c>
      <c r="U9" s="17">
        <f>[2]Hoja1!K9</f>
        <v>41666.666666666664</v>
      </c>
      <c r="V9" s="22">
        <f t="shared" si="3"/>
        <v>41388.888888888883</v>
      </c>
      <c r="W9" s="21">
        <v>25000</v>
      </c>
      <c r="X9" s="15">
        <v>17000</v>
      </c>
      <c r="Y9" s="17">
        <f>[2]Hoja1!M9</f>
        <v>17333.333333333332</v>
      </c>
      <c r="Z9" s="4">
        <f t="shared" si="4"/>
        <v>19777.777777777777</v>
      </c>
      <c r="AA9" s="21">
        <v>40000</v>
      </c>
      <c r="AB9" s="15">
        <v>24000</v>
      </c>
      <c r="AC9" s="17">
        <f>[2]Hoja1!O9</f>
        <v>25333.333333333332</v>
      </c>
      <c r="AD9" s="22">
        <f t="shared" si="5"/>
        <v>29777.777777777777</v>
      </c>
      <c r="AE9" s="21">
        <v>40000</v>
      </c>
      <c r="AF9" s="15">
        <v>26000</v>
      </c>
      <c r="AG9" s="17">
        <f>[2]Hoja1!Q9</f>
        <v>25666.666666666668</v>
      </c>
      <c r="AH9" s="4">
        <f t="shared" si="6"/>
        <v>30555.555555555558</v>
      </c>
      <c r="AI9" s="21">
        <v>80000</v>
      </c>
      <c r="AJ9" s="15">
        <v>47500</v>
      </c>
      <c r="AK9" s="17">
        <f>[2]Hoja1!S9</f>
        <v>46666.666666666664</v>
      </c>
      <c r="AL9" s="22">
        <f t="shared" si="7"/>
        <v>58055.555555555555</v>
      </c>
      <c r="AM9" s="21" t="s">
        <v>15</v>
      </c>
      <c r="AN9" s="27" t="s">
        <v>15</v>
      </c>
      <c r="AO9" s="28" t="s">
        <v>15</v>
      </c>
      <c r="AP9" s="24" t="s">
        <v>15</v>
      </c>
      <c r="AQ9" s="21" t="s">
        <v>15</v>
      </c>
      <c r="AR9" s="27" t="s">
        <v>15</v>
      </c>
      <c r="AS9" s="28" t="s">
        <v>15</v>
      </c>
      <c r="AT9" s="24" t="s">
        <v>15</v>
      </c>
      <c r="AU9" s="21" t="s">
        <v>15</v>
      </c>
      <c r="AV9" s="27" t="s">
        <v>15</v>
      </c>
      <c r="AW9" s="28" t="s">
        <v>15</v>
      </c>
      <c r="AX9" s="24" t="s">
        <v>15</v>
      </c>
      <c r="AY9" s="4"/>
    </row>
    <row r="10" spans="1:51" ht="14.45" customHeight="1" x14ac:dyDescent="0.2">
      <c r="A10" s="3" t="s">
        <v>18</v>
      </c>
      <c r="B10" s="3" t="s">
        <v>19</v>
      </c>
      <c r="C10" s="21">
        <v>80000</v>
      </c>
      <c r="D10" s="15">
        <v>70250</v>
      </c>
      <c r="E10" s="17">
        <f>([1]EVALUASALUD!E10+'[1]SALUD VITAL'!E10+[1]CLIPSALUD!E10)/3</f>
        <v>58000</v>
      </c>
      <c r="F10" s="13">
        <f t="shared" si="0"/>
        <v>69416.666666666672</v>
      </c>
      <c r="G10" s="21">
        <v>120000</v>
      </c>
      <c r="H10" s="15">
        <v>92750</v>
      </c>
      <c r="I10" s="17">
        <f>[2]Hoja1!$E$10</f>
        <v>80500</v>
      </c>
      <c r="J10" s="4">
        <v>80000</v>
      </c>
      <c r="K10" s="21">
        <v>80000</v>
      </c>
      <c r="L10" s="15">
        <v>59000</v>
      </c>
      <c r="M10" s="17">
        <f>[2]Hoja1!G10</f>
        <v>58000</v>
      </c>
      <c r="N10" s="19">
        <f t="shared" si="1"/>
        <v>65666.666666666672</v>
      </c>
      <c r="O10" s="21">
        <v>120000</v>
      </c>
      <c r="P10" s="15">
        <v>62750</v>
      </c>
      <c r="Q10" s="17">
        <f>[2]Hoja1!I10</f>
        <v>64166.666666666664</v>
      </c>
      <c r="R10" s="19">
        <f t="shared" si="2"/>
        <v>82305.555555555547</v>
      </c>
      <c r="S10" s="21">
        <v>60000</v>
      </c>
      <c r="T10" s="15">
        <v>47500</v>
      </c>
      <c r="U10" s="17">
        <f>[2]Hoja1!K10</f>
        <v>45000</v>
      </c>
      <c r="V10" s="22">
        <f t="shared" si="3"/>
        <v>50833.333333333336</v>
      </c>
      <c r="W10" s="21">
        <v>25000</v>
      </c>
      <c r="X10" s="15">
        <v>20000</v>
      </c>
      <c r="Y10" s="17">
        <f>[2]Hoja1!M10</f>
        <v>19333.333333333332</v>
      </c>
      <c r="Z10" s="4">
        <f t="shared" si="4"/>
        <v>21444.444444444442</v>
      </c>
      <c r="AA10" s="21">
        <v>50000</v>
      </c>
      <c r="AB10" s="15">
        <v>27000</v>
      </c>
      <c r="AC10" s="17">
        <f>[2]Hoja1!O10</f>
        <v>27333.333333333332</v>
      </c>
      <c r="AD10" s="22">
        <f t="shared" si="5"/>
        <v>34777.777777777774</v>
      </c>
      <c r="AE10" s="21">
        <v>50000</v>
      </c>
      <c r="AF10" s="15">
        <v>29000</v>
      </c>
      <c r="AG10" s="17">
        <f>[2]Hoja1!Q10</f>
        <v>29333.333333333332</v>
      </c>
      <c r="AH10" s="4">
        <f t="shared" si="6"/>
        <v>36111.111111111109</v>
      </c>
      <c r="AI10" s="21">
        <v>100000</v>
      </c>
      <c r="AJ10" s="15">
        <v>52500</v>
      </c>
      <c r="AK10" s="17">
        <f>[2]Hoja1!S10</f>
        <v>53333.333333333336</v>
      </c>
      <c r="AL10" s="22">
        <f t="shared" si="7"/>
        <v>68611.111111111109</v>
      </c>
      <c r="AM10" s="21" t="s">
        <v>15</v>
      </c>
      <c r="AN10" s="27" t="s">
        <v>15</v>
      </c>
      <c r="AO10" s="28" t="s">
        <v>15</v>
      </c>
      <c r="AP10" s="24" t="s">
        <v>15</v>
      </c>
      <c r="AQ10" s="21" t="s">
        <v>15</v>
      </c>
      <c r="AR10" s="27" t="s">
        <v>15</v>
      </c>
      <c r="AS10" s="28" t="s">
        <v>15</v>
      </c>
      <c r="AT10" s="24" t="s">
        <v>15</v>
      </c>
      <c r="AU10" s="21" t="s">
        <v>15</v>
      </c>
      <c r="AV10" s="27" t="s">
        <v>15</v>
      </c>
      <c r="AW10" s="28" t="s">
        <v>15</v>
      </c>
      <c r="AX10" s="24" t="s">
        <v>15</v>
      </c>
      <c r="AY10" s="4"/>
    </row>
    <row r="11" spans="1:51" ht="14.45" customHeight="1" x14ac:dyDescent="0.2">
      <c r="A11" s="3" t="s">
        <v>20</v>
      </c>
      <c r="B11" s="3" t="s">
        <v>21</v>
      </c>
      <c r="C11" s="21">
        <v>60000</v>
      </c>
      <c r="D11" s="15">
        <v>66500</v>
      </c>
      <c r="E11" s="17">
        <f>([1]EVALUASALUD!E11+'[1]SALUD VITAL'!E11+[1]CLIPSALUD!E11)/3</f>
        <v>56000</v>
      </c>
      <c r="F11" s="13">
        <f t="shared" si="0"/>
        <v>60833.333333333336</v>
      </c>
      <c r="G11" s="21">
        <v>100000</v>
      </c>
      <c r="H11" s="15">
        <v>70250</v>
      </c>
      <c r="I11" s="17">
        <f>[2]Hoja1!$E$11</f>
        <v>63500</v>
      </c>
      <c r="J11" s="4">
        <v>60000</v>
      </c>
      <c r="K11" s="21">
        <v>60000</v>
      </c>
      <c r="L11" s="15">
        <v>59000</v>
      </c>
      <c r="M11" s="17">
        <f>[2]Hoja1!G11</f>
        <v>56000</v>
      </c>
      <c r="N11" s="19">
        <f t="shared" si="1"/>
        <v>58333.333333333336</v>
      </c>
      <c r="O11" s="21">
        <v>100000</v>
      </c>
      <c r="P11" s="15">
        <v>66525</v>
      </c>
      <c r="Q11" s="17">
        <f>[2]Hoja1!I11</f>
        <v>65016.666666666664</v>
      </c>
      <c r="R11" s="19">
        <f t="shared" si="2"/>
        <v>77180.555555555547</v>
      </c>
      <c r="S11" s="21">
        <v>40000</v>
      </c>
      <c r="T11" s="15">
        <v>47500</v>
      </c>
      <c r="U11" s="17">
        <f>[2]Hoja1!K11</f>
        <v>48333.333333333336</v>
      </c>
      <c r="V11" s="22">
        <f t="shared" si="3"/>
        <v>45277.777777777781</v>
      </c>
      <c r="W11" s="21">
        <v>25000</v>
      </c>
      <c r="X11" s="15">
        <v>20000</v>
      </c>
      <c r="Y11" s="17">
        <f>[2]Hoja1!M11</f>
        <v>19333.333333333332</v>
      </c>
      <c r="Z11" s="4">
        <f t="shared" si="4"/>
        <v>21444.444444444442</v>
      </c>
      <c r="AA11" s="21">
        <v>40000</v>
      </c>
      <c r="AB11" s="15">
        <v>27000</v>
      </c>
      <c r="AC11" s="17">
        <f>[2]Hoja1!O11</f>
        <v>27333.333333333332</v>
      </c>
      <c r="AD11" s="22">
        <f t="shared" si="5"/>
        <v>31444.444444444442</v>
      </c>
      <c r="AE11" s="21">
        <v>40000</v>
      </c>
      <c r="AF11" s="15">
        <v>29000</v>
      </c>
      <c r="AG11" s="17">
        <f>[2]Hoja1!Q11</f>
        <v>29333.333333333332</v>
      </c>
      <c r="AH11" s="4">
        <f t="shared" si="6"/>
        <v>32777.777777777774</v>
      </c>
      <c r="AI11" s="21">
        <v>80000</v>
      </c>
      <c r="AJ11" s="15">
        <v>52500</v>
      </c>
      <c r="AK11" s="17">
        <f>[2]Hoja1!S11</f>
        <v>53333.333333333336</v>
      </c>
      <c r="AL11" s="22">
        <f t="shared" si="7"/>
        <v>61944.444444444445</v>
      </c>
      <c r="AM11" s="21" t="s">
        <v>15</v>
      </c>
      <c r="AN11" s="27" t="s">
        <v>15</v>
      </c>
      <c r="AO11" s="28" t="s">
        <v>15</v>
      </c>
      <c r="AP11" s="24" t="s">
        <v>15</v>
      </c>
      <c r="AQ11" s="21" t="s">
        <v>15</v>
      </c>
      <c r="AR11" s="27" t="s">
        <v>15</v>
      </c>
      <c r="AS11" s="28" t="s">
        <v>15</v>
      </c>
      <c r="AT11" s="24" t="s">
        <v>15</v>
      </c>
      <c r="AU11" s="21" t="s">
        <v>15</v>
      </c>
      <c r="AV11" s="27" t="s">
        <v>15</v>
      </c>
      <c r="AW11" s="28" t="s">
        <v>15</v>
      </c>
      <c r="AX11" s="24" t="s">
        <v>15</v>
      </c>
      <c r="AY11" s="4"/>
    </row>
    <row r="12" spans="1:51" ht="14.45" customHeight="1" x14ac:dyDescent="0.2">
      <c r="A12" s="3" t="s">
        <v>34</v>
      </c>
      <c r="B12" s="3" t="s">
        <v>23</v>
      </c>
      <c r="C12" s="21">
        <v>80000</v>
      </c>
      <c r="D12" s="15">
        <v>66500</v>
      </c>
      <c r="E12" s="17">
        <f>([1]EVALUASALUD!E12+'[1]SALUD VITAL'!E12+[1]CLIPSALUD!E12)/3</f>
        <v>59333.333333333336</v>
      </c>
      <c r="F12" s="13">
        <f t="shared" si="0"/>
        <v>68611.111111111109</v>
      </c>
      <c r="G12" s="21">
        <v>120000</v>
      </c>
      <c r="H12" s="15">
        <v>70250</v>
      </c>
      <c r="I12" s="17">
        <f>[2]Hoja1!$E$12</f>
        <v>66833.333333333328</v>
      </c>
      <c r="J12" s="4">
        <v>80000</v>
      </c>
      <c r="K12" s="21">
        <v>80000</v>
      </c>
      <c r="L12" s="15">
        <v>59000</v>
      </c>
      <c r="M12" s="17">
        <f>[2]Hoja1!G12</f>
        <v>59333.333333333336</v>
      </c>
      <c r="N12" s="19">
        <f t="shared" si="1"/>
        <v>66111.111111111109</v>
      </c>
      <c r="O12" s="21">
        <v>120000</v>
      </c>
      <c r="P12" s="15">
        <v>66525</v>
      </c>
      <c r="Q12" s="17">
        <f>[2]Hoja1!I12</f>
        <v>67683.333333333328</v>
      </c>
      <c r="R12" s="19">
        <f t="shared" si="2"/>
        <v>84736.111111111109</v>
      </c>
      <c r="S12" s="21">
        <v>60000</v>
      </c>
      <c r="T12" s="15">
        <v>47500</v>
      </c>
      <c r="U12" s="17">
        <f>[2]Hoja1!K12</f>
        <v>50000</v>
      </c>
      <c r="V12" s="22">
        <f t="shared" si="3"/>
        <v>52500</v>
      </c>
      <c r="W12" s="21">
        <v>25000</v>
      </c>
      <c r="X12" s="15">
        <v>20000</v>
      </c>
      <c r="Y12" s="17">
        <f>[2]Hoja1!M12</f>
        <v>19333.333333333332</v>
      </c>
      <c r="Z12" s="4">
        <f t="shared" si="4"/>
        <v>21444.444444444442</v>
      </c>
      <c r="AA12" s="21">
        <v>50000</v>
      </c>
      <c r="AB12" s="15">
        <v>27000</v>
      </c>
      <c r="AC12" s="17">
        <f>[2]Hoja1!O12</f>
        <v>27333.333333333332</v>
      </c>
      <c r="AD12" s="22">
        <f t="shared" si="5"/>
        <v>34777.777777777774</v>
      </c>
      <c r="AE12" s="21">
        <v>50000</v>
      </c>
      <c r="AF12" s="15">
        <v>29000</v>
      </c>
      <c r="AG12" s="17">
        <f>[2]Hoja1!Q12</f>
        <v>28666.666666666668</v>
      </c>
      <c r="AH12" s="4">
        <f t="shared" si="6"/>
        <v>35888.888888888891</v>
      </c>
      <c r="AI12" s="21">
        <v>100000</v>
      </c>
      <c r="AJ12" s="15">
        <v>52500</v>
      </c>
      <c r="AK12" s="17">
        <f>[2]Hoja1!S12</f>
        <v>49000</v>
      </c>
      <c r="AL12" s="22">
        <f t="shared" si="7"/>
        <v>67166.666666666672</v>
      </c>
      <c r="AM12" s="21" t="s">
        <v>15</v>
      </c>
      <c r="AN12" s="27" t="s">
        <v>15</v>
      </c>
      <c r="AO12" s="28" t="s">
        <v>15</v>
      </c>
      <c r="AP12" s="24" t="s">
        <v>15</v>
      </c>
      <c r="AQ12" s="21" t="s">
        <v>15</v>
      </c>
      <c r="AR12" s="27" t="s">
        <v>15</v>
      </c>
      <c r="AS12" s="28" t="s">
        <v>15</v>
      </c>
      <c r="AT12" s="24" t="s">
        <v>15</v>
      </c>
      <c r="AU12" s="21" t="s">
        <v>15</v>
      </c>
      <c r="AV12" s="27" t="s">
        <v>15</v>
      </c>
      <c r="AW12" s="28" t="s">
        <v>15</v>
      </c>
      <c r="AX12" s="24" t="s">
        <v>15</v>
      </c>
      <c r="AY12" s="4"/>
    </row>
    <row r="13" spans="1:51" ht="14.45" customHeight="1" x14ac:dyDescent="0.2">
      <c r="A13" s="3" t="s">
        <v>35</v>
      </c>
      <c r="B13" s="3" t="s">
        <v>22</v>
      </c>
      <c r="C13" s="21">
        <v>80000</v>
      </c>
      <c r="D13" s="15">
        <v>61250</v>
      </c>
      <c r="E13" s="17">
        <f>([1]EVALUASALUD!E13+'[1]SALUD VITAL'!E13+[1]CLIPSALUD!E13)/3</f>
        <v>53333.333333333336</v>
      </c>
      <c r="F13" s="13">
        <f t="shared" si="0"/>
        <v>64861.111111111117</v>
      </c>
      <c r="G13" s="21">
        <v>120000</v>
      </c>
      <c r="H13" s="15">
        <v>70250</v>
      </c>
      <c r="I13" s="17">
        <f>[2]Hoja1!$E$13</f>
        <v>60833.333333333336</v>
      </c>
      <c r="J13" s="4">
        <v>80000</v>
      </c>
      <c r="K13" s="21">
        <v>80000</v>
      </c>
      <c r="L13" s="15">
        <v>59000</v>
      </c>
      <c r="M13" s="17">
        <f>[2]Hoja1!G13</f>
        <v>53333.333333333336</v>
      </c>
      <c r="N13" s="19">
        <f t="shared" si="1"/>
        <v>64111.111111111117</v>
      </c>
      <c r="O13" s="21">
        <v>120000</v>
      </c>
      <c r="P13" s="15">
        <v>62750</v>
      </c>
      <c r="Q13" s="17">
        <f>[2]Hoja1!I13</f>
        <v>60166.666666666664</v>
      </c>
      <c r="R13" s="19">
        <f t="shared" si="2"/>
        <v>80972.222222222219</v>
      </c>
      <c r="S13" s="21">
        <v>60000</v>
      </c>
      <c r="T13" s="15">
        <v>47500</v>
      </c>
      <c r="U13" s="17">
        <f>[2]Hoja1!K13</f>
        <v>50000</v>
      </c>
      <c r="V13" s="22">
        <f t="shared" si="3"/>
        <v>52500</v>
      </c>
      <c r="W13" s="21">
        <v>25000</v>
      </c>
      <c r="X13" s="15">
        <v>20000</v>
      </c>
      <c r="Y13" s="17">
        <f>[2]Hoja1!M13</f>
        <v>19333.333333333332</v>
      </c>
      <c r="Z13" s="4">
        <f t="shared" si="4"/>
        <v>21444.444444444442</v>
      </c>
      <c r="AA13" s="21">
        <v>50000</v>
      </c>
      <c r="AB13" s="15">
        <v>27000</v>
      </c>
      <c r="AC13" s="17">
        <f>[2]Hoja1!O13</f>
        <v>29666.666666666668</v>
      </c>
      <c r="AD13" s="22">
        <f t="shared" si="5"/>
        <v>35555.555555555555</v>
      </c>
      <c r="AE13" s="21">
        <v>50000</v>
      </c>
      <c r="AF13" s="15">
        <v>29000</v>
      </c>
      <c r="AG13" s="17">
        <f>[2]Hoja1!Q13</f>
        <v>31000</v>
      </c>
      <c r="AH13" s="4">
        <f t="shared" si="6"/>
        <v>36666.666666666664</v>
      </c>
      <c r="AI13" s="21">
        <v>100000</v>
      </c>
      <c r="AJ13" s="15">
        <v>52500</v>
      </c>
      <c r="AK13" s="17">
        <f>[2]Hoja1!S13</f>
        <v>66666.666666666672</v>
      </c>
      <c r="AL13" s="22">
        <f t="shared" si="7"/>
        <v>73055.555555555562</v>
      </c>
      <c r="AM13" s="21" t="s">
        <v>15</v>
      </c>
      <c r="AN13" s="27" t="s">
        <v>15</v>
      </c>
      <c r="AO13" s="28" t="s">
        <v>15</v>
      </c>
      <c r="AP13" s="24" t="s">
        <v>15</v>
      </c>
      <c r="AQ13" s="21" t="s">
        <v>15</v>
      </c>
      <c r="AR13" s="27" t="s">
        <v>15</v>
      </c>
      <c r="AS13" s="28" t="s">
        <v>15</v>
      </c>
      <c r="AT13" s="24" t="s">
        <v>15</v>
      </c>
      <c r="AU13" s="21" t="s">
        <v>15</v>
      </c>
      <c r="AV13" s="27" t="s">
        <v>15</v>
      </c>
      <c r="AW13" s="28" t="s">
        <v>15</v>
      </c>
      <c r="AX13" s="24" t="s">
        <v>15</v>
      </c>
      <c r="AY13" s="4"/>
    </row>
    <row r="14" spans="1:51" ht="14.45" customHeight="1" x14ac:dyDescent="0.2">
      <c r="A14" s="3" t="s">
        <v>36</v>
      </c>
      <c r="B14" s="3" t="s">
        <v>24</v>
      </c>
      <c r="C14" s="21">
        <v>60000</v>
      </c>
      <c r="D14" s="15">
        <v>67500</v>
      </c>
      <c r="E14" s="17">
        <f>([1]EVALUASALUD!E14+'[1]SALUD VITAL'!E14+[1]CLIPSALUD!E14)/3</f>
        <v>51500</v>
      </c>
      <c r="F14" s="13">
        <f t="shared" si="0"/>
        <v>59666.666666666664</v>
      </c>
      <c r="G14" s="21">
        <v>100000</v>
      </c>
      <c r="H14" s="15">
        <v>90000</v>
      </c>
      <c r="I14" s="17">
        <f>[2]Hoja1!$E$14</f>
        <v>74000</v>
      </c>
      <c r="J14" s="4">
        <v>60000</v>
      </c>
      <c r="K14" s="21">
        <v>60000</v>
      </c>
      <c r="L14" s="15">
        <v>56250</v>
      </c>
      <c r="M14" s="17">
        <f>[2]Hoja1!G14</f>
        <v>51500</v>
      </c>
      <c r="N14" s="19">
        <f t="shared" si="1"/>
        <v>55916.666666666664</v>
      </c>
      <c r="O14" s="21">
        <v>100000</v>
      </c>
      <c r="P14" s="15">
        <v>60000</v>
      </c>
      <c r="Q14" s="17">
        <f>[2]Hoja1!I14</f>
        <v>58333.333333333336</v>
      </c>
      <c r="R14" s="19">
        <f t="shared" si="2"/>
        <v>72777.777777777781</v>
      </c>
      <c r="S14" s="21">
        <v>40000</v>
      </c>
      <c r="T14" s="15">
        <v>45000</v>
      </c>
      <c r="U14" s="17">
        <f>[2]Hoja1!K14</f>
        <v>44000</v>
      </c>
      <c r="V14" s="22">
        <f t="shared" si="3"/>
        <v>43000</v>
      </c>
      <c r="W14" s="21">
        <v>25000</v>
      </c>
      <c r="X14" s="15">
        <v>19000</v>
      </c>
      <c r="Y14" s="17">
        <f>[2]Hoja1!M14</f>
        <v>18666.666666666668</v>
      </c>
      <c r="Z14" s="4">
        <f t="shared" si="4"/>
        <v>20888.888888888891</v>
      </c>
      <c r="AA14" s="21">
        <v>40000</v>
      </c>
      <c r="AB14" s="15">
        <v>25500</v>
      </c>
      <c r="AC14" s="17">
        <f>[2]Hoja1!O14</f>
        <v>26000</v>
      </c>
      <c r="AD14" s="22">
        <f t="shared" si="5"/>
        <v>30500</v>
      </c>
      <c r="AE14" s="21">
        <v>40000</v>
      </c>
      <c r="AF14" s="15">
        <v>27500</v>
      </c>
      <c r="AG14" s="17">
        <f>[2]Hoja1!Q14</f>
        <v>27666.666666666668</v>
      </c>
      <c r="AH14" s="4">
        <f t="shared" si="6"/>
        <v>31722.222222222223</v>
      </c>
      <c r="AI14" s="21">
        <v>80000</v>
      </c>
      <c r="AJ14" s="15">
        <v>50000</v>
      </c>
      <c r="AK14" s="17">
        <f>[2]Hoja1!S14</f>
        <v>48666.666666666664</v>
      </c>
      <c r="AL14" s="22">
        <f t="shared" si="7"/>
        <v>59555.555555555555</v>
      </c>
      <c r="AM14" s="21" t="s">
        <v>15</v>
      </c>
      <c r="AN14" s="27" t="s">
        <v>15</v>
      </c>
      <c r="AO14" s="28" t="s">
        <v>15</v>
      </c>
      <c r="AP14" s="24" t="s">
        <v>15</v>
      </c>
      <c r="AQ14" s="21" t="s">
        <v>15</v>
      </c>
      <c r="AR14" s="27" t="s">
        <v>15</v>
      </c>
      <c r="AS14" s="28" t="s">
        <v>15</v>
      </c>
      <c r="AT14" s="24" t="s">
        <v>15</v>
      </c>
      <c r="AU14" s="21" t="s">
        <v>15</v>
      </c>
      <c r="AV14" s="27" t="s">
        <v>15</v>
      </c>
      <c r="AW14" s="28" t="s">
        <v>15</v>
      </c>
      <c r="AX14" s="24" t="s">
        <v>15</v>
      </c>
      <c r="AY14" s="4"/>
    </row>
    <row r="15" spans="1:51" ht="14.45" customHeight="1" x14ac:dyDescent="0.2">
      <c r="A15" s="3" t="s">
        <v>49</v>
      </c>
      <c r="B15" s="3" t="s">
        <v>25</v>
      </c>
      <c r="C15" s="21">
        <v>80000</v>
      </c>
      <c r="D15" s="15">
        <v>61250</v>
      </c>
      <c r="E15" s="17">
        <f>([1]EVALUASALUD!E15+'[1]SALUD VITAL'!E15+[1]CLIPSALUD!E15)/3</f>
        <v>55000</v>
      </c>
      <c r="F15" s="13">
        <f t="shared" si="0"/>
        <v>65416.666666666664</v>
      </c>
      <c r="G15" s="21">
        <v>120000</v>
      </c>
      <c r="H15" s="15">
        <v>63750</v>
      </c>
      <c r="I15" s="17">
        <f>[2]Hoja1!$E$715</f>
        <v>0</v>
      </c>
      <c r="J15" s="4">
        <v>80000</v>
      </c>
      <c r="K15" s="21">
        <v>80000</v>
      </c>
      <c r="L15" s="15">
        <v>59000</v>
      </c>
      <c r="M15" s="17">
        <f>[2]Hoja1!G15</f>
        <v>55000</v>
      </c>
      <c r="N15" s="19">
        <f t="shared" si="1"/>
        <v>64666.666666666664</v>
      </c>
      <c r="O15" s="21">
        <v>120000</v>
      </c>
      <c r="P15" s="15">
        <v>62750</v>
      </c>
      <c r="Q15" s="17">
        <f>[2]Hoja1!I15</f>
        <v>61833.333333333336</v>
      </c>
      <c r="R15" s="19">
        <f t="shared" si="2"/>
        <v>81527.777777777781</v>
      </c>
      <c r="S15" s="21">
        <v>60000</v>
      </c>
      <c r="T15" s="15">
        <v>47500</v>
      </c>
      <c r="U15" s="17">
        <f>[2]Hoja1!K15</f>
        <v>51666.666666666664</v>
      </c>
      <c r="V15" s="22">
        <f t="shared" si="3"/>
        <v>53055.555555555555</v>
      </c>
      <c r="W15" s="21">
        <v>25000</v>
      </c>
      <c r="X15" s="15">
        <v>20000</v>
      </c>
      <c r="Y15" s="17">
        <f>[2]Hoja1!M15</f>
        <v>19333.333333333332</v>
      </c>
      <c r="Z15" s="4">
        <f t="shared" si="4"/>
        <v>21444.444444444442</v>
      </c>
      <c r="AA15" s="21">
        <v>50000</v>
      </c>
      <c r="AB15" s="15">
        <v>27000</v>
      </c>
      <c r="AC15" s="17">
        <f>[2]Hoja1!O15</f>
        <v>28000</v>
      </c>
      <c r="AD15" s="22">
        <f t="shared" si="5"/>
        <v>35000</v>
      </c>
      <c r="AE15" s="21">
        <v>50000</v>
      </c>
      <c r="AF15" s="15">
        <v>29000</v>
      </c>
      <c r="AG15" s="17">
        <f>[2]Hoja1!Q15</f>
        <v>29333.333333333332</v>
      </c>
      <c r="AH15" s="4">
        <f t="shared" si="6"/>
        <v>36111.111111111109</v>
      </c>
      <c r="AI15" s="21">
        <v>100000</v>
      </c>
      <c r="AJ15" s="15">
        <v>52500</v>
      </c>
      <c r="AK15" s="17">
        <f>[2]Hoja1!S15</f>
        <v>55000</v>
      </c>
      <c r="AL15" s="22">
        <f t="shared" si="7"/>
        <v>69166.666666666672</v>
      </c>
      <c r="AM15" s="21" t="s">
        <v>15</v>
      </c>
      <c r="AN15" s="27" t="s">
        <v>15</v>
      </c>
      <c r="AO15" s="28" t="s">
        <v>15</v>
      </c>
      <c r="AP15" s="24" t="s">
        <v>15</v>
      </c>
      <c r="AQ15" s="21" t="s">
        <v>15</v>
      </c>
      <c r="AR15" s="27" t="s">
        <v>15</v>
      </c>
      <c r="AS15" s="28" t="s">
        <v>15</v>
      </c>
      <c r="AT15" s="24" t="s">
        <v>15</v>
      </c>
      <c r="AU15" s="21" t="s">
        <v>15</v>
      </c>
      <c r="AV15" s="27" t="s">
        <v>15</v>
      </c>
      <c r="AW15" s="28" t="s">
        <v>15</v>
      </c>
      <c r="AX15" s="24" t="s">
        <v>15</v>
      </c>
      <c r="AY15" s="4"/>
    </row>
    <row r="16" spans="1:51" ht="14.45" customHeight="1" x14ac:dyDescent="0.2">
      <c r="A16" s="3" t="s">
        <v>54</v>
      </c>
      <c r="B16" s="3" t="s">
        <v>26</v>
      </c>
      <c r="C16" s="21">
        <v>60000</v>
      </c>
      <c r="D16" s="15">
        <v>67500</v>
      </c>
      <c r="E16" s="17">
        <f>([1]EVALUASALUD!E16+'[1]SALUD VITAL'!E16+[1]CLIPSALUD!E16)/3</f>
        <v>52166.666666666664</v>
      </c>
      <c r="F16" s="13">
        <f t="shared" si="0"/>
        <v>59888.888888888883</v>
      </c>
      <c r="G16" s="21">
        <v>100000</v>
      </c>
      <c r="H16" s="15">
        <v>90000</v>
      </c>
      <c r="I16" s="17">
        <f>[2]Hoja1!$E$16</f>
        <v>74666.666666666672</v>
      </c>
      <c r="J16" s="4">
        <v>60000</v>
      </c>
      <c r="K16" s="21">
        <v>60000</v>
      </c>
      <c r="L16" s="15">
        <v>56250</v>
      </c>
      <c r="M16" s="17">
        <f>[2]Hoja1!G16</f>
        <v>52166.666666666664</v>
      </c>
      <c r="N16" s="19">
        <f t="shared" si="1"/>
        <v>56138.888888888883</v>
      </c>
      <c r="O16" s="21">
        <v>100000</v>
      </c>
      <c r="P16" s="15">
        <v>60000</v>
      </c>
      <c r="Q16" s="17">
        <f>[2]Hoja1!I16</f>
        <v>58333.333333333336</v>
      </c>
      <c r="R16" s="19">
        <f t="shared" si="2"/>
        <v>72777.777777777781</v>
      </c>
      <c r="S16" s="21">
        <v>40000</v>
      </c>
      <c r="T16" s="15">
        <v>45000</v>
      </c>
      <c r="U16" s="17">
        <f>[2]Hoja1!K16</f>
        <v>45666.666666666664</v>
      </c>
      <c r="V16" s="22">
        <f t="shared" si="3"/>
        <v>43555.555555555555</v>
      </c>
      <c r="W16" s="21">
        <v>25000</v>
      </c>
      <c r="X16" s="15">
        <v>19000</v>
      </c>
      <c r="Y16" s="17">
        <f>[2]Hoja1!M16</f>
        <v>18666.666666666668</v>
      </c>
      <c r="Z16" s="4">
        <f t="shared" si="4"/>
        <v>20888.888888888891</v>
      </c>
      <c r="AA16" s="21">
        <v>40000</v>
      </c>
      <c r="AB16" s="15">
        <v>25500</v>
      </c>
      <c r="AC16" s="17">
        <f>[2]Hoja1!O16</f>
        <v>27000</v>
      </c>
      <c r="AD16" s="22">
        <f t="shared" si="5"/>
        <v>30833.333333333332</v>
      </c>
      <c r="AE16" s="21">
        <v>40000</v>
      </c>
      <c r="AF16" s="15">
        <v>27500</v>
      </c>
      <c r="AG16" s="17">
        <f>[2]Hoja1!Q16</f>
        <v>28333.333333333332</v>
      </c>
      <c r="AH16" s="4">
        <f t="shared" si="6"/>
        <v>31944.444444444442</v>
      </c>
      <c r="AI16" s="21">
        <v>80000</v>
      </c>
      <c r="AJ16" s="15">
        <v>50000</v>
      </c>
      <c r="AK16" s="17">
        <f>[2]Hoja1!S16</f>
        <v>46666.666666666664</v>
      </c>
      <c r="AL16" s="22">
        <f t="shared" si="7"/>
        <v>58888.888888888883</v>
      </c>
      <c r="AM16" s="21" t="s">
        <v>15</v>
      </c>
      <c r="AN16" s="27" t="s">
        <v>15</v>
      </c>
      <c r="AO16" s="28" t="s">
        <v>15</v>
      </c>
      <c r="AP16" s="24" t="s">
        <v>15</v>
      </c>
      <c r="AQ16" s="21" t="s">
        <v>15</v>
      </c>
      <c r="AR16" s="27" t="s">
        <v>15</v>
      </c>
      <c r="AS16" s="28" t="s">
        <v>15</v>
      </c>
      <c r="AT16" s="24" t="s">
        <v>15</v>
      </c>
      <c r="AU16" s="21" t="s">
        <v>15</v>
      </c>
      <c r="AV16" s="27" t="s">
        <v>15</v>
      </c>
      <c r="AW16" s="28" t="s">
        <v>15</v>
      </c>
      <c r="AX16" s="24" t="s">
        <v>15</v>
      </c>
      <c r="AY16" s="4"/>
    </row>
    <row r="17" spans="1:58" ht="14.45" customHeight="1" x14ac:dyDescent="0.2">
      <c r="A17" s="3" t="s">
        <v>53</v>
      </c>
      <c r="B17" s="3" t="s">
        <v>27</v>
      </c>
      <c r="C17" s="21">
        <v>60000</v>
      </c>
      <c r="D17" s="15">
        <v>67500</v>
      </c>
      <c r="E17" s="17">
        <f>([1]EVALUASALUD!E17+'[1]SALUD VITAL'!E17+[1]CLIPSALUD!E17)/3</f>
        <v>54166.666666666664</v>
      </c>
      <c r="F17" s="13">
        <f t="shared" si="0"/>
        <v>60555.555555555555</v>
      </c>
      <c r="G17" s="21">
        <v>100000</v>
      </c>
      <c r="H17" s="15">
        <v>90000</v>
      </c>
      <c r="I17" s="17">
        <f>[2]Hoja1!$E$17</f>
        <v>76666.666666666672</v>
      </c>
      <c r="J17" s="4">
        <v>60000</v>
      </c>
      <c r="K17" s="21">
        <v>60000</v>
      </c>
      <c r="L17" s="15">
        <v>56250</v>
      </c>
      <c r="M17" s="17">
        <f>[2]Hoja1!G17</f>
        <v>54166.666666666664</v>
      </c>
      <c r="N17" s="19">
        <f t="shared" si="1"/>
        <v>56805.555555555555</v>
      </c>
      <c r="O17" s="21">
        <v>100000</v>
      </c>
      <c r="P17" s="15">
        <v>63750</v>
      </c>
      <c r="Q17" s="17">
        <f>[2]Hoja1!I17</f>
        <v>63166.666666666664</v>
      </c>
      <c r="R17" s="19">
        <f t="shared" si="2"/>
        <v>75638.888888888891</v>
      </c>
      <c r="S17" s="21">
        <v>40000</v>
      </c>
      <c r="T17" s="15">
        <v>45000</v>
      </c>
      <c r="U17" s="17">
        <f>[2]Hoja1!K17</f>
        <v>46000</v>
      </c>
      <c r="V17" s="22">
        <f t="shared" si="3"/>
        <v>43666.666666666664</v>
      </c>
      <c r="W17" s="21">
        <v>25000</v>
      </c>
      <c r="X17" s="15">
        <v>19000</v>
      </c>
      <c r="Y17" s="17">
        <f>[2]Hoja1!M17</f>
        <v>18666.666666666668</v>
      </c>
      <c r="Z17" s="4">
        <f t="shared" si="4"/>
        <v>20888.888888888891</v>
      </c>
      <c r="AA17" s="21">
        <v>40000</v>
      </c>
      <c r="AB17" s="15">
        <v>25500</v>
      </c>
      <c r="AC17" s="17">
        <f>[2]Hoja1!O17</f>
        <v>27000</v>
      </c>
      <c r="AD17" s="22">
        <f t="shared" si="5"/>
        <v>30833.333333333332</v>
      </c>
      <c r="AE17" s="21">
        <v>40000</v>
      </c>
      <c r="AF17" s="15">
        <v>27500</v>
      </c>
      <c r="AG17" s="17">
        <f>[2]Hoja1!Q17</f>
        <v>28333.333333333332</v>
      </c>
      <c r="AH17" s="4">
        <f t="shared" si="6"/>
        <v>31944.444444444442</v>
      </c>
      <c r="AI17" s="21">
        <v>80000</v>
      </c>
      <c r="AJ17" s="15">
        <v>50000</v>
      </c>
      <c r="AK17" s="17">
        <f>[2]Hoja1!S17</f>
        <v>48333.333333333336</v>
      </c>
      <c r="AL17" s="22">
        <f t="shared" si="7"/>
        <v>59444.444444444445</v>
      </c>
      <c r="AM17" s="21" t="s">
        <v>15</v>
      </c>
      <c r="AN17" s="27" t="s">
        <v>15</v>
      </c>
      <c r="AO17" s="28" t="s">
        <v>15</v>
      </c>
      <c r="AP17" s="24" t="s">
        <v>15</v>
      </c>
      <c r="AQ17" s="21" t="s">
        <v>15</v>
      </c>
      <c r="AR17" s="27" t="s">
        <v>15</v>
      </c>
      <c r="AS17" s="28" t="s">
        <v>15</v>
      </c>
      <c r="AT17" s="24" t="s">
        <v>15</v>
      </c>
      <c r="AU17" s="21" t="s">
        <v>15</v>
      </c>
      <c r="AV17" s="27" t="s">
        <v>15</v>
      </c>
      <c r="AW17" s="28" t="s">
        <v>15</v>
      </c>
      <c r="AX17" s="24" t="s">
        <v>15</v>
      </c>
      <c r="AY17" s="4"/>
    </row>
    <row r="18" spans="1:58" ht="14.45" customHeight="1" x14ac:dyDescent="0.2">
      <c r="A18" s="3" t="s">
        <v>48</v>
      </c>
      <c r="B18" s="3" t="s">
        <v>28</v>
      </c>
      <c r="C18" s="21">
        <v>60000</v>
      </c>
      <c r="D18" s="15">
        <v>63775</v>
      </c>
      <c r="E18" s="17">
        <f>([1]EVALUASALUD!E18+'[1]SALUD VITAL'!E18+[1]CLIPSALUD!E18)/3</f>
        <v>52166.666666666664</v>
      </c>
      <c r="F18" s="13">
        <f t="shared" si="0"/>
        <v>58647.222222222219</v>
      </c>
      <c r="G18" s="21">
        <v>100000</v>
      </c>
      <c r="H18" s="15">
        <v>67500</v>
      </c>
      <c r="I18" s="17">
        <f>[2]Hoja1!$E$18</f>
        <v>59666.666666666664</v>
      </c>
      <c r="J18" s="4">
        <v>60000</v>
      </c>
      <c r="K18" s="21">
        <v>60000</v>
      </c>
      <c r="L18" s="15">
        <v>56250</v>
      </c>
      <c r="M18" s="17">
        <f>[2]Hoja1!G18</f>
        <v>52166.666666666664</v>
      </c>
      <c r="N18" s="19">
        <f t="shared" si="1"/>
        <v>56138.888888888883</v>
      </c>
      <c r="O18" s="21">
        <v>100000</v>
      </c>
      <c r="P18" s="15">
        <v>63750</v>
      </c>
      <c r="Q18" s="17">
        <f>[2]Hoja1!I18</f>
        <v>60833.333333333336</v>
      </c>
      <c r="R18" s="19">
        <f t="shared" si="2"/>
        <v>74861.111111111109</v>
      </c>
      <c r="S18" s="21">
        <v>40000</v>
      </c>
      <c r="T18" s="15">
        <v>45000</v>
      </c>
      <c r="U18" s="17">
        <f>[2]Hoja1!K18</f>
        <v>46666.666666666664</v>
      </c>
      <c r="V18" s="22">
        <f t="shared" si="3"/>
        <v>43888.888888888883</v>
      </c>
      <c r="W18" s="21">
        <v>25000</v>
      </c>
      <c r="X18" s="15">
        <v>19000</v>
      </c>
      <c r="Y18" s="17">
        <f>[2]Hoja1!M18</f>
        <v>18666.666666666668</v>
      </c>
      <c r="Z18" s="4">
        <f t="shared" si="4"/>
        <v>20888.888888888891</v>
      </c>
      <c r="AA18" s="21">
        <v>40000</v>
      </c>
      <c r="AB18" s="15">
        <v>25500</v>
      </c>
      <c r="AC18" s="17">
        <f>[2]Hoja1!O18</f>
        <v>27000</v>
      </c>
      <c r="AD18" s="22">
        <f t="shared" si="5"/>
        <v>30833.333333333332</v>
      </c>
      <c r="AE18" s="21">
        <v>40000</v>
      </c>
      <c r="AF18" s="15">
        <v>27500</v>
      </c>
      <c r="AG18" s="17">
        <f>[2]Hoja1!Q18</f>
        <v>28333.333333333332</v>
      </c>
      <c r="AH18" s="4">
        <f t="shared" si="6"/>
        <v>31944.444444444442</v>
      </c>
      <c r="AI18" s="21">
        <v>80000</v>
      </c>
      <c r="AJ18" s="15">
        <v>50000</v>
      </c>
      <c r="AK18" s="17">
        <f>[2]Hoja1!S18</f>
        <v>48333.333333333336</v>
      </c>
      <c r="AL18" s="22">
        <f t="shared" si="7"/>
        <v>59444.444444444445</v>
      </c>
      <c r="AM18" s="21" t="s">
        <v>15</v>
      </c>
      <c r="AN18" s="27" t="s">
        <v>15</v>
      </c>
      <c r="AO18" s="28" t="s">
        <v>15</v>
      </c>
      <c r="AP18" s="24" t="s">
        <v>15</v>
      </c>
      <c r="AQ18" s="21" t="s">
        <v>15</v>
      </c>
      <c r="AR18" s="27" t="s">
        <v>15</v>
      </c>
      <c r="AS18" s="28" t="s">
        <v>15</v>
      </c>
      <c r="AT18" s="24" t="s">
        <v>15</v>
      </c>
      <c r="AU18" s="21" t="s">
        <v>15</v>
      </c>
      <c r="AV18" s="27" t="s">
        <v>15</v>
      </c>
      <c r="AW18" s="28" t="s">
        <v>15</v>
      </c>
      <c r="AX18" s="24" t="s">
        <v>15</v>
      </c>
      <c r="AY18" s="4"/>
    </row>
    <row r="19" spans="1:58" ht="14.45" customHeight="1" x14ac:dyDescent="0.2">
      <c r="A19" s="3" t="s">
        <v>37</v>
      </c>
      <c r="B19" s="3" t="s">
        <v>29</v>
      </c>
      <c r="C19" s="21">
        <v>60000</v>
      </c>
      <c r="D19" s="15">
        <v>70250</v>
      </c>
      <c r="E19" s="17">
        <f>([1]EVALUASALUD!E19+'[1]SALUD VITAL'!E19+[1]CLIPSALUD!E19)/3</f>
        <v>53000</v>
      </c>
      <c r="F19" s="13">
        <f t="shared" si="0"/>
        <v>61083.333333333336</v>
      </c>
      <c r="G19" s="21">
        <v>100000</v>
      </c>
      <c r="H19" s="15">
        <v>92750</v>
      </c>
      <c r="I19" s="17">
        <f>[2]Hoja1!$E$19</f>
        <v>75500</v>
      </c>
      <c r="J19" s="4">
        <v>60000</v>
      </c>
      <c r="K19" s="21">
        <v>60000</v>
      </c>
      <c r="L19" s="15">
        <v>59000</v>
      </c>
      <c r="M19" s="17">
        <f>[2]Hoja1!G19</f>
        <v>53000</v>
      </c>
      <c r="N19" s="19">
        <f t="shared" si="1"/>
        <v>57333.333333333336</v>
      </c>
      <c r="O19" s="21">
        <v>100000</v>
      </c>
      <c r="P19" s="15">
        <v>66500</v>
      </c>
      <c r="Q19" s="17">
        <f>[2]Hoja1!I19</f>
        <v>61666.666666666664</v>
      </c>
      <c r="R19" s="19">
        <f t="shared" si="2"/>
        <v>76055.555555555547</v>
      </c>
      <c r="S19" s="21">
        <v>40000</v>
      </c>
      <c r="T19" s="15">
        <v>47500</v>
      </c>
      <c r="U19" s="17">
        <f>[2]Hoja1!K19</f>
        <v>48333.333333333336</v>
      </c>
      <c r="V19" s="22">
        <f t="shared" si="3"/>
        <v>45277.777777777781</v>
      </c>
      <c r="W19" s="21">
        <v>25000</v>
      </c>
      <c r="X19" s="15">
        <v>20000</v>
      </c>
      <c r="Y19" s="17">
        <f>[2]Hoja1!M19</f>
        <v>19333.333333333332</v>
      </c>
      <c r="Z19" s="4">
        <f t="shared" si="4"/>
        <v>21444.444444444442</v>
      </c>
      <c r="AA19" s="21">
        <v>40000</v>
      </c>
      <c r="AB19" s="15">
        <v>27000</v>
      </c>
      <c r="AC19" s="17">
        <f>[2]Hoja1!O19</f>
        <v>28000</v>
      </c>
      <c r="AD19" s="22">
        <f t="shared" si="5"/>
        <v>31666.666666666668</v>
      </c>
      <c r="AE19" s="21">
        <v>40000</v>
      </c>
      <c r="AF19" s="15">
        <v>29000</v>
      </c>
      <c r="AG19" s="17">
        <f>[2]Hoja1!Q19</f>
        <v>29333.333333333332</v>
      </c>
      <c r="AH19" s="4">
        <f t="shared" si="6"/>
        <v>32777.777777777774</v>
      </c>
      <c r="AI19" s="21">
        <v>80000</v>
      </c>
      <c r="AJ19" s="15">
        <v>52500</v>
      </c>
      <c r="AK19" s="17">
        <f>[2]Hoja1!S19</f>
        <v>49333.333333333336</v>
      </c>
      <c r="AL19" s="22">
        <f t="shared" si="7"/>
        <v>60611.111111111117</v>
      </c>
      <c r="AM19" s="21" t="s">
        <v>15</v>
      </c>
      <c r="AN19" s="27" t="s">
        <v>15</v>
      </c>
      <c r="AO19" s="28" t="s">
        <v>15</v>
      </c>
      <c r="AP19" s="24" t="s">
        <v>15</v>
      </c>
      <c r="AQ19" s="21" t="s">
        <v>15</v>
      </c>
      <c r="AR19" s="27" t="s">
        <v>15</v>
      </c>
      <c r="AS19" s="28" t="s">
        <v>15</v>
      </c>
      <c r="AT19" s="24" t="s">
        <v>15</v>
      </c>
      <c r="AU19" s="21" t="s">
        <v>15</v>
      </c>
      <c r="AV19" s="27" t="s">
        <v>15</v>
      </c>
      <c r="AW19" s="28" t="s">
        <v>15</v>
      </c>
      <c r="AX19" s="24" t="s">
        <v>15</v>
      </c>
      <c r="AY19" s="4"/>
    </row>
    <row r="20" spans="1:58" ht="14.45" customHeight="1" x14ac:dyDescent="0.2">
      <c r="A20" s="3" t="s">
        <v>38</v>
      </c>
      <c r="B20" s="3" t="s">
        <v>30</v>
      </c>
      <c r="C20" s="21">
        <v>80000</v>
      </c>
      <c r="D20" s="15">
        <v>66500</v>
      </c>
      <c r="E20" s="17">
        <f>([1]EVALUASALUD!E20+'[1]SALUD VITAL'!E20+[1]CLIPSALUD!E20)/3</f>
        <v>56666.666666666664</v>
      </c>
      <c r="F20" s="13">
        <f t="shared" si="0"/>
        <v>67722.222222222219</v>
      </c>
      <c r="G20" s="21">
        <v>120000</v>
      </c>
      <c r="H20" s="15">
        <v>70250</v>
      </c>
      <c r="I20" s="17">
        <f>[2]Hoja1!$E$20</f>
        <v>64166.666666666664</v>
      </c>
      <c r="J20" s="4">
        <v>80000</v>
      </c>
      <c r="K20" s="21">
        <v>80000</v>
      </c>
      <c r="L20" s="15">
        <v>59000</v>
      </c>
      <c r="M20" s="17">
        <f>[2]Hoja1!G20</f>
        <v>56666.666666666664</v>
      </c>
      <c r="N20" s="19">
        <f t="shared" si="1"/>
        <v>65222.222222222219</v>
      </c>
      <c r="O20" s="21">
        <v>120000</v>
      </c>
      <c r="P20" s="15">
        <v>62750</v>
      </c>
      <c r="Q20" s="17">
        <f>[2]Hoja1!I20</f>
        <v>62833.333333333336</v>
      </c>
      <c r="R20" s="19">
        <f t="shared" si="2"/>
        <v>81861.111111111109</v>
      </c>
      <c r="S20" s="21">
        <v>60000</v>
      </c>
      <c r="T20" s="15">
        <v>47500</v>
      </c>
      <c r="U20" s="17">
        <f>[2]Hoja1!K20</f>
        <v>50000</v>
      </c>
      <c r="V20" s="22">
        <f t="shared" si="3"/>
        <v>52500</v>
      </c>
      <c r="W20" s="21">
        <v>25000</v>
      </c>
      <c r="X20" s="15">
        <v>20000</v>
      </c>
      <c r="Y20" s="17">
        <f>[2]Hoja1!M20</f>
        <v>19333.333333333332</v>
      </c>
      <c r="Z20" s="4">
        <f t="shared" si="4"/>
        <v>21444.444444444442</v>
      </c>
      <c r="AA20" s="21">
        <v>50000</v>
      </c>
      <c r="AB20" s="15">
        <v>27000</v>
      </c>
      <c r="AC20" s="17">
        <f>[2]Hoja1!O20</f>
        <v>28000</v>
      </c>
      <c r="AD20" s="22">
        <f t="shared" si="5"/>
        <v>35000</v>
      </c>
      <c r="AE20" s="21">
        <v>50000</v>
      </c>
      <c r="AF20" s="15">
        <v>29000</v>
      </c>
      <c r="AG20" s="17">
        <f>[2]Hoja1!Q20</f>
        <v>29333.333333333332</v>
      </c>
      <c r="AH20" s="4">
        <f t="shared" si="6"/>
        <v>36111.111111111109</v>
      </c>
      <c r="AI20" s="21">
        <v>100000</v>
      </c>
      <c r="AJ20" s="15">
        <v>52500</v>
      </c>
      <c r="AK20" s="17">
        <f>[2]Hoja1!S20</f>
        <v>55000</v>
      </c>
      <c r="AL20" s="22">
        <f t="shared" si="7"/>
        <v>69166.666666666672</v>
      </c>
      <c r="AM20" s="21" t="s">
        <v>15</v>
      </c>
      <c r="AN20" s="27" t="s">
        <v>15</v>
      </c>
      <c r="AO20" s="28" t="s">
        <v>15</v>
      </c>
      <c r="AP20" s="24" t="s">
        <v>15</v>
      </c>
      <c r="AQ20" s="21" t="s">
        <v>15</v>
      </c>
      <c r="AR20" s="27" t="s">
        <v>15</v>
      </c>
      <c r="AS20" s="28" t="s">
        <v>15</v>
      </c>
      <c r="AT20" s="24" t="s">
        <v>15</v>
      </c>
      <c r="AU20" s="21" t="s">
        <v>15</v>
      </c>
      <c r="AV20" s="27" t="s">
        <v>15</v>
      </c>
      <c r="AW20" s="28" t="s">
        <v>15</v>
      </c>
      <c r="AX20" s="24" t="s">
        <v>15</v>
      </c>
      <c r="AY20" s="4"/>
    </row>
    <row r="21" spans="1:58" ht="14.45" customHeight="1" x14ac:dyDescent="0.2">
      <c r="A21" s="3" t="s">
        <v>39</v>
      </c>
      <c r="B21" s="3" t="s">
        <v>31</v>
      </c>
      <c r="C21" s="21">
        <v>60000</v>
      </c>
      <c r="D21" s="15">
        <v>66500</v>
      </c>
      <c r="E21" s="17">
        <f>([1]EVALUASALUD!E21+'[1]SALUD VITAL'!E21+[1]CLIPSALUD!E21)/3</f>
        <v>54333.333333333336</v>
      </c>
      <c r="F21" s="13">
        <f t="shared" si="0"/>
        <v>60277.777777777781</v>
      </c>
      <c r="G21" s="21">
        <v>100000</v>
      </c>
      <c r="H21" s="15">
        <v>70250</v>
      </c>
      <c r="I21" s="17">
        <f>[2]Hoja1!$E$21</f>
        <v>61833.333333333336</v>
      </c>
      <c r="J21" s="4">
        <v>60000</v>
      </c>
      <c r="K21" s="21">
        <v>60000</v>
      </c>
      <c r="L21" s="15">
        <v>59000</v>
      </c>
      <c r="M21" s="17">
        <f>[2]Hoja1!G21</f>
        <v>54333.333333333336</v>
      </c>
      <c r="N21" s="19">
        <f t="shared" si="1"/>
        <v>57777.777777777781</v>
      </c>
      <c r="O21" s="21">
        <v>100000</v>
      </c>
      <c r="P21" s="15">
        <v>66500</v>
      </c>
      <c r="Q21" s="17">
        <f>[2]Hoja1!I21</f>
        <v>62666.666666666664</v>
      </c>
      <c r="R21" s="19">
        <f t="shared" si="2"/>
        <v>76388.888888888891</v>
      </c>
      <c r="S21" s="21">
        <v>40000</v>
      </c>
      <c r="T21" s="15">
        <v>47500</v>
      </c>
      <c r="U21" s="17">
        <f>[2]Hoja1!K21</f>
        <v>50000</v>
      </c>
      <c r="V21" s="22">
        <f t="shared" si="3"/>
        <v>45833.333333333336</v>
      </c>
      <c r="W21" s="21">
        <v>25000</v>
      </c>
      <c r="X21" s="15">
        <v>20000</v>
      </c>
      <c r="Y21" s="17">
        <f>[2]Hoja1!M21</f>
        <v>19333.333333333332</v>
      </c>
      <c r="Z21" s="4">
        <f t="shared" si="4"/>
        <v>21444.444444444442</v>
      </c>
      <c r="AA21" s="21">
        <v>40000</v>
      </c>
      <c r="AB21" s="15">
        <v>27000</v>
      </c>
      <c r="AC21" s="17">
        <f>[2]Hoja1!O21</f>
        <v>26333.333333333332</v>
      </c>
      <c r="AD21" s="22">
        <f t="shared" si="5"/>
        <v>31111.111111111109</v>
      </c>
      <c r="AE21" s="21">
        <v>40000</v>
      </c>
      <c r="AF21" s="15">
        <v>29000</v>
      </c>
      <c r="AG21" s="17">
        <f>[2]Hoja1!Q21</f>
        <v>28666.666666666668</v>
      </c>
      <c r="AH21" s="4">
        <f t="shared" si="6"/>
        <v>32555.555555555558</v>
      </c>
      <c r="AI21" s="21">
        <v>80000</v>
      </c>
      <c r="AJ21" s="15">
        <v>52500</v>
      </c>
      <c r="AK21" s="17">
        <f>[2]Hoja1!S21</f>
        <v>49000</v>
      </c>
      <c r="AL21" s="22">
        <f t="shared" si="7"/>
        <v>60500</v>
      </c>
      <c r="AM21" s="21" t="s">
        <v>15</v>
      </c>
      <c r="AN21" s="27" t="s">
        <v>15</v>
      </c>
      <c r="AO21" s="28" t="s">
        <v>15</v>
      </c>
      <c r="AP21" s="24" t="s">
        <v>15</v>
      </c>
      <c r="AQ21" s="21" t="s">
        <v>15</v>
      </c>
      <c r="AR21" s="27" t="s">
        <v>15</v>
      </c>
      <c r="AS21" s="28" t="s">
        <v>15</v>
      </c>
      <c r="AT21" s="24" t="s">
        <v>15</v>
      </c>
      <c r="AU21" s="21" t="s">
        <v>15</v>
      </c>
      <c r="AV21" s="27" t="s">
        <v>15</v>
      </c>
      <c r="AW21" s="28" t="s">
        <v>15</v>
      </c>
      <c r="AX21" s="24" t="s">
        <v>15</v>
      </c>
      <c r="AY21" s="4"/>
    </row>
    <row r="22" spans="1:58" ht="14.45" customHeight="1" x14ac:dyDescent="0.2">
      <c r="A22" s="3" t="s">
        <v>50</v>
      </c>
      <c r="B22" s="3" t="s">
        <v>42</v>
      </c>
      <c r="C22" s="21">
        <v>60000</v>
      </c>
      <c r="D22" s="15">
        <v>67500</v>
      </c>
      <c r="E22" s="17">
        <f>([1]EVALUASALUD!E22+'[1]SALUD VITAL'!E22+[1]CLIPSALUD!E22)/3</f>
        <v>54166.666666666664</v>
      </c>
      <c r="F22" s="13">
        <f t="shared" si="0"/>
        <v>60555.555555555555</v>
      </c>
      <c r="G22" s="21">
        <v>100000</v>
      </c>
      <c r="H22" s="15">
        <v>90000</v>
      </c>
      <c r="I22" s="17">
        <f>[2]Hoja1!$E$22</f>
        <v>76666.666666666672</v>
      </c>
      <c r="J22" s="4">
        <v>60000</v>
      </c>
      <c r="K22" s="21">
        <v>60000</v>
      </c>
      <c r="L22" s="15">
        <v>56250</v>
      </c>
      <c r="M22" s="17">
        <f>[2]Hoja1!G22</f>
        <v>54166.666666666664</v>
      </c>
      <c r="N22" s="19">
        <f t="shared" si="1"/>
        <v>56805.555555555555</v>
      </c>
      <c r="O22" s="21">
        <v>100000</v>
      </c>
      <c r="P22" s="15">
        <v>63750</v>
      </c>
      <c r="Q22" s="17">
        <f>[2]Hoja1!I22</f>
        <v>62500</v>
      </c>
      <c r="R22" s="19">
        <f t="shared" si="2"/>
        <v>75416.666666666672</v>
      </c>
      <c r="S22" s="21">
        <v>40000</v>
      </c>
      <c r="T22" s="15">
        <v>45000</v>
      </c>
      <c r="U22" s="17">
        <f>[2]Hoja1!K22</f>
        <v>48333.333333333336</v>
      </c>
      <c r="V22" s="22">
        <f t="shared" si="3"/>
        <v>44444.444444444445</v>
      </c>
      <c r="W22" s="21">
        <v>25000</v>
      </c>
      <c r="X22" s="15">
        <v>19000</v>
      </c>
      <c r="Y22" s="17">
        <f>[2]Hoja1!M22</f>
        <v>18666.666666666668</v>
      </c>
      <c r="Z22" s="4">
        <f t="shared" si="4"/>
        <v>20888.888888888891</v>
      </c>
      <c r="AA22" s="21">
        <v>40000</v>
      </c>
      <c r="AB22" s="15">
        <v>25500</v>
      </c>
      <c r="AC22" s="17">
        <f>[2]Hoja1!O22</f>
        <v>27000</v>
      </c>
      <c r="AD22" s="22">
        <f t="shared" si="5"/>
        <v>30833.333333333332</v>
      </c>
      <c r="AE22" s="21">
        <v>40000</v>
      </c>
      <c r="AF22" s="15">
        <v>27500</v>
      </c>
      <c r="AG22" s="17">
        <f>[2]Hoja1!Q22</f>
        <v>28333.333333333332</v>
      </c>
      <c r="AH22" s="4">
        <f t="shared" si="6"/>
        <v>31944.444444444442</v>
      </c>
      <c r="AI22" s="21">
        <v>80000</v>
      </c>
      <c r="AJ22" s="15">
        <v>50000</v>
      </c>
      <c r="AK22" s="17">
        <f>[2]Hoja1!S22</f>
        <v>48333.333333333336</v>
      </c>
      <c r="AL22" s="22">
        <f t="shared" si="7"/>
        <v>59444.444444444445</v>
      </c>
      <c r="AM22" s="21" t="s">
        <v>15</v>
      </c>
      <c r="AN22" s="27" t="s">
        <v>15</v>
      </c>
      <c r="AO22" s="28" t="s">
        <v>15</v>
      </c>
      <c r="AP22" s="24" t="s">
        <v>15</v>
      </c>
      <c r="AQ22" s="21" t="s">
        <v>15</v>
      </c>
      <c r="AR22" s="27" t="s">
        <v>15</v>
      </c>
      <c r="AS22" s="28" t="s">
        <v>15</v>
      </c>
      <c r="AT22" s="24" t="s">
        <v>15</v>
      </c>
      <c r="AU22" s="21" t="s">
        <v>15</v>
      </c>
      <c r="AV22" s="27" t="s">
        <v>15</v>
      </c>
      <c r="AW22" s="28" t="s">
        <v>15</v>
      </c>
      <c r="AX22" s="24" t="s">
        <v>15</v>
      </c>
      <c r="AY22" s="4"/>
    </row>
    <row r="23" spans="1:58" ht="14.45" customHeight="1" x14ac:dyDescent="0.2">
      <c r="A23" s="3" t="s">
        <v>51</v>
      </c>
      <c r="B23" s="3" t="s">
        <v>17</v>
      </c>
      <c r="C23" s="21">
        <v>80000</v>
      </c>
      <c r="D23" s="15">
        <v>70250</v>
      </c>
      <c r="E23" s="17">
        <f>([1]EVALUASALUD!E23+'[1]SALUD VITAL'!E23+[1]CLIPSALUD!E23)/3</f>
        <v>57666.666666666664</v>
      </c>
      <c r="F23" s="13">
        <f t="shared" si="0"/>
        <v>69305.555555555547</v>
      </c>
      <c r="G23" s="21">
        <v>120000</v>
      </c>
      <c r="H23" s="15">
        <v>92750</v>
      </c>
      <c r="I23" s="17">
        <f>[2]Hoja1!$E$23</f>
        <v>80166.666666666672</v>
      </c>
      <c r="J23" s="4">
        <v>80000</v>
      </c>
      <c r="K23" s="21">
        <v>80000</v>
      </c>
      <c r="L23" s="15">
        <v>59000</v>
      </c>
      <c r="M23" s="17">
        <f>[2]Hoja1!G23</f>
        <v>57666.666666666664</v>
      </c>
      <c r="N23" s="19">
        <f t="shared" si="1"/>
        <v>65555.555555555547</v>
      </c>
      <c r="O23" s="21">
        <v>120000</v>
      </c>
      <c r="P23" s="15">
        <v>62750</v>
      </c>
      <c r="Q23" s="17">
        <f>[2]Hoja1!I23</f>
        <v>64500</v>
      </c>
      <c r="R23" s="19">
        <f t="shared" si="2"/>
        <v>82416.666666666672</v>
      </c>
      <c r="S23" s="21">
        <v>60000</v>
      </c>
      <c r="T23" s="15">
        <v>47500</v>
      </c>
      <c r="U23" s="17">
        <f>[2]Hoja1!K23</f>
        <v>53333.333333333336</v>
      </c>
      <c r="V23" s="22">
        <f t="shared" si="3"/>
        <v>53611.111111111117</v>
      </c>
      <c r="W23" s="21">
        <v>25000</v>
      </c>
      <c r="X23" s="15">
        <v>20000</v>
      </c>
      <c r="Y23" s="17">
        <f>[2]Hoja1!M23</f>
        <v>19333.333333333332</v>
      </c>
      <c r="Z23" s="4">
        <f t="shared" si="4"/>
        <v>21444.444444444442</v>
      </c>
      <c r="AA23" s="21">
        <v>50000</v>
      </c>
      <c r="AB23" s="15">
        <v>27000</v>
      </c>
      <c r="AC23" s="17">
        <f>[2]Hoja1!O23</f>
        <v>29666.666666666668</v>
      </c>
      <c r="AD23" s="22">
        <f t="shared" si="5"/>
        <v>35555.555555555555</v>
      </c>
      <c r="AE23" s="21">
        <v>50000</v>
      </c>
      <c r="AF23" s="15">
        <v>29000</v>
      </c>
      <c r="AG23" s="17">
        <f>[2]Hoja1!Q23</f>
        <v>31000</v>
      </c>
      <c r="AH23" s="4">
        <f t="shared" si="6"/>
        <v>36666.666666666664</v>
      </c>
      <c r="AI23" s="21">
        <v>100000</v>
      </c>
      <c r="AJ23" s="15">
        <v>52500</v>
      </c>
      <c r="AK23" s="17">
        <f>[2]Hoja1!S23</f>
        <v>55000</v>
      </c>
      <c r="AL23" s="22">
        <f t="shared" si="7"/>
        <v>69166.666666666672</v>
      </c>
      <c r="AM23" s="21" t="s">
        <v>15</v>
      </c>
      <c r="AN23" s="27" t="s">
        <v>15</v>
      </c>
      <c r="AO23" s="28" t="s">
        <v>15</v>
      </c>
      <c r="AP23" s="24" t="s">
        <v>15</v>
      </c>
      <c r="AQ23" s="21" t="s">
        <v>15</v>
      </c>
      <c r="AR23" s="27" t="s">
        <v>15</v>
      </c>
      <c r="AS23" s="28" t="s">
        <v>15</v>
      </c>
      <c r="AT23" s="24" t="s">
        <v>15</v>
      </c>
      <c r="AU23" s="21" t="s">
        <v>15</v>
      </c>
      <c r="AV23" s="27" t="s">
        <v>15</v>
      </c>
      <c r="AW23" s="28" t="s">
        <v>15</v>
      </c>
      <c r="AX23" s="24" t="s">
        <v>15</v>
      </c>
      <c r="AY23" s="4"/>
    </row>
    <row r="24" spans="1:58" ht="14.45" customHeight="1" x14ac:dyDescent="0.2">
      <c r="A24" s="3" t="s">
        <v>52</v>
      </c>
      <c r="B24" s="3" t="s">
        <v>32</v>
      </c>
      <c r="C24" s="21">
        <v>80000</v>
      </c>
      <c r="D24" s="15">
        <v>71750</v>
      </c>
      <c r="E24" s="17">
        <f>([1]EVALUASALUD!E24+'[1]SALUD VITAL'!E24+[1]CLIPSALUD!E24)/3</f>
        <v>59333.333333333336</v>
      </c>
      <c r="F24" s="13">
        <f t="shared" si="0"/>
        <v>70361.111111111109</v>
      </c>
      <c r="G24" s="21">
        <v>120000</v>
      </c>
      <c r="H24" s="15">
        <v>94250</v>
      </c>
      <c r="I24" s="17">
        <f>[2]Hoja1!$E$24</f>
        <v>82833.333333333328</v>
      </c>
      <c r="J24" s="4">
        <v>80000</v>
      </c>
      <c r="K24" s="21">
        <v>80000</v>
      </c>
      <c r="L24" s="15">
        <v>59000</v>
      </c>
      <c r="M24" s="17">
        <f>[2]Hoja1!G24</f>
        <v>59333.333333333336</v>
      </c>
      <c r="N24" s="19">
        <f t="shared" si="1"/>
        <v>66111.111111111109</v>
      </c>
      <c r="O24" s="21">
        <v>120000</v>
      </c>
      <c r="P24" s="15">
        <v>66500</v>
      </c>
      <c r="Q24" s="17">
        <f>[2]Hoja1!I24</f>
        <v>68333.333333333328</v>
      </c>
      <c r="R24" s="19">
        <f t="shared" si="2"/>
        <v>84944.444444444438</v>
      </c>
      <c r="S24" s="21">
        <v>60000</v>
      </c>
      <c r="T24" s="15">
        <v>47500</v>
      </c>
      <c r="U24" s="17">
        <f>[2]Hoja1!K24</f>
        <v>60000</v>
      </c>
      <c r="V24" s="22">
        <f t="shared" si="3"/>
        <v>55833.333333333336</v>
      </c>
      <c r="W24" s="21">
        <v>25000</v>
      </c>
      <c r="X24" s="15">
        <v>20000</v>
      </c>
      <c r="Y24" s="17">
        <f>[2]Hoja1!M24</f>
        <v>19333.333333333332</v>
      </c>
      <c r="Z24" s="4">
        <f t="shared" si="4"/>
        <v>21444.444444444442</v>
      </c>
      <c r="AA24" s="21">
        <v>50000</v>
      </c>
      <c r="AB24" s="15">
        <v>27000</v>
      </c>
      <c r="AC24" s="17">
        <f>[2]Hoja1!O24</f>
        <v>34666.666666666664</v>
      </c>
      <c r="AD24" s="22">
        <f t="shared" si="5"/>
        <v>37222.222222222219</v>
      </c>
      <c r="AE24" s="21">
        <v>50000</v>
      </c>
      <c r="AF24" s="15">
        <v>29000</v>
      </c>
      <c r="AG24" s="17">
        <f>[2]Hoja1!Q24</f>
        <v>35333.333333333336</v>
      </c>
      <c r="AH24" s="4">
        <f t="shared" si="6"/>
        <v>38111.111111111117</v>
      </c>
      <c r="AI24" s="21">
        <v>100000</v>
      </c>
      <c r="AJ24" s="15">
        <v>52500</v>
      </c>
      <c r="AK24" s="17">
        <f>[2]Hoja1!S24</f>
        <v>58333.333333333336</v>
      </c>
      <c r="AL24" s="22">
        <f t="shared" si="7"/>
        <v>70277.777777777781</v>
      </c>
      <c r="AM24" s="21" t="s">
        <v>15</v>
      </c>
      <c r="AN24" s="27" t="s">
        <v>15</v>
      </c>
      <c r="AO24" s="28" t="s">
        <v>15</v>
      </c>
      <c r="AP24" s="24" t="s">
        <v>15</v>
      </c>
      <c r="AQ24" s="21" t="s">
        <v>15</v>
      </c>
      <c r="AR24" s="27" t="s">
        <v>15</v>
      </c>
      <c r="AS24" s="28" t="s">
        <v>15</v>
      </c>
      <c r="AT24" s="24" t="s">
        <v>15</v>
      </c>
      <c r="AU24" s="21" t="s">
        <v>15</v>
      </c>
      <c r="AV24" s="27" t="s">
        <v>15</v>
      </c>
      <c r="AW24" s="28" t="s">
        <v>15</v>
      </c>
      <c r="AX24" s="24" t="s">
        <v>15</v>
      </c>
      <c r="AY24" s="4"/>
    </row>
    <row r="25" spans="1:58" ht="38.450000000000003" customHeight="1" x14ac:dyDescent="0.25">
      <c r="A25" s="31" t="s">
        <v>62</v>
      </c>
      <c r="B25" s="31"/>
      <c r="C25" s="29">
        <f>SUM(C7:C24)</f>
        <v>1240000</v>
      </c>
      <c r="D25" s="29">
        <f>SUM(D7:D24)</f>
        <v>1191025</v>
      </c>
      <c r="E25" s="29">
        <f t="shared" ref="E25:AY25" si="8">SUM(E7:E24)</f>
        <v>976666.66666666651</v>
      </c>
      <c r="F25" s="29">
        <f t="shared" si="8"/>
        <v>1135897.222222222</v>
      </c>
      <c r="G25" s="29">
        <f t="shared" si="8"/>
        <v>1960000</v>
      </c>
      <c r="H25" s="29">
        <f t="shared" si="8"/>
        <v>1426250</v>
      </c>
      <c r="I25" s="29">
        <f t="shared" si="8"/>
        <v>1173333.333333333</v>
      </c>
      <c r="J25" s="29">
        <f t="shared" si="8"/>
        <v>1240000</v>
      </c>
      <c r="K25" s="29">
        <f t="shared" si="8"/>
        <v>1240000</v>
      </c>
      <c r="L25" s="29">
        <f t="shared" si="8"/>
        <v>1049000</v>
      </c>
      <c r="M25" s="29">
        <f t="shared" si="8"/>
        <v>976666.66666666651</v>
      </c>
      <c r="N25" s="29">
        <f t="shared" si="8"/>
        <v>1088555.5555555553</v>
      </c>
      <c r="O25" s="29">
        <f t="shared" si="8"/>
        <v>1960000</v>
      </c>
      <c r="P25" s="29">
        <f t="shared" si="8"/>
        <v>1142800</v>
      </c>
      <c r="Q25" s="29">
        <f t="shared" si="8"/>
        <v>1110533.3333333333</v>
      </c>
      <c r="R25" s="29">
        <f t="shared" si="8"/>
        <v>1404444.4444444445</v>
      </c>
      <c r="S25" s="29">
        <f t="shared" si="8"/>
        <v>880000</v>
      </c>
      <c r="T25" s="29">
        <f t="shared" si="8"/>
        <v>822500</v>
      </c>
      <c r="U25" s="29">
        <f t="shared" si="8"/>
        <v>859000.00000000012</v>
      </c>
      <c r="V25" s="29">
        <f t="shared" si="8"/>
        <v>853833.33333333349</v>
      </c>
      <c r="W25" s="29">
        <f t="shared" si="8"/>
        <v>450000</v>
      </c>
      <c r="X25" s="29">
        <f t="shared" si="8"/>
        <v>347000</v>
      </c>
      <c r="Y25" s="29">
        <f t="shared" si="8"/>
        <v>337999.99999999994</v>
      </c>
      <c r="Z25" s="29">
        <f t="shared" si="8"/>
        <v>378333.3333333332</v>
      </c>
      <c r="AA25" s="29">
        <f t="shared" si="8"/>
        <v>800000</v>
      </c>
      <c r="AB25" s="29">
        <f t="shared" si="8"/>
        <v>474500</v>
      </c>
      <c r="AC25" s="29">
        <f t="shared" si="8"/>
        <v>499333.33333333331</v>
      </c>
      <c r="AD25" s="29">
        <f t="shared" si="8"/>
        <v>591277.77777777775</v>
      </c>
      <c r="AE25" s="29">
        <f t="shared" si="8"/>
        <v>800000</v>
      </c>
      <c r="AF25" s="29">
        <f t="shared" si="8"/>
        <v>513500</v>
      </c>
      <c r="AG25" s="29">
        <f t="shared" si="8"/>
        <v>526333.33333333326</v>
      </c>
      <c r="AH25" s="29">
        <f t="shared" si="8"/>
        <v>613277.77777777775</v>
      </c>
      <c r="AI25" s="29">
        <f t="shared" si="8"/>
        <v>1600000</v>
      </c>
      <c r="AJ25" s="29">
        <f t="shared" si="8"/>
        <v>929500</v>
      </c>
      <c r="AK25" s="29">
        <f t="shared" si="8"/>
        <v>934666.66666666686</v>
      </c>
      <c r="AL25" s="29">
        <f t="shared" si="8"/>
        <v>1154722.2222222222</v>
      </c>
      <c r="AM25" s="29">
        <f t="shared" si="8"/>
        <v>100000</v>
      </c>
      <c r="AN25" s="29">
        <f t="shared" si="8"/>
        <v>72500</v>
      </c>
      <c r="AO25" s="29">
        <f t="shared" si="8"/>
        <v>68333.333333333328</v>
      </c>
      <c r="AP25" s="29">
        <f t="shared" si="8"/>
        <v>80277.777777777766</v>
      </c>
      <c r="AQ25" s="29">
        <f t="shared" si="8"/>
        <v>120000</v>
      </c>
      <c r="AR25" s="29">
        <f t="shared" si="8"/>
        <v>137500</v>
      </c>
      <c r="AS25" s="29">
        <f t="shared" si="8"/>
        <v>131666.66666666666</v>
      </c>
      <c r="AT25" s="29">
        <f t="shared" si="8"/>
        <v>129722.2222222222</v>
      </c>
      <c r="AU25" s="29">
        <f t="shared" si="8"/>
        <v>120000</v>
      </c>
      <c r="AV25" s="29">
        <f t="shared" si="8"/>
        <v>170000</v>
      </c>
      <c r="AW25" s="29">
        <f t="shared" si="8"/>
        <v>156666.66666666666</v>
      </c>
      <c r="AX25" s="29">
        <f t="shared" si="8"/>
        <v>148888.88888888888</v>
      </c>
      <c r="AY25" s="29">
        <f t="shared" si="8"/>
        <v>0</v>
      </c>
    </row>
    <row r="26" spans="1:58" s="5" customFormat="1" ht="14.45" customHeight="1" x14ac:dyDescent="0.25">
      <c r="A26" s="47" t="s">
        <v>33</v>
      </c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  <c r="AT26" s="47"/>
      <c r="AU26" s="47"/>
      <c r="AV26" s="47"/>
      <c r="AW26" s="47"/>
      <c r="AX26" s="47"/>
      <c r="AY26" s="47"/>
    </row>
    <row r="27" spans="1:58" ht="13.15" customHeight="1" x14ac:dyDescent="0.25">
      <c r="A27" s="48"/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8"/>
      <c r="AP27" s="48"/>
      <c r="AQ27" s="48"/>
      <c r="AR27" s="48"/>
      <c r="AS27" s="48"/>
      <c r="AT27" s="48"/>
      <c r="AU27" s="48"/>
      <c r="AV27" s="48"/>
      <c r="AW27" s="48"/>
      <c r="AX27" s="48"/>
      <c r="AY27" s="48"/>
    </row>
    <row r="28" spans="1:58" x14ac:dyDescent="0.25">
      <c r="A28" s="8"/>
      <c r="AI28" s="30" t="s">
        <v>43</v>
      </c>
      <c r="AJ28" s="30"/>
      <c r="AK28" s="30"/>
      <c r="AL28" s="30"/>
    </row>
    <row r="29" spans="1:58" s="5" customFormat="1" ht="27" customHeight="1" x14ac:dyDescent="0.25">
      <c r="A29" s="30" t="s">
        <v>45</v>
      </c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18" t="s">
        <v>58</v>
      </c>
      <c r="AJ29" s="14" t="s">
        <v>59</v>
      </c>
      <c r="AK29" s="16" t="s">
        <v>60</v>
      </c>
      <c r="AL29" s="1" t="s">
        <v>61</v>
      </c>
      <c r="AM29" s="7"/>
      <c r="AN29" s="7"/>
      <c r="AO29" s="7"/>
      <c r="AP29" s="7"/>
      <c r="AQ29" s="23"/>
      <c r="AR29" s="23"/>
      <c r="AS29" s="23"/>
      <c r="AT29" s="7"/>
      <c r="AU29" s="7"/>
      <c r="AV29" s="7"/>
      <c r="AW29" s="7"/>
      <c r="AX29" s="7"/>
      <c r="AY29" s="6"/>
    </row>
    <row r="30" spans="1:58" s="5" customFormat="1" ht="34.9" customHeight="1" x14ac:dyDescent="0.25">
      <c r="A30" s="41" t="s">
        <v>57</v>
      </c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21">
        <v>250000</v>
      </c>
      <c r="AJ30" s="27">
        <v>132500</v>
      </c>
      <c r="AK30" s="28">
        <v>121667</v>
      </c>
      <c r="AL30" s="25">
        <f>AVERAGE(AI30:AK30)</f>
        <v>168055.66666666666</v>
      </c>
      <c r="AM30" s="7"/>
      <c r="AN30" s="7"/>
      <c r="AO30" s="7"/>
      <c r="AP30" s="7"/>
      <c r="AQ30" s="23"/>
      <c r="AR30" s="23"/>
      <c r="AS30" s="23"/>
      <c r="AT30" s="45" t="s">
        <v>46</v>
      </c>
      <c r="AU30" s="45"/>
      <c r="AV30" s="45"/>
      <c r="AW30" s="45"/>
      <c r="AX30" s="45"/>
      <c r="AY30" s="46"/>
      <c r="AZ30" s="9"/>
      <c r="BA30" s="10"/>
      <c r="BB30" s="10"/>
      <c r="BC30" s="10"/>
      <c r="BD30" s="10"/>
      <c r="BE30" s="10"/>
      <c r="BF30" s="10"/>
    </row>
    <row r="31" spans="1:58" s="5" customFormat="1" x14ac:dyDescent="0.25">
      <c r="Z31" s="6"/>
      <c r="AA31" s="6"/>
      <c r="AB31" s="6"/>
      <c r="AC31" s="6"/>
      <c r="AD31" s="7"/>
      <c r="AE31" s="7"/>
      <c r="AF31" s="7"/>
      <c r="AG31" s="7"/>
      <c r="AH31" s="6"/>
      <c r="AI31" s="6"/>
      <c r="AJ31" s="6"/>
      <c r="AK31" s="6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6"/>
    </row>
    <row r="35" spans="1:1" x14ac:dyDescent="0.25">
      <c r="A35" s="11"/>
    </row>
  </sheetData>
  <mergeCells count="24">
    <mergeCell ref="A29:AH29"/>
    <mergeCell ref="A30:AH30"/>
    <mergeCell ref="A3:AY3"/>
    <mergeCell ref="A5:A6"/>
    <mergeCell ref="B5:B6"/>
    <mergeCell ref="AY5:AY6"/>
    <mergeCell ref="AT30:AY30"/>
    <mergeCell ref="A26:AY27"/>
    <mergeCell ref="AI28:AL28"/>
    <mergeCell ref="A25:B25"/>
    <mergeCell ref="A4:R4"/>
    <mergeCell ref="O5:R5"/>
    <mergeCell ref="S4:AX4"/>
    <mergeCell ref="S5:V5"/>
    <mergeCell ref="W5:Z5"/>
    <mergeCell ref="AA5:AD5"/>
    <mergeCell ref="AE5:AH5"/>
    <mergeCell ref="AI5:AL5"/>
    <mergeCell ref="AM5:AP5"/>
    <mergeCell ref="AQ5:AT5"/>
    <mergeCell ref="AU5:AX5"/>
    <mergeCell ref="C5:F5"/>
    <mergeCell ref="G5:J5"/>
    <mergeCell ref="K5:N5"/>
  </mergeCells>
  <pageMargins left="0.7" right="0.7" top="0.75" bottom="0.75" header="0.3" footer="0.3"/>
  <pageSetup scale="41" orientation="portrait" r:id="rId1"/>
  <colBreaks count="1" manualBreakCount="1">
    <brk id="5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ANALISI DEL MERCADO 2024</vt:lpstr>
      <vt:lpstr>'ANALISI DEL MERCADO 2024'!Área_de_impresión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Ricardo Hernandez</dc:creator>
  <cp:lastModifiedBy>Jesus David Villalba Moreno</cp:lastModifiedBy>
  <dcterms:created xsi:type="dcterms:W3CDTF">2020-01-03T20:28:59Z</dcterms:created>
  <dcterms:modified xsi:type="dcterms:W3CDTF">2024-04-30T17:00:25Z</dcterms:modified>
</cp:coreProperties>
</file>