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kup de olga lozano\bakcup\DICOP-CONTRATOS\PROCESOS CTOS\2024\2.SELECCION ABREVIADA\SUBASTA\044-CEGOT-2024\1 PUBLICAR SECOP II\"/>
    </mc:Choice>
  </mc:AlternateContent>
  <xr:revisionPtr revIDLastSave="0" documentId="13_ncr:1_{BFA5DA14-D404-42AD-ABFF-DBC7ACDD995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ATRIZ DE RIESGOS" sheetId="1" r:id="rId1"/>
  </sheets>
  <definedNames>
    <definedName name="_xlnm.Print_Area" localSheetId="0">'MATRIZ DE RIESGOS'!$B$2:$X$15</definedName>
    <definedName name="CLASE" localSheetId="0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5" i="1" l="1"/>
  <c r="N15" i="1"/>
  <c r="H15" i="1"/>
  <c r="G15" i="1"/>
  <c r="X14" i="1"/>
  <c r="W14" i="1"/>
  <c r="V14" i="1"/>
  <c r="U14" i="1"/>
  <c r="T14" i="1"/>
  <c r="N14" i="1"/>
  <c r="H14" i="1"/>
  <c r="G14" i="1"/>
  <c r="W13" i="1"/>
  <c r="V13" i="1"/>
  <c r="N13" i="1"/>
  <c r="H13" i="1"/>
  <c r="G13" i="1"/>
  <c r="F13" i="1"/>
  <c r="E13" i="1"/>
  <c r="D13" i="1"/>
  <c r="C13" i="1"/>
  <c r="W12" i="1"/>
  <c r="V12" i="1"/>
  <c r="U12" i="1"/>
  <c r="T12" i="1"/>
  <c r="H12" i="1"/>
  <c r="G12" i="1"/>
  <c r="G11" i="1"/>
  <c r="W11" i="1"/>
  <c r="V11" i="1"/>
  <c r="U11" i="1"/>
  <c r="Q15" i="1" l="1"/>
  <c r="K15" i="1"/>
  <c r="Q13" i="1"/>
  <c r="K13" i="1"/>
</calcChain>
</file>

<file path=xl/sharedStrings.xml><?xml version="1.0" encoding="utf-8"?>
<sst xmlns="http://schemas.openxmlformats.org/spreadsheetml/2006/main" count="151" uniqueCount="89">
  <si>
    <t>MATRIZ DE RIESGOS</t>
  </si>
  <si>
    <t>OBJETO: ADQUISICION AYUDAS VISUALES PARA LA FAC</t>
  </si>
  <si>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</si>
  <si>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</si>
  <si>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</si>
  <si>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</si>
  <si>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</si>
  <si>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</si>
  <si>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</si>
  <si>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</si>
  <si>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</si>
  <si>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</si>
  <si>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</si>
  <si>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</si>
  <si>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</si>
  <si>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</si>
  <si>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</si>
  <si>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</si>
  <si>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</si>
  <si>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</si>
  <si>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</si>
  <si>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Calificación</t>
  </si>
  <si>
    <t>¿Cómo se realiza el monitoreo?</t>
  </si>
  <si>
    <t>Periodicidad ¿Cuándo?</t>
  </si>
  <si>
    <t>ESPECIFICO</t>
  </si>
  <si>
    <t>EXTERNO</t>
  </si>
  <si>
    <t>EJECUCIÓN</t>
  </si>
  <si>
    <t>ECONÓMICO</t>
  </si>
  <si>
    <t>VARIACIÓN EN LOS PRECIOS DEL MERCADO LO CUAL PUEDE ALTERAR EL EQUILIBRIO ECONÓMICO DEL CONTRATO GENERANDO VARIACIÓN EN PRECIOS DE LOS ELEMENTOS REQUERIDOS</t>
  </si>
  <si>
    <t xml:space="preserve">AFECTARÍA LA PLANEACIÓN EN LA EJECUCIÓN DEL CONTRATO
DESFINANCIAMIENTO </t>
  </si>
  <si>
    <t>BAJO</t>
  </si>
  <si>
    <t>CONTRATISTA</t>
  </si>
  <si>
    <t xml:space="preserve"> EL CONTRATISTA DEBERÁ INFORMAR A LA ADMINISTRACIÓN Y PRESENTAR LOS SOPORTES QUE EVIDENCIEN LA VARIACIÓN DE LOS PRECIOS DEL MERCADO, Y LA ADMINISTRACIÓN DEPENDIENDO DE LOS SOBRECOSTOS O SOLICITARÁ MANTENER LOS PRECIOS O SE ACCEDERÁ A RESTABLECER EL EQUILIBRIO ECONOMICO DEL CONTRATO. 
LO ANTERIOR, PUES EL CONTRATISTA DEBERÁ REALIZAR UNA PROYECCIÓN DE LAS POSIBLES OPERACIONES Y CAMBIOS DEL MERCADO</t>
  </si>
  <si>
    <t>SI</t>
  </si>
  <si>
    <t>SUPERVISOR DEL CONTRATO Y EL CONTRATISTA</t>
  </si>
  <si>
    <t>EJECUCIÓN DEL     CONTRATO</t>
  </si>
  <si>
    <t>EJECUCIÓN DEL CONTRATO</t>
  </si>
  <si>
    <t>ANALIZAR EL COMPORTAMIENTO DEL MERCADO Y EFECTUAR PROYECCIONES</t>
  </si>
  <si>
    <t>MENSUAL</t>
  </si>
  <si>
    <t>GENERAL</t>
  </si>
  <si>
    <t xml:space="preserve">PLANEACIÓN </t>
  </si>
  <si>
    <t>OPERACIONAL</t>
  </si>
  <si>
    <t>FALTA DE IDONEIDAD DEL CONTRTATISTA RESPECTO A LOS ELEMENTOS A ADQUIRIR</t>
  </si>
  <si>
    <t>SUMINISTRO DE ELEMENTOS EQUIVOCADOS</t>
  </si>
  <si>
    <t xml:space="preserve">SOLICITAR AL OFERENTE CERTIFICACIONES DE LOS ELEMENTOS A SUMINISTRAR ASÍ COMO REQUISITOS MÍNIMOS HABILITANTES LOS CUALES SON VALIDADOS POR EL COMITÉ EVALUADOR </t>
  </si>
  <si>
    <t>NO</t>
  </si>
  <si>
    <t>SUPERVISOR Y CONTRATISTA</t>
  </si>
  <si>
    <t>A PARTIR DEL PERFECCIONAMIENTO       DEL CONTRATO</t>
  </si>
  <si>
    <t>LIQUIDACION DEL CONTRATO</t>
  </si>
  <si>
    <t>INFORMES DE SUPERVISION</t>
  </si>
  <si>
    <t>EJECUCION</t>
  </si>
  <si>
    <t>INCUMPLIMIENTO TOTAL O PARCIAL EN LA EJECUCION DEL CONTRATO</t>
  </si>
  <si>
    <t xml:space="preserve">INCUMPLIMIENTO PARCIAL O TOTAL DEL OBJETO DEL CONTRATO
</t>
  </si>
  <si>
    <t>REVISIÓN DE LOS INFORMS DEL CONTRATISTA POR PARTE DEL SUPERVISOR Y EN DADO CASO AFECTACIÓN DE LA GARANTÍA DE CUMPLIMIENTO</t>
  </si>
  <si>
    <t>RESTRASOS EN EL TRASNPORTE (EXPORTACION E IMPORTACION) DE LOS ELEMENTOS A ADQUIRIR.</t>
  </si>
  <si>
    <t>AFECTA EL CUMPLIMIENTO DE LOS TIEMPOS DE ENTREGA DE LOS ELEMENTOS.</t>
  </si>
  <si>
    <t xml:space="preserve">ACTUACION ADMINISTRATIVA COMUNICACIÓN ENTRE EL SUPERVISOR Y EL CONYTRATISTA PARA AVANCES DE IMPORTACION DE ELEMENTOS.
EN TODO CASO EL PROVEEDOR DEBERÁ PREVEER DESDE LA PRESENTACIÓN DE LA OFERTA LA CADENA DEL TRANSPORTE DE LOS ELEMENTOS </t>
  </si>
  <si>
    <t>UNICA VEZ</t>
  </si>
  <si>
    <t>A PARTIR DEL       PERFECCIONAMIENTO DEL CONTRATO</t>
  </si>
  <si>
    <t>Especifico</t>
  </si>
  <si>
    <t>Externo</t>
  </si>
  <si>
    <t>Ejecución</t>
  </si>
  <si>
    <t>Económico</t>
  </si>
  <si>
    <t>LOS EFECTOS DESFAVORABLES DERIVADOS DE LA VARIACIÓN DE LA TASA DE CAMBIO, AFECTANDO LOS PRECIOS DEL MERCADO DE LOS ELEMENTOS OBJETO DEL CONTRATO.</t>
  </si>
  <si>
    <t>ASIGNACIÓN DE RECURSOS ADICIONALES A LOS PROYECTADOS EN LA SUSCRIPCIÓN DEL CONTRATO</t>
  </si>
  <si>
    <t>ALTO</t>
  </si>
  <si>
    <t>FAC y CONTRATISTA</t>
  </si>
  <si>
    <t>PARA LA MITIGACIÓN DE ESTE RIESGO EL CONTRATISTA DEBERÁ INFORMAR A LA ADMINISTRACIÓN Y PRESENTAR TODOS LOS SOPORTES QUE EVIDENCIEN LA VARIACIÓN DE LOS PRECIOS QUE AFECTEN EL EQUILIBRIO ECONÓMICO.</t>
  </si>
  <si>
    <t>FAC Y CONTRATISTA</t>
  </si>
  <si>
    <t>A PARTIR DEL         PERFECCIONAMIENTO DEL      CONTRATO</t>
  </si>
  <si>
    <t>CON LA SUSCRIPCIÓN DEL ACTA DE RECIBO A SATISFACCIÓN</t>
  </si>
  <si>
    <t>REUNIONES DE SEGUIMIENTO – VERIFICACIÓN ÍNDICES ECONÓMICOS</t>
  </si>
  <si>
    <t>SEMANAL</t>
  </si>
  <si>
    <t>CONTRATACIÓN</t>
  </si>
  <si>
    <t>Demora en el inicio de la ejecución.</t>
  </si>
  <si>
    <t>Bajo</t>
  </si>
  <si>
    <t>VERIFICACIÓN CUMPLIMIENTO DE TODOS LOS REQUISITOS PARA LA LEGALIZACIÓN DEL CONTRATO, PONER EN CONOCIMIENTO DEL FUTURO CONTRATISTA LAS CONDICIONES DEL CONTRATO (ESPECIFICACIONES, PLAZOS, LUGAR DE EJECUCIÓN, ELEMENTOS ETC, Y EN SU DEFECTO, ANTE LA CONSIGUIENTE NEGATIVA LA AFECTACIÓN DE LA GARANTÍA DE SERIEDAD DE LA OFERTA</t>
  </si>
  <si>
    <t>ASESOR CONTRACTUAL, SUPERVISOR DEL CONTRATO Y ORDENADOR DEL GASTO CON EL CONTRATISTA</t>
  </si>
  <si>
    <t>EL PAGO DEL CONTRATO SE SUPEDITA EL PAZ Y SALVO EN LAS OBLIGACIONES PARAFISCALES Y DE SEGURIDAD SOCIAL POR LO QUE NO SE PAGARÁ AL CONTRATISTA HASTA TANTO NO SE PONGA AL DÍA, DE IGUAL FORMA LA AFECTACIÓN DE LA GARANTÍA, ASÍ COMO TAMBIÉN HACER MULTAR O SANCIONAR AL CONTRATISTA POR EL INCUMPLIMIENTO DE LAS OBLIGACIONES</t>
  </si>
  <si>
    <t>RIESGO ALTO</t>
  </si>
  <si>
    <t>RIESGO BAJO</t>
  </si>
  <si>
    <t>SUPERVISOR</t>
  </si>
  <si>
    <t>DESDE LA SUSCRIPCIÓN DEL CONTRATO</t>
  </si>
  <si>
    <t>DIARIA</t>
  </si>
  <si>
    <t>SELECCIÓN</t>
  </si>
  <si>
    <t>ECONOMICOS</t>
  </si>
  <si>
    <t>MODERADO</t>
  </si>
  <si>
    <t>ETAPA DE SELECCIÓN</t>
  </si>
  <si>
    <t>ETAPA DE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</si>
</sst>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5"/>
  <sheetViews>
    <sheetView tabSelected="1" view="pageBreakPreview" zoomScale="40" zoomScaleNormal="70" zoomScaleSheetLayoutView="40" workbookViewId="0">
      <selection activeCell="U7" sqref="U7"/>
    </sheetView>
  </sheetViews>
  <sheetFormatPr baseColWidth="10" defaultColWidth="9.140625" defaultRowHeight="12.75" x14ac:dyDescent="0.25"/>
  <cols>
    <col min="1" max="1" width="3.28515625" style="1" customWidth="1"/>
    <col min="2" max="2" width="4.28515625" style="3" customWidth="1"/>
    <col min="3" max="3" width="6.42578125" style="3" customWidth="1"/>
    <col min="4" max="4" width="5.28515625" style="3" customWidth="1"/>
    <col min="5" max="5" width="4.42578125" style="3" customWidth="1"/>
    <col min="6" max="6" width="4" style="3" customWidth="1"/>
    <col min="7" max="7" width="25.28515625" style="3" customWidth="1"/>
    <col min="8" max="8" width="27.7109375" style="3" customWidth="1"/>
    <col min="9" max="10" width="4" style="3" customWidth="1"/>
    <col min="11" max="11" width="4.42578125" style="3" customWidth="1"/>
    <col min="12" max="12" width="4.7109375" style="3" customWidth="1"/>
    <col min="13" max="13" width="8.42578125" style="3" customWidth="1"/>
    <col min="14" max="14" width="27.7109375" style="4" customWidth="1"/>
    <col min="15" max="15" width="5.28515625" style="3" customWidth="1"/>
    <col min="16" max="16" width="4" style="3" customWidth="1"/>
    <col min="17" max="17" width="4.28515625" style="3" customWidth="1"/>
    <col min="18" max="18" width="4" style="3" customWidth="1"/>
    <col min="19" max="19" width="7.7109375" style="3" customWidth="1"/>
    <col min="20" max="22" width="17.7109375" style="3" customWidth="1"/>
    <col min="23" max="23" width="16.7109375" style="4" customWidth="1"/>
    <col min="24" max="24" width="14.140625" style="3" customWidth="1"/>
    <col min="25" max="256" width="11.42578125" style="1" customWidth="1"/>
    <col min="257" max="16384" width="9.140625" style="1"/>
  </cols>
  <sheetData>
    <row r="1" spans="2:24" ht="13.5" thickBot="1" x14ac:dyDescent="0.3"/>
    <row r="2" spans="2:24" ht="15.75" x14ac:dyDescent="0.25">
      <c r="B2" s="14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6"/>
    </row>
    <row r="3" spans="2:24" ht="15.75" x14ac:dyDescent="0.25"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2:24" s="3" customFormat="1" ht="36.75" customHeight="1" x14ac:dyDescent="0.25"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8" t="s">
        <v>7</v>
      </c>
      <c r="H4" s="18" t="s">
        <v>8</v>
      </c>
      <c r="I4" s="13" t="s">
        <v>9</v>
      </c>
      <c r="J4" s="13" t="s">
        <v>10</v>
      </c>
      <c r="K4" s="13" t="s">
        <v>11</v>
      </c>
      <c r="L4" s="13" t="s">
        <v>12</v>
      </c>
      <c r="M4" s="19" t="s">
        <v>13</v>
      </c>
      <c r="N4" s="12" t="s">
        <v>14</v>
      </c>
      <c r="O4" s="12" t="s">
        <v>15</v>
      </c>
      <c r="P4" s="12"/>
      <c r="Q4" s="12"/>
      <c r="R4" s="12"/>
      <c r="S4" s="19" t="s">
        <v>16</v>
      </c>
      <c r="T4" s="12" t="s">
        <v>17</v>
      </c>
      <c r="U4" s="12" t="s">
        <v>18</v>
      </c>
      <c r="V4" s="12" t="s">
        <v>19</v>
      </c>
      <c r="W4" s="12" t="s">
        <v>20</v>
      </c>
      <c r="X4" s="12"/>
    </row>
    <row r="5" spans="2:24" s="3" customFormat="1" ht="111" customHeight="1" x14ac:dyDescent="0.25">
      <c r="B5" s="13"/>
      <c r="C5" s="13"/>
      <c r="D5" s="13"/>
      <c r="E5" s="13"/>
      <c r="F5" s="13"/>
      <c r="G5" s="18"/>
      <c r="H5" s="18"/>
      <c r="I5" s="13"/>
      <c r="J5" s="13"/>
      <c r="K5" s="13"/>
      <c r="L5" s="13"/>
      <c r="M5" s="19"/>
      <c r="N5" s="12"/>
      <c r="O5" s="11" t="s">
        <v>9</v>
      </c>
      <c r="P5" s="11" t="s">
        <v>10</v>
      </c>
      <c r="Q5" s="11" t="s">
        <v>21</v>
      </c>
      <c r="R5" s="11" t="s">
        <v>11</v>
      </c>
      <c r="S5" s="19"/>
      <c r="T5" s="12"/>
      <c r="U5" s="12"/>
      <c r="V5" s="12"/>
      <c r="W5" s="11" t="s">
        <v>22</v>
      </c>
      <c r="X5" s="11" t="s">
        <v>23</v>
      </c>
    </row>
    <row r="6" spans="2:24" ht="143.25" customHeight="1" x14ac:dyDescent="0.25">
      <c r="B6" s="6">
        <v>1</v>
      </c>
      <c r="C6" s="5" t="s">
        <v>24</v>
      </c>
      <c r="D6" s="5" t="s">
        <v>25</v>
      </c>
      <c r="E6" s="5" t="s">
        <v>26</v>
      </c>
      <c r="F6" s="5" t="s">
        <v>27</v>
      </c>
      <c r="G6" s="2" t="s">
        <v>28</v>
      </c>
      <c r="H6" s="2" t="s">
        <v>29</v>
      </c>
      <c r="I6" s="2">
        <v>2</v>
      </c>
      <c r="J6" s="2">
        <v>2</v>
      </c>
      <c r="K6" s="2">
        <v>4</v>
      </c>
      <c r="L6" s="5" t="s">
        <v>30</v>
      </c>
      <c r="M6" s="5" t="s">
        <v>31</v>
      </c>
      <c r="N6" s="7" t="s">
        <v>32</v>
      </c>
      <c r="O6" s="2">
        <v>1</v>
      </c>
      <c r="P6" s="2">
        <v>1</v>
      </c>
      <c r="Q6" s="2">
        <v>2</v>
      </c>
      <c r="R6" s="5" t="s">
        <v>30</v>
      </c>
      <c r="S6" s="2" t="s">
        <v>33</v>
      </c>
      <c r="T6" s="5" t="s">
        <v>34</v>
      </c>
      <c r="U6" s="5" t="s">
        <v>35</v>
      </c>
      <c r="V6" s="5" t="s">
        <v>36</v>
      </c>
      <c r="W6" s="5" t="s">
        <v>37</v>
      </c>
      <c r="X6" s="5" t="s">
        <v>38</v>
      </c>
    </row>
    <row r="7" spans="2:24" s="10" customFormat="1" ht="134.25" customHeight="1" x14ac:dyDescent="0.25">
      <c r="B7" s="7">
        <v>2</v>
      </c>
      <c r="C7" s="8" t="s">
        <v>39</v>
      </c>
      <c r="D7" s="8" t="s">
        <v>25</v>
      </c>
      <c r="E7" s="8" t="s">
        <v>40</v>
      </c>
      <c r="F7" s="8" t="s">
        <v>41</v>
      </c>
      <c r="G7" s="9" t="s">
        <v>42</v>
      </c>
      <c r="H7" s="7" t="s">
        <v>43</v>
      </c>
      <c r="I7" s="7">
        <v>2</v>
      </c>
      <c r="J7" s="7">
        <v>2</v>
      </c>
      <c r="K7" s="7">
        <v>4</v>
      </c>
      <c r="L7" s="7">
        <v>2</v>
      </c>
      <c r="M7" s="8" t="s">
        <v>31</v>
      </c>
      <c r="N7" s="9" t="s">
        <v>44</v>
      </c>
      <c r="O7" s="7">
        <v>2</v>
      </c>
      <c r="P7" s="7">
        <v>2</v>
      </c>
      <c r="Q7" s="7">
        <v>4</v>
      </c>
      <c r="R7" s="7">
        <v>2</v>
      </c>
      <c r="S7" s="7" t="s">
        <v>45</v>
      </c>
      <c r="T7" s="8" t="s">
        <v>46</v>
      </c>
      <c r="U7" s="8" t="s">
        <v>47</v>
      </c>
      <c r="V7" s="8" t="s">
        <v>48</v>
      </c>
      <c r="W7" s="8" t="s">
        <v>49</v>
      </c>
      <c r="X7" s="8" t="s">
        <v>38</v>
      </c>
    </row>
    <row r="8" spans="2:24" s="10" customFormat="1" ht="132.75" customHeight="1" x14ac:dyDescent="0.25">
      <c r="B8" s="7">
        <v>3</v>
      </c>
      <c r="C8" s="8" t="s">
        <v>39</v>
      </c>
      <c r="D8" s="8" t="s">
        <v>25</v>
      </c>
      <c r="E8" s="8" t="s">
        <v>50</v>
      </c>
      <c r="F8" s="8" t="s">
        <v>41</v>
      </c>
      <c r="G8" s="7" t="s">
        <v>51</v>
      </c>
      <c r="H8" s="7" t="s">
        <v>52</v>
      </c>
      <c r="I8" s="7">
        <v>2</v>
      </c>
      <c r="J8" s="7">
        <v>2</v>
      </c>
      <c r="K8" s="7">
        <v>4</v>
      </c>
      <c r="L8" s="7">
        <v>2</v>
      </c>
      <c r="M8" s="8" t="s">
        <v>31</v>
      </c>
      <c r="N8" s="7" t="s">
        <v>53</v>
      </c>
      <c r="O8" s="7">
        <v>2</v>
      </c>
      <c r="P8" s="7">
        <v>2</v>
      </c>
      <c r="Q8" s="7">
        <v>4</v>
      </c>
      <c r="R8" s="7">
        <v>2</v>
      </c>
      <c r="S8" s="7" t="s">
        <v>45</v>
      </c>
      <c r="T8" s="8" t="s">
        <v>46</v>
      </c>
      <c r="U8" s="8" t="s">
        <v>47</v>
      </c>
      <c r="V8" s="8" t="s">
        <v>48</v>
      </c>
      <c r="W8" s="8" t="s">
        <v>49</v>
      </c>
      <c r="X8" s="8" t="s">
        <v>38</v>
      </c>
    </row>
    <row r="9" spans="2:24" s="10" customFormat="1" ht="174.75" customHeight="1" x14ac:dyDescent="0.25">
      <c r="B9" s="7">
        <v>4</v>
      </c>
      <c r="C9" s="8" t="s">
        <v>39</v>
      </c>
      <c r="D9" s="8" t="s">
        <v>25</v>
      </c>
      <c r="E9" s="8" t="s">
        <v>50</v>
      </c>
      <c r="F9" s="8" t="s">
        <v>41</v>
      </c>
      <c r="G9" s="9" t="s">
        <v>54</v>
      </c>
      <c r="H9" s="7" t="s">
        <v>55</v>
      </c>
      <c r="I9" s="7">
        <v>2</v>
      </c>
      <c r="J9" s="7">
        <v>4</v>
      </c>
      <c r="K9" s="7">
        <v>4</v>
      </c>
      <c r="L9" s="7">
        <v>5</v>
      </c>
      <c r="M9" s="8" t="s">
        <v>31</v>
      </c>
      <c r="N9" s="9" t="s">
        <v>56</v>
      </c>
      <c r="O9" s="7">
        <v>1</v>
      </c>
      <c r="P9" s="7">
        <v>4</v>
      </c>
      <c r="Q9" s="7">
        <v>4</v>
      </c>
      <c r="R9" s="8" t="s">
        <v>57</v>
      </c>
      <c r="S9" s="7" t="s">
        <v>45</v>
      </c>
      <c r="T9" s="8" t="s">
        <v>46</v>
      </c>
      <c r="U9" s="8" t="s">
        <v>58</v>
      </c>
      <c r="V9" s="8" t="s">
        <v>48</v>
      </c>
      <c r="W9" s="8" t="s">
        <v>49</v>
      </c>
      <c r="X9" s="8" t="s">
        <v>57</v>
      </c>
    </row>
    <row r="10" spans="2:24" s="10" customFormat="1" ht="184.5" customHeight="1" x14ac:dyDescent="0.25">
      <c r="B10" s="7">
        <v>5</v>
      </c>
      <c r="C10" s="8" t="s">
        <v>59</v>
      </c>
      <c r="D10" s="8" t="s">
        <v>60</v>
      </c>
      <c r="E10" s="8" t="s">
        <v>61</v>
      </c>
      <c r="F10" s="8" t="s">
        <v>62</v>
      </c>
      <c r="G10" s="9" t="s">
        <v>63</v>
      </c>
      <c r="H10" s="7" t="s">
        <v>64</v>
      </c>
      <c r="I10" s="7">
        <v>3</v>
      </c>
      <c r="J10" s="7">
        <v>5</v>
      </c>
      <c r="K10" s="7">
        <v>8</v>
      </c>
      <c r="L10" s="8" t="s">
        <v>65</v>
      </c>
      <c r="M10" s="8" t="s">
        <v>66</v>
      </c>
      <c r="N10" s="9" t="s">
        <v>67</v>
      </c>
      <c r="O10" s="7">
        <v>1</v>
      </c>
      <c r="P10" s="7">
        <v>1</v>
      </c>
      <c r="Q10" s="7">
        <v>2</v>
      </c>
      <c r="R10" s="8" t="s">
        <v>30</v>
      </c>
      <c r="S10" s="7" t="s">
        <v>33</v>
      </c>
      <c r="T10" s="8" t="s">
        <v>68</v>
      </c>
      <c r="U10" s="8" t="s">
        <v>69</v>
      </c>
      <c r="V10" s="8" t="s">
        <v>70</v>
      </c>
      <c r="W10" s="8" t="s">
        <v>71</v>
      </c>
      <c r="X10" s="8" t="s">
        <v>72</v>
      </c>
    </row>
    <row r="11" spans="2:24" s="10" customFormat="1" ht="372" x14ac:dyDescent="0.25">
      <c r="B11" s="7">
        <v>6</v>
      </c>
      <c r="C11" s="8" t="s">
        <v>39</v>
      </c>
      <c r="D11" s="8" t="s">
        <v>25</v>
      </c>
      <c r="E11" s="8" t="s">
        <v>73</v>
      </c>
      <c r="F11" s="8" t="s">
        <v>41</v>
      </c>
      <c r="G11" s="9" t="str">
        <f>UPPER("La no suscripción del contrato.")</f>
        <v>LA NO SUSCRIPCIÓN DEL CONTRATO.</v>
      </c>
      <c r="H11" s="7" t="s">
        <v>74</v>
      </c>
      <c r="I11" s="7">
        <v>1</v>
      </c>
      <c r="J11" s="7">
        <v>2</v>
      </c>
      <c r="K11" s="7">
        <v>3</v>
      </c>
      <c r="L11" s="8" t="s">
        <v>75</v>
      </c>
      <c r="M11" s="8" t="s">
        <v>31</v>
      </c>
      <c r="N11" s="9" t="s">
        <v>76</v>
      </c>
      <c r="O11" s="7">
        <v>1</v>
      </c>
      <c r="P11" s="7">
        <v>1</v>
      </c>
      <c r="Q11" s="7">
        <v>2</v>
      </c>
      <c r="R11" s="8" t="s">
        <v>30</v>
      </c>
      <c r="S11" s="7" t="s">
        <v>45</v>
      </c>
      <c r="T11" s="8" t="s">
        <v>77</v>
      </c>
      <c r="U11" s="8" t="str">
        <f>UPPER("Entrega de la oferta y garantías.")</f>
        <v>ENTREGA DE LA OFERTA Y GARANTÍAS.</v>
      </c>
      <c r="V11" s="8" t="str">
        <f>UPPER("Con la suscripción del contrato.")</f>
        <v>CON LA SUSCRIPCIÓN DEL CONTRATO.</v>
      </c>
      <c r="W11" s="8" t="str">
        <f>UPPER("En el perfeccionamiento del contrato.")</f>
        <v>EN EL PERFECCIONAMIENTO DEL CONTRATO.</v>
      </c>
      <c r="X11" s="8" t="s">
        <v>38</v>
      </c>
    </row>
    <row r="12" spans="2:24" s="10" customFormat="1" ht="213" x14ac:dyDescent="0.25">
      <c r="B12" s="7">
        <v>7</v>
      </c>
      <c r="C12" s="8" t="s">
        <v>39</v>
      </c>
      <c r="D12" s="8" t="s">
        <v>25</v>
      </c>
      <c r="E12" s="8" t="s">
        <v>26</v>
      </c>
      <c r="F12" s="8" t="s">
        <v>41</v>
      </c>
      <c r="G12" s="9" t="str">
        <f>UPPER("Incumplimiento en el pago de aportes a la seguridad social y parafiscales.")</f>
        <v>INCUMPLIMIENTO EN EL PAGO DE APORTES A LA SEGURIDAD SOCIAL Y PARAFISCALES.</v>
      </c>
      <c r="H12" s="7" t="str">
        <f>UPPER("Demora en los procedimientos administrativos para el pago Y FUTURAS ACCIONES JUDICIALES")</f>
        <v>DEMORA EN LOS PROCEDIMIENTOS ADMINISTRATIVOS PARA EL PAGO Y FUTURAS ACCIONES JUDICIALES</v>
      </c>
      <c r="I12" s="7">
        <v>3</v>
      </c>
      <c r="J12" s="7">
        <v>1</v>
      </c>
      <c r="K12" s="7">
        <v>4</v>
      </c>
      <c r="L12" s="8" t="s">
        <v>75</v>
      </c>
      <c r="M12" s="8" t="s">
        <v>31</v>
      </c>
      <c r="N12" s="9" t="s">
        <v>78</v>
      </c>
      <c r="O12" s="7">
        <v>1</v>
      </c>
      <c r="P12" s="7">
        <v>1</v>
      </c>
      <c r="Q12" s="7">
        <v>2</v>
      </c>
      <c r="R12" s="8" t="s">
        <v>30</v>
      </c>
      <c r="S12" s="7" t="s">
        <v>33</v>
      </c>
      <c r="T12" s="8" t="str">
        <f>UPPER("Comité jurídico evaluador, Supervisor.")</f>
        <v>COMITÉ JURÍDICO EVALUADOR, SUPERVISOR.</v>
      </c>
      <c r="U12" s="8" t="str">
        <f>UPPER("PARA LA suscripción del contrato.")</f>
        <v>PARA LA SUSCRIPCIÓN DEL CONTRATO.</v>
      </c>
      <c r="V12" s="8" t="str">
        <f>UPPER("Hasta el vencimiento del plazo de ejecución.")</f>
        <v>HASTA EL VENCIMIENTO DEL PLAZO DE EJECUCIÓN.</v>
      </c>
      <c r="W12" s="8" t="str">
        <f>UPPER("Con la respectiva autorización para el pago - informes de supervisión.")</f>
        <v>CON LA RESPECTIVA AUTORIZACIÓN PARA EL PAGO - INFORMES DE SUPERVISIÓN.</v>
      </c>
      <c r="X12" s="8" t="s">
        <v>38</v>
      </c>
    </row>
    <row r="13" spans="2:24" s="10" customFormat="1" ht="76.5" x14ac:dyDescent="0.25">
      <c r="B13" s="7">
        <v>8</v>
      </c>
      <c r="C13" s="8" t="str">
        <f>UPPER("Específico")</f>
        <v>ESPECÍFICO</v>
      </c>
      <c r="D13" s="8" t="str">
        <f>UPPER("Externo")</f>
        <v>EXTERNO</v>
      </c>
      <c r="E13" s="8" t="str">
        <f>UPPER("Ejecucion")</f>
        <v>EJECUCION</v>
      </c>
      <c r="F13" s="8" t="str">
        <f>UPPER("R. Jurídicos")</f>
        <v>R. JURÍDICOS</v>
      </c>
      <c r="G13" s="7" t="str">
        <f>UPPER("La no presentación de garantías")</f>
        <v>LA NO PRESENTACIÓN DE GARANTÍAS</v>
      </c>
      <c r="H13" s="7" t="str">
        <f>UPPER("Falta de requisitos de ejecución")</f>
        <v>FALTA DE REQUISITOS DE EJECUCIÓN</v>
      </c>
      <c r="I13" s="7">
        <v>2</v>
      </c>
      <c r="J13" s="7">
        <v>4</v>
      </c>
      <c r="K13" s="7">
        <f>I13+J13</f>
        <v>6</v>
      </c>
      <c r="L13" s="8" t="s">
        <v>79</v>
      </c>
      <c r="M13" s="8" t="s">
        <v>31</v>
      </c>
      <c r="N13" s="7" t="str">
        <f>UPPER("Comunicación al contratista de las consecuencias de no allegar polizas ya que hacen parte de los requisitos de ejecución")</f>
        <v>COMUNICACIÓN AL CONTRATISTA DE LAS CONSECUENCIAS DE NO ALLEGAR POLIZAS YA QUE HACEN PARTE DE LOS REQUISITOS DE EJECUCIÓN</v>
      </c>
      <c r="O13" s="7">
        <v>1</v>
      </c>
      <c r="P13" s="7">
        <v>2</v>
      </c>
      <c r="Q13" s="7">
        <f>O13+P13</f>
        <v>3</v>
      </c>
      <c r="R13" s="8" t="s">
        <v>80</v>
      </c>
      <c r="S13" s="7" t="s">
        <v>45</v>
      </c>
      <c r="T13" s="7" t="s">
        <v>81</v>
      </c>
      <c r="U13" s="7" t="s">
        <v>82</v>
      </c>
      <c r="V13" s="7" t="str">
        <f>UPPER("Hasta la aprobación de la garantía")</f>
        <v>HASTA LA APROBACIÓN DE LA GARANTÍA</v>
      </c>
      <c r="W13" s="7" t="str">
        <f>UPPER("Verificación de la comunicación con el contratista.")</f>
        <v>VERIFICACIÓN DE LA COMUNICACIÓN CON EL CONTRATISTA.</v>
      </c>
      <c r="X13" s="7" t="s">
        <v>83</v>
      </c>
    </row>
    <row r="14" spans="2:24" s="10" customFormat="1" ht="72" x14ac:dyDescent="0.25">
      <c r="B14" s="7">
        <v>9</v>
      </c>
      <c r="C14" s="8" t="s">
        <v>39</v>
      </c>
      <c r="D14" s="8" t="s">
        <v>39</v>
      </c>
      <c r="E14" s="8" t="s">
        <v>84</v>
      </c>
      <c r="F14" s="8" t="s">
        <v>85</v>
      </c>
      <c r="G14" s="7" t="str">
        <f>UPPER("Presentación de ofertas con precios artificialmente bajos")</f>
        <v>PRESENTACIÓN DE OFERTAS CON PRECIOS ARTIFICIALMENTE BAJOS</v>
      </c>
      <c r="H14" s="7" t="str">
        <f>UPPER("Rechazo de la oferta. En caso de que sea única oferta, implica declaratoria desierto del proceso")</f>
        <v>RECHAZO DE LA OFERTA. EN CASO DE QUE SEA ÚNICA OFERTA, IMPLICA DECLARATORIA DESIERTO DEL PROCESO</v>
      </c>
      <c r="I14" s="7">
        <v>4</v>
      </c>
      <c r="J14" s="7">
        <v>3</v>
      </c>
      <c r="K14" s="7">
        <v>7</v>
      </c>
      <c r="L14" s="8" t="s">
        <v>65</v>
      </c>
      <c r="M14" s="8" t="s">
        <v>31</v>
      </c>
      <c r="N14" s="7" t="str">
        <f>UPPER("Verificación de las ofertas por parte del Comité Evaluador")</f>
        <v>VERIFICACIÓN DE LAS OFERTAS POR PARTE DEL COMITÉ EVALUADOR</v>
      </c>
      <c r="O14" s="7">
        <v>2</v>
      </c>
      <c r="P14" s="7">
        <v>2</v>
      </c>
      <c r="Q14" s="7">
        <v>4</v>
      </c>
      <c r="R14" s="8" t="s">
        <v>30</v>
      </c>
      <c r="S14" s="7" t="s">
        <v>33</v>
      </c>
      <c r="T14" s="7" t="str">
        <f>UPPER("Comité Evaluador")</f>
        <v>COMITÉ EVALUADOR</v>
      </c>
      <c r="U14" s="7" t="str">
        <f>UPPER("A partir del cierre del proceso")</f>
        <v>A PARTIR DEL CIERRE DEL PROCESO</v>
      </c>
      <c r="V14" s="7" t="str">
        <f>UPPER("Cuando se rinda el concepto definitivo de evaluación")</f>
        <v>CUANDO SE RINDA EL CONCEPTO DEFINITIVO DE EVALUACIÓN</v>
      </c>
      <c r="W14" s="7" t="str">
        <f>UPPER("Mediante el informe de evaluación")</f>
        <v>MEDIANTE EL INFORME DE EVALUACIÓN</v>
      </c>
      <c r="X14" s="7" t="str">
        <f>UPPER("Durante el lapso de evaluación de ofertas")</f>
        <v>DURANTE EL LAPSO DE EVALUACIÓN DE OFERTAS</v>
      </c>
    </row>
    <row r="15" spans="2:24" s="10" customFormat="1" ht="80.25" x14ac:dyDescent="0.25">
      <c r="B15" s="7">
        <v>10</v>
      </c>
      <c r="C15" s="8" t="s">
        <v>39</v>
      </c>
      <c r="D15" s="8" t="s">
        <v>39</v>
      </c>
      <c r="E15" s="8" t="s">
        <v>73</v>
      </c>
      <c r="F15" s="8" t="s">
        <v>85</v>
      </c>
      <c r="G15" s="7" t="str">
        <f>UPPER("Estimación errada de los costos para la ejecución del contrato.")</f>
        <v>ESTIMACIÓN ERRADA DE LOS COSTOS PARA LA EJECUCIÓN DEL CONTRATO.</v>
      </c>
      <c r="H15" s="7" t="str">
        <f>UPPER("Presentación de propuestas artificialmente bajas.")</f>
        <v>PRESENTACIÓN DE PROPUESTAS ARTIFICIALMENTE BAJAS.</v>
      </c>
      <c r="I15" s="7">
        <v>2</v>
      </c>
      <c r="J15" s="7">
        <v>5</v>
      </c>
      <c r="K15" s="7">
        <f>(J15+I15)</f>
        <v>7</v>
      </c>
      <c r="L15" s="8" t="s">
        <v>65</v>
      </c>
      <c r="M15" s="8" t="s">
        <v>31</v>
      </c>
      <c r="N15" s="7" t="str">
        <f>UPPER("Revisión exhaustiva de las propuestas económicas de los proponentes.")</f>
        <v>REVISIÓN EXHAUSTIVA DE LAS PROPUESTAS ECONÓMICAS DE LOS PROPONENTES.</v>
      </c>
      <c r="O15" s="7">
        <v>2</v>
      </c>
      <c r="P15" s="7">
        <v>4</v>
      </c>
      <c r="Q15" s="7">
        <f>+P15+O15</f>
        <v>6</v>
      </c>
      <c r="R15" s="8" t="s">
        <v>86</v>
      </c>
      <c r="S15" s="7" t="s">
        <v>33</v>
      </c>
      <c r="T15" s="7" t="s">
        <v>31</v>
      </c>
      <c r="U15" s="7" t="s">
        <v>87</v>
      </c>
      <c r="V15" s="7" t="s">
        <v>88</v>
      </c>
      <c r="W15" s="7" t="str">
        <f>UPPER("Corrección aritmética de las ofertas de los proponentes.")</f>
        <v>CORRECCIÓN ARITMÉTICA DE LAS OFERTAS DE LOS PROPONENTES.</v>
      </c>
      <c r="X15" s="7" t="s">
        <v>87</v>
      </c>
    </row>
  </sheetData>
  <mergeCells count="21">
    <mergeCell ref="W4:X4"/>
    <mergeCell ref="T4:T5"/>
    <mergeCell ref="B2:X2"/>
    <mergeCell ref="B3:X3"/>
    <mergeCell ref="B4:B5"/>
    <mergeCell ref="H4:H5"/>
    <mergeCell ref="G4:G5"/>
    <mergeCell ref="F4:F5"/>
    <mergeCell ref="V4:V5"/>
    <mergeCell ref="M4:M5"/>
    <mergeCell ref="L4:L5"/>
    <mergeCell ref="K4:K5"/>
    <mergeCell ref="J4:J5"/>
    <mergeCell ref="S4:S5"/>
    <mergeCell ref="I4:I5"/>
    <mergeCell ref="C4:C5"/>
    <mergeCell ref="U4:U5"/>
    <mergeCell ref="N4:N5"/>
    <mergeCell ref="O4:R4"/>
    <mergeCell ref="D4:D5"/>
    <mergeCell ref="E4:E5"/>
  </mergeCells>
  <printOptions horizontalCentered="1"/>
  <pageMargins left="0.39370078740157483" right="0.39370078740157483" top="1.0236220472440944" bottom="0.62992125984251968" header="0.23622047244094491" footer="0.23622047244094491"/>
  <pageSetup scale="54" fitToHeight="0" orientation="landscape" r:id="rId1"/>
  <headerFooter>
    <oddFooter>&amp;C&amp;P/&amp;N</oddFooter>
  </headerFooter>
  <rowBreaks count="1" manualBreakCount="1">
    <brk id="9" min="1" max="2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1c56a0-9d08-4ce2-83f0-7b857e36de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09041FE2FD3947BAE83BCD12A1D832" ma:contentTypeVersion="14" ma:contentTypeDescription="Create a new document." ma:contentTypeScope="" ma:versionID="20ea202c30e2bc86964fb54593c51396">
  <xsd:schema xmlns:xsd="http://www.w3.org/2001/XMLSchema" xmlns:xs="http://www.w3.org/2001/XMLSchema" xmlns:p="http://schemas.microsoft.com/office/2006/metadata/properties" xmlns:ns3="001c56a0-9d08-4ce2-83f0-7b857e36de5c" xmlns:ns4="44503387-958b-4924-88d6-c683243591fa" targetNamespace="http://schemas.microsoft.com/office/2006/metadata/properties" ma:root="true" ma:fieldsID="a33103daa4ee1be208ed1e6d3c76d992" ns3:_="" ns4:_="">
    <xsd:import namespace="001c56a0-9d08-4ce2-83f0-7b857e36de5c"/>
    <xsd:import namespace="44503387-958b-4924-88d6-c683243591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1c56a0-9d08-4ce2-83f0-7b857e36d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503387-958b-4924-88d6-c683243591f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BBF783-943E-4AC9-A7F1-04A3D46BAB25}">
  <ds:schemaRefs>
    <ds:schemaRef ds:uri="44503387-958b-4924-88d6-c683243591fa"/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01c56a0-9d08-4ce2-83f0-7b857e36de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D37F7D-FC8D-4640-AA3A-59817CD884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AB748-33DB-426E-B0DE-DCC4630F8A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1c56a0-9d08-4ce2-83f0-7b857e36de5c"/>
    <ds:schemaRef ds:uri="44503387-958b-4924-88d6-c683243591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Mesa</dc:creator>
  <cp:keywords/>
  <dc:description/>
  <cp:lastModifiedBy>ASD2. OLGA LUCIA LOZANO BECERRA</cp:lastModifiedBy>
  <cp:revision/>
  <dcterms:created xsi:type="dcterms:W3CDTF">2013-10-10T00:58:43Z</dcterms:created>
  <dcterms:modified xsi:type="dcterms:W3CDTF">2024-04-30T14:05:58Z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ip_UnifiedCompliancePolicyUIAction">
    <vt:lpwstr/>
  </property>
  <property fmtid="{D5CDD505-2E9C-101B-9397-08002B2CF9AE}" pid="3" name="lcf76f155ced4ddcb4097134ff3c332f">
    <vt:lpwstr/>
  </property>
  <property fmtid="{D5CDD505-2E9C-101B-9397-08002B2CF9AE}" pid="4" name="_ip_UnifiedCompliancePolicyProperties">
    <vt:lpwstr/>
  </property>
  <property fmtid="{D5CDD505-2E9C-101B-9397-08002B2CF9AE}" pid="5" name="TaxCatchAll">
    <vt:lpwstr/>
  </property>
  <property fmtid="{D5CDD505-2E9C-101B-9397-08002B2CF9AE}" pid="6" name="ContentTypeId">
    <vt:lpwstr>0x0101002109041FE2FD3947BAE83BCD12A1D832</vt:lpwstr>
  </property>
  <property fmtid="{D5CDD505-2E9C-101B-9397-08002B2CF9AE}" pid="7" name="_activity">
    <vt:lpwstr/>
  </property>
  <property fmtid="{D5CDD505-2E9C-101B-9397-08002B2CF9AE}" pid="8" name="MediaServiceImageTags">
    <vt:lpwstr/>
  </property>
</Properties>
</file>