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425"/>
  <workbookPr filterPrivacy="1" defaultThemeVersion="166925"/>
  <xr:revisionPtr revIDLastSave="0" documentId="8_{93DE188F-56ED-456C-99D8-71440972AD8A}" xr6:coauthVersionLast="47" xr6:coauthVersionMax="47" xr10:uidLastSave="{00000000-0000-0000-0000-000000000000}"/>
  <bookViews>
    <workbookView xWindow="-110" yWindow="-110" windowWidth="19420" windowHeight="10420" xr2:uid="{00000000-000D-0000-FFFF-FFFF00000000}"/>
  </bookViews>
  <sheets>
    <sheet name="MATRIZ RIESGOS" sheetId="1" r:id="rId1"/>
    <sheet name="DILIGENCIAMIENTO" sheetId="2" r:id="rId2"/>
  </sheets>
  <definedNames>
    <definedName name="_xlnm._FilterDatabase" localSheetId="1" hidden="1">DILIGENCIAMIENTO!#REF!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32" i="1" l="1"/>
  <c r="M32" i="1" s="1"/>
  <c r="N32" i="1" s="1"/>
  <c r="L32" i="1"/>
  <c r="S32" i="1"/>
  <c r="V32" i="1" s="1"/>
  <c r="W32" i="1" s="1"/>
  <c r="U32" i="1"/>
  <c r="J33" i="1"/>
  <c r="L33" i="1"/>
  <c r="S33" i="1"/>
  <c r="U33" i="1"/>
  <c r="J17" i="1"/>
  <c r="L17" i="1"/>
  <c r="S17" i="1"/>
  <c r="V17" i="1" s="1"/>
  <c r="W17" i="1" s="1"/>
  <c r="U17" i="1"/>
  <c r="J10" i="1"/>
  <c r="L10" i="1"/>
  <c r="S10" i="1"/>
  <c r="U10" i="1"/>
  <c r="J11" i="1"/>
  <c r="L11" i="1"/>
  <c r="S11" i="1"/>
  <c r="U11" i="1"/>
  <c r="J12" i="1"/>
  <c r="L12" i="1"/>
  <c r="S12" i="1"/>
  <c r="U12" i="1"/>
  <c r="J13" i="1"/>
  <c r="L13" i="1"/>
  <c r="S13" i="1"/>
  <c r="U13" i="1"/>
  <c r="J14" i="1"/>
  <c r="L14" i="1"/>
  <c r="S14" i="1"/>
  <c r="U14" i="1"/>
  <c r="J15" i="1"/>
  <c r="M15" i="1" s="1"/>
  <c r="N15" i="1" s="1"/>
  <c r="L15" i="1"/>
  <c r="S15" i="1"/>
  <c r="V15" i="1" s="1"/>
  <c r="W15" i="1" s="1"/>
  <c r="U15" i="1"/>
  <c r="J16" i="1"/>
  <c r="L16" i="1"/>
  <c r="S16" i="1"/>
  <c r="U16" i="1"/>
  <c r="J18" i="1"/>
  <c r="L18" i="1"/>
  <c r="S18" i="1"/>
  <c r="U18" i="1"/>
  <c r="J19" i="1"/>
  <c r="L19" i="1"/>
  <c r="S19" i="1"/>
  <c r="U19" i="1"/>
  <c r="J20" i="1"/>
  <c r="L20" i="1"/>
  <c r="S20" i="1"/>
  <c r="U20" i="1"/>
  <c r="J21" i="1"/>
  <c r="L21" i="1"/>
  <c r="S21" i="1"/>
  <c r="U21" i="1"/>
  <c r="J22" i="1"/>
  <c r="L22" i="1"/>
  <c r="S22" i="1"/>
  <c r="U22" i="1"/>
  <c r="J23" i="1"/>
  <c r="L23" i="1"/>
  <c r="S23" i="1"/>
  <c r="U23" i="1"/>
  <c r="J24" i="1"/>
  <c r="L24" i="1"/>
  <c r="S24" i="1"/>
  <c r="U24" i="1"/>
  <c r="J25" i="1"/>
  <c r="L25" i="1"/>
  <c r="S25" i="1"/>
  <c r="U25" i="1"/>
  <c r="J26" i="1"/>
  <c r="L26" i="1"/>
  <c r="S26" i="1"/>
  <c r="U26" i="1"/>
  <c r="J27" i="1"/>
  <c r="L27" i="1"/>
  <c r="S27" i="1"/>
  <c r="U27" i="1"/>
  <c r="J28" i="1"/>
  <c r="L28" i="1"/>
  <c r="S28" i="1"/>
  <c r="U28" i="1"/>
  <c r="J29" i="1"/>
  <c r="L29" i="1"/>
  <c r="S29" i="1"/>
  <c r="U29" i="1"/>
  <c r="J30" i="1"/>
  <c r="L30" i="1"/>
  <c r="S30" i="1"/>
  <c r="U30" i="1"/>
  <c r="J31" i="1"/>
  <c r="L31" i="1"/>
  <c r="S31" i="1"/>
  <c r="U31" i="1"/>
  <c r="V33" i="1" l="1"/>
  <c r="W33" i="1" s="1"/>
  <c r="V31" i="1"/>
  <c r="W31" i="1" s="1"/>
  <c r="V10" i="1"/>
  <c r="W10" i="1" s="1"/>
  <c r="V12" i="1"/>
  <c r="W12" i="1" s="1"/>
  <c r="V29" i="1"/>
  <c r="W29" i="1" s="1"/>
  <c r="V27" i="1"/>
  <c r="W27" i="1" s="1"/>
  <c r="V21" i="1"/>
  <c r="W21" i="1" s="1"/>
  <c r="V24" i="1"/>
  <c r="W24" i="1" s="1"/>
  <c r="V20" i="1"/>
  <c r="W20" i="1" s="1"/>
  <c r="V23" i="1"/>
  <c r="W23" i="1" s="1"/>
  <c r="V14" i="1"/>
  <c r="W14" i="1" s="1"/>
  <c r="M27" i="1"/>
  <c r="N27" i="1" s="1"/>
  <c r="V26" i="1"/>
  <c r="W26" i="1" s="1"/>
  <c r="V22" i="1"/>
  <c r="W22" i="1" s="1"/>
  <c r="M25" i="1"/>
  <c r="N25" i="1" s="1"/>
  <c r="M24" i="1"/>
  <c r="N24" i="1" s="1"/>
  <c r="M19" i="1"/>
  <c r="N19" i="1" s="1"/>
  <c r="M16" i="1"/>
  <c r="N16" i="1" s="1"/>
  <c r="V25" i="1"/>
  <c r="W25" i="1" s="1"/>
  <c r="M10" i="1"/>
  <c r="N10" i="1" s="1"/>
  <c r="M33" i="1"/>
  <c r="N33" i="1" s="1"/>
  <c r="V18" i="1"/>
  <c r="W18" i="1" s="1"/>
  <c r="V13" i="1"/>
  <c r="W13" i="1" s="1"/>
  <c r="V11" i="1"/>
  <c r="W11" i="1" s="1"/>
  <c r="V30" i="1"/>
  <c r="W30" i="1" s="1"/>
  <c r="V28" i="1"/>
  <c r="W28" i="1" s="1"/>
  <c r="V19" i="1"/>
  <c r="W19" i="1" s="1"/>
  <c r="V16" i="1"/>
  <c r="W16" i="1" s="1"/>
  <c r="M30" i="1"/>
  <c r="N30" i="1" s="1"/>
  <c r="M22" i="1"/>
  <c r="N22" i="1" s="1"/>
  <c r="M13" i="1"/>
  <c r="N13" i="1" s="1"/>
  <c r="M20" i="1"/>
  <c r="N20" i="1" s="1"/>
  <c r="M11" i="1"/>
  <c r="N11" i="1" s="1"/>
  <c r="M28" i="1"/>
  <c r="N28" i="1" s="1"/>
  <c r="M31" i="1"/>
  <c r="N31" i="1" s="1"/>
  <c r="M23" i="1"/>
  <c r="N23" i="1" s="1"/>
  <c r="M14" i="1"/>
  <c r="N14" i="1" s="1"/>
  <c r="M26" i="1"/>
  <c r="N26" i="1" s="1"/>
  <c r="M18" i="1"/>
  <c r="N18" i="1" s="1"/>
  <c r="M17" i="1"/>
  <c r="N17" i="1" s="1"/>
  <c r="M29" i="1"/>
  <c r="N29" i="1" s="1"/>
  <c r="M21" i="1"/>
  <c r="N21" i="1" s="1"/>
  <c r="M12" i="1"/>
  <c r="N12" i="1" s="1"/>
</calcChain>
</file>

<file path=xl/sharedStrings.xml><?xml version="1.0" encoding="utf-8"?>
<sst xmlns="http://schemas.openxmlformats.org/spreadsheetml/2006/main" count="539" uniqueCount="217">
  <si>
    <t>EVALUACIÓN</t>
  </si>
  <si>
    <t>TRATAMIENTO</t>
  </si>
  <si>
    <t>Impacto después del tratamiento</t>
  </si>
  <si>
    <t>Monitoreo y revisión</t>
  </si>
  <si>
    <t>IDENTIFICACIÓN Y CLASIFICACIÓN</t>
  </si>
  <si>
    <t>1. Clase</t>
  </si>
  <si>
    <t>2. Fuente</t>
  </si>
  <si>
    <t>FONDO NACIONAL DEL AHORRO</t>
  </si>
  <si>
    <t>IDENTIFICACIÓN Y TRATAMIENTO DE RIESGOS DE CONTRATACIÓN</t>
  </si>
  <si>
    <t>3. Etapa</t>
  </si>
  <si>
    <t>4. Tipo</t>
  </si>
  <si>
    <t>5. Descripción</t>
  </si>
  <si>
    <t>6. Consecuencia de la ocurrencia del evento</t>
  </si>
  <si>
    <t>7. Probabilidad</t>
  </si>
  <si>
    <t>8. Impacto</t>
  </si>
  <si>
    <t>9. Valoración</t>
  </si>
  <si>
    <t>10. Categoría</t>
  </si>
  <si>
    <t>11. ¿A quién se le asigna?</t>
  </si>
  <si>
    <t>12. Tratamiento / Control a ser implementado</t>
  </si>
  <si>
    <t>13. Probabilidad</t>
  </si>
  <si>
    <t>14. Impacto</t>
  </si>
  <si>
    <t>15. Valoración</t>
  </si>
  <si>
    <t>16. Categoría</t>
  </si>
  <si>
    <t>17. ¿Afecta la ejecución del contrato?</t>
  </si>
  <si>
    <t>19. Fecha estimada en que se inicia el tratamiento</t>
  </si>
  <si>
    <t>20. Fecha estimada en que se completa el tratamiento</t>
  </si>
  <si>
    <t>21. ¿Cómo se realiza  el monitoreo?</t>
  </si>
  <si>
    <t>22. Periodicidad</t>
  </si>
  <si>
    <t>CLASE</t>
  </si>
  <si>
    <t>GENERAL</t>
  </si>
  <si>
    <t>ESPECÍFICO</t>
  </si>
  <si>
    <t xml:space="preserve">Es un Riesgo de todos los Procesos de Contratación adelantados por la Entidad Estatal, por lo cual está presente en toda su actividad contractual. </t>
  </si>
  <si>
    <t>Es un Riesgo propio del Proceso de Contratación objeto de análisis</t>
  </si>
  <si>
    <t>FUENTE</t>
  </si>
  <si>
    <t>INTERNO</t>
  </si>
  <si>
    <t>EXTERNO</t>
  </si>
  <si>
    <t xml:space="preserve">Es un Riesgo asociado a la operación, capacidad, o situación particular de la Entidad Estatal (reputacional, tecnológico). </t>
  </si>
  <si>
    <t>Es un Riesgo del sector del objeto del Proceso de Contratación, o asociado a asuntos no referidos a la Entidad Estatal (desastres económicos, existencia de monopolios, circunstancias electorales).</t>
  </si>
  <si>
    <t>ETAPA</t>
  </si>
  <si>
    <t>PLANEACIÓN</t>
  </si>
  <si>
    <t>SELECCIÓN</t>
  </si>
  <si>
    <t>CONTRATACIÓN</t>
  </si>
  <si>
    <t>EJECUCIÓN</t>
  </si>
  <si>
    <t>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 La modalidad de contratación es adecuada para el bien servicio u obra necesitado.
*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 El valor del contrato corresponde a los precios del mercado.
* La descripción del bien o servicio requerido es claro.
* El Proceso de Contratación cuenta con las condiciones que garanticen la transparencia, equidad y competencia entre los proponentes.
* El estudio de mercado permite identificar los aspectos de oferta y demanda del mercado respectivo.
* El diseño del Proceso de Contratación permite satisfacer las necesidades de la Entidad Estatal, cumplir su misión y si es coherente con el cumplimiento de sus objetivos y metas.</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</si>
  <si>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 Falta de capacidad de la Entidad Estatal para promover y adelantar la selección del contratista, incluyendo el riesgo de seleccionar aquellos que no cumplan con la totalidad de los requisitos habilitantes o se encuentren incursos en alguna inhabilidad o incompatibilidad.
* Riesgo de colusión.
* Riesgo de ofertas artificialmente bajas.</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</si>
  <si>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 Riesgo de que no se firme el contrato.
* Riesgo de que no se presenten las garantías requeridas en los Documentos del Proceso de Contratación o que su presentación sea tardía.
* Riesgos asociados al incumplimiento de la publicación o el registro presupuestal del contrato.
* Riesgos asociados a los reclamos de terceros sobre la selección del oferente que retrasen el perfeccionamiento del contrato.</t>
  </si>
  <si>
    <t xml:space="preserve">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</si>
  <si>
    <t>TIPO</t>
  </si>
  <si>
    <t>ECONÓMICOS</t>
  </si>
  <si>
    <t>SOCIALES O POLÍTICOS</t>
  </si>
  <si>
    <t>OPERACIONALES</t>
  </si>
  <si>
    <t>FINANCIEROS</t>
  </si>
  <si>
    <t>REGULATORIOS</t>
  </si>
  <si>
    <t>DE LA NATURALEZA</t>
  </si>
  <si>
    <t>AMBIENTALES</t>
  </si>
  <si>
    <t>TECNOLÓGICOS</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</si>
  <si>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</si>
  <si>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</si>
  <si>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Son los asociados a la operatividad del contrato, tales como la suficiencia del presupuesto oficial, del plazo o los derivados de procesos, procedimientos, parámetros, sistemas de información y tecnológicos, equipos humanos o técnicos inadecuados o insuficientes.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</si>
  <si>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</si>
  <si>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Derivados de cambios regulatorios o reglamentarios que afecten la ecuación económica del contrato. </t>
  </si>
  <si>
    <t xml:space="preserve">Son los eventos naturales previsibles en los cuales no hay intervención humana que puedan tener impacto en la ejecución del contrato, por ejemplo los temblores, inundaciones, lluvias, sequías, entre otros.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</si>
  <si>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</si>
  <si>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</si>
  <si>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 OCURRENCIA DEL RIESGO</t>
  </si>
  <si>
    <t>IMPACTO</t>
  </si>
  <si>
    <t>INSIGNIFICANTE</t>
  </si>
  <si>
    <t>MENOR</t>
  </si>
  <si>
    <t>MODERADO</t>
  </si>
  <si>
    <t>MAYOR</t>
  </si>
  <si>
    <t>CATASTRÓFICO</t>
  </si>
  <si>
    <t>18. Responsable implementar el tratamiento</t>
  </si>
  <si>
    <t>Obstruye la ejecución del contrato de manera intrascendente.</t>
  </si>
  <si>
    <t>Obstruye la ejecución del contrato sustancialmente pero aún así permite la consecución del objeto contractual.</t>
  </si>
  <si>
    <t>Calificación monetaria</t>
  </si>
  <si>
    <t>Los sobrecostos no representan más del uno por ciento (1%) de valor del contrato.</t>
  </si>
  <si>
    <t>Los sobrecostos no representan más del cinco por ciento (5%) de valor del contrato.</t>
  </si>
  <si>
    <t>Genera un impacto sobre el valor del contrato entre el cinco por ciento (5%) y el quince por ciento (15%).</t>
  </si>
  <si>
    <t>Incrementa el valor del contrato entre el quince por ciento (15%) y el treinta por ciento (30%).</t>
  </si>
  <si>
    <t>Impacta sobre el valor del contrato en más del treinta por ciento (30%).</t>
  </si>
  <si>
    <t>Calificación Cualitativa</t>
  </si>
  <si>
    <t>Dificulta la ejecución del contrato de manera baja.</t>
  </si>
  <si>
    <t>Afecta la ejecución del contrato sin alterar el beneficio para las partes.</t>
  </si>
  <si>
    <t>Perturba la ejecución del contrato de manera grave imposibilitando la consecución del objeto contractual</t>
  </si>
  <si>
    <t>Puede ocurrir excepcionalmente.</t>
  </si>
  <si>
    <t>Puede ocurrir ocasionalmente.</t>
  </si>
  <si>
    <t>Puede ocurrir en cualquier momento.</t>
  </si>
  <si>
    <t>Probablemente va a ocurrir.</t>
  </si>
  <si>
    <t>Ocurre en la mayoría de las circunstancias.</t>
  </si>
  <si>
    <t>Raro</t>
  </si>
  <si>
    <t>Improbable</t>
  </si>
  <si>
    <t>Posible</t>
  </si>
  <si>
    <t>Probable</t>
  </si>
  <si>
    <t>Casi cierto</t>
  </si>
  <si>
    <t>TODAS LAS ETAPAS</t>
  </si>
  <si>
    <t>se refiere a los riesgos que sepueden presentar en cualquier etapa del proceso indistintamente.</t>
  </si>
  <si>
    <t>ORIENTACIONES DE DILIGENCIAMIENTO</t>
  </si>
  <si>
    <t>FORMATO MATRIZ DE  IDENTIFICACIÓN Y COBERTURA DE RIESGOS</t>
  </si>
  <si>
    <t>Interrupción de las actividades por acciones Civiles o problemas de orden social</t>
  </si>
  <si>
    <t>Entidad / Contratista</t>
  </si>
  <si>
    <t>SI</t>
  </si>
  <si>
    <t>Permanente</t>
  </si>
  <si>
    <t>Contratista</t>
  </si>
  <si>
    <t>Verificar las condiciones sociales establecidas para la ejecución del contrato.</t>
  </si>
  <si>
    <t>Monitoreo y revisión permanente de las condiciones sociales, que permitan establecer el riesgo originado por la ocurrencia de situacionesde orden público o social que impidan la prestación del servicio.</t>
  </si>
  <si>
    <t>Finalización de la ejecución del contrato.</t>
  </si>
  <si>
    <t>Inicio de la ejecución del contrato</t>
  </si>
  <si>
    <t>Incapacidad o muerte de trabajadores vinculados a la ejecución del contrato</t>
  </si>
  <si>
    <t>Cumplimiento de planes y programas de aseguramiento y gestión de riesgos.</t>
  </si>
  <si>
    <t>Verificación del cumplimiento por parte del contratista de los diferentes sistemas de Seguridad y Salud en el trabajo.</t>
  </si>
  <si>
    <t>Desde la firma del acta de  inicio para la ejecución del contrato</t>
  </si>
  <si>
    <t>Estimación inadecuada de los costos por parte del oferente.</t>
  </si>
  <si>
    <t>Mayores costos a cargo del contratista</t>
  </si>
  <si>
    <t>Hacer efectiva la póliza de cumplimiento.</t>
  </si>
  <si>
    <t>Hasta la liquidación del contrato.</t>
  </si>
  <si>
    <t>Seguimiento del supervisor en la ejecución del contrato</t>
  </si>
  <si>
    <t>Permanentemente</t>
  </si>
  <si>
    <t xml:space="preserve">Se declara inhábil </t>
  </si>
  <si>
    <t>Revisar en todas las listas disponibles los antecedentes del contratista garantizando asi la idoneidad del mismo</t>
  </si>
  <si>
    <t>Antes de la adjudicación</t>
  </si>
  <si>
    <t xml:space="preserve">Hasta la terminación y recibo de satisfaccion del contrato </t>
  </si>
  <si>
    <t>El supervisor del contrato verifique que la revisión de los antecendetes se haya realizado</t>
  </si>
  <si>
    <t>Se presenta cuando los trabajadores del contratista se oponen a la ejecución del contrato, por inconformidades en sus condiciones laborales. Aun cuando es una obligación del contratista, se aclara que cualquier tipo de demora por esta causa constituye un riesgo para el contrato y es imputable únicamente al contratista.</t>
  </si>
  <si>
    <t>Demora en la Consecución del Objeto a Contratar</t>
  </si>
  <si>
    <t>Desde la firma del acta de inicio</t>
  </si>
  <si>
    <t>Hasta la liquidación del contrato</t>
  </si>
  <si>
    <t>Cambios en las normas, disposiciones o directrices de la Administración municipal durante la ejecución del contrato que sean aplicables al mismo.</t>
  </si>
  <si>
    <t>Desequilibrio económico del contrato</t>
  </si>
  <si>
    <t>El contratista deberá evidenciar los cambios normativos que efectivamente desequilibren económicamente el contrato.</t>
  </si>
  <si>
    <t>Contratante</t>
  </si>
  <si>
    <t>Seguimiento del supervisor en la ejecución del contrato.</t>
  </si>
  <si>
    <t xml:space="preserve">Los efectos derivados a paros, huelgas o situaciones de orden público </t>
  </si>
  <si>
    <t xml:space="preserve">Suspensión de las activiadces del contraro </t>
  </si>
  <si>
    <t>Hacer efectriva la póliza de cumplimiento y calidad del bien  o servicio</t>
  </si>
  <si>
    <t>El Contratista no satisface las necesidades estipuladas en el contrato.</t>
  </si>
  <si>
    <t>Incumplimiento del objeto contractual y obligaciones estipuladas en el contrato</t>
  </si>
  <si>
    <t>Constituir una póliza  en la cual se garantice el cumplimiento del contrato.</t>
  </si>
  <si>
    <t>Desde la aprobación de la póliza</t>
  </si>
  <si>
    <t>Hasta la liquidación del contrato y 4 meses más.</t>
  </si>
  <si>
    <t>El supervisor del contrato verifique que las características técnicas coinciden o superan las del contrato.</t>
  </si>
  <si>
    <t>Entidad</t>
  </si>
  <si>
    <t>Grupo de contratación deberá revisar que los documentos del proceso sean subidos de manera correcta</t>
  </si>
  <si>
    <t>Siniestro imprevisto e involuntario, que puede ocasionar daños al patrimonio de terceros o la pérdida de alguna vida de alguien que no esté directamente relacionado con el asegurado</t>
  </si>
  <si>
    <t>Constituir una póliza  en la cual se garantice el daño a terceros.</t>
  </si>
  <si>
    <t>Desde la aprobación de la póliza.</t>
  </si>
  <si>
    <t>Los sucesos que ocurran pueden ocasionar acciones legales contra la Unidad Administrativa Especial de Gestión de Bienes y Servicios.</t>
  </si>
  <si>
    <t>El contratista evade el pago de salarios</t>
  </si>
  <si>
    <t>Incumplimiento del objeto contractual y obligaciones estipuladas en el contrato.</t>
  </si>
  <si>
    <t>Constituir una póliza  en la cual se garantice el pago de salarios e indemnizaciones labores de los contratistas a cargo…</t>
  </si>
  <si>
    <t>Hasta la liquidación del contrato y 3 años más.</t>
  </si>
  <si>
    <t>Vigilancia y control permanente del contrato a través del Supervisor, con el fin de verificar las condiciones laborales y el cumplimiento de la normativa vigente en cuanto a los trabajadores</t>
  </si>
  <si>
    <t>Accidentes del personal vinculado a la prestación del servicio</t>
  </si>
  <si>
    <t>No ejecución del contrato</t>
  </si>
  <si>
    <t xml:space="preserve">El contratista tiene problemas con la justicia, lavado de activos o terrorismo </t>
  </si>
  <si>
    <t>Celebración de contratos sin el lleno de los requisitos legales. (1, Cuando lo tramita sin cumplir los requisitos de esa fase contractual
2, Cuando lo celebra sin observar los presupuestos necesarios para su perfección o sin verificar el cumplimiento de los requisitos inherentes a la fase precontractual
3, Cuando liquida el contrato sin sujetarse a las exigencias requeridas para el efecto.)</t>
  </si>
  <si>
    <t>Posible nulidad del contrato. Investigaciones disciplinarias y penales</t>
  </si>
  <si>
    <t>Desde la evaluación de las propuestas</t>
  </si>
  <si>
    <t>Hasta el finalización del contrato.</t>
  </si>
  <si>
    <t>Revisar cada parte de la evaluación, que sea transparente y conforme a la norma</t>
  </si>
  <si>
    <t>Efectos provenientes de las variaciones de las tasas de interés, de cambio, devaluación real y otras variables del mercado, frente a las estimaciones iniciales del presupuesto de la entidad y de la oferta económica del contratista, que pueden afectar las utilidades esperadas o generar perdida.</t>
  </si>
  <si>
    <t>Disminución de utilidades, variación de las expectativas económicas del contratista
Sobrecostos para la entidad</t>
  </si>
  <si>
    <t>Contratista - Entidad</t>
  </si>
  <si>
    <t>Evaluar el escenario, previo reporte del supervisor a cargo, para mitigar este efecto.</t>
  </si>
  <si>
    <t>Desde el inicio de ejecución del contrato</t>
  </si>
  <si>
    <t>Hasta la ocurrencia del evento</t>
  </si>
  <si>
    <t>Demora en la radicación oportuna por parte del CONTRATISTA de las facturas (correctamente diligenciadas y firmadas) y/o cuentas de los gastos reembolsables.</t>
  </si>
  <si>
    <t>Imposibilidad de generar pagos.
Incumplimiento de las obligaciones contractuales por parte del contratista.
Inconvenientes presupuestales.</t>
  </si>
  <si>
    <t>Mantener constante comunicación con la empresa por parte del supervisor para entrega de facturas.</t>
  </si>
  <si>
    <t>Desde el inicio del contrato</t>
  </si>
  <si>
    <t>Adjudicar una propuesta artificialmente baja / Que el valor del contrato no corresponda a los precios del mercado.</t>
  </si>
  <si>
    <t>Reclamaciones del contratista por desequilibrio económico, con el propósito de evitar pérdidas.</t>
  </si>
  <si>
    <t>Solicitar la subsanación al contratista de su oferta y validarla con el equipo estructurador, determinando si es viable o no viable.</t>
  </si>
  <si>
    <t>Desde el inicio de la evaluación del proceso</t>
  </si>
  <si>
    <t>Hasta la publicación del acto de adjudicación</t>
  </si>
  <si>
    <t>Solicitar la subsanación de conformidad con lo descrito en la guía G-MOAB-01 Guía para el manejo de ofertas
artificialmente bajas en Procesos de Contratación</t>
  </si>
  <si>
    <t>No iniciar los procesos administrativos de imposición de multas, sanciones o incumplimientos de manera oportuna.</t>
  </si>
  <si>
    <t>Detrimento patrimonial.
Investigaciones disciplinarias, fiscales y
penales. Retraso en la ejecución contractual.</t>
  </si>
  <si>
    <t>Realizar lo pertinente para estos casos, como las citaciones y reuniones, en caso de incumplimiento</t>
  </si>
  <si>
    <t>Errores en la proyección de la propuesta económica por parte del proponente que conlleven a pérdidas o baja utilidad en la ejecución del contrato.</t>
  </si>
  <si>
    <t>Pérdidas económicas para el contratista.</t>
  </si>
  <si>
    <t>Solicitar aclaración sobre el valor ofertado en cada uno de los items propuestos en el anexo económico</t>
  </si>
  <si>
    <t>Desde la apertura de las ofertas del proceso</t>
  </si>
  <si>
    <t>Hasta el cierre de la evaluación de proponentes</t>
  </si>
  <si>
    <t>Equipo asesor evaluador del proceso deberá evaluar si los precios son los adecuados y si cumple con lo requerido desde la parte técnica</t>
  </si>
  <si>
    <t>Cuando durante el desarrollo del proceso de selección deba revocarse el acto administrativo de apertura.</t>
  </si>
  <si>
    <t>Revocatoria del Proceso de selección.</t>
  </si>
  <si>
    <t>Estar al tanto de las observaciones del proceso, que puedan drterminar que el proceso es factible
Validar con el equipo estructurador la pertinencia de revocar el equipo estructurador.</t>
  </si>
  <si>
    <t>Desde la planeación del proceso</t>
  </si>
  <si>
    <t>Hasta la publicación del acto de apertura</t>
  </si>
  <si>
    <t>Grupo de contratación deberá estar al tanto de la evaluación y las posibles observaciones</t>
  </si>
  <si>
    <t>Proceso declarado desierto al momento de realizar la evaluación</t>
  </si>
  <si>
    <t>Verificar que los requisitos y precio son los más idóneos.
Eliminar cualquier posible requisito restrictivo, que se halla evidenciado en el periodo de observaciones</t>
  </si>
  <si>
    <t>Que ninguno de los proponentes cumplan los requisitos habilitantes establecidos en el pliego de condiciones</t>
  </si>
  <si>
    <t>Que se seleccione un contratista que no esté en capacidad de cumplir con el objeto del contrato.</t>
  </si>
  <si>
    <t>Realizar la correspondiente evaluación de proponentes con otras entidades</t>
  </si>
  <si>
    <t>Riesgo de colusión, en el cual dos o más oferentes realizan acuerdos de manera fraudulenta con el fin de lograr que el proceso se adjudique a un proponente en particular.</t>
  </si>
  <si>
    <t>Dejar trazabalidad en la plataforma sobre toda observación, acto administrativo y evaluación que no se materializó el riesgo, generando transparencia</t>
  </si>
  <si>
    <t>No ejecucion del  contraro por restricciones de trabajo presencial o limitación de aforo</t>
  </si>
  <si>
    <t xml:space="preserve">Verificar las condiciones de salubridad respecto a la contigencia del COVID </t>
  </si>
  <si>
    <t>Monitoreo y revisión permanente sobre el aumento del covid en la ciudad, que permitan establecer el riesgo originado por la ocurrencia de situaciones de orden epidemiológico que impidan la prestación del servicio.</t>
  </si>
  <si>
    <t>Incumplimiento en la publicación de documentos precontractuales, contractuales y postcontractuales, realizandolos de manera extemporanea</t>
  </si>
  <si>
    <t xml:space="preserve">Entidad </t>
  </si>
  <si>
    <t>Desabastecimiento en el mercado de los insumos requeridos para el cumplimiento del contrato</t>
  </si>
  <si>
    <t>Retrasos en el mantenimiento del parque automotor de la administración municipal</t>
  </si>
  <si>
    <t>Hacer efectiva la póliza de cumplimiento del contrato.</t>
  </si>
  <si>
    <t>Hasta la entrega y recibo a satisfacción del objeto contratado.</t>
  </si>
  <si>
    <t>El supervisor del contrato hace un seguimiento continuo a la ejecución del mismo.</t>
  </si>
  <si>
    <t>Permantente</t>
  </si>
  <si>
    <t>Verificar la documentación de manera exhaustiva por parte del proponente, que cumpla con lo establecido en la norma y en el pliego de condiciones definitivo.</t>
  </si>
  <si>
    <t xml:space="preserve">Que se describa de manera inadecuada la necesidad que se pretende satisfacer. </t>
  </si>
  <si>
    <t>Hallazgos de los órganos de control, por omisión,  por parte del servidor público / contratista que tenga a su cargo dicha actividad</t>
  </si>
  <si>
    <t>Publicar dentro de los plazos estipulados en la ley.</t>
  </si>
  <si>
    <t>Desde la publicación del proceso en la plataforma SECOP</t>
  </si>
  <si>
    <t>Hasta el tercer día hábil de la publicación de cada documento que compone dicho proceso, según su fecha.</t>
  </si>
  <si>
    <t>Rechazo de los proponentes. Investigaciones disciplinarias y fiscales.</t>
  </si>
  <si>
    <t>Reincidencia  de altos indices de contagio COVID-19 o casos similares/afines, se declara emergencía nacional, regional o municipa</t>
  </si>
  <si>
    <t>Entregar en administración por parte del Distrito de Santiago de Cali - Unidad Administrativa Especial de Gestión de Bienes y Servicios la Plaza de Cayzedo, recinto urbano ubicado entre las carreras 4 y 5, y entre las calles 11 y 12 del centro histórico de la ciudad para su mantenimiento, cuidado y desarrollo de actividades autorizadas por la Unidad Administrativa Especial Gestión de Bienes y Servicios.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</si>
</sst>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font>
      <sz val="11"/>
      <color theme="1"/>
      <name val="Calibri"/>
      <family val="2"/>
      <scheme val="minor"/>
    </font>
    <font>
      <b/>
      <sz val="11"/>
      <color theme="1"/>
      <name val="Calibri"/>
      <family val="2"/>
      <scheme val="minor"/>
    </font>
    <font>
      <sz val="11"/>
      <color theme="1"/>
      <name val="Liberation Sans"/>
      <family val="2"/>
    </font>
    <font>
      <b/>
      <sz val="10"/>
      <color rgb="FF000000"/>
      <name val="Arial"/>
      <family val="2"/>
    </font>
    <font>
      <sz val="10"/>
      <color theme="1"/>
      <name val="Calibri"/>
      <family val="2"/>
      <scheme val="minor"/>
    </font>
    <font>
      <sz val="10"/>
      <color theme="1"/>
      <name val="Arial"/>
      <family val="2"/>
    </font>
    <font>
      <b/>
      <sz val="10"/>
      <color theme="1"/>
      <name val="Arial"/>
      <family val="2"/>
    </font>
    <font>
      <b/>
      <sz val="12"/>
      <name val="Arial"/>
      <family val="2"/>
    </font>
    <font>
      <b/>
      <sz val="10"/>
      <name val="Arial"/>
      <family val="2"/>
    </font>
    <font>
      <b/>
      <sz val="14"/>
      <color theme="1"/>
      <name val="Calibri"/>
      <family val="2"/>
      <scheme val="minor"/>
    </font>
  </fonts>
  <fills count="12">
    <fill>
      <patternFill patternType="none"/>
    </fill>
    <fill>
      <patternFill patternType="gray125"/>
    </fill>
    <fill>
      <patternFill patternType="solid">
        <fgColor theme="0"/>
        <bgColor indexed="64"/>
      </patternFill>
    </fill>
    <fill>
      <patternFill patternType="solid">
        <fgColor theme="0"/>
        <bgColor rgb="FFDDDDDD"/>
      </patternFill>
    </fill>
    <fill>
      <patternFill patternType="solid">
        <fgColor theme="0"/>
        <bgColor rgb="FFFF9999"/>
      </patternFill>
    </fill>
    <fill>
      <patternFill patternType="solid">
        <fgColor theme="0"/>
        <bgColor rgb="FF99FFFF"/>
      </patternFill>
    </fill>
    <fill>
      <patternFill patternType="solid">
        <fgColor rgb="FFFF0000"/>
        <bgColor indexed="64"/>
      </patternFill>
    </fill>
    <fill>
      <patternFill patternType="solid">
        <fgColor theme="4" tint="0.79998168889431442"/>
        <bgColor indexed="64"/>
      </patternFill>
    </fill>
    <fill>
      <patternFill patternType="solid">
        <fgColor theme="7" tint="0.59999389629810485"/>
        <bgColor rgb="FF111111"/>
      </patternFill>
    </fill>
    <fill>
      <patternFill patternType="solid">
        <fgColor theme="4" tint="0.59999389629810485"/>
        <bgColor rgb="FF111111"/>
      </patternFill>
    </fill>
    <fill>
      <patternFill patternType="solid">
        <fgColor theme="9" tint="0.59999389629810485"/>
        <bgColor rgb="FF111111"/>
      </patternFill>
    </fill>
    <fill>
      <patternFill patternType="solid">
        <fgColor theme="2" tint="-0.249977111117893"/>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style="thin">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right/>
      <top/>
      <bottom style="thin">
        <color indexed="64"/>
      </bottom>
      <diagonal/>
    </border>
    <border>
      <left/>
      <right style="medium">
        <color indexed="64"/>
      </right>
      <top/>
      <bottom style="thin">
        <color indexed="64"/>
      </bottom>
      <diagonal/>
    </border>
    <border>
      <left/>
      <right/>
      <top style="thin">
        <color indexed="64"/>
      </top>
      <bottom/>
      <diagonal/>
    </border>
    <border>
      <left/>
      <right style="medium">
        <color indexed="64"/>
      </right>
      <top style="thin">
        <color indexed="64"/>
      </top>
      <bottom/>
      <diagonal/>
    </border>
    <border>
      <left/>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s>
  <cellStyleXfs count="2">
    <xf numFmtId="0" fontId="0" fillId="0" borderId="0"/>
    <xf numFmtId="0" fontId="2" fillId="0" borderId="0"/>
  </cellStyleXfs>
  <cellXfs count="86">
    <xf numFmtId="0" fontId="0" fillId="0" borderId="0" xfId="0"/>
    <xf numFmtId="0" fontId="0" fillId="2" borderId="0" xfId="0" applyFill="1" applyAlignment="1">
      <alignment horizontal="center" vertical="center"/>
    </xf>
    <xf numFmtId="0" fontId="0" fillId="2" borderId="0" xfId="0" applyFill="1" applyAlignment="1">
      <alignment horizontal="justify" vertical="center" wrapText="1"/>
    </xf>
    <xf numFmtId="0" fontId="1" fillId="2" borderId="1" xfId="0" applyFont="1" applyFill="1" applyBorder="1" applyAlignment="1">
      <alignment horizontal="center" vertical="center"/>
    </xf>
    <xf numFmtId="0" fontId="0" fillId="2" borderId="1" xfId="0" applyFill="1" applyBorder="1" applyAlignment="1">
      <alignment horizontal="justify" vertical="center" wrapText="1"/>
    </xf>
    <xf numFmtId="0" fontId="0" fillId="2" borderId="0" xfId="0" applyFill="1"/>
    <xf numFmtId="0" fontId="4" fillId="2" borderId="0" xfId="0" applyFont="1" applyFill="1"/>
    <xf numFmtId="0" fontId="0" fillId="2" borderId="0" xfId="0" applyFill="1" applyAlignment="1">
      <alignment vertical="center"/>
    </xf>
    <xf numFmtId="0" fontId="5" fillId="2" borderId="1" xfId="1" applyFont="1" applyFill="1" applyBorder="1" applyAlignment="1">
      <alignment horizontal="center" vertical="center" wrapText="1"/>
    </xf>
    <xf numFmtId="0" fontId="5" fillId="2" borderId="2" xfId="1" applyFont="1" applyFill="1" applyBorder="1" applyAlignment="1">
      <alignment horizontal="center" vertical="center" wrapText="1"/>
    </xf>
    <xf numFmtId="0" fontId="5" fillId="2" borderId="1" xfId="1" applyFont="1" applyFill="1" applyBorder="1" applyAlignment="1">
      <alignment horizontal="center" vertical="center"/>
    </xf>
    <xf numFmtId="0" fontId="5" fillId="2" borderId="1" xfId="1" applyFont="1" applyFill="1" applyBorder="1" applyAlignment="1" applyProtection="1">
      <alignment horizontal="center" vertical="center" wrapText="1"/>
      <protection locked="0" hidden="1"/>
    </xf>
    <xf numFmtId="0" fontId="3" fillId="5" borderId="1" xfId="1" applyFont="1" applyFill="1" applyBorder="1" applyAlignment="1" applyProtection="1">
      <alignment horizontal="center" vertical="center" textRotation="90" wrapText="1"/>
      <protection locked="0"/>
    </xf>
    <xf numFmtId="0" fontId="5" fillId="7" borderId="1" xfId="1" applyFont="1" applyFill="1" applyBorder="1" applyAlignment="1">
      <alignment horizontal="center" vertical="center" textRotation="90" wrapText="1"/>
    </xf>
    <xf numFmtId="0" fontId="5" fillId="7" borderId="1" xfId="1" applyFont="1" applyFill="1" applyBorder="1" applyAlignment="1">
      <alignment horizontal="center" vertical="center" textRotation="90"/>
    </xf>
    <xf numFmtId="0" fontId="5" fillId="7" borderId="1" xfId="1" applyFont="1" applyFill="1" applyBorder="1" applyAlignment="1" applyProtection="1">
      <alignment horizontal="center" vertical="center" wrapText="1"/>
      <protection locked="0"/>
    </xf>
    <xf numFmtId="0" fontId="5" fillId="6" borderId="1" xfId="1" applyFont="1" applyFill="1" applyBorder="1" applyAlignment="1" applyProtection="1">
      <alignment horizontal="center" vertical="center" wrapText="1"/>
      <protection locked="0" hidden="1"/>
    </xf>
    <xf numFmtId="0" fontId="3" fillId="5" borderId="2" xfId="1" applyFont="1" applyFill="1" applyBorder="1" applyAlignment="1" applyProtection="1">
      <alignment horizontal="center" vertical="center" wrapText="1"/>
      <protection locked="0"/>
    </xf>
    <xf numFmtId="0" fontId="5" fillId="7" borderId="11" xfId="1" applyFont="1" applyFill="1" applyBorder="1" applyAlignment="1">
      <alignment horizontal="center" vertical="center" textRotation="90" wrapText="1"/>
    </xf>
    <xf numFmtId="0" fontId="0" fillId="2" borderId="0" xfId="0" applyFill="1" applyAlignment="1">
      <alignment horizontal="left" vertical="center"/>
    </xf>
    <xf numFmtId="0" fontId="1" fillId="2" borderId="0" xfId="0" applyFont="1" applyFill="1" applyAlignment="1">
      <alignment horizontal="center" vertical="center"/>
    </xf>
    <xf numFmtId="0" fontId="1" fillId="2" borderId="0" xfId="0" applyFont="1" applyFill="1" applyAlignment="1">
      <alignment horizontal="justify" vertical="center" wrapText="1"/>
    </xf>
    <xf numFmtId="0" fontId="1" fillId="2" borderId="0" xfId="0" applyFont="1" applyFill="1"/>
    <xf numFmtId="0" fontId="9" fillId="2" borderId="0" xfId="0" applyFont="1" applyFill="1" applyAlignment="1">
      <alignment horizontal="center" vertical="center"/>
    </xf>
    <xf numFmtId="0" fontId="9" fillId="2" borderId="0" xfId="0" applyFont="1" applyFill="1" applyAlignment="1">
      <alignment horizontal="justify" vertical="center" wrapText="1"/>
    </xf>
    <xf numFmtId="0" fontId="1" fillId="2" borderId="0" xfId="0" applyFont="1" applyFill="1" applyAlignment="1">
      <alignment horizontal="left" vertical="center"/>
    </xf>
    <xf numFmtId="0" fontId="1" fillId="2" borderId="11" xfId="0" applyFont="1" applyFill="1" applyBorder="1" applyAlignment="1">
      <alignment horizontal="center" vertical="center"/>
    </xf>
    <xf numFmtId="0" fontId="0" fillId="2" borderId="2" xfId="0" applyFill="1" applyBorder="1" applyAlignment="1">
      <alignment horizontal="justify" vertical="center" wrapText="1"/>
    </xf>
    <xf numFmtId="0" fontId="1" fillId="2" borderId="12" xfId="0" applyFont="1" applyFill="1" applyBorder="1" applyAlignment="1">
      <alignment horizontal="center" vertical="center"/>
    </xf>
    <xf numFmtId="0" fontId="0" fillId="2" borderId="5" xfId="0" applyFill="1" applyBorder="1" applyAlignment="1">
      <alignment horizontal="justify" vertical="center" wrapText="1"/>
    </xf>
    <xf numFmtId="0" fontId="1" fillId="2" borderId="11" xfId="0" applyFont="1" applyFill="1" applyBorder="1" applyAlignment="1">
      <alignment horizontal="justify" vertical="center" wrapText="1"/>
    </xf>
    <xf numFmtId="0" fontId="1" fillId="2" borderId="12" xfId="0" applyFont="1" applyFill="1" applyBorder="1" applyAlignment="1">
      <alignment horizontal="justify" vertical="center" wrapText="1"/>
    </xf>
    <xf numFmtId="0" fontId="0" fillId="2" borderId="3" xfId="0" applyFill="1" applyBorder="1" applyAlignment="1">
      <alignment horizontal="justify" vertical="center" wrapText="1"/>
    </xf>
    <xf numFmtId="0" fontId="5" fillId="2" borderId="1" xfId="1" applyFont="1" applyFill="1" applyBorder="1" applyAlignment="1">
      <alignment horizontal="justify" vertical="center" wrapText="1"/>
    </xf>
    <xf numFmtId="0" fontId="3" fillId="5" borderId="1" xfId="1" applyFont="1" applyFill="1" applyBorder="1" applyAlignment="1" applyProtection="1">
      <alignment horizontal="center" vertical="center" wrapText="1"/>
      <protection locked="0"/>
    </xf>
    <xf numFmtId="0" fontId="5" fillId="2" borderId="0" xfId="0" applyFont="1" applyFill="1" applyAlignment="1">
      <alignment horizontal="center" vertical="center"/>
    </xf>
    <xf numFmtId="0" fontId="1" fillId="2" borderId="0" xfId="0" applyFont="1" applyFill="1" applyAlignment="1">
      <alignment vertical="center"/>
    </xf>
    <xf numFmtId="0" fontId="5" fillId="7" borderId="3" xfId="1" applyFont="1" applyFill="1" applyBorder="1" applyAlignment="1">
      <alignment horizontal="center" vertical="center" textRotation="90" wrapText="1"/>
    </xf>
    <xf numFmtId="0" fontId="1" fillId="2" borderId="0" xfId="0" applyFont="1" applyFill="1" applyAlignment="1">
      <alignment horizontal="left" vertical="center"/>
    </xf>
    <xf numFmtId="0" fontId="5" fillId="2" borderId="29" xfId="1" applyFont="1" applyFill="1" applyBorder="1" applyAlignment="1">
      <alignment horizontal="justify" vertical="center" wrapText="1"/>
    </xf>
    <xf numFmtId="0" fontId="5" fillId="2" borderId="3" xfId="1" applyFont="1" applyFill="1" applyBorder="1" applyAlignment="1">
      <alignment horizontal="justify" vertical="center" wrapText="1"/>
    </xf>
    <xf numFmtId="0" fontId="5" fillId="2" borderId="1" xfId="1" applyFont="1" applyFill="1" applyBorder="1" applyAlignment="1">
      <alignment horizontal="justify" vertical="center" wrapText="1"/>
    </xf>
    <xf numFmtId="0" fontId="6" fillId="5" borderId="1" xfId="1" applyFont="1" applyFill="1" applyBorder="1" applyAlignment="1" applyProtection="1">
      <alignment horizontal="center" vertical="center" wrapText="1"/>
      <protection locked="0"/>
    </xf>
    <xf numFmtId="0" fontId="6" fillId="5" borderId="2" xfId="1" applyFont="1" applyFill="1" applyBorder="1" applyAlignment="1" applyProtection="1">
      <alignment horizontal="center" vertical="center" wrapText="1"/>
      <protection locked="0"/>
    </xf>
    <xf numFmtId="0" fontId="3" fillId="5" borderId="1" xfId="1" applyFont="1" applyFill="1" applyBorder="1" applyAlignment="1" applyProtection="1">
      <alignment horizontal="center" vertical="center" wrapText="1"/>
      <protection locked="0"/>
    </xf>
    <xf numFmtId="0" fontId="6" fillId="4" borderId="1" xfId="1" applyFont="1" applyFill="1" applyBorder="1" applyAlignment="1" applyProtection="1">
      <alignment horizontal="center" vertical="center" wrapText="1"/>
      <protection locked="0"/>
    </xf>
    <xf numFmtId="0" fontId="6" fillId="4" borderId="1" xfId="1" applyFont="1" applyFill="1" applyBorder="1" applyAlignment="1" applyProtection="1">
      <alignment horizontal="center" vertical="center" textRotation="90" wrapText="1"/>
      <protection locked="0"/>
    </xf>
    <xf numFmtId="0" fontId="6" fillId="3" borderId="1" xfId="1" applyFont="1" applyFill="1" applyBorder="1" applyAlignment="1" applyProtection="1">
      <alignment horizontal="justify" vertical="center" wrapText="1"/>
      <protection locked="0"/>
    </xf>
    <xf numFmtId="0" fontId="8" fillId="0" borderId="17" xfId="1" applyFont="1" applyBorder="1" applyAlignment="1">
      <alignment horizontal="center" vertical="center"/>
    </xf>
    <xf numFmtId="0" fontId="8" fillId="0" borderId="16" xfId="1" applyFont="1" applyBorder="1" applyAlignment="1">
      <alignment horizontal="center" vertical="center"/>
    </xf>
    <xf numFmtId="0" fontId="8" fillId="0" borderId="18" xfId="1" applyFont="1" applyBorder="1" applyAlignment="1">
      <alignment horizontal="center" vertical="center"/>
    </xf>
    <xf numFmtId="0" fontId="8" fillId="0" borderId="6" xfId="1" applyFont="1" applyBorder="1" applyAlignment="1">
      <alignment horizontal="center" vertical="center"/>
    </xf>
    <xf numFmtId="0" fontId="8" fillId="0" borderId="19" xfId="1" applyFont="1" applyBorder="1" applyAlignment="1">
      <alignment horizontal="center" vertical="center"/>
    </xf>
    <xf numFmtId="0" fontId="8" fillId="0" borderId="20" xfId="1" applyFont="1" applyBorder="1" applyAlignment="1">
      <alignment horizontal="center" vertical="center"/>
    </xf>
    <xf numFmtId="0" fontId="8" fillId="0" borderId="7" xfId="1" applyFont="1" applyBorder="1" applyAlignment="1">
      <alignment horizontal="left" vertical="center" wrapText="1"/>
    </xf>
    <xf numFmtId="0" fontId="8" fillId="0" borderId="21" xfId="1" applyFont="1" applyBorder="1" applyAlignment="1">
      <alignment horizontal="left" vertical="center"/>
    </xf>
    <xf numFmtId="0" fontId="8" fillId="0" borderId="22" xfId="1" applyFont="1" applyBorder="1" applyAlignment="1">
      <alignment horizontal="left" vertical="center"/>
    </xf>
    <xf numFmtId="0" fontId="8" fillId="0" borderId="24" xfId="1" applyFont="1" applyBorder="1" applyAlignment="1">
      <alignment horizontal="left" vertical="center"/>
    </xf>
    <xf numFmtId="0" fontId="8" fillId="0" borderId="23" xfId="1" applyFont="1" applyBorder="1" applyAlignment="1">
      <alignment horizontal="left" vertical="center"/>
    </xf>
    <xf numFmtId="0" fontId="8" fillId="0" borderId="25" xfId="1" applyFont="1" applyBorder="1" applyAlignment="1">
      <alignment horizontal="left" vertical="center"/>
    </xf>
    <xf numFmtId="0" fontId="7" fillId="9" borderId="13" xfId="1" applyFont="1" applyFill="1" applyBorder="1" applyAlignment="1" applyProtection="1">
      <alignment horizontal="center" vertical="center"/>
      <protection locked="0"/>
    </xf>
    <xf numFmtId="0" fontId="7" fillId="9" borderId="14" xfId="1" applyFont="1" applyFill="1" applyBorder="1" applyAlignment="1" applyProtection="1">
      <alignment horizontal="center" vertical="center"/>
      <protection locked="0"/>
    </xf>
    <xf numFmtId="0" fontId="7" fillId="9" borderId="15" xfId="1" applyFont="1" applyFill="1" applyBorder="1" applyAlignment="1" applyProtection="1">
      <alignment horizontal="center" vertical="center"/>
      <protection locked="0"/>
    </xf>
    <xf numFmtId="0" fontId="2" fillId="0" borderId="8" xfId="1" applyBorder="1" applyAlignment="1">
      <alignment horizontal="center" vertical="center"/>
    </xf>
    <xf numFmtId="0" fontId="2" fillId="0" borderId="9" xfId="1" applyBorder="1" applyAlignment="1">
      <alignment horizontal="center" vertical="center"/>
    </xf>
    <xf numFmtId="0" fontId="2" fillId="0" borderId="11" xfId="1" applyBorder="1" applyAlignment="1">
      <alignment horizontal="center" vertical="center"/>
    </xf>
    <xf numFmtId="0" fontId="2" fillId="0" borderId="1" xfId="1" applyBorder="1" applyAlignment="1">
      <alignment horizontal="center" vertical="center"/>
    </xf>
    <xf numFmtId="0" fontId="2" fillId="0" borderId="12" xfId="1" applyBorder="1" applyAlignment="1">
      <alignment horizontal="center" vertical="center"/>
    </xf>
    <xf numFmtId="0" fontId="2" fillId="0" borderId="4" xfId="1" applyBorder="1" applyAlignment="1">
      <alignment horizontal="center" vertical="center"/>
    </xf>
    <xf numFmtId="0" fontId="7" fillId="8" borderId="8" xfId="1" applyFont="1" applyFill="1" applyBorder="1" applyAlignment="1" applyProtection="1">
      <alignment horizontal="center" vertical="center"/>
      <protection locked="0"/>
    </xf>
    <xf numFmtId="0" fontId="7" fillId="8" borderId="9" xfId="1" applyFont="1" applyFill="1" applyBorder="1" applyAlignment="1" applyProtection="1">
      <alignment horizontal="center" vertical="center"/>
      <protection locked="0"/>
    </xf>
    <xf numFmtId="0" fontId="7" fillId="10" borderId="9" xfId="1" applyFont="1" applyFill="1" applyBorder="1" applyAlignment="1" applyProtection="1">
      <alignment horizontal="center" vertical="center"/>
      <protection locked="0"/>
    </xf>
    <xf numFmtId="0" fontId="7" fillId="10" borderId="10" xfId="1" applyFont="1" applyFill="1" applyBorder="1" applyAlignment="1" applyProtection="1">
      <alignment horizontal="center" vertical="center"/>
      <protection locked="0"/>
    </xf>
    <xf numFmtId="0" fontId="6" fillId="3" borderId="11" xfId="1" applyFont="1" applyFill="1" applyBorder="1" applyAlignment="1" applyProtection="1">
      <alignment horizontal="center" vertical="center" textRotation="90" wrapText="1"/>
      <protection locked="0"/>
    </xf>
    <xf numFmtId="0" fontId="6" fillId="3" borderId="1" xfId="1" applyFont="1" applyFill="1" applyBorder="1" applyAlignment="1" applyProtection="1">
      <alignment horizontal="center" vertical="center" textRotation="90" wrapText="1"/>
      <protection locked="0"/>
    </xf>
    <xf numFmtId="0" fontId="5" fillId="2" borderId="29" xfId="1" applyFont="1" applyFill="1" applyBorder="1" applyAlignment="1">
      <alignment horizontal="center" vertical="center" wrapText="1"/>
    </xf>
    <xf numFmtId="0" fontId="5" fillId="2" borderId="3" xfId="1" applyFont="1" applyFill="1" applyBorder="1" applyAlignment="1">
      <alignment horizontal="center" vertical="center" wrapText="1"/>
    </xf>
    <xf numFmtId="0" fontId="5" fillId="0" borderId="29" xfId="1" applyFont="1" applyBorder="1" applyAlignment="1">
      <alignment horizontal="justify" vertical="center" wrapText="1"/>
    </xf>
    <xf numFmtId="0" fontId="5" fillId="0" borderId="3" xfId="1" applyFont="1" applyBorder="1" applyAlignment="1">
      <alignment horizontal="justify" vertical="center" wrapText="1"/>
    </xf>
    <xf numFmtId="0" fontId="9" fillId="2" borderId="0" xfId="0" applyFont="1" applyFill="1" applyAlignment="1">
      <alignment horizontal="center" vertical="center"/>
    </xf>
    <xf numFmtId="0" fontId="1" fillId="11" borderId="8" xfId="0" applyFont="1" applyFill="1" applyBorder="1" applyAlignment="1">
      <alignment horizontal="center" vertical="center"/>
    </xf>
    <xf numFmtId="0" fontId="1" fillId="11" borderId="10"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26" xfId="0" applyFont="1" applyFill="1" applyBorder="1" applyAlignment="1">
      <alignment horizontal="center" vertical="center"/>
    </xf>
    <xf numFmtId="0" fontId="1" fillId="2" borderId="27" xfId="0" applyFont="1" applyFill="1" applyBorder="1" applyAlignment="1">
      <alignment horizontal="center" vertical="center"/>
    </xf>
    <xf numFmtId="0" fontId="1" fillId="2" borderId="28" xfId="0" applyFont="1" applyFill="1" applyBorder="1" applyAlignment="1">
      <alignment horizontal="center" vertical="center"/>
    </xf>
  </cellXfs>
  <cellStyles count="2">
    <cellStyle name="Normal" xfId="0" builtinId="0"/>
    <cellStyle name="Normal 2" xfId="1" xr:uid="{00000000-0005-0000-0000-000001000000}"/>
  </cellStyles>
  <dxfs count="4">
    <dxf>
      <fill>
        <patternFill>
          <bgColor theme="9" tint="0.39994506668294322"/>
        </patternFill>
      </fill>
    </dxf>
    <dxf>
      <fill>
        <patternFill>
          <bgColor rgb="FFFFFF00"/>
        </patternFill>
      </fill>
    </dxf>
    <dxf>
      <fill>
        <patternFill>
          <bgColor rgb="FFFF9900"/>
        </patternFill>
      </fill>
    </dxf>
    <dxf>
      <fill>
        <patternFill>
          <bgColor rgb="FFFF0000"/>
        </patternFill>
      </fill>
    </dxf>
  </dxfs>
  <tableStyles count="0" defaultTableStyle="TableStyleMedium2" defaultPivotStyle="PivotStyleLight16"/>
  <colors>
    <mruColors>
      <color rgb="FFCC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2</xdr:col>
      <xdr:colOff>231322</xdr:colOff>
      <xdr:row>0</xdr:row>
      <xdr:rowOff>40822</xdr:rowOff>
    </xdr:from>
    <xdr:to>
      <xdr:col>4</xdr:col>
      <xdr:colOff>639535</xdr:colOff>
      <xdr:row>3</xdr:row>
      <xdr:rowOff>176892</xdr:rowOff>
    </xdr:to>
    <xdr:pic>
      <xdr:nvPicPr>
        <xdr:cNvPr id="3" name="Picture 250" descr="Descripción: escudo">
          <a:extLst>
            <a:ext uri="{FF2B5EF4-FFF2-40B4-BE49-F238E27FC236}">
              <a16:creationId xmlns:a16="http://schemas.microsoft.com/office/drawing/2014/main" id="{E1B2AF43-AFDC-4F81-A0BE-68531DF636C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1536" y="40822"/>
          <a:ext cx="1387928" cy="1156606"/>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57</xdr:row>
      <xdr:rowOff>22412</xdr:rowOff>
    </xdr:from>
    <xdr:to>
      <xdr:col>1</xdr:col>
      <xdr:colOff>7504019</xdr:colOff>
      <xdr:row>77</xdr:row>
      <xdr:rowOff>36980</xdr:rowOff>
    </xdr:to>
    <xdr:pic>
      <xdr:nvPicPr>
        <xdr:cNvPr id="3" name="Imagen 2">
          <a:extLst>
            <a:ext uri="{FF2B5EF4-FFF2-40B4-BE49-F238E27FC236}">
              <a16:creationId xmlns:a16="http://schemas.microsoft.com/office/drawing/2014/main" id="{902333DD-9C68-48FC-B9B5-730B39FF94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1268765"/>
          <a:ext cx="9420225" cy="6457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40"/>
  <sheetViews>
    <sheetView tabSelected="1" view="pageBreakPreview" zoomScale="70" zoomScaleNormal="70" zoomScaleSheetLayoutView="70" workbookViewId="0">
      <selection activeCell="K10" sqref="K10"/>
    </sheetView>
  </sheetViews>
  <sheetFormatPr baseColWidth="10" defaultColWidth="11.453125" defaultRowHeight="14.5"/>
  <cols>
    <col min="1" max="1" width="7.54296875" style="1" customWidth="1"/>
    <col min="2" max="2" width="7.453125" style="1" customWidth="1"/>
    <col min="3" max="3" width="7.26953125" style="1" customWidth="1"/>
    <col min="4" max="4" width="7.453125" style="1" customWidth="1"/>
    <col min="5" max="6" width="11.453125" style="2"/>
    <col min="7" max="8" width="11.453125" style="5"/>
    <col min="9" max="10" width="12.453125" style="5" customWidth="1"/>
    <col min="11" max="11" width="15.26953125" style="5" customWidth="1"/>
    <col min="12" max="14" width="12.453125" style="5" customWidth="1"/>
    <col min="15" max="15" width="19.54296875" style="5" customWidth="1"/>
    <col min="16" max="17" width="11.453125" style="5" customWidth="1"/>
    <col min="18" max="19" width="12.453125" style="5" customWidth="1"/>
    <col min="20" max="20" width="18.7265625" style="5" customWidth="1"/>
    <col min="21" max="21" width="12.453125" style="5" customWidth="1"/>
    <col min="22" max="22" width="13.1796875" style="5" customWidth="1"/>
    <col min="23" max="23" width="10.7265625" style="5" customWidth="1"/>
    <col min="24" max="24" width="13.54296875" style="5" customWidth="1"/>
    <col min="25" max="25" width="24.453125" style="5" customWidth="1"/>
    <col min="26" max="26" width="21.453125" style="5" customWidth="1"/>
    <col min="27" max="27" width="22.1796875" style="5" customWidth="1"/>
    <col min="28" max="28" width="11.453125" style="1" bestFit="1" customWidth="1"/>
    <col min="29" max="29" width="10.26953125" style="1" bestFit="1" customWidth="1"/>
    <col min="30" max="31" width="11.1796875" style="5" customWidth="1"/>
    <col min="32" max="16384" width="11.453125" style="5"/>
  </cols>
  <sheetData>
    <row r="1" spans="1:29" ht="26.25" customHeight="1">
      <c r="A1" s="63"/>
      <c r="B1" s="64"/>
      <c r="C1" s="64"/>
      <c r="D1" s="64"/>
      <c r="E1" s="64"/>
      <c r="F1" s="64"/>
      <c r="G1" s="64"/>
      <c r="H1" s="48" t="s">
        <v>97</v>
      </c>
      <c r="I1" s="49"/>
      <c r="J1" s="49"/>
      <c r="K1" s="49"/>
      <c r="L1" s="49"/>
      <c r="M1" s="49"/>
      <c r="N1" s="49"/>
      <c r="O1" s="49"/>
      <c r="P1" s="49"/>
      <c r="Q1" s="49"/>
      <c r="R1" s="49"/>
      <c r="S1" s="49"/>
      <c r="T1" s="49"/>
      <c r="U1" s="49"/>
      <c r="V1" s="49"/>
      <c r="W1" s="49"/>
      <c r="X1" s="49"/>
      <c r="Y1" s="49"/>
      <c r="Z1" s="49"/>
      <c r="AA1" s="49"/>
      <c r="AB1" s="49"/>
      <c r="AC1" s="50"/>
    </row>
    <row r="2" spans="1:29" ht="26.25" customHeight="1">
      <c r="A2" s="65"/>
      <c r="B2" s="66"/>
      <c r="C2" s="66"/>
      <c r="D2" s="66"/>
      <c r="E2" s="66"/>
      <c r="F2" s="66"/>
      <c r="G2" s="66"/>
      <c r="H2" s="51"/>
      <c r="I2" s="52"/>
      <c r="J2" s="52"/>
      <c r="K2" s="52"/>
      <c r="L2" s="52"/>
      <c r="M2" s="52"/>
      <c r="N2" s="52"/>
      <c r="O2" s="52"/>
      <c r="P2" s="52"/>
      <c r="Q2" s="52"/>
      <c r="R2" s="52"/>
      <c r="S2" s="52"/>
      <c r="T2" s="52"/>
      <c r="U2" s="52"/>
      <c r="V2" s="52"/>
      <c r="W2" s="52"/>
      <c r="X2" s="52"/>
      <c r="Y2" s="52"/>
      <c r="Z2" s="52"/>
      <c r="AA2" s="52"/>
      <c r="AB2" s="52"/>
      <c r="AC2" s="53"/>
    </row>
    <row r="3" spans="1:29" ht="26.25" customHeight="1">
      <c r="A3" s="65"/>
      <c r="B3" s="66"/>
      <c r="C3" s="66"/>
      <c r="D3" s="66"/>
      <c r="E3" s="66"/>
      <c r="F3" s="66"/>
      <c r="G3" s="66"/>
      <c r="H3" s="54" t="s">
        <v>216</v>
      </c>
      <c r="I3" s="55"/>
      <c r="J3" s="55"/>
      <c r="K3" s="55"/>
      <c r="L3" s="55"/>
      <c r="M3" s="55"/>
      <c r="N3" s="55"/>
      <c r="O3" s="55"/>
      <c r="P3" s="55"/>
      <c r="Q3" s="55"/>
      <c r="R3" s="55"/>
      <c r="S3" s="55"/>
      <c r="T3" s="55"/>
      <c r="U3" s="55"/>
      <c r="V3" s="55"/>
      <c r="W3" s="55"/>
      <c r="X3" s="55"/>
      <c r="Y3" s="55"/>
      <c r="Z3" s="55"/>
      <c r="AA3" s="55"/>
      <c r="AB3" s="55"/>
      <c r="AC3" s="56"/>
    </row>
    <row r="4" spans="1:29" ht="26.25" customHeight="1" thickBot="1">
      <c r="A4" s="67"/>
      <c r="B4" s="68"/>
      <c r="C4" s="68"/>
      <c r="D4" s="68"/>
      <c r="E4" s="68"/>
      <c r="F4" s="68"/>
      <c r="G4" s="68"/>
      <c r="H4" s="57"/>
      <c r="I4" s="58"/>
      <c r="J4" s="58"/>
      <c r="K4" s="58"/>
      <c r="L4" s="58"/>
      <c r="M4" s="58"/>
      <c r="N4" s="58"/>
      <c r="O4" s="58"/>
      <c r="P4" s="58"/>
      <c r="Q4" s="58"/>
      <c r="R4" s="58"/>
      <c r="S4" s="58"/>
      <c r="T4" s="58"/>
      <c r="U4" s="58"/>
      <c r="V4" s="58"/>
      <c r="W4" s="58"/>
      <c r="X4" s="58"/>
      <c r="Y4" s="58"/>
      <c r="Z4" s="58"/>
      <c r="AA4" s="58"/>
      <c r="AB4" s="58"/>
      <c r="AC4" s="59"/>
    </row>
    <row r="6" spans="1:29" ht="15" thickBot="1"/>
    <row r="7" spans="1:29" ht="15.5">
      <c r="A7" s="69" t="s">
        <v>4</v>
      </c>
      <c r="B7" s="70"/>
      <c r="C7" s="70"/>
      <c r="D7" s="70"/>
      <c r="E7" s="70"/>
      <c r="F7" s="70"/>
      <c r="G7" s="60" t="s">
        <v>0</v>
      </c>
      <c r="H7" s="61"/>
      <c r="I7" s="61"/>
      <c r="J7" s="61"/>
      <c r="K7" s="61"/>
      <c r="L7" s="61"/>
      <c r="M7" s="61"/>
      <c r="N7" s="62"/>
      <c r="O7" s="71" t="s">
        <v>1</v>
      </c>
      <c r="P7" s="71"/>
      <c r="Q7" s="71"/>
      <c r="R7" s="71"/>
      <c r="S7" s="71"/>
      <c r="T7" s="71"/>
      <c r="U7" s="71"/>
      <c r="V7" s="71"/>
      <c r="W7" s="71"/>
      <c r="X7" s="71"/>
      <c r="Y7" s="71"/>
      <c r="Z7" s="71"/>
      <c r="AA7" s="71"/>
      <c r="AB7" s="71"/>
      <c r="AC7" s="72"/>
    </row>
    <row r="8" spans="1:29" ht="36.75" customHeight="1">
      <c r="A8" s="73" t="s">
        <v>5</v>
      </c>
      <c r="B8" s="74" t="s">
        <v>6</v>
      </c>
      <c r="C8" s="74" t="s">
        <v>9</v>
      </c>
      <c r="D8" s="74" t="s">
        <v>10</v>
      </c>
      <c r="E8" s="47" t="s">
        <v>11</v>
      </c>
      <c r="F8" s="47"/>
      <c r="G8" s="45" t="s">
        <v>12</v>
      </c>
      <c r="H8" s="45"/>
      <c r="I8" s="45" t="s">
        <v>13</v>
      </c>
      <c r="J8" s="45"/>
      <c r="K8" s="45" t="s">
        <v>14</v>
      </c>
      <c r="L8" s="45"/>
      <c r="M8" s="46" t="s">
        <v>15</v>
      </c>
      <c r="N8" s="46" t="s">
        <v>16</v>
      </c>
      <c r="O8" s="42" t="s">
        <v>17</v>
      </c>
      <c r="P8" s="42" t="s">
        <v>18</v>
      </c>
      <c r="Q8" s="42"/>
      <c r="R8" s="42" t="s">
        <v>2</v>
      </c>
      <c r="S8" s="42"/>
      <c r="T8" s="42"/>
      <c r="U8" s="42"/>
      <c r="V8" s="42"/>
      <c r="W8" s="42"/>
      <c r="X8" s="42" t="s">
        <v>23</v>
      </c>
      <c r="Y8" s="42" t="s">
        <v>71</v>
      </c>
      <c r="Z8" s="42" t="s">
        <v>24</v>
      </c>
      <c r="AA8" s="42" t="s">
        <v>25</v>
      </c>
      <c r="AB8" s="42" t="s">
        <v>3</v>
      </c>
      <c r="AC8" s="43"/>
    </row>
    <row r="9" spans="1:29" s="6" customFormat="1" ht="77.25" customHeight="1">
      <c r="A9" s="73"/>
      <c r="B9" s="74"/>
      <c r="C9" s="74"/>
      <c r="D9" s="74"/>
      <c r="E9" s="47"/>
      <c r="F9" s="47"/>
      <c r="G9" s="45"/>
      <c r="H9" s="45"/>
      <c r="I9" s="45"/>
      <c r="J9" s="45"/>
      <c r="K9" s="45"/>
      <c r="L9" s="45"/>
      <c r="M9" s="46"/>
      <c r="N9" s="46"/>
      <c r="O9" s="42"/>
      <c r="P9" s="42"/>
      <c r="Q9" s="42"/>
      <c r="R9" s="44" t="s">
        <v>19</v>
      </c>
      <c r="S9" s="44"/>
      <c r="T9" s="44" t="s">
        <v>20</v>
      </c>
      <c r="U9" s="44"/>
      <c r="V9" s="12" t="s">
        <v>21</v>
      </c>
      <c r="W9" s="12" t="s">
        <v>22</v>
      </c>
      <c r="X9" s="42"/>
      <c r="Y9" s="42"/>
      <c r="Z9" s="42"/>
      <c r="AA9" s="42"/>
      <c r="AB9" s="34" t="s">
        <v>26</v>
      </c>
      <c r="AC9" s="17" t="s">
        <v>27</v>
      </c>
    </row>
    <row r="10" spans="1:29" ht="138.75" customHeight="1">
      <c r="A10" s="13" t="s">
        <v>29</v>
      </c>
      <c r="B10" s="14" t="s">
        <v>34</v>
      </c>
      <c r="C10" s="13" t="s">
        <v>39</v>
      </c>
      <c r="D10" s="13" t="s">
        <v>50</v>
      </c>
      <c r="E10" s="39" t="s">
        <v>184</v>
      </c>
      <c r="F10" s="40"/>
      <c r="G10" s="39" t="s">
        <v>185</v>
      </c>
      <c r="H10" s="40"/>
      <c r="I10" s="15" t="s">
        <v>92</v>
      </c>
      <c r="J10" s="16" t="str">
        <f t="shared" ref="J10:J33" si="0">IF(I10="Raro","1",IF(I10="Improbable","2",IF(I10="Posible","3",IF(I10="Probable","4",IF(I10="Casi cierto","5","0")))))</f>
        <v>4</v>
      </c>
      <c r="K10" s="15" t="s">
        <v>67</v>
      </c>
      <c r="L10" s="16" t="str">
        <f t="shared" ref="L10:L33" si="1">IF(K10="INSIGNIFICANTE","1",IF(K10="MENOR","2",IF(K10="MODERADO","3",IF(K10="MAYOR","4",IF(K10="CATASTRÓFICO","5","0")))))</f>
        <v>2</v>
      </c>
      <c r="M10" s="16">
        <f t="shared" ref="M10:M33" si="2">J10+L10</f>
        <v>6</v>
      </c>
      <c r="N10" s="16" t="str">
        <f t="shared" ref="N10:N33" si="3">IF(M10=0," ",IF(M10&lt;=4,"Riesgo Bajo",IF(M10&lt;=5,"Riesgo Medio",IF(M10&lt;=7,"Riesgo Alto",IF(M10&lt;=10,"Riesgo Extremo","No Disponible")))))</f>
        <v>Riesgo Alto</v>
      </c>
      <c r="O10" s="8" t="s">
        <v>140</v>
      </c>
      <c r="P10" s="39" t="s">
        <v>186</v>
      </c>
      <c r="Q10" s="40"/>
      <c r="R10" s="15" t="s">
        <v>90</v>
      </c>
      <c r="S10" s="16" t="str">
        <f t="shared" ref="S10:S33" si="4">IF(R10="Raro","1",IF(R10="Improbable","2",IF(R10="Posible","3",IF(R10="Probable","4",IF(R10="Casi cierto","5","0")))))</f>
        <v>2</v>
      </c>
      <c r="T10" s="15" t="s">
        <v>67</v>
      </c>
      <c r="U10" s="16" t="str">
        <f t="shared" ref="U10:U33" si="5">IF(T10="INSIGNIFICANTE","1",IF(T10="MENOR","2",IF(T10="MODERADO","3",IF(T10="MAYOR","4",IF(T10="CATASTRÓFICO","5","0")))))</f>
        <v>2</v>
      </c>
      <c r="V10" s="11">
        <f t="shared" ref="V10:V33" si="6">S10+U10</f>
        <v>4</v>
      </c>
      <c r="W10" s="16" t="str">
        <f t="shared" ref="W10:W33" si="7">IF(V10=0," ",IF(V10&lt;=4,"Riesgo Bajo",IF(V10&lt;=5,"Riesgo Medio",IF(V10&lt;=7,"Riesgo Alto",IF(V10&lt;=10,"Riesgo Extremo","No Disponible")))))</f>
        <v>Riesgo Bajo</v>
      </c>
      <c r="X10" s="10" t="s">
        <v>100</v>
      </c>
      <c r="Y10" s="8" t="s">
        <v>140</v>
      </c>
      <c r="Z10" s="33" t="s">
        <v>187</v>
      </c>
      <c r="AA10" s="33" t="s">
        <v>188</v>
      </c>
      <c r="AB10" s="8" t="s">
        <v>189</v>
      </c>
      <c r="AC10" s="9" t="s">
        <v>101</v>
      </c>
    </row>
    <row r="11" spans="1:29" ht="114.75" customHeight="1">
      <c r="A11" s="13" t="s">
        <v>29</v>
      </c>
      <c r="B11" s="14" t="s">
        <v>34</v>
      </c>
      <c r="C11" s="13" t="s">
        <v>39</v>
      </c>
      <c r="D11" s="13" t="s">
        <v>50</v>
      </c>
      <c r="E11" s="39" t="s">
        <v>209</v>
      </c>
      <c r="F11" s="40"/>
      <c r="G11" s="39" t="s">
        <v>193</v>
      </c>
      <c r="H11" s="40"/>
      <c r="I11" s="15" t="s">
        <v>89</v>
      </c>
      <c r="J11" s="16" t="str">
        <f t="shared" si="0"/>
        <v>1</v>
      </c>
      <c r="K11" s="15" t="s">
        <v>67</v>
      </c>
      <c r="L11" s="16" t="str">
        <f t="shared" si="1"/>
        <v>2</v>
      </c>
      <c r="M11" s="16">
        <f t="shared" si="2"/>
        <v>3</v>
      </c>
      <c r="N11" s="16" t="str">
        <f t="shared" si="3"/>
        <v>Riesgo Bajo</v>
      </c>
      <c r="O11" s="8" t="s">
        <v>140</v>
      </c>
      <c r="P11" s="39" t="s">
        <v>194</v>
      </c>
      <c r="Q11" s="40"/>
      <c r="R11" s="15" t="s">
        <v>89</v>
      </c>
      <c r="S11" s="16" t="str">
        <f t="shared" si="4"/>
        <v>1</v>
      </c>
      <c r="T11" s="15" t="s">
        <v>66</v>
      </c>
      <c r="U11" s="16" t="str">
        <f t="shared" si="5"/>
        <v>1</v>
      </c>
      <c r="V11" s="11">
        <f t="shared" si="6"/>
        <v>2</v>
      </c>
      <c r="W11" s="16" t="str">
        <f t="shared" si="7"/>
        <v>Riesgo Bajo</v>
      </c>
      <c r="X11" s="10" t="s">
        <v>100</v>
      </c>
      <c r="Y11" s="8" t="s">
        <v>140</v>
      </c>
      <c r="Z11" s="33" t="s">
        <v>187</v>
      </c>
      <c r="AA11" s="33" t="s">
        <v>182</v>
      </c>
      <c r="AB11" s="8" t="s">
        <v>189</v>
      </c>
      <c r="AC11" s="9" t="s">
        <v>101</v>
      </c>
    </row>
    <row r="12" spans="1:29" ht="114.75" customHeight="1">
      <c r="A12" s="13" t="s">
        <v>29</v>
      </c>
      <c r="B12" s="14" t="s">
        <v>34</v>
      </c>
      <c r="C12" s="13" t="s">
        <v>40</v>
      </c>
      <c r="D12" s="13" t="s">
        <v>50</v>
      </c>
      <c r="E12" s="39" t="s">
        <v>192</v>
      </c>
      <c r="F12" s="40"/>
      <c r="G12" s="39" t="s">
        <v>190</v>
      </c>
      <c r="H12" s="40"/>
      <c r="I12" s="15" t="s">
        <v>91</v>
      </c>
      <c r="J12" s="16" t="str">
        <f t="shared" si="0"/>
        <v>3</v>
      </c>
      <c r="K12" s="15" t="s">
        <v>68</v>
      </c>
      <c r="L12" s="16" t="str">
        <f t="shared" si="1"/>
        <v>3</v>
      </c>
      <c r="M12" s="16">
        <f t="shared" si="2"/>
        <v>6</v>
      </c>
      <c r="N12" s="16" t="str">
        <f t="shared" si="3"/>
        <v>Riesgo Alto</v>
      </c>
      <c r="O12" s="8" t="s">
        <v>140</v>
      </c>
      <c r="P12" s="39" t="s">
        <v>191</v>
      </c>
      <c r="Q12" s="40"/>
      <c r="R12" s="15" t="s">
        <v>89</v>
      </c>
      <c r="S12" s="16" t="str">
        <f t="shared" si="4"/>
        <v>1</v>
      </c>
      <c r="T12" s="15" t="s">
        <v>67</v>
      </c>
      <c r="U12" s="16" t="str">
        <f t="shared" si="5"/>
        <v>2</v>
      </c>
      <c r="V12" s="11">
        <f t="shared" si="6"/>
        <v>3</v>
      </c>
      <c r="W12" s="16" t="str">
        <f t="shared" si="7"/>
        <v>Riesgo Bajo</v>
      </c>
      <c r="X12" s="10" t="s">
        <v>100</v>
      </c>
      <c r="Y12" s="8" t="s">
        <v>140</v>
      </c>
      <c r="Z12" s="33" t="s">
        <v>187</v>
      </c>
      <c r="AA12" s="33" t="s">
        <v>182</v>
      </c>
      <c r="AB12" s="8" t="s">
        <v>189</v>
      </c>
      <c r="AC12" s="9" t="s">
        <v>101</v>
      </c>
    </row>
    <row r="13" spans="1:29" ht="175">
      <c r="A13" s="13" t="s">
        <v>29</v>
      </c>
      <c r="B13" s="14" t="s">
        <v>35</v>
      </c>
      <c r="C13" s="13" t="s">
        <v>40</v>
      </c>
      <c r="D13" s="13" t="s">
        <v>48</v>
      </c>
      <c r="E13" s="77" t="s">
        <v>178</v>
      </c>
      <c r="F13" s="78"/>
      <c r="G13" s="39" t="s">
        <v>179</v>
      </c>
      <c r="H13" s="40"/>
      <c r="I13" s="15" t="s">
        <v>92</v>
      </c>
      <c r="J13" s="16" t="str">
        <f t="shared" si="0"/>
        <v>4</v>
      </c>
      <c r="K13" s="15" t="s">
        <v>69</v>
      </c>
      <c r="L13" s="16" t="str">
        <f t="shared" si="1"/>
        <v>4</v>
      </c>
      <c r="M13" s="16">
        <f t="shared" si="2"/>
        <v>8</v>
      </c>
      <c r="N13" s="16" t="str">
        <f t="shared" si="3"/>
        <v>Riesgo Extremo</v>
      </c>
      <c r="O13" s="8" t="s">
        <v>102</v>
      </c>
      <c r="P13" s="39" t="s">
        <v>180</v>
      </c>
      <c r="Q13" s="40"/>
      <c r="R13" s="15" t="s">
        <v>91</v>
      </c>
      <c r="S13" s="16" t="str">
        <f t="shared" si="4"/>
        <v>3</v>
      </c>
      <c r="T13" s="15" t="s">
        <v>67</v>
      </c>
      <c r="U13" s="16" t="str">
        <f t="shared" si="5"/>
        <v>2</v>
      </c>
      <c r="V13" s="11">
        <f t="shared" si="6"/>
        <v>5</v>
      </c>
      <c r="W13" s="16" t="str">
        <f t="shared" si="7"/>
        <v>Riesgo Medio</v>
      </c>
      <c r="X13" s="10" t="s">
        <v>100</v>
      </c>
      <c r="Y13" s="8" t="s">
        <v>140</v>
      </c>
      <c r="Z13" s="33" t="s">
        <v>181</v>
      </c>
      <c r="AA13" s="33" t="s">
        <v>182</v>
      </c>
      <c r="AB13" s="8" t="s">
        <v>183</v>
      </c>
      <c r="AC13" s="9" t="s">
        <v>101</v>
      </c>
    </row>
    <row r="14" spans="1:29" ht="114.75" customHeight="1">
      <c r="A14" s="18" t="s">
        <v>30</v>
      </c>
      <c r="B14" s="14" t="s">
        <v>35</v>
      </c>
      <c r="C14" s="13" t="s">
        <v>40</v>
      </c>
      <c r="D14" s="13" t="s">
        <v>52</v>
      </c>
      <c r="E14" s="39" t="s">
        <v>153</v>
      </c>
      <c r="F14" s="40"/>
      <c r="G14" s="39" t="s">
        <v>117</v>
      </c>
      <c r="H14" s="40"/>
      <c r="I14" s="15" t="s">
        <v>91</v>
      </c>
      <c r="J14" s="16" t="str">
        <f t="shared" si="0"/>
        <v>3</v>
      </c>
      <c r="K14" s="15" t="s">
        <v>68</v>
      </c>
      <c r="L14" s="16" t="str">
        <f t="shared" si="1"/>
        <v>3</v>
      </c>
      <c r="M14" s="16">
        <f t="shared" si="2"/>
        <v>6</v>
      </c>
      <c r="N14" s="16" t="str">
        <f t="shared" si="3"/>
        <v>Riesgo Alto</v>
      </c>
      <c r="O14" s="8" t="s">
        <v>102</v>
      </c>
      <c r="P14" s="39" t="s">
        <v>118</v>
      </c>
      <c r="Q14" s="40"/>
      <c r="R14" s="15" t="s">
        <v>89</v>
      </c>
      <c r="S14" s="16" t="str">
        <f t="shared" si="4"/>
        <v>1</v>
      </c>
      <c r="T14" s="15" t="s">
        <v>67</v>
      </c>
      <c r="U14" s="16" t="str">
        <f t="shared" si="5"/>
        <v>2</v>
      </c>
      <c r="V14" s="11">
        <f t="shared" si="6"/>
        <v>3</v>
      </c>
      <c r="W14" s="16" t="str">
        <f t="shared" si="7"/>
        <v>Riesgo Bajo</v>
      </c>
      <c r="X14" s="10" t="s">
        <v>100</v>
      </c>
      <c r="Y14" s="8" t="s">
        <v>140</v>
      </c>
      <c r="Z14" s="33" t="s">
        <v>119</v>
      </c>
      <c r="AA14" s="33" t="s">
        <v>120</v>
      </c>
      <c r="AB14" s="8" t="s">
        <v>121</v>
      </c>
      <c r="AC14" s="9" t="s">
        <v>101</v>
      </c>
    </row>
    <row r="15" spans="1:29" ht="187.5">
      <c r="A15" s="13" t="s">
        <v>29</v>
      </c>
      <c r="B15" s="14" t="s">
        <v>34</v>
      </c>
      <c r="C15" s="13" t="s">
        <v>40</v>
      </c>
      <c r="D15" s="13" t="s">
        <v>50</v>
      </c>
      <c r="E15" s="39" t="s">
        <v>169</v>
      </c>
      <c r="F15" s="40"/>
      <c r="G15" s="39" t="s">
        <v>170</v>
      </c>
      <c r="H15" s="40"/>
      <c r="I15" s="15" t="s">
        <v>91</v>
      </c>
      <c r="J15" s="16" t="str">
        <f t="shared" si="0"/>
        <v>3</v>
      </c>
      <c r="K15" s="15" t="s">
        <v>70</v>
      </c>
      <c r="L15" s="16" t="str">
        <f t="shared" si="1"/>
        <v>5</v>
      </c>
      <c r="M15" s="16">
        <f t="shared" si="2"/>
        <v>8</v>
      </c>
      <c r="N15" s="16" t="str">
        <f t="shared" si="3"/>
        <v>Riesgo Extremo</v>
      </c>
      <c r="O15" s="8" t="s">
        <v>140</v>
      </c>
      <c r="P15" s="39" t="s">
        <v>171</v>
      </c>
      <c r="Q15" s="40"/>
      <c r="R15" s="15" t="s">
        <v>90</v>
      </c>
      <c r="S15" s="16" t="str">
        <f t="shared" si="4"/>
        <v>2</v>
      </c>
      <c r="T15" s="15" t="s">
        <v>67</v>
      </c>
      <c r="U15" s="16" t="str">
        <f t="shared" si="5"/>
        <v>2</v>
      </c>
      <c r="V15" s="11">
        <f t="shared" si="6"/>
        <v>4</v>
      </c>
      <c r="W15" s="16" t="str">
        <f t="shared" si="7"/>
        <v>Riesgo Bajo</v>
      </c>
      <c r="X15" s="10" t="s">
        <v>100</v>
      </c>
      <c r="Y15" s="8" t="s">
        <v>140</v>
      </c>
      <c r="Z15" s="33" t="s">
        <v>172</v>
      </c>
      <c r="AA15" s="33" t="s">
        <v>173</v>
      </c>
      <c r="AB15" s="8" t="s">
        <v>174</v>
      </c>
      <c r="AC15" s="9" t="s">
        <v>101</v>
      </c>
    </row>
    <row r="16" spans="1:29" ht="114.75" customHeight="1">
      <c r="A16" s="13" t="s">
        <v>29</v>
      </c>
      <c r="B16" s="14" t="s">
        <v>35</v>
      </c>
      <c r="C16" s="13" t="s">
        <v>40</v>
      </c>
      <c r="D16" s="13" t="s">
        <v>50</v>
      </c>
      <c r="E16" s="39" t="s">
        <v>195</v>
      </c>
      <c r="F16" s="40"/>
      <c r="G16" s="39" t="s">
        <v>214</v>
      </c>
      <c r="H16" s="40"/>
      <c r="I16" s="15" t="s">
        <v>91</v>
      </c>
      <c r="J16" s="16" t="str">
        <f t="shared" si="0"/>
        <v>3</v>
      </c>
      <c r="K16" s="15" t="s">
        <v>68</v>
      </c>
      <c r="L16" s="16" t="str">
        <f t="shared" si="1"/>
        <v>3</v>
      </c>
      <c r="M16" s="16">
        <f t="shared" si="2"/>
        <v>6</v>
      </c>
      <c r="N16" s="16" t="str">
        <f t="shared" si="3"/>
        <v>Riesgo Alto</v>
      </c>
      <c r="O16" s="8" t="s">
        <v>140</v>
      </c>
      <c r="P16" s="39" t="s">
        <v>196</v>
      </c>
      <c r="Q16" s="40"/>
      <c r="R16" s="15" t="s">
        <v>89</v>
      </c>
      <c r="S16" s="16" t="str">
        <f t="shared" si="4"/>
        <v>1</v>
      </c>
      <c r="T16" s="15" t="s">
        <v>67</v>
      </c>
      <c r="U16" s="16" t="str">
        <f t="shared" si="5"/>
        <v>2</v>
      </c>
      <c r="V16" s="11">
        <f t="shared" si="6"/>
        <v>3</v>
      </c>
      <c r="W16" s="16" t="str">
        <f t="shared" si="7"/>
        <v>Riesgo Bajo</v>
      </c>
      <c r="X16" s="10" t="s">
        <v>100</v>
      </c>
      <c r="Y16" s="8" t="s">
        <v>140</v>
      </c>
      <c r="Z16" s="33" t="s">
        <v>187</v>
      </c>
      <c r="AA16" s="33" t="s">
        <v>182</v>
      </c>
      <c r="AB16" s="8" t="s">
        <v>189</v>
      </c>
      <c r="AC16" s="9" t="s">
        <v>101</v>
      </c>
    </row>
    <row r="17" spans="1:29" ht="89">
      <c r="A17" s="18" t="s">
        <v>30</v>
      </c>
      <c r="B17" s="14" t="s">
        <v>35</v>
      </c>
      <c r="C17" s="13" t="s">
        <v>42</v>
      </c>
      <c r="D17" s="13" t="s">
        <v>50</v>
      </c>
      <c r="E17" s="39" t="s">
        <v>111</v>
      </c>
      <c r="F17" s="40"/>
      <c r="G17" s="39" t="s">
        <v>112</v>
      </c>
      <c r="H17" s="40"/>
      <c r="I17" s="15" t="s">
        <v>89</v>
      </c>
      <c r="J17" s="16" t="str">
        <f>IF(I17="Raro","1",IF(I17="Improbable","2",IF(I17="Posible","3",IF(I17="Probable","4",IF(I17="Casi cierto","5","0")))))</f>
        <v>1</v>
      </c>
      <c r="K17" s="15" t="s">
        <v>70</v>
      </c>
      <c r="L17" s="16" t="str">
        <f>IF(K17="INSIGNIFICANTE","1",IF(K17="MENOR","2",IF(K17="MODERADO","3",IF(K17="MAYOR","4",IF(K17="CATASTRÓFICO","5","0")))))</f>
        <v>5</v>
      </c>
      <c r="M17" s="16">
        <f>J17+L17</f>
        <v>6</v>
      </c>
      <c r="N17" s="16" t="str">
        <f>IF(M17=0," ",IF(M17&lt;=4,"Riesgo Bajo",IF(M17&lt;=5,"Riesgo Medio",IF(M17&lt;=7,"Riesgo Alto",IF(M17&lt;=10,"Riesgo Extremo","No Disponible")))))</f>
        <v>Riesgo Alto</v>
      </c>
      <c r="O17" s="8" t="s">
        <v>102</v>
      </c>
      <c r="P17" s="39" t="s">
        <v>113</v>
      </c>
      <c r="Q17" s="40"/>
      <c r="R17" s="15" t="s">
        <v>89</v>
      </c>
      <c r="S17" s="16" t="str">
        <f>IF(R17="Raro","1",IF(R17="Improbable","2",IF(R17="Posible","3",IF(R17="Probable","4",IF(R17="Casi cierto","5","0")))))</f>
        <v>1</v>
      </c>
      <c r="T17" s="15" t="s">
        <v>69</v>
      </c>
      <c r="U17" s="16" t="str">
        <f>IF(T17="INSIGNIFICANTE","1",IF(T17="MENOR","2",IF(T17="MODERADO","3",IF(T17="MAYOR","4",IF(T17="CATASTRÓFICO","5","0")))))</f>
        <v>4</v>
      </c>
      <c r="V17" s="11">
        <f>S17+U17</f>
        <v>5</v>
      </c>
      <c r="W17" s="16" t="str">
        <f>IF(V17=0," ",IF(V17&lt;=4,"Riesgo Bajo",IF(V17&lt;=5,"Riesgo Medio",IF(V17&lt;=7,"Riesgo Alto",IF(V17&lt;=10,"Riesgo Extremo","No Disponible")))))</f>
        <v>Riesgo Medio</v>
      </c>
      <c r="X17" s="10" t="s">
        <v>100</v>
      </c>
      <c r="Y17" s="8" t="s">
        <v>140</v>
      </c>
      <c r="Z17" s="33" t="s">
        <v>110</v>
      </c>
      <c r="AA17" s="33" t="s">
        <v>114</v>
      </c>
      <c r="AB17" s="8" t="s">
        <v>115</v>
      </c>
      <c r="AC17" s="9" t="s">
        <v>116</v>
      </c>
    </row>
    <row r="18" spans="1:29" ht="137.5">
      <c r="A18" s="18" t="s">
        <v>30</v>
      </c>
      <c r="B18" s="14" t="s">
        <v>35</v>
      </c>
      <c r="C18" s="13" t="s">
        <v>42</v>
      </c>
      <c r="D18" s="13" t="s">
        <v>50</v>
      </c>
      <c r="E18" s="39" t="s">
        <v>151</v>
      </c>
      <c r="F18" s="40"/>
      <c r="G18" s="39" t="s">
        <v>107</v>
      </c>
      <c r="H18" s="40"/>
      <c r="I18" s="15" t="s">
        <v>91</v>
      </c>
      <c r="J18" s="16" t="str">
        <f t="shared" si="0"/>
        <v>3</v>
      </c>
      <c r="K18" s="15" t="s">
        <v>70</v>
      </c>
      <c r="L18" s="16" t="str">
        <f t="shared" si="1"/>
        <v>5</v>
      </c>
      <c r="M18" s="16">
        <f t="shared" si="2"/>
        <v>8</v>
      </c>
      <c r="N18" s="16" t="str">
        <f t="shared" si="3"/>
        <v>Riesgo Extremo</v>
      </c>
      <c r="O18" s="8" t="s">
        <v>102</v>
      </c>
      <c r="P18" s="39" t="s">
        <v>108</v>
      </c>
      <c r="Q18" s="40"/>
      <c r="R18" s="15" t="s">
        <v>90</v>
      </c>
      <c r="S18" s="16" t="str">
        <f t="shared" si="4"/>
        <v>2</v>
      </c>
      <c r="T18" s="15" t="s">
        <v>68</v>
      </c>
      <c r="U18" s="16" t="str">
        <f t="shared" si="5"/>
        <v>3</v>
      </c>
      <c r="V18" s="11">
        <f t="shared" si="6"/>
        <v>5</v>
      </c>
      <c r="W18" s="16" t="str">
        <f t="shared" si="7"/>
        <v>Riesgo Medio</v>
      </c>
      <c r="X18" s="10" t="s">
        <v>100</v>
      </c>
      <c r="Y18" s="8" t="s">
        <v>102</v>
      </c>
      <c r="Z18" s="33" t="s">
        <v>106</v>
      </c>
      <c r="AA18" s="33" t="s">
        <v>105</v>
      </c>
      <c r="AB18" s="8" t="s">
        <v>109</v>
      </c>
      <c r="AC18" s="9" t="s">
        <v>101</v>
      </c>
    </row>
    <row r="19" spans="1:29" ht="250">
      <c r="A19" s="37" t="s">
        <v>29</v>
      </c>
      <c r="B19" s="14" t="s">
        <v>35</v>
      </c>
      <c r="C19" s="13" t="s">
        <v>42</v>
      </c>
      <c r="D19" s="13" t="s">
        <v>53</v>
      </c>
      <c r="E19" s="39" t="s">
        <v>215</v>
      </c>
      <c r="F19" s="40"/>
      <c r="G19" s="39" t="s">
        <v>197</v>
      </c>
      <c r="H19" s="40"/>
      <c r="I19" s="15" t="s">
        <v>90</v>
      </c>
      <c r="J19" s="16" t="str">
        <f t="shared" si="0"/>
        <v>2</v>
      </c>
      <c r="K19" s="15" t="s">
        <v>69</v>
      </c>
      <c r="L19" s="16" t="str">
        <f t="shared" si="1"/>
        <v>4</v>
      </c>
      <c r="M19" s="16">
        <f t="shared" si="2"/>
        <v>6</v>
      </c>
      <c r="N19" s="16" t="str">
        <f t="shared" si="3"/>
        <v>Riesgo Alto</v>
      </c>
      <c r="O19" s="8" t="s">
        <v>99</v>
      </c>
      <c r="P19" s="39" t="s">
        <v>198</v>
      </c>
      <c r="Q19" s="40"/>
      <c r="R19" s="15" t="s">
        <v>90</v>
      </c>
      <c r="S19" s="16" t="str">
        <f t="shared" si="4"/>
        <v>2</v>
      </c>
      <c r="T19" s="15" t="s">
        <v>67</v>
      </c>
      <c r="U19" s="16" t="str">
        <f t="shared" si="5"/>
        <v>2</v>
      </c>
      <c r="V19" s="11">
        <f t="shared" si="6"/>
        <v>4</v>
      </c>
      <c r="W19" s="16" t="str">
        <f t="shared" si="7"/>
        <v>Riesgo Bajo</v>
      </c>
      <c r="X19" s="10" t="s">
        <v>100</v>
      </c>
      <c r="Y19" s="8" t="s">
        <v>99</v>
      </c>
      <c r="Z19" s="33" t="s">
        <v>106</v>
      </c>
      <c r="AA19" s="33" t="s">
        <v>105</v>
      </c>
      <c r="AB19" s="8" t="s">
        <v>199</v>
      </c>
      <c r="AC19" s="9" t="s">
        <v>101</v>
      </c>
    </row>
    <row r="20" spans="1:29" ht="76.5" customHeight="1">
      <c r="A20" s="18" t="s">
        <v>29</v>
      </c>
      <c r="B20" s="14" t="s">
        <v>35</v>
      </c>
      <c r="C20" s="13" t="s">
        <v>42</v>
      </c>
      <c r="D20" s="13" t="s">
        <v>49</v>
      </c>
      <c r="E20" s="39" t="s">
        <v>122</v>
      </c>
      <c r="F20" s="40"/>
      <c r="G20" s="39" t="s">
        <v>123</v>
      </c>
      <c r="H20" s="40"/>
      <c r="I20" s="15" t="s">
        <v>91</v>
      </c>
      <c r="J20" s="16" t="str">
        <f t="shared" si="0"/>
        <v>3</v>
      </c>
      <c r="K20" s="15" t="s">
        <v>69</v>
      </c>
      <c r="L20" s="16" t="str">
        <f t="shared" si="1"/>
        <v>4</v>
      </c>
      <c r="M20" s="16">
        <f t="shared" si="2"/>
        <v>7</v>
      </c>
      <c r="N20" s="16" t="str">
        <f t="shared" si="3"/>
        <v>Riesgo Alto</v>
      </c>
      <c r="O20" s="8" t="s">
        <v>102</v>
      </c>
      <c r="P20" s="39" t="s">
        <v>150</v>
      </c>
      <c r="Q20" s="40"/>
      <c r="R20" s="15" t="s">
        <v>89</v>
      </c>
      <c r="S20" s="16" t="str">
        <f t="shared" si="4"/>
        <v>1</v>
      </c>
      <c r="T20" s="15" t="s">
        <v>66</v>
      </c>
      <c r="U20" s="16" t="str">
        <f t="shared" si="5"/>
        <v>1</v>
      </c>
      <c r="V20" s="11">
        <f t="shared" si="6"/>
        <v>2</v>
      </c>
      <c r="W20" s="16" t="str">
        <f t="shared" si="7"/>
        <v>Riesgo Bajo</v>
      </c>
      <c r="X20" s="10" t="s">
        <v>100</v>
      </c>
      <c r="Y20" s="8" t="s">
        <v>99</v>
      </c>
      <c r="Z20" s="33" t="s">
        <v>124</v>
      </c>
      <c r="AA20" s="33" t="s">
        <v>125</v>
      </c>
      <c r="AB20" s="8" t="s">
        <v>115</v>
      </c>
      <c r="AC20" s="9" t="s">
        <v>116</v>
      </c>
    </row>
    <row r="21" spans="1:29" ht="76.5" customHeight="1">
      <c r="A21" s="13" t="s">
        <v>29</v>
      </c>
      <c r="B21" s="14" t="s">
        <v>35</v>
      </c>
      <c r="C21" s="13" t="s">
        <v>42</v>
      </c>
      <c r="D21" s="13" t="s">
        <v>52</v>
      </c>
      <c r="E21" s="39" t="s">
        <v>126</v>
      </c>
      <c r="F21" s="40"/>
      <c r="G21" s="39" t="s">
        <v>127</v>
      </c>
      <c r="H21" s="40"/>
      <c r="I21" s="15" t="s">
        <v>89</v>
      </c>
      <c r="J21" s="16" t="str">
        <f t="shared" si="0"/>
        <v>1</v>
      </c>
      <c r="K21" s="15" t="s">
        <v>69</v>
      </c>
      <c r="L21" s="16" t="str">
        <f t="shared" si="1"/>
        <v>4</v>
      </c>
      <c r="M21" s="16">
        <f t="shared" si="2"/>
        <v>5</v>
      </c>
      <c r="N21" s="16" t="str">
        <f t="shared" si="3"/>
        <v>Riesgo Medio</v>
      </c>
      <c r="O21" s="8" t="s">
        <v>129</v>
      </c>
      <c r="P21" s="39" t="s">
        <v>128</v>
      </c>
      <c r="Q21" s="40"/>
      <c r="R21" s="15" t="s">
        <v>89</v>
      </c>
      <c r="S21" s="16" t="str">
        <f t="shared" si="4"/>
        <v>1</v>
      </c>
      <c r="T21" s="15" t="s">
        <v>67</v>
      </c>
      <c r="U21" s="16" t="str">
        <f t="shared" si="5"/>
        <v>2</v>
      </c>
      <c r="V21" s="11">
        <f t="shared" si="6"/>
        <v>3</v>
      </c>
      <c r="W21" s="16" t="str">
        <f t="shared" si="7"/>
        <v>Riesgo Bajo</v>
      </c>
      <c r="X21" s="10" t="s">
        <v>100</v>
      </c>
      <c r="Y21" s="8" t="s">
        <v>140</v>
      </c>
      <c r="Z21" s="33" t="s">
        <v>110</v>
      </c>
      <c r="AA21" s="33" t="s">
        <v>125</v>
      </c>
      <c r="AB21" s="8" t="s">
        <v>130</v>
      </c>
      <c r="AC21" s="9" t="s">
        <v>116</v>
      </c>
    </row>
    <row r="22" spans="1:29" ht="102" customHeight="1">
      <c r="A22" s="13" t="s">
        <v>29</v>
      </c>
      <c r="B22" s="14" t="s">
        <v>35</v>
      </c>
      <c r="C22" s="13" t="s">
        <v>41</v>
      </c>
      <c r="D22" s="13" t="s">
        <v>52</v>
      </c>
      <c r="E22" s="39" t="s">
        <v>154</v>
      </c>
      <c r="F22" s="40"/>
      <c r="G22" s="39" t="s">
        <v>155</v>
      </c>
      <c r="H22" s="40"/>
      <c r="I22" s="15" t="s">
        <v>91</v>
      </c>
      <c r="J22" s="16" t="str">
        <f t="shared" si="0"/>
        <v>3</v>
      </c>
      <c r="K22" s="15" t="s">
        <v>68</v>
      </c>
      <c r="L22" s="16" t="str">
        <f t="shared" si="1"/>
        <v>3</v>
      </c>
      <c r="M22" s="16">
        <f t="shared" si="2"/>
        <v>6</v>
      </c>
      <c r="N22" s="16" t="str">
        <f t="shared" si="3"/>
        <v>Riesgo Alto</v>
      </c>
      <c r="O22" s="8" t="s">
        <v>140</v>
      </c>
      <c r="P22" s="39" t="s">
        <v>208</v>
      </c>
      <c r="Q22" s="40"/>
      <c r="R22" s="15" t="s">
        <v>90</v>
      </c>
      <c r="S22" s="16" t="str">
        <f t="shared" si="4"/>
        <v>2</v>
      </c>
      <c r="T22" s="15" t="s">
        <v>67</v>
      </c>
      <c r="U22" s="16" t="str">
        <f t="shared" si="5"/>
        <v>2</v>
      </c>
      <c r="V22" s="11">
        <f t="shared" si="6"/>
        <v>4</v>
      </c>
      <c r="W22" s="16" t="str">
        <f t="shared" si="7"/>
        <v>Riesgo Bajo</v>
      </c>
      <c r="X22" s="10" t="s">
        <v>100</v>
      </c>
      <c r="Y22" s="8" t="s">
        <v>140</v>
      </c>
      <c r="Z22" s="33" t="s">
        <v>156</v>
      </c>
      <c r="AA22" s="33" t="s">
        <v>157</v>
      </c>
      <c r="AB22" s="8" t="s">
        <v>158</v>
      </c>
      <c r="AC22" s="9" t="s">
        <v>101</v>
      </c>
    </row>
    <row r="23" spans="1:29" ht="76.5" customHeight="1">
      <c r="A23" s="13" t="s">
        <v>30</v>
      </c>
      <c r="B23" s="14" t="s">
        <v>35</v>
      </c>
      <c r="C23" s="13" t="s">
        <v>42</v>
      </c>
      <c r="D23" s="13" t="s">
        <v>52</v>
      </c>
      <c r="E23" s="39" t="s">
        <v>131</v>
      </c>
      <c r="F23" s="40"/>
      <c r="G23" s="39" t="s">
        <v>132</v>
      </c>
      <c r="H23" s="40"/>
      <c r="I23" s="15" t="s">
        <v>89</v>
      </c>
      <c r="J23" s="16" t="str">
        <f t="shared" si="0"/>
        <v>1</v>
      </c>
      <c r="K23" s="15" t="s">
        <v>70</v>
      </c>
      <c r="L23" s="16" t="str">
        <f t="shared" si="1"/>
        <v>5</v>
      </c>
      <c r="M23" s="16">
        <f t="shared" si="2"/>
        <v>6</v>
      </c>
      <c r="N23" s="16" t="str">
        <f t="shared" si="3"/>
        <v>Riesgo Alto</v>
      </c>
      <c r="O23" s="8" t="s">
        <v>99</v>
      </c>
      <c r="P23" s="39" t="s">
        <v>133</v>
      </c>
      <c r="Q23" s="40"/>
      <c r="R23" s="15" t="s">
        <v>89</v>
      </c>
      <c r="S23" s="16" t="str">
        <f t="shared" si="4"/>
        <v>1</v>
      </c>
      <c r="T23" s="15" t="s">
        <v>68</v>
      </c>
      <c r="U23" s="16" t="str">
        <f t="shared" si="5"/>
        <v>3</v>
      </c>
      <c r="V23" s="11">
        <f t="shared" si="6"/>
        <v>4</v>
      </c>
      <c r="W23" s="16" t="str">
        <f t="shared" si="7"/>
        <v>Riesgo Bajo</v>
      </c>
      <c r="X23" s="10" t="s">
        <v>100</v>
      </c>
      <c r="Y23" s="8" t="s">
        <v>140</v>
      </c>
      <c r="Z23" s="33" t="s">
        <v>110</v>
      </c>
      <c r="AA23" s="33" t="s">
        <v>125</v>
      </c>
      <c r="AB23" s="8" t="s">
        <v>130</v>
      </c>
      <c r="AC23" s="9" t="s">
        <v>116</v>
      </c>
    </row>
    <row r="24" spans="1:29" ht="112.5">
      <c r="A24" s="13" t="s">
        <v>30</v>
      </c>
      <c r="B24" s="14" t="s">
        <v>35</v>
      </c>
      <c r="C24" s="13" t="s">
        <v>42</v>
      </c>
      <c r="D24" s="13" t="s">
        <v>50</v>
      </c>
      <c r="E24" s="39" t="s">
        <v>134</v>
      </c>
      <c r="F24" s="40"/>
      <c r="G24" s="39" t="s">
        <v>135</v>
      </c>
      <c r="H24" s="40"/>
      <c r="I24" s="15" t="s">
        <v>89</v>
      </c>
      <c r="J24" s="16" t="str">
        <f t="shared" si="0"/>
        <v>1</v>
      </c>
      <c r="K24" s="15" t="s">
        <v>67</v>
      </c>
      <c r="L24" s="16" t="str">
        <f t="shared" si="1"/>
        <v>2</v>
      </c>
      <c r="M24" s="16">
        <f t="shared" si="2"/>
        <v>3</v>
      </c>
      <c r="N24" s="16" t="str">
        <f t="shared" si="3"/>
        <v>Riesgo Bajo</v>
      </c>
      <c r="O24" s="8" t="s">
        <v>102</v>
      </c>
      <c r="P24" s="39" t="s">
        <v>136</v>
      </c>
      <c r="Q24" s="40"/>
      <c r="R24" s="15" t="s">
        <v>89</v>
      </c>
      <c r="S24" s="16" t="str">
        <f t="shared" si="4"/>
        <v>1</v>
      </c>
      <c r="T24" s="15" t="s">
        <v>67</v>
      </c>
      <c r="U24" s="16" t="str">
        <f t="shared" si="5"/>
        <v>2</v>
      </c>
      <c r="V24" s="11">
        <f t="shared" si="6"/>
        <v>3</v>
      </c>
      <c r="W24" s="16" t="str">
        <f t="shared" si="7"/>
        <v>Riesgo Bajo</v>
      </c>
      <c r="X24" s="10" t="s">
        <v>100</v>
      </c>
      <c r="Y24" s="8" t="s">
        <v>140</v>
      </c>
      <c r="Z24" s="33" t="s">
        <v>137</v>
      </c>
      <c r="AA24" s="33" t="s">
        <v>138</v>
      </c>
      <c r="AB24" s="8" t="s">
        <v>139</v>
      </c>
      <c r="AC24" s="9" t="s">
        <v>116</v>
      </c>
    </row>
    <row r="25" spans="1:29" ht="76.5" customHeight="1">
      <c r="A25" s="13" t="s">
        <v>29</v>
      </c>
      <c r="B25" s="14" t="s">
        <v>35</v>
      </c>
      <c r="C25" s="13" t="s">
        <v>42</v>
      </c>
      <c r="D25" s="13" t="s">
        <v>50</v>
      </c>
      <c r="E25" s="39" t="s">
        <v>146</v>
      </c>
      <c r="F25" s="40"/>
      <c r="G25" s="39" t="s">
        <v>147</v>
      </c>
      <c r="H25" s="40"/>
      <c r="I25" s="15" t="s">
        <v>89</v>
      </c>
      <c r="J25" s="16" t="str">
        <f t="shared" si="0"/>
        <v>1</v>
      </c>
      <c r="K25" s="15" t="s">
        <v>67</v>
      </c>
      <c r="L25" s="16" t="str">
        <f t="shared" si="1"/>
        <v>2</v>
      </c>
      <c r="M25" s="16">
        <f t="shared" si="2"/>
        <v>3</v>
      </c>
      <c r="N25" s="16" t="str">
        <f t="shared" si="3"/>
        <v>Riesgo Bajo</v>
      </c>
      <c r="O25" s="8" t="s">
        <v>102</v>
      </c>
      <c r="P25" s="75" t="s">
        <v>148</v>
      </c>
      <c r="Q25" s="76"/>
      <c r="R25" s="15" t="s">
        <v>89</v>
      </c>
      <c r="S25" s="16" t="str">
        <f t="shared" si="4"/>
        <v>1</v>
      </c>
      <c r="T25" s="15" t="s">
        <v>67</v>
      </c>
      <c r="U25" s="16" t="str">
        <f t="shared" si="5"/>
        <v>2</v>
      </c>
      <c r="V25" s="11">
        <f t="shared" si="6"/>
        <v>3</v>
      </c>
      <c r="W25" s="16" t="str">
        <f t="shared" si="7"/>
        <v>Riesgo Bajo</v>
      </c>
      <c r="X25" s="10" t="s">
        <v>100</v>
      </c>
      <c r="Y25" s="8" t="s">
        <v>140</v>
      </c>
      <c r="Z25" s="33" t="s">
        <v>144</v>
      </c>
      <c r="AA25" s="33" t="s">
        <v>149</v>
      </c>
      <c r="AB25" s="8" t="s">
        <v>130</v>
      </c>
      <c r="AC25" s="9" t="s">
        <v>116</v>
      </c>
    </row>
    <row r="26" spans="1:29" ht="102" customHeight="1">
      <c r="A26" s="18" t="s">
        <v>30</v>
      </c>
      <c r="B26" s="13" t="s">
        <v>35</v>
      </c>
      <c r="C26" s="13" t="s">
        <v>42</v>
      </c>
      <c r="D26" s="13" t="s">
        <v>50</v>
      </c>
      <c r="E26" s="39" t="s">
        <v>202</v>
      </c>
      <c r="F26" s="40"/>
      <c r="G26" s="39" t="s">
        <v>203</v>
      </c>
      <c r="H26" s="40"/>
      <c r="I26" s="15" t="s">
        <v>89</v>
      </c>
      <c r="J26" s="16" t="str">
        <f t="shared" si="0"/>
        <v>1</v>
      </c>
      <c r="K26" s="15" t="s">
        <v>69</v>
      </c>
      <c r="L26" s="16" t="str">
        <f t="shared" si="1"/>
        <v>4</v>
      </c>
      <c r="M26" s="16">
        <f t="shared" si="2"/>
        <v>5</v>
      </c>
      <c r="N26" s="16" t="str">
        <f t="shared" si="3"/>
        <v>Riesgo Medio</v>
      </c>
      <c r="O26" s="8" t="s">
        <v>102</v>
      </c>
      <c r="P26" s="39" t="s">
        <v>204</v>
      </c>
      <c r="Q26" s="40"/>
      <c r="R26" s="15" t="s">
        <v>89</v>
      </c>
      <c r="S26" s="16" t="str">
        <f t="shared" si="4"/>
        <v>1</v>
      </c>
      <c r="T26" s="15" t="s">
        <v>68</v>
      </c>
      <c r="U26" s="16" t="str">
        <f t="shared" si="5"/>
        <v>3</v>
      </c>
      <c r="V26" s="11">
        <f t="shared" si="6"/>
        <v>4</v>
      </c>
      <c r="W26" s="16" t="str">
        <f t="shared" si="7"/>
        <v>Riesgo Bajo</v>
      </c>
      <c r="X26" s="8" t="s">
        <v>100</v>
      </c>
      <c r="Y26" s="8" t="s">
        <v>201</v>
      </c>
      <c r="Z26" s="33" t="s">
        <v>110</v>
      </c>
      <c r="AA26" s="33" t="s">
        <v>205</v>
      </c>
      <c r="AB26" s="8" t="s">
        <v>206</v>
      </c>
      <c r="AC26" s="9" t="s">
        <v>207</v>
      </c>
    </row>
    <row r="27" spans="1:29" ht="76.5" customHeight="1">
      <c r="A27" s="13" t="s">
        <v>29</v>
      </c>
      <c r="B27" s="14" t="s">
        <v>34</v>
      </c>
      <c r="C27" s="13" t="s">
        <v>42</v>
      </c>
      <c r="D27" s="13" t="s">
        <v>50</v>
      </c>
      <c r="E27" s="39" t="s">
        <v>175</v>
      </c>
      <c r="F27" s="40"/>
      <c r="G27" s="39" t="s">
        <v>176</v>
      </c>
      <c r="H27" s="40"/>
      <c r="I27" s="15" t="s">
        <v>91</v>
      </c>
      <c r="J27" s="16" t="str">
        <f t="shared" si="0"/>
        <v>3</v>
      </c>
      <c r="K27" s="15" t="s">
        <v>67</v>
      </c>
      <c r="L27" s="16" t="str">
        <f t="shared" si="1"/>
        <v>2</v>
      </c>
      <c r="M27" s="16">
        <f t="shared" si="2"/>
        <v>5</v>
      </c>
      <c r="N27" s="16" t="str">
        <f t="shared" si="3"/>
        <v>Riesgo Medio</v>
      </c>
      <c r="O27" s="8" t="s">
        <v>140</v>
      </c>
      <c r="P27" s="39" t="s">
        <v>177</v>
      </c>
      <c r="Q27" s="40"/>
      <c r="R27" s="15" t="s">
        <v>89</v>
      </c>
      <c r="S27" s="16" t="str">
        <f t="shared" si="4"/>
        <v>1</v>
      </c>
      <c r="T27" s="15" t="s">
        <v>67</v>
      </c>
      <c r="U27" s="16" t="str">
        <f t="shared" si="5"/>
        <v>2</v>
      </c>
      <c r="V27" s="11">
        <f t="shared" si="6"/>
        <v>3</v>
      </c>
      <c r="W27" s="16" t="str">
        <f t="shared" si="7"/>
        <v>Riesgo Bajo</v>
      </c>
      <c r="X27" s="10" t="s">
        <v>100</v>
      </c>
      <c r="Y27" s="8" t="s">
        <v>140</v>
      </c>
      <c r="Z27" s="33" t="s">
        <v>168</v>
      </c>
      <c r="AA27" s="33" t="s">
        <v>125</v>
      </c>
      <c r="AB27" s="8" t="s">
        <v>130</v>
      </c>
      <c r="AC27" s="9" t="s">
        <v>101</v>
      </c>
    </row>
    <row r="28" spans="1:29" ht="76.5" customHeight="1">
      <c r="A28" s="13" t="s">
        <v>29</v>
      </c>
      <c r="B28" s="14" t="s">
        <v>35</v>
      </c>
      <c r="C28" s="13" t="s">
        <v>42</v>
      </c>
      <c r="D28" s="13" t="s">
        <v>52</v>
      </c>
      <c r="E28" s="39" t="s">
        <v>126</v>
      </c>
      <c r="F28" s="40"/>
      <c r="G28" s="39" t="s">
        <v>127</v>
      </c>
      <c r="H28" s="40"/>
      <c r="I28" s="15" t="s">
        <v>89</v>
      </c>
      <c r="J28" s="16" t="str">
        <f t="shared" si="0"/>
        <v>1</v>
      </c>
      <c r="K28" s="15" t="s">
        <v>69</v>
      </c>
      <c r="L28" s="16" t="str">
        <f t="shared" si="1"/>
        <v>4</v>
      </c>
      <c r="M28" s="16">
        <f t="shared" si="2"/>
        <v>5</v>
      </c>
      <c r="N28" s="16" t="str">
        <f t="shared" si="3"/>
        <v>Riesgo Medio</v>
      </c>
      <c r="O28" s="8" t="s">
        <v>129</v>
      </c>
      <c r="P28" s="39" t="s">
        <v>128</v>
      </c>
      <c r="Q28" s="40"/>
      <c r="R28" s="15" t="s">
        <v>89</v>
      </c>
      <c r="S28" s="16" t="str">
        <f t="shared" si="4"/>
        <v>1</v>
      </c>
      <c r="T28" s="15" t="s">
        <v>67</v>
      </c>
      <c r="U28" s="16" t="str">
        <f t="shared" si="5"/>
        <v>2</v>
      </c>
      <c r="V28" s="11">
        <f t="shared" si="6"/>
        <v>3</v>
      </c>
      <c r="W28" s="16" t="str">
        <f t="shared" si="7"/>
        <v>Riesgo Bajo</v>
      </c>
      <c r="X28" s="10" t="s">
        <v>100</v>
      </c>
      <c r="Y28" s="8" t="s">
        <v>201</v>
      </c>
      <c r="Z28" s="33" t="s">
        <v>110</v>
      </c>
      <c r="AA28" s="33" t="s">
        <v>120</v>
      </c>
      <c r="AB28" s="8" t="s">
        <v>130</v>
      </c>
      <c r="AC28" s="9" t="s">
        <v>116</v>
      </c>
    </row>
    <row r="29" spans="1:29" ht="76.5" customHeight="1">
      <c r="A29" s="13" t="s">
        <v>29</v>
      </c>
      <c r="B29" s="14" t="s">
        <v>35</v>
      </c>
      <c r="C29" s="13" t="s">
        <v>42</v>
      </c>
      <c r="D29" s="13" t="s">
        <v>50</v>
      </c>
      <c r="E29" s="39" t="s">
        <v>165</v>
      </c>
      <c r="F29" s="40"/>
      <c r="G29" s="39" t="s">
        <v>166</v>
      </c>
      <c r="H29" s="40"/>
      <c r="I29" s="15" t="s">
        <v>92</v>
      </c>
      <c r="J29" s="16" t="str">
        <f t="shared" si="0"/>
        <v>4</v>
      </c>
      <c r="K29" s="15" t="s">
        <v>68</v>
      </c>
      <c r="L29" s="16" t="str">
        <f t="shared" si="1"/>
        <v>3</v>
      </c>
      <c r="M29" s="16">
        <f t="shared" si="2"/>
        <v>7</v>
      </c>
      <c r="N29" s="16" t="str">
        <f t="shared" si="3"/>
        <v>Riesgo Alto</v>
      </c>
      <c r="O29" s="8" t="s">
        <v>102</v>
      </c>
      <c r="P29" s="39" t="s">
        <v>167</v>
      </c>
      <c r="Q29" s="40"/>
      <c r="R29" s="15" t="s">
        <v>90</v>
      </c>
      <c r="S29" s="16" t="str">
        <f t="shared" si="4"/>
        <v>2</v>
      </c>
      <c r="T29" s="15" t="s">
        <v>67</v>
      </c>
      <c r="U29" s="16" t="str">
        <f t="shared" si="5"/>
        <v>2</v>
      </c>
      <c r="V29" s="11">
        <f t="shared" si="6"/>
        <v>4</v>
      </c>
      <c r="W29" s="16" t="str">
        <f t="shared" si="7"/>
        <v>Riesgo Bajo</v>
      </c>
      <c r="X29" s="10" t="s">
        <v>100</v>
      </c>
      <c r="Y29" s="8" t="s">
        <v>140</v>
      </c>
      <c r="Z29" s="33" t="s">
        <v>168</v>
      </c>
      <c r="AA29" s="33" t="s">
        <v>125</v>
      </c>
      <c r="AB29" s="8" t="s">
        <v>130</v>
      </c>
      <c r="AC29" s="9" t="s">
        <v>101</v>
      </c>
    </row>
    <row r="30" spans="1:29" ht="183.75" customHeight="1">
      <c r="A30" s="13" t="s">
        <v>30</v>
      </c>
      <c r="B30" s="14" t="s">
        <v>35</v>
      </c>
      <c r="C30" s="13" t="s">
        <v>42</v>
      </c>
      <c r="D30" s="13" t="s">
        <v>48</v>
      </c>
      <c r="E30" s="39" t="s">
        <v>159</v>
      </c>
      <c r="F30" s="40"/>
      <c r="G30" s="39" t="s">
        <v>160</v>
      </c>
      <c r="H30" s="40"/>
      <c r="I30" s="15" t="s">
        <v>92</v>
      </c>
      <c r="J30" s="16" t="str">
        <f t="shared" si="0"/>
        <v>4</v>
      </c>
      <c r="K30" s="15" t="s">
        <v>70</v>
      </c>
      <c r="L30" s="16" t="str">
        <f t="shared" si="1"/>
        <v>5</v>
      </c>
      <c r="M30" s="16">
        <f t="shared" si="2"/>
        <v>9</v>
      </c>
      <c r="N30" s="16" t="str">
        <f t="shared" si="3"/>
        <v>Riesgo Extremo</v>
      </c>
      <c r="O30" s="8" t="s">
        <v>161</v>
      </c>
      <c r="P30" s="39" t="s">
        <v>162</v>
      </c>
      <c r="Q30" s="40"/>
      <c r="R30" s="15" t="s">
        <v>92</v>
      </c>
      <c r="S30" s="16" t="str">
        <f t="shared" si="4"/>
        <v>4</v>
      </c>
      <c r="T30" s="15" t="s">
        <v>67</v>
      </c>
      <c r="U30" s="16" t="str">
        <f t="shared" si="5"/>
        <v>2</v>
      </c>
      <c r="V30" s="11">
        <f t="shared" si="6"/>
        <v>6</v>
      </c>
      <c r="W30" s="16" t="str">
        <f t="shared" si="7"/>
        <v>Riesgo Alto</v>
      </c>
      <c r="X30" s="10" t="s">
        <v>100</v>
      </c>
      <c r="Y30" s="8" t="s">
        <v>140</v>
      </c>
      <c r="Z30" s="33" t="s">
        <v>163</v>
      </c>
      <c r="AA30" s="33" t="s">
        <v>164</v>
      </c>
      <c r="AB30" s="8" t="s">
        <v>130</v>
      </c>
      <c r="AC30" s="9" t="s">
        <v>101</v>
      </c>
    </row>
    <row r="31" spans="1:29" ht="76.5" customHeight="1">
      <c r="A31" s="13" t="s">
        <v>29</v>
      </c>
      <c r="B31" s="14" t="s">
        <v>35</v>
      </c>
      <c r="C31" s="13" t="s">
        <v>42</v>
      </c>
      <c r="D31" s="13" t="s">
        <v>50</v>
      </c>
      <c r="E31" s="39" t="s">
        <v>142</v>
      </c>
      <c r="F31" s="40"/>
      <c r="G31" s="39" t="s">
        <v>145</v>
      </c>
      <c r="H31" s="40"/>
      <c r="I31" s="15" t="s">
        <v>91</v>
      </c>
      <c r="J31" s="16" t="str">
        <f t="shared" si="0"/>
        <v>3</v>
      </c>
      <c r="K31" s="15" t="s">
        <v>68</v>
      </c>
      <c r="L31" s="16" t="str">
        <f t="shared" si="1"/>
        <v>3</v>
      </c>
      <c r="M31" s="16">
        <f t="shared" si="2"/>
        <v>6</v>
      </c>
      <c r="N31" s="16" t="str">
        <f t="shared" si="3"/>
        <v>Riesgo Alto</v>
      </c>
      <c r="O31" s="8" t="s">
        <v>102</v>
      </c>
      <c r="P31" s="39" t="s">
        <v>143</v>
      </c>
      <c r="Q31" s="40"/>
      <c r="R31" s="15" t="s">
        <v>89</v>
      </c>
      <c r="S31" s="16" t="str">
        <f t="shared" si="4"/>
        <v>1</v>
      </c>
      <c r="T31" s="15" t="s">
        <v>67</v>
      </c>
      <c r="U31" s="16" t="str">
        <f t="shared" si="5"/>
        <v>2</v>
      </c>
      <c r="V31" s="11">
        <f t="shared" si="6"/>
        <v>3</v>
      </c>
      <c r="W31" s="16" t="str">
        <f t="shared" si="7"/>
        <v>Riesgo Bajo</v>
      </c>
      <c r="X31" s="10" t="s">
        <v>100</v>
      </c>
      <c r="Y31" s="8" t="s">
        <v>140</v>
      </c>
      <c r="Z31" s="33" t="s">
        <v>144</v>
      </c>
      <c r="AA31" s="33" t="s">
        <v>125</v>
      </c>
      <c r="AB31" s="8" t="s">
        <v>130</v>
      </c>
      <c r="AC31" s="9" t="s">
        <v>116</v>
      </c>
    </row>
    <row r="32" spans="1:29" ht="237.5">
      <c r="A32" s="18" t="s">
        <v>29</v>
      </c>
      <c r="B32" s="14" t="s">
        <v>35</v>
      </c>
      <c r="C32" s="13" t="s">
        <v>94</v>
      </c>
      <c r="D32" s="13" t="s">
        <v>49</v>
      </c>
      <c r="E32" s="41" t="s">
        <v>98</v>
      </c>
      <c r="F32" s="41"/>
      <c r="G32" s="41" t="s">
        <v>152</v>
      </c>
      <c r="H32" s="41"/>
      <c r="I32" s="15" t="s">
        <v>91</v>
      </c>
      <c r="J32" s="16" t="str">
        <f t="shared" si="0"/>
        <v>3</v>
      </c>
      <c r="K32" s="15" t="s">
        <v>69</v>
      </c>
      <c r="L32" s="16" t="str">
        <f t="shared" si="1"/>
        <v>4</v>
      </c>
      <c r="M32" s="16">
        <f t="shared" si="2"/>
        <v>7</v>
      </c>
      <c r="N32" s="16" t="str">
        <f t="shared" si="3"/>
        <v>Riesgo Alto</v>
      </c>
      <c r="O32" s="8" t="s">
        <v>99</v>
      </c>
      <c r="P32" s="41" t="s">
        <v>103</v>
      </c>
      <c r="Q32" s="41"/>
      <c r="R32" s="15" t="s">
        <v>91</v>
      </c>
      <c r="S32" s="16" t="str">
        <f t="shared" si="4"/>
        <v>3</v>
      </c>
      <c r="T32" s="15" t="s">
        <v>68</v>
      </c>
      <c r="U32" s="16" t="str">
        <f t="shared" si="5"/>
        <v>3</v>
      </c>
      <c r="V32" s="11">
        <f t="shared" si="6"/>
        <v>6</v>
      </c>
      <c r="W32" s="16" t="str">
        <f t="shared" si="7"/>
        <v>Riesgo Alto</v>
      </c>
      <c r="X32" s="10" t="s">
        <v>100</v>
      </c>
      <c r="Y32" s="8" t="s">
        <v>99</v>
      </c>
      <c r="Z32" s="33" t="s">
        <v>106</v>
      </c>
      <c r="AA32" s="33" t="s">
        <v>105</v>
      </c>
      <c r="AB32" s="8" t="s">
        <v>104</v>
      </c>
      <c r="AC32" s="9" t="s">
        <v>101</v>
      </c>
    </row>
    <row r="33" spans="1:29" ht="125">
      <c r="A33" s="13" t="s">
        <v>29</v>
      </c>
      <c r="B33" s="14" t="s">
        <v>34</v>
      </c>
      <c r="C33" s="13" t="s">
        <v>94</v>
      </c>
      <c r="D33" s="13" t="s">
        <v>52</v>
      </c>
      <c r="E33" s="39" t="s">
        <v>200</v>
      </c>
      <c r="F33" s="40"/>
      <c r="G33" s="39" t="s">
        <v>210</v>
      </c>
      <c r="H33" s="40"/>
      <c r="I33" s="15" t="s">
        <v>91</v>
      </c>
      <c r="J33" s="16" t="str">
        <f t="shared" si="0"/>
        <v>3</v>
      </c>
      <c r="K33" s="15" t="s">
        <v>66</v>
      </c>
      <c r="L33" s="16" t="str">
        <f t="shared" si="1"/>
        <v>1</v>
      </c>
      <c r="M33" s="16">
        <f t="shared" si="2"/>
        <v>4</v>
      </c>
      <c r="N33" s="16" t="str">
        <f t="shared" si="3"/>
        <v>Riesgo Bajo</v>
      </c>
      <c r="O33" s="8" t="s">
        <v>140</v>
      </c>
      <c r="P33" s="41" t="s">
        <v>211</v>
      </c>
      <c r="Q33" s="41"/>
      <c r="R33" s="15" t="s">
        <v>89</v>
      </c>
      <c r="S33" s="16" t="str">
        <f t="shared" si="4"/>
        <v>1</v>
      </c>
      <c r="T33" s="15" t="s">
        <v>66</v>
      </c>
      <c r="U33" s="16" t="str">
        <f t="shared" si="5"/>
        <v>1</v>
      </c>
      <c r="V33" s="11">
        <f t="shared" si="6"/>
        <v>2</v>
      </c>
      <c r="W33" s="16" t="str">
        <f t="shared" si="7"/>
        <v>Riesgo Bajo</v>
      </c>
      <c r="X33" s="10" t="s">
        <v>100</v>
      </c>
      <c r="Y33" s="8" t="s">
        <v>140</v>
      </c>
      <c r="Z33" s="33" t="s">
        <v>212</v>
      </c>
      <c r="AA33" s="33" t="s">
        <v>213</v>
      </c>
      <c r="AB33" s="8" t="s">
        <v>141</v>
      </c>
      <c r="AC33" s="9" t="s">
        <v>101</v>
      </c>
    </row>
    <row r="34" spans="1:29" s="22" customFormat="1">
      <c r="A34" s="36"/>
      <c r="B34" s="36"/>
      <c r="C34" s="36"/>
      <c r="D34" s="36"/>
      <c r="E34" s="36"/>
      <c r="F34" s="21"/>
      <c r="I34" s="20"/>
      <c r="P34" s="20"/>
      <c r="W34" s="20"/>
      <c r="AB34" s="20"/>
      <c r="AC34" s="20"/>
    </row>
    <row r="35" spans="1:29">
      <c r="A35" s="38"/>
      <c r="B35" s="38"/>
      <c r="C35" s="38"/>
      <c r="D35" s="38"/>
      <c r="E35" s="38"/>
      <c r="I35" s="1"/>
      <c r="P35" s="1"/>
      <c r="W35" s="1"/>
    </row>
    <row r="36" spans="1:29">
      <c r="I36" s="1"/>
      <c r="P36" s="1"/>
      <c r="W36" s="1"/>
    </row>
    <row r="37" spans="1:29">
      <c r="I37" s="1"/>
      <c r="P37" s="1"/>
      <c r="W37" s="1"/>
    </row>
    <row r="38" spans="1:29" s="22" customFormat="1">
      <c r="A38" s="25"/>
      <c r="B38" s="20"/>
      <c r="C38" s="20"/>
      <c r="D38" s="20"/>
      <c r="E38" s="21"/>
      <c r="F38" s="21"/>
      <c r="I38" s="25"/>
      <c r="P38" s="25"/>
      <c r="W38" s="25"/>
      <c r="AB38" s="20"/>
      <c r="AC38" s="20"/>
    </row>
    <row r="39" spans="1:29">
      <c r="A39" s="19"/>
      <c r="I39" s="19"/>
      <c r="P39" s="19"/>
      <c r="W39" s="19"/>
    </row>
    <row r="40" spans="1:29">
      <c r="D40" s="35"/>
    </row>
  </sheetData>
  <mergeCells count="99">
    <mergeCell ref="E15:F15"/>
    <mergeCell ref="G15:H15"/>
    <mergeCell ref="G21:H21"/>
    <mergeCell ref="E21:F21"/>
    <mergeCell ref="G20:H20"/>
    <mergeCell ref="E20:F20"/>
    <mergeCell ref="G16:H16"/>
    <mergeCell ref="E16:F16"/>
    <mergeCell ref="E19:F19"/>
    <mergeCell ref="G19:H19"/>
    <mergeCell ref="E17:F17"/>
    <mergeCell ref="G17:H17"/>
    <mergeCell ref="G28:H28"/>
    <mergeCell ref="E28:F28"/>
    <mergeCell ref="G30:H30"/>
    <mergeCell ref="E30:F30"/>
    <mergeCell ref="G29:H29"/>
    <mergeCell ref="E29:F29"/>
    <mergeCell ref="E26:F26"/>
    <mergeCell ref="G26:H26"/>
    <mergeCell ref="P26:Q26"/>
    <mergeCell ref="E22:F22"/>
    <mergeCell ref="G22:H22"/>
    <mergeCell ref="P22:Q22"/>
    <mergeCell ref="P25:Q25"/>
    <mergeCell ref="E24:F24"/>
    <mergeCell ref="G23:H23"/>
    <mergeCell ref="E23:F23"/>
    <mergeCell ref="P24:Q24"/>
    <mergeCell ref="E25:F25"/>
    <mergeCell ref="G25:H25"/>
    <mergeCell ref="P19:Q19"/>
    <mergeCell ref="E18:F18"/>
    <mergeCell ref="G18:H18"/>
    <mergeCell ref="P18:Q18"/>
    <mergeCell ref="H1:AC2"/>
    <mergeCell ref="H3:AC4"/>
    <mergeCell ref="G7:N7"/>
    <mergeCell ref="A1:G4"/>
    <mergeCell ref="A7:F7"/>
    <mergeCell ref="O7:AC7"/>
    <mergeCell ref="A8:A9"/>
    <mergeCell ref="B8:B9"/>
    <mergeCell ref="C8:C9"/>
    <mergeCell ref="D8:D9"/>
    <mergeCell ref="G8:H9"/>
    <mergeCell ref="M8:M9"/>
    <mergeCell ref="P17:Q17"/>
    <mergeCell ref="Z8:Z9"/>
    <mergeCell ref="AA8:AA9"/>
    <mergeCell ref="X8:X9"/>
    <mergeCell ref="O8:O9"/>
    <mergeCell ref="P15:Q15"/>
    <mergeCell ref="P16:Q16"/>
    <mergeCell ref="E14:F14"/>
    <mergeCell ref="G14:H14"/>
    <mergeCell ref="P14:Q14"/>
    <mergeCell ref="N8:N9"/>
    <mergeCell ref="E8:F9"/>
    <mergeCell ref="E11:F11"/>
    <mergeCell ref="E10:F10"/>
    <mergeCell ref="P12:Q12"/>
    <mergeCell ref="G12:H12"/>
    <mergeCell ref="E12:F12"/>
    <mergeCell ref="P13:Q13"/>
    <mergeCell ref="G13:H13"/>
    <mergeCell ref="E13:F13"/>
    <mergeCell ref="P32:Q32"/>
    <mergeCell ref="E33:F33"/>
    <mergeCell ref="G33:H33"/>
    <mergeCell ref="P33:Q33"/>
    <mergeCell ref="AB8:AC8"/>
    <mergeCell ref="R9:S9"/>
    <mergeCell ref="Y8:Y9"/>
    <mergeCell ref="P11:Q11"/>
    <mergeCell ref="G11:H11"/>
    <mergeCell ref="P10:Q10"/>
    <mergeCell ref="G10:H10"/>
    <mergeCell ref="T9:U9"/>
    <mergeCell ref="R8:W8"/>
    <mergeCell ref="I8:J9"/>
    <mergeCell ref="K8:L9"/>
    <mergeCell ref="P8:Q9"/>
    <mergeCell ref="A35:E35"/>
    <mergeCell ref="P20:Q20"/>
    <mergeCell ref="E27:F27"/>
    <mergeCell ref="G27:H27"/>
    <mergeCell ref="P27:Q27"/>
    <mergeCell ref="E31:F31"/>
    <mergeCell ref="G31:H31"/>
    <mergeCell ref="P31:Q31"/>
    <mergeCell ref="P21:Q21"/>
    <mergeCell ref="P29:Q29"/>
    <mergeCell ref="P30:Q30"/>
    <mergeCell ref="P28:Q28"/>
    <mergeCell ref="P23:Q23"/>
    <mergeCell ref="G24:H24"/>
    <mergeCell ref="E32:F32"/>
    <mergeCell ref="G32:H32"/>
  </mergeCells>
  <conditionalFormatting sqref="N10:N33 W10:W33">
    <cfRule type="containsText" dxfId="3" priority="1" stopIfTrue="1" operator="containsText" text="Riesgo Extremo">
      <formula>NOT(ISERROR(SEARCH("Riesgo Extremo",N10)))</formula>
    </cfRule>
    <cfRule type="containsText" priority="2" stopIfTrue="1" operator="containsText" text="Riesgo Extremo">
      <formula>NOT(ISERROR(SEARCH("Riesgo Extremo",N10)))</formula>
    </cfRule>
    <cfRule type="containsText" dxfId="2" priority="3" stopIfTrue="1" operator="containsText" text="Riesgo Alto">
      <formula>NOT(ISERROR(SEARCH("Riesgo Alto",N10)))</formula>
    </cfRule>
    <cfRule type="containsText" dxfId="1" priority="4" stopIfTrue="1" operator="containsText" text="Riesgo Medio">
      <formula>NOT(ISERROR(SEARCH("Riesgo Medio",N10)))</formula>
    </cfRule>
    <cfRule type="containsText" dxfId="0" priority="5" stopIfTrue="1" operator="containsText" text="Riesgo Bajo">
      <formula>NOT(ISERROR(SEARCH("Riesgo Bajo",N10)))</formula>
    </cfRule>
  </conditionalFormatting>
  <printOptions horizontalCentered="1" verticalCentered="1"/>
  <pageMargins left="0.70866141732283472" right="0.70866141732283472" top="0.74803149606299213" bottom="0.74803149606299213" header="0.31496062992125984" footer="0.31496062992125984"/>
  <pageSetup paperSize="5" scale="41" orientation="landscape" r:id="rId1"/>
  <colBreaks count="1" manualBreakCount="1">
    <brk id="29" max="1048575" man="1"/>
  </colBreaks>
  <drawing r:id="rId2"/>
  <extLst>
    <ext xmlns:x14="http://schemas.microsoft.com/office/spreadsheetml/2009/9/main" uri="{CCE6A557-97BC-4b89-ADB6-D9C93CAAB3DF}">
      <x14:dataValidations xmlns:xm="http://schemas.microsoft.com/office/excel/2006/main" count="6">
        <x14:dataValidation type="list" allowBlank="1" showInputMessage="1" showErrorMessage="1" error="Verifique la lista de clases" promptTitle="CLASE DE RIESGO" prompt="Selecciones la clase del riesgo analizado" xr:uid="{00000000-0002-0000-0000-000000000000}">
          <x14:formula1>
            <xm:f>DILIGENCIAMIENTO!$A$9:$A$10</xm:f>
          </x14:formula1>
          <xm:sqref>A31 A20:A25 A10:A17</xm:sqref>
        </x14:dataValidation>
        <x14:dataValidation type="list" allowBlank="1" showInputMessage="1" showErrorMessage="1" error="Verifique la lista de fuente del riesgo analizado" promptTitle="FUENTE" prompt="Seleccione la fuente del riesgo analizado" xr:uid="{00000000-0002-0000-0000-000001000000}">
          <x14:formula1>
            <xm:f>DILIGENCIAMIENTO!$A$14:$A$15</xm:f>
          </x14:formula1>
          <xm:sqref>B31 B20:B25 B10:B17</xm:sqref>
        </x14:dataValidation>
        <x14:dataValidation type="list" allowBlank="1" showInputMessage="1" showErrorMessage="1" error="Verifique el tipo de riesgo analizado" promptTitle="TIPO" prompt="Seleccione el tipo de riesgo analizado" xr:uid="{00000000-0002-0000-0000-000002000000}">
          <x14:formula1>
            <xm:f>DILIGENCIAMIENTO!$A$25:$A$32</xm:f>
          </x14:formula1>
          <xm:sqref>D31 D20:D25 D10:D17</xm:sqref>
        </x14:dataValidation>
        <x14:dataValidation type="list" errorStyle="warning" allowBlank="1" showInputMessage="1" showErrorMessage="1" error="Verifique la probabilidad de ocurrencia" promptTitle="PROBABILIDAD" prompt="Probabilidad de ocurrencia del riesgo analizado" xr:uid="{00000000-0002-0000-0000-000003000000}">
          <x14:formula1>
            <xm:f>DILIGENCIAMIENTO!$A$37:$A$41</xm:f>
          </x14:formula1>
          <xm:sqref>R31 I31 I20:I25 R20:R25 I10:I17 R10:R17</xm:sqref>
        </x14:dataValidation>
        <x14:dataValidation type="list" errorStyle="warning" allowBlank="1" showInputMessage="1" showErrorMessage="1" error="Verifique el impacto del riesgo analizado" promptTitle="IMPACTO" prompt="Determine el impacto por la ocurrencia del riesgo analizado" xr:uid="{00000000-0002-0000-0000-000004000000}">
          <x14:formula1>
            <xm:f>DILIGENCIAMIENTO!$A$45:$A$53</xm:f>
          </x14:formula1>
          <xm:sqref>T31 K31 K20:K25 T20:T25 K10:K17 T10:T17</xm:sqref>
        </x14:dataValidation>
        <x14:dataValidation type="list" allowBlank="1" showInputMessage="1" showErrorMessage="1" error="Verifique la etapa del riesgo analizado" promptTitle="ETAPA" prompt="Seleccione la etapa del riesgo analizado" xr:uid="{00000000-0002-0000-0000-000005000000}">
          <x14:formula1>
            <xm:f>DILIGENCIAMIENTO!$A$18:$A$22</xm:f>
          </x14:formula1>
          <xm:sqref>C31 C20:C25 C10:C17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66"/>
  <sheetViews>
    <sheetView topLeftCell="A56" zoomScale="85" zoomScaleNormal="85" workbookViewId="0">
      <selection activeCell="H28" sqref="H28:J28"/>
    </sheetView>
  </sheetViews>
  <sheetFormatPr baseColWidth="10" defaultColWidth="11.453125" defaultRowHeight="14.5"/>
  <cols>
    <col min="1" max="1" width="28.7265625" style="1" customWidth="1"/>
    <col min="2" max="2" width="114.54296875" style="2" customWidth="1"/>
    <col min="3" max="3" width="16.26953125" style="1" customWidth="1"/>
    <col min="4" max="4" width="7.54296875" style="1" customWidth="1"/>
    <col min="5" max="5" width="14" style="1" customWidth="1"/>
    <col min="6" max="6" width="11.7265625" style="1" customWidth="1"/>
    <col min="7" max="11" width="21.54296875" style="1" customWidth="1"/>
    <col min="12" max="16384" width="11.453125" style="1"/>
  </cols>
  <sheetData>
    <row r="1" spans="1:2" ht="18.5">
      <c r="A1" s="79" t="s">
        <v>7</v>
      </c>
      <c r="B1" s="79"/>
    </row>
    <row r="2" spans="1:2" ht="18.5">
      <c r="A2" s="23"/>
      <c r="B2" s="24"/>
    </row>
    <row r="3" spans="1:2" ht="18.5">
      <c r="A3" s="79" t="s">
        <v>8</v>
      </c>
      <c r="B3" s="79"/>
    </row>
    <row r="4" spans="1:2" ht="18.5">
      <c r="A4" s="23"/>
      <c r="B4" s="24"/>
    </row>
    <row r="5" spans="1:2" ht="18.5">
      <c r="A5" s="79" t="s">
        <v>96</v>
      </c>
      <c r="B5" s="79"/>
    </row>
    <row r="7" spans="1:2" ht="15" thickBot="1"/>
    <row r="8" spans="1:2">
      <c r="A8" s="80" t="s">
        <v>28</v>
      </c>
      <c r="B8" s="81"/>
    </row>
    <row r="9" spans="1:2" ht="29">
      <c r="A9" s="26" t="s">
        <v>29</v>
      </c>
      <c r="B9" s="27" t="s">
        <v>31</v>
      </c>
    </row>
    <row r="10" spans="1:2" ht="15" thickBot="1">
      <c r="A10" s="28" t="s">
        <v>30</v>
      </c>
      <c r="B10" s="29" t="s">
        <v>32</v>
      </c>
    </row>
    <row r="12" spans="1:2" ht="15" thickBot="1"/>
    <row r="13" spans="1:2">
      <c r="A13" s="80" t="s">
        <v>33</v>
      </c>
      <c r="B13" s="81"/>
    </row>
    <row r="14" spans="1:2">
      <c r="A14" s="26" t="s">
        <v>34</v>
      </c>
      <c r="B14" s="27" t="s">
        <v>36</v>
      </c>
    </row>
    <row r="15" spans="1:2" ht="29.5" thickBot="1">
      <c r="A15" s="28" t="s">
        <v>35</v>
      </c>
      <c r="B15" s="29" t="s">
        <v>37</v>
      </c>
    </row>
    <row r="16" spans="1:2" ht="15" thickBot="1"/>
    <row r="17" spans="1:2">
      <c r="A17" s="80" t="s">
        <v>38</v>
      </c>
      <c r="B17" s="81"/>
    </row>
    <row r="18" spans="1:2" ht="232">
      <c r="A18" s="26" t="s">
        <v>39</v>
      </c>
      <c r="B18" s="27" t="s">
        <v>43</v>
      </c>
    </row>
    <row r="19" spans="1:2" ht="130.5">
      <c r="A19" s="26" t="s">
        <v>40</v>
      </c>
      <c r="B19" s="27" t="s">
        <v>44</v>
      </c>
    </row>
    <row r="20" spans="1:2" ht="130.5">
      <c r="A20" s="26" t="s">
        <v>41</v>
      </c>
      <c r="B20" s="27" t="s">
        <v>45</v>
      </c>
    </row>
    <row r="21" spans="1:2" ht="116">
      <c r="A21" s="26" t="s">
        <v>42</v>
      </c>
      <c r="B21" s="27" t="s">
        <v>46</v>
      </c>
    </row>
    <row r="22" spans="1:2" ht="15" thickBot="1">
      <c r="A22" s="28" t="s">
        <v>94</v>
      </c>
      <c r="B22" s="29" t="s">
        <v>95</v>
      </c>
    </row>
    <row r="24" spans="1:2">
      <c r="A24" s="82" t="s">
        <v>47</v>
      </c>
      <c r="B24" s="82"/>
    </row>
    <row r="25" spans="1:2" ht="29">
      <c r="A25" s="3" t="s">
        <v>48</v>
      </c>
      <c r="B25" s="4" t="s">
        <v>56</v>
      </c>
    </row>
    <row r="26" spans="1:2" ht="29">
      <c r="A26" s="3" t="s">
        <v>49</v>
      </c>
      <c r="B26" s="4" t="s">
        <v>57</v>
      </c>
    </row>
    <row r="27" spans="1:2" ht="29">
      <c r="A27" s="3" t="s">
        <v>50</v>
      </c>
      <c r="B27" s="4" t="s">
        <v>58</v>
      </c>
    </row>
    <row r="28" spans="1:2" ht="43.5">
      <c r="A28" s="3" t="s">
        <v>51</v>
      </c>
      <c r="B28" s="4" t="s">
        <v>59</v>
      </c>
    </row>
    <row r="29" spans="1:2">
      <c r="A29" s="3" t="s">
        <v>52</v>
      </c>
      <c r="B29" s="4" t="s">
        <v>60</v>
      </c>
    </row>
    <row r="30" spans="1:2" ht="29">
      <c r="A30" s="3" t="s">
        <v>53</v>
      </c>
      <c r="B30" s="4" t="s">
        <v>61</v>
      </c>
    </row>
    <row r="31" spans="1:2" ht="43.5">
      <c r="A31" s="3" t="s">
        <v>54</v>
      </c>
      <c r="B31" s="4" t="s">
        <v>62</v>
      </c>
    </row>
    <row r="32" spans="1:2" ht="29">
      <c r="A32" s="3" t="s">
        <v>55</v>
      </c>
      <c r="B32" s="4" t="s">
        <v>63</v>
      </c>
    </row>
    <row r="35" spans="1:3" ht="15" thickBot="1"/>
    <row r="36" spans="1:3">
      <c r="A36" s="80" t="s">
        <v>64</v>
      </c>
      <c r="B36" s="81"/>
    </row>
    <row r="37" spans="1:3">
      <c r="A37" s="30" t="s">
        <v>89</v>
      </c>
      <c r="B37" s="27" t="s">
        <v>84</v>
      </c>
    </row>
    <row r="38" spans="1:3">
      <c r="A38" s="30" t="s">
        <v>90</v>
      </c>
      <c r="B38" s="27" t="s">
        <v>85</v>
      </c>
    </row>
    <row r="39" spans="1:3">
      <c r="A39" s="30" t="s">
        <v>91</v>
      </c>
      <c r="B39" s="27" t="s">
        <v>86</v>
      </c>
    </row>
    <row r="40" spans="1:3">
      <c r="A40" s="30" t="s">
        <v>92</v>
      </c>
      <c r="B40" s="27" t="s">
        <v>87</v>
      </c>
    </row>
    <row r="41" spans="1:3" ht="15" thickBot="1">
      <c r="A41" s="31" t="s">
        <v>93</v>
      </c>
      <c r="B41" s="29" t="s">
        <v>88</v>
      </c>
    </row>
    <row r="42" spans="1:3">
      <c r="A42" s="7"/>
    </row>
    <row r="43" spans="1:3" ht="15" thickBot="1"/>
    <row r="44" spans="1:3">
      <c r="A44" s="80" t="s">
        <v>65</v>
      </c>
      <c r="B44" s="81"/>
    </row>
    <row r="45" spans="1:3" ht="30" customHeight="1">
      <c r="A45" s="83" t="s">
        <v>66</v>
      </c>
      <c r="B45" s="27" t="s">
        <v>72</v>
      </c>
      <c r="C45" s="32" t="s">
        <v>80</v>
      </c>
    </row>
    <row r="46" spans="1:3" ht="30" customHeight="1">
      <c r="A46" s="85"/>
      <c r="B46" s="27" t="s">
        <v>75</v>
      </c>
      <c r="C46" s="32" t="s">
        <v>74</v>
      </c>
    </row>
    <row r="47" spans="1:3" ht="30" customHeight="1">
      <c r="A47" s="83" t="s">
        <v>67</v>
      </c>
      <c r="B47" s="27" t="s">
        <v>81</v>
      </c>
      <c r="C47" s="32" t="s">
        <v>80</v>
      </c>
    </row>
    <row r="48" spans="1:3" ht="30" customHeight="1">
      <c r="A48" s="85"/>
      <c r="B48" s="27" t="s">
        <v>76</v>
      </c>
      <c r="C48" s="32" t="s">
        <v>74</v>
      </c>
    </row>
    <row r="49" spans="1:3" ht="30" customHeight="1">
      <c r="A49" s="83" t="s">
        <v>68</v>
      </c>
      <c r="B49" s="27" t="s">
        <v>82</v>
      </c>
      <c r="C49" s="32" t="s">
        <v>80</v>
      </c>
    </row>
    <row r="50" spans="1:3" ht="30" customHeight="1">
      <c r="A50" s="85"/>
      <c r="B50" s="27" t="s">
        <v>77</v>
      </c>
      <c r="C50" s="32" t="s">
        <v>74</v>
      </c>
    </row>
    <row r="51" spans="1:3" ht="30" customHeight="1">
      <c r="A51" s="83" t="s">
        <v>69</v>
      </c>
      <c r="B51" s="27" t="s">
        <v>73</v>
      </c>
      <c r="C51" s="32" t="s">
        <v>80</v>
      </c>
    </row>
    <row r="52" spans="1:3" ht="30" customHeight="1">
      <c r="A52" s="85"/>
      <c r="B52" s="27" t="s">
        <v>78</v>
      </c>
      <c r="C52" s="32" t="s">
        <v>74</v>
      </c>
    </row>
    <row r="53" spans="1:3" ht="30" customHeight="1">
      <c r="A53" s="83" t="s">
        <v>70</v>
      </c>
      <c r="B53" s="27" t="s">
        <v>83</v>
      </c>
      <c r="C53" s="32" t="s">
        <v>80</v>
      </c>
    </row>
    <row r="54" spans="1:3" ht="30" customHeight="1" thickBot="1">
      <c r="A54" s="84"/>
      <c r="B54" s="29" t="s">
        <v>79</v>
      </c>
      <c r="C54" s="32" t="s">
        <v>74</v>
      </c>
    </row>
    <row r="62" spans="1:3" ht="56.25" customHeight="1"/>
    <row r="63" spans="1:3" ht="56.25" customHeight="1"/>
    <row r="64" spans="1:3" ht="56.25" customHeight="1"/>
    <row r="65" ht="56.25" customHeight="1"/>
    <row r="66" ht="56.25" customHeight="1"/>
  </sheetData>
  <mergeCells count="14">
    <mergeCell ref="A17:B17"/>
    <mergeCell ref="A24:B24"/>
    <mergeCell ref="A36:B36"/>
    <mergeCell ref="A44:B44"/>
    <mergeCell ref="A53:A54"/>
    <mergeCell ref="A51:A52"/>
    <mergeCell ref="A49:A50"/>
    <mergeCell ref="A47:A48"/>
    <mergeCell ref="A45:A46"/>
    <mergeCell ref="A1:B1"/>
    <mergeCell ref="A3:B3"/>
    <mergeCell ref="A5:B5"/>
    <mergeCell ref="A8:B8"/>
    <mergeCell ref="A13:B13"/>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MATRIZ RIESGOS</vt:lpstr>
      <vt:lpstr>DILIGENCIAMIENTO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2020-07-23T03:07:03Z</dcterms:created>
  <dcterms:modified xsi:type="dcterms:W3CDTF">2024-04-29T03:44:33Z</dcterms:modified>
</cp:coreProperties>
</file>