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F:\INFRAESTRUCTURA\Contratos 2024\24000642 H4 Roceria UR, CD, NQ, UI, RG\Borrador\"/>
    </mc:Choice>
  </mc:AlternateContent>
  <xr:revisionPtr revIDLastSave="0" documentId="8_{63353EEC-C4DC-4034-A2AF-981ED875BF2E}" xr6:coauthVersionLast="47" xr6:coauthVersionMax="47" xr10:uidLastSave="{00000000-0000-0000-0000-000000000000}"/>
  <bookViews>
    <workbookView xWindow="-120" yWindow="-120" windowWidth="29040" windowHeight="15840" tabRatio="906" xr2:uid="{00000000-000D-0000-FFFF-FFFF00000000}"/>
  </bookViews>
  <sheets>
    <sheet name="PRESUPUESTO OFICIAL Lote 1" sheetId="270" r:id="rId1"/>
    <sheet name="PRESUPUESTO OFICIAL Lote 1xapto" sheetId="276" state="hidden" r:id="rId2"/>
    <sheet name="PRESUPUESTO OFICIAL Lote 2" sheetId="273" r:id="rId3"/>
    <sheet name="PRESUPUESTO OFICIAL Lote 3" sheetId="275" r:id="rId4"/>
    <sheet name="PRESUPUESTO OFICIAL Lote 3xapto" sheetId="272" state="hidden" r:id="rId5"/>
    <sheet name="PROPUESTA ECONOMICALote 1" sheetId="269" state="hidden" r:id="rId6"/>
    <sheet name="INDICAR CÓDIGO DEL ITEM DE PAGO" sheetId="268"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 localSheetId="6">#REF!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6">#REF!</definedName>
    <definedName name="\s">#REF!</definedName>
    <definedName name="\V">#REF!</definedName>
    <definedName name="\X" localSheetId="6">'INDICAR CÓDIGO DEL ITEM DE PAGO'!ERR</definedName>
    <definedName name="\X">[0]!ERR</definedName>
    <definedName name="\Z" localSheetId="6">'INDICAR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6">#REF!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6">#REF!</definedName>
    <definedName name="________MA2">#REF!</definedName>
    <definedName name="________PJ50" localSheetId="6">#REF!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#REF!</definedName>
    <definedName name="_______PJ50" localSheetId="6">#REF!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#REF!</definedName>
    <definedName name="______PJ50" localSheetId="6">#REF!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[9]!_xlbgnm.ane7</definedName>
    <definedName name="_____ane8" localSheetId="0">[9]!_xlbgnm.ane8</definedName>
    <definedName name="_____ane8" localSheetId="1">[9]!_xlbgnm.ane8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6">#REF!</definedName>
    <definedName name="_____MA2">#REF!</definedName>
    <definedName name="_____OCD1">[11]Tablas!#REF!</definedName>
    <definedName name="_____OCI1">[11]Tablas!#REF!</definedName>
    <definedName name="_____PJ50" localSheetId="6">#REF!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[13]!_xlbgnm.ane7</definedName>
    <definedName name="____ane8" localSheetId="0">[13]!_xlbgnm.ane8</definedName>
    <definedName name="____ane8" localSheetId="1">[13]!_xlbgnm.ane8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6">#REF!</definedName>
    <definedName name="____MA2">#REF!</definedName>
    <definedName name="____OCD1">[11]Tablas!#REF!</definedName>
    <definedName name="____OCI1">[11]Tablas!#REF!</definedName>
    <definedName name="____PJ50" localSheetId="6">#REF!</definedName>
    <definedName name="____PJ50">#REF!</definedName>
    <definedName name="____pj51" localSheetId="6">#REF!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[15]!_xlbgnm.ane7</definedName>
    <definedName name="___ane8" localSheetId="0">[15]!_xlbgnm.ane8</definedName>
    <definedName name="___ane8" localSheetId="1">[15]!_xlbgnm.ane8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6">#REF!</definedName>
    <definedName name="___MA2">#REF!</definedName>
    <definedName name="___OCD1">[11]Tablas!#REF!</definedName>
    <definedName name="___OCI1">[11]Tablas!#REF!</definedName>
    <definedName name="___PJ50" localSheetId="6">#REF!</definedName>
    <definedName name="___PJ50">#REF!</definedName>
    <definedName name="___pj51" localSheetId="6">#REF!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[13]!_xlbgnm.ane7</definedName>
    <definedName name="__ane8" localSheetId="0">[13]!_xlbgnm.ane8</definedName>
    <definedName name="__ane8" localSheetId="1">[13]!_xlbgnm.ane8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6">'INDICAR CÓDIGO DEL ITEM DE PAGO'!ERR</definedName>
    <definedName name="__F">[0]!ERR</definedName>
    <definedName name="__FS01" localSheetId="6">'INDICAR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6">#REF!</definedName>
    <definedName name="__MA2">#REF!</definedName>
    <definedName name="__mun2" localSheetId="6">[19]PESOS!#REF!</definedName>
    <definedName name="__mun2">[19]PESOS!#REF!</definedName>
    <definedName name="__num10" localSheetId="6">#REF!</definedName>
    <definedName name="__num10">#REF!</definedName>
    <definedName name="__num2" localSheetId="6">#REF!</definedName>
    <definedName name="__num2">#REF!</definedName>
    <definedName name="__num3" localSheetId="6">#REF!</definedName>
    <definedName name="__num3">#REF!</definedName>
    <definedName name="__num4" localSheetId="6">#REF!</definedName>
    <definedName name="__num4">#REF!</definedName>
    <definedName name="__num5" localSheetId="6">#REF!</definedName>
    <definedName name="__num5">#REF!</definedName>
    <definedName name="__num6" localSheetId="6">#REF!</definedName>
    <definedName name="__num6">#REF!</definedName>
    <definedName name="__num7" localSheetId="6">#REF!</definedName>
    <definedName name="__num7">#REF!</definedName>
    <definedName name="__num8" localSheetId="6">#REF!</definedName>
    <definedName name="__num8">#REF!</definedName>
    <definedName name="__num9" localSheetId="6">#REF!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#REF!</definedName>
    <definedName name="__pj51" localSheetId="6">#REF!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6">#REF!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[13]!_xlbgnm.ane7</definedName>
    <definedName name="_ane8" localSheetId="0">[13]!_xlbgnm.ane8</definedName>
    <definedName name="_ane8" localSheetId="1">[13]!_xlbgnm.ane8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[13]!_xlbgnm.ane8</definedName>
    <definedName name="_APU221" localSheetId="6">#REF!</definedName>
    <definedName name="_APU221">#REF!</definedName>
    <definedName name="_APU465" localSheetId="0">[21]!absc</definedName>
    <definedName name="_APU465" localSheetId="1">[21]!absc</definedName>
    <definedName name="_APU465" localSheetId="2">[21]!absc</definedName>
    <definedName name="_APU465" localSheetId="3">[21]!absc</definedName>
    <definedName name="_APU465" localSheetId="4">[21]!absc</definedName>
    <definedName name="_APU465" localSheetId="5">[21]!absc</definedName>
    <definedName name="_APU465">[21]!absc</definedName>
    <definedName name="_Atp2">[17]EMPRESA!$F$22</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6">#REF!</definedName>
    <definedName name="_EST1">#REF!</definedName>
    <definedName name="_EST10" localSheetId="6">#REF!</definedName>
    <definedName name="_EST10">#REF!</definedName>
    <definedName name="_EST11" localSheetId="6">#REF!</definedName>
    <definedName name="_EST11">#REF!</definedName>
    <definedName name="_EST12" localSheetId="6">#REF!</definedName>
    <definedName name="_EST12">#REF!</definedName>
    <definedName name="_EST13" localSheetId="6">#REF!</definedName>
    <definedName name="_EST13">#REF!</definedName>
    <definedName name="_EST14" localSheetId="6">#REF!</definedName>
    <definedName name="_EST14">#REF!</definedName>
    <definedName name="_EST15" localSheetId="6">#REF!</definedName>
    <definedName name="_EST15">#REF!</definedName>
    <definedName name="_EST16" localSheetId="6">#REF!</definedName>
    <definedName name="_EST16">#REF!</definedName>
    <definedName name="_EST17" localSheetId="6">#REF!</definedName>
    <definedName name="_EST17">#REF!</definedName>
    <definedName name="_EST18" localSheetId="6">#REF!</definedName>
    <definedName name="_EST18">#REF!</definedName>
    <definedName name="_EST19" localSheetId="6">#REF!</definedName>
    <definedName name="_EST19">#REF!</definedName>
    <definedName name="_EST2" localSheetId="6">#REF!</definedName>
    <definedName name="_EST2">#REF!</definedName>
    <definedName name="_EST3" localSheetId="6">#REF!</definedName>
    <definedName name="_EST3">#REF!</definedName>
    <definedName name="_EST4" localSheetId="6">#REF!</definedName>
    <definedName name="_EST4">#REF!</definedName>
    <definedName name="_EST5" localSheetId="6">#REF!</definedName>
    <definedName name="_EST5">#REF!</definedName>
    <definedName name="_EST6" localSheetId="6">#REF!</definedName>
    <definedName name="_EST6">#REF!</definedName>
    <definedName name="_EST7" localSheetId="6">#REF!</definedName>
    <definedName name="_EST7">#REF!</definedName>
    <definedName name="_EST8" localSheetId="6">#REF!</definedName>
    <definedName name="_EST8">#REF!</definedName>
    <definedName name="_EST9" localSheetId="6">#REF!</definedName>
    <definedName name="_EST9">#REF!</definedName>
    <definedName name="_EXC1" localSheetId="6">#REF!</definedName>
    <definedName name="_EXC1">#REF!</definedName>
    <definedName name="_EXC10" localSheetId="6">#REF!</definedName>
    <definedName name="_EXC10">#REF!</definedName>
    <definedName name="_EXC11" localSheetId="6">#REF!</definedName>
    <definedName name="_EXC11">#REF!</definedName>
    <definedName name="_EXC12" localSheetId="6">#REF!</definedName>
    <definedName name="_EXC12">#REF!</definedName>
    <definedName name="_EXC2" localSheetId="6">#REF!</definedName>
    <definedName name="_EXC2">#REF!</definedName>
    <definedName name="_EXC3" localSheetId="6">#REF!</definedName>
    <definedName name="_EXC3">#REF!</definedName>
    <definedName name="_EXC4" localSheetId="6">#REF!</definedName>
    <definedName name="_EXC4">#REF!</definedName>
    <definedName name="_EXC5" localSheetId="6">#REF!</definedName>
    <definedName name="_EXC5">#REF!</definedName>
    <definedName name="_EXC6" localSheetId="6">#REF!</definedName>
    <definedName name="_EXC6">#REF!</definedName>
    <definedName name="_EXC7" localSheetId="6">#REF!</definedName>
    <definedName name="_EXC7">#REF!</definedName>
    <definedName name="_EXC8" localSheetId="6">#REF!</definedName>
    <definedName name="_EXC8">#REF!</definedName>
    <definedName name="_EXC9" localSheetId="6">#REF!</definedName>
    <definedName name="_EXC9">#REF!</definedName>
    <definedName name="_F" localSheetId="6">'INDICAR CÓDIGO DEL ITEM DE PAGO'!ERR</definedName>
    <definedName name="_F">[0]!ERR</definedName>
    <definedName name="_F10">#REF!</definedName>
    <definedName name="_FC">#REF!</definedName>
    <definedName name="_Fill" localSheetId="6" hidden="1">#REF!</definedName>
    <definedName name="_Fill" hidden="1">#REF!</definedName>
    <definedName name="_xlnm._FilterDatabase" localSheetId="0" hidden="1">'PRESUPUESTO OFICIAL Lote 1'!$I$12:$I$27</definedName>
    <definedName name="_xlnm._FilterDatabase" localSheetId="1" hidden="1">'PRESUPUESTO OFICIAL Lote 1xapto'!$I$12:$I$33</definedName>
    <definedName name="_xlnm._FilterDatabase" localSheetId="2" hidden="1">'PRESUPUESTO OFICIAL Lote 2'!$I$12:$I$21</definedName>
    <definedName name="_xlnm._FilterDatabase" localSheetId="3" hidden="1">'PRESUPUESTO OFICIAL Lote 3'!$I$12:$I$26</definedName>
    <definedName name="_xlnm._FilterDatabase" localSheetId="4" hidden="1">'PRESUPUESTO OFICIAL Lote 3xapto'!$I$12:$I$29</definedName>
    <definedName name="_xlnm._FilterDatabase" localSheetId="5" hidden="1">'PROPUESTA ECONOMICALote 1'!$I$12:$I$32</definedName>
    <definedName name="_FS01" localSheetId="6">'INDICAR CÓDIGO DEL ITEM DE PAGO'!ERR</definedName>
    <definedName name="_FS01">[0]!ERR</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oBack">'PROPUESTA ECONOMICALote 1'!$F$1</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hg1" hidden="1">{#N/A,#N/A,TRUE,"1842CWN0"}</definedName>
    <definedName name="_i4" localSheetId="6"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6">#REF!</definedName>
    <definedName name="_IPC2002">#REF!</definedName>
    <definedName name="_IVA1">#REF!</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#REF!</definedName>
    <definedName name="_LEY80">#REF!</definedName>
    <definedName name="_m3" localSheetId="6"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MA2" localSheetId="6">#REF!</definedName>
    <definedName name="_MA2">#REF!</definedName>
    <definedName name="_MAT1">#REF!</definedName>
    <definedName name="_MOD1">#REF!</definedName>
    <definedName name="_mun2" localSheetId="6">[19]PESOS!#REF!</definedName>
    <definedName name="_mun2">[19]PESOS!#REF!</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6">#REF!</definedName>
    <definedName name="_num10">#REF!</definedName>
    <definedName name="_num2" localSheetId="6">#REF!</definedName>
    <definedName name="_num2">#REF!</definedName>
    <definedName name="_num3" localSheetId="6">#REF!</definedName>
    <definedName name="_num3">#REF!</definedName>
    <definedName name="_num4" localSheetId="6">#REF!</definedName>
    <definedName name="_num4">#REF!</definedName>
    <definedName name="_num5" localSheetId="6">#REF!</definedName>
    <definedName name="_num5">#REF!</definedName>
    <definedName name="_num6" localSheetId="6">#REF!</definedName>
    <definedName name="_num6">#REF!</definedName>
    <definedName name="_num7" localSheetId="6">#REF!</definedName>
    <definedName name="_num7">#REF!</definedName>
    <definedName name="_num8" localSheetId="6">#REF!</definedName>
    <definedName name="_num8">#REF!</definedName>
    <definedName name="_num9" localSheetId="6">#REF!</definedName>
    <definedName name="_num9">#REF!</definedName>
    <definedName name="_nyn7" localSheetId="6"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6">#REF!</definedName>
    <definedName name="_PJ50">#REF!</definedName>
    <definedName name="_pj51" localSheetId="6">#REF!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6">#REF!</definedName>
    <definedName name="_PRE1">#REF!</definedName>
    <definedName name="_PTO97">#REF!</definedName>
    <definedName name="_PW2">#REF!</definedName>
    <definedName name="_QTY1">#REF!</definedName>
    <definedName name="_r" localSheetId="6"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6"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hidden="1">#REF!</definedName>
    <definedName name="_srn001" localSheetId="6">#REF!</definedName>
    <definedName name="_srn001">#REF!</definedName>
    <definedName name="_SUM1">#REF!</definedName>
    <definedName name="_SUM2">#REF!</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6"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'[23]DUB-823'!#REF!</definedName>
    <definedName name="A_1">#REF!</definedName>
    <definedName name="A_impresión_IM" localSheetId="6">#REF!</definedName>
    <definedName name="A_impresión_IM">#REF!</definedName>
    <definedName name="A18A200">[24]ESPEC!#REF!</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 localSheetId="6">'INDICAR CÓDIGO DEL ITEM DE PAGO'!ERR</definedName>
    <definedName name="aa">[0]!ERR</definedName>
    <definedName name="AAA" localSheetId="6">'INDICAR CÓDIGO DEL ITEM DE PAGO'!ERR</definedName>
    <definedName name="AAA">[0]!ERR</definedName>
    <definedName name="aaaaaa">[25]otros!$C$5</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6">#REF!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 localSheetId="2">[26]!absc</definedName>
    <definedName name="absc1" localSheetId="3">[26]!absc</definedName>
    <definedName name="absc1" localSheetId="4">[26]!absc</definedName>
    <definedName name="absc1" localSheetId="5">[26]!absc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6">#REF!</definedName>
    <definedName name="ad">#REF!</definedName>
    <definedName name="adasd">#REF!</definedName>
    <definedName name="ADFGSDB" localSheetId="6"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 localSheetId="2">[26]!absc</definedName>
    <definedName name="adoc1" localSheetId="3">[26]!absc</definedName>
    <definedName name="adoc1" localSheetId="4">[26]!absc</definedName>
    <definedName name="adoc1" localSheetId="5">[26]!absc</definedName>
    <definedName name="adoc1">[26]!absc</definedName>
    <definedName name="ADOC125" localSheetId="0">[29]!absc</definedName>
    <definedName name="ADOC125" localSheetId="1">[29]!absc</definedName>
    <definedName name="ADOC125" localSheetId="2">[29]!absc</definedName>
    <definedName name="ADOC125" localSheetId="3">[29]!absc</definedName>
    <definedName name="ADOC125" localSheetId="4">[29]!absc</definedName>
    <definedName name="ADOC125" localSheetId="5">[29]!absc</definedName>
    <definedName name="ADOC125">[29]!absc</definedName>
    <definedName name="adoq" localSheetId="0">[30]!absc</definedName>
    <definedName name="adoq" localSheetId="1">[30]!absc</definedName>
    <definedName name="adoq" localSheetId="2">[30]!absc</definedName>
    <definedName name="adoq" localSheetId="3">[30]!absc</definedName>
    <definedName name="adoq" localSheetId="4">[30]!absc</definedName>
    <definedName name="adoq" localSheetId="5">[30]!absc</definedName>
    <definedName name="adoq">[30]!absc</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hidden="1">{"via1",#N/A,TRUE,"general";"via2",#N/A,TRUE,"general";"via3",#N/A,TRUE,"general"}</definedName>
    <definedName name="aida">#REF!</definedName>
    <definedName name="aida1">#REF!</definedName>
    <definedName name="AIU" localSheetId="6">#REF!</definedName>
    <definedName name="AIU">#REF!</definedName>
    <definedName name="AIU_01">#REF!</definedName>
    <definedName name="AIU_1">#REF!</definedName>
    <definedName name="AIU_2">#REF!</definedName>
    <definedName name="AjustDelAIU" localSheetId="6">#REF!</definedName>
    <definedName name="AjustDelAIU">#REF!</definedName>
    <definedName name="alam">#REF!</definedName>
    <definedName name="alc" localSheetId="0">[31]!absc</definedName>
    <definedName name="alc" localSheetId="1">[31]!absc</definedName>
    <definedName name="alc" localSheetId="2">[31]!absc</definedName>
    <definedName name="alc" localSheetId="3">[31]!absc</definedName>
    <definedName name="alc" localSheetId="4">[31]!absc</definedName>
    <definedName name="alc" localSheetId="5">[31]!absc</definedName>
    <definedName name="alc">[31]!absc</definedName>
    <definedName name="AlcanceProyecto">#REF!</definedName>
    <definedName name="ALM">#REF!</definedName>
    <definedName name="ALTO">[32]Tabla!$A$1:$A$5</definedName>
    <definedName name="Amount">#REF!</definedName>
    <definedName name="ANCLAJE" localSheetId="6">'[33]MC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 localSheetId="2">[38]!absc</definedName>
    <definedName name="APU" localSheetId="3">[38]!absc</definedName>
    <definedName name="APU" localSheetId="4">[38]!absc</definedName>
    <definedName name="APU" localSheetId="5">[38]!absc</definedName>
    <definedName name="APU">[38]!absc</definedName>
    <definedName name="APU_directos" localSheetId="6">#REF!</definedName>
    <definedName name="APU_directos">#REF!</definedName>
    <definedName name="APU221.1" localSheetId="6">#REF!</definedName>
    <definedName name="APU221.1">#REF!</definedName>
    <definedName name="APU221.2" localSheetId="6">#REF!</definedName>
    <definedName name="APU221.2">#REF!</definedName>
    <definedName name="aq" localSheetId="6">'INDICAR CÓDIGO DEL ITEM DE PAGO'!ERR</definedName>
    <definedName name="aq">[0]!ERR</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6">'INDICAR CÓDIGO DEL ITEM DE PAGO'!$A$1:$Q$94</definedName>
    <definedName name="_xlnm.Print_Area" localSheetId="0">'PRESUPUESTO OFICIAL Lote 1'!$A$1:$M$42</definedName>
    <definedName name="_xlnm.Print_Area" localSheetId="1">'PRESUPUESTO OFICIAL Lote 1xapto'!$A$1:$M$52</definedName>
    <definedName name="_xlnm.Print_Area" localSheetId="2">'PRESUPUESTO OFICIAL Lote 2'!$A$1:$M$36</definedName>
    <definedName name="_xlnm.Print_Area" localSheetId="3">'PRESUPUESTO OFICIAL Lote 3'!$A$1:$M$41</definedName>
    <definedName name="_xlnm.Print_Area" localSheetId="4">'PRESUPUESTO OFICIAL Lote 3xapto'!$A$1:$M$51</definedName>
    <definedName name="_xlnm.Print_Area" localSheetId="5">'PROPUESTA ECONOMICALote 1'!$A$1:$M$53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6">'INDICAR CÓDIGO DEL ITEM DE PAGO'!ERR</definedName>
    <definedName name="armuve">[0]!ERR</definedName>
    <definedName name="ARP">#REF!</definedName>
    <definedName name="ARS">#REF!</definedName>
    <definedName name="as" localSheetId="6">'INDICAR CÓDIGO DEL ITEM DE PAGO'!ERR</definedName>
    <definedName name="as">[0]!ERR</definedName>
    <definedName name="ASB">[6]AASHTO!$A$8:$F$11</definedName>
    <definedName name="ASD" localSheetId="6"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DFGHJKLÑ" localSheetId="6">'INDICAR CÓDIGO DEL ITEM DE PAGO'!ERR</definedName>
    <definedName name="ASDFGHJKLÑ">[0]!ERR</definedName>
    <definedName name="asfasd" localSheetId="6"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MODULO10.auto_abrir</definedName>
    <definedName name="auto1" localSheetId="6">#REF!</definedName>
    <definedName name="auto1">#REF!</definedName>
    <definedName name="auto123" localSheetId="6">#REF!</definedName>
    <definedName name="auto123">#REF!</definedName>
    <definedName name="auto2" localSheetId="6">#REF!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6">#REF!</definedName>
    <definedName name="AW">#REF!</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hidden="1">{"via1",#N/A,TRUE,"general";"via2",#N/A,TRUE,"general";"via3",#N/A,TRUE,"general"}</definedName>
    <definedName name="Bajo_L">[32]Tabla!$A$1:$A$5</definedName>
    <definedName name="bASE" localSheetId="6">#REF!</definedName>
    <definedName name="Base">#REF!</definedName>
    <definedName name="Base_datos_IM">#REF!</definedName>
    <definedName name="base1">#REF!</definedName>
    <definedName name="base2">#REF!</definedName>
    <definedName name="basedatos">[42]Hoja1!$A$4:$BZ$55</definedName>
    <definedName name="_xlnm.Database" localSheetId="6">#REF!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6">'INDICAR CÓDIGO DEL ITEM DE PAGO'!ERR</definedName>
    <definedName name="BB">[0]!ERR</definedName>
    <definedName name="bbbbbb" localSheetId="6"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6"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T">#REF!</definedName>
    <definedName name="bgvfcdx" localSheetId="6"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6">#REF!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6"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6"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_C.">#REF!</definedName>
    <definedName name="C_" localSheetId="6">#REF!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6">#REF!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6">#REF!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CCCCC" localSheetId="6">'[51]A. P. U.'!#REF!</definedName>
    <definedName name="CCCCCC">'[51]A. P. U.'!#REF!</definedName>
    <definedName name="CCT">#REF!</definedName>
    <definedName name="ccto210" localSheetId="6">#REF!</definedName>
    <definedName name="ccto210">#REF!</definedName>
    <definedName name="cd">[52]Hoja1!$C$81</definedName>
    <definedName name="cdcdc" localSheetId="6"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EMENTO" localSheetId="6">[53]Insum!$A$3:$H$63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6">'INDICAR CÓDIGO DEL ITEM DE PAGO'!ERR</definedName>
    <definedName name="COPIA">[0]!ERR</definedName>
    <definedName name="COPIA1">#REF!</definedName>
    <definedName name="COPIA2">#REF!</definedName>
    <definedName name="copiao4" localSheetId="6">'INDICAR CÓDIGO DEL ITEM DE PAGO'!ERR</definedName>
    <definedName name="copiao4">[0]!ERR</definedName>
    <definedName name="corri" localSheetId="6">'INDICAR CÓDIGO DEL ITEM DE PAGO'!ERR</definedName>
    <definedName name="corri">[0]!ERR</definedName>
    <definedName name="COSTO_FRENTE">[57]BITACORA!$E$1:$E$65536</definedName>
    <definedName name="costo2" hidden="1">#REF!</definedName>
    <definedName name="COSTODIRECTO" localSheetId="6">#REF!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6">#REF!</definedName>
    <definedName name="CTA">#REF!</definedName>
    <definedName name="CTE">#REF!</definedName>
    <definedName name="CTR">'[3]7422CW00'!#REF!</definedName>
    <definedName name="CTRPAG">'[3]7422CW00'!#REF!</definedName>
    <definedName name="CUAL" localSheetId="6">'INDICAR CÓDIGO DEL ITEM DE PAGO'!ERR</definedName>
    <definedName name="CUAL">[0]!ERR</definedName>
    <definedName name="CUBS" localSheetId="6">#REF!</definedName>
    <definedName name="CUBS">#REF!</definedName>
    <definedName name="CUNET" localSheetId="6"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 localSheetId="2">[50]!Customize</definedName>
    <definedName name="Customize" localSheetId="3">[50]!Customize</definedName>
    <definedName name="Customize" localSheetId="4">[50]!Customize</definedName>
    <definedName name="Customize" localSheetId="5">[50]!Customize</definedName>
    <definedName name="Customize">[50]!Customize</definedName>
    <definedName name="cv" localSheetId="6">#REF!</definedName>
    <definedName name="cv">#REF!</definedName>
    <definedName name="CVa">'[20]Cambio de Valv.'!$E$1:$E$65536</definedName>
    <definedName name="cvbcvbf" hidden="1">{#N/A,#N/A,TRUE,"INGENIERIA";#N/A,#N/A,TRUE,"COMPRAS";#N/A,#N/A,TRUE,"DIRECCION";#N/A,#N/A,TRUE,"RESUMEN"}</definedName>
    <definedName name="cvfvd" localSheetId="6"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6">'[23]GPI 526'!#REF!</definedName>
    <definedName name="dario">'[23]GPI 526'!#REF!</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6">#REF!</definedName>
    <definedName name="datos">#REF!</definedName>
    <definedName name="DBASE1">#REF!</definedName>
    <definedName name="DBASE2">#REF!</definedName>
    <definedName name="DBASE3">#REF!</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#REF!</definedName>
    <definedName name="dc">#REF!</definedName>
    <definedName name="Dcacm" localSheetId="6">#REF!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6" hidden="1">{"via1",#N/A,TRUE,"general";"via2",#N/A,TRUE,"general";"via3",#N/A,TRUE,"general"}</definedName>
    <definedName name="DCSDCTV" hidden="1">{"via1",#N/A,TRUE,"general";"via2",#N/A,TRUE,"general";"via3",#N/A,TRUE,"general"}</definedName>
    <definedName name="dd" localSheetId="6">#REF!</definedName>
    <definedName name="dd">#REF!</definedName>
    <definedName name="ddd" localSheetId="6"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hidden="1">{"via1",#N/A,TRUE,"general";"via2",#N/A,TRUE,"general";"via3",#N/A,TRUE,"general"}</definedName>
    <definedName name="demanto" localSheetId="6">#REF!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6">#REF!</definedName>
    <definedName name="DEX">#REF!</definedName>
    <definedName name="DF">[64]Cronograma!#REF!</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6"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6" hidden="1">{"via1",#N/A,TRUE,"general";"via2",#N/A,TRUE,"general";"via3",#N/A,TRUE,"general"}</definedName>
    <definedName name="dry" hidden="1">{"via1",#N/A,TRUE,"general";"via2",#N/A,TRUE,"general";"via3",#N/A,TRUE,"general"}</definedName>
    <definedName name="DS">[64]Cronograma!#REF!</definedName>
    <definedName name="DSAD" localSheetId="6"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#REF!</definedName>
    <definedName name="DsctoFondo">[67]EMPRESA!$I$25</definedName>
    <definedName name="DsctoPension">[67]EMPRESA!$I$23</definedName>
    <definedName name="DsctoSalud">[67]EMPRESA!$I$24</definedName>
    <definedName name="DSD" localSheetId="6"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6"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#REF!</definedName>
    <definedName name="e3e33" localSheetId="6"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hidden="1">{"via1",#N/A,TRUE,"general";"via2",#N/A,TRUE,"general";"via3",#N/A,TRUE,"general"}</definedName>
    <definedName name="EE" localSheetId="6">'INDICAR CÓDIGO DEL ITEM DE PAGO'!ERR</definedName>
    <definedName name="EE">[0]!ERR</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hidden="1">{"via1",#N/A,TRUE,"general";"via2",#N/A,TRUE,"general";"via3",#N/A,TRUE,"general"}</definedName>
    <definedName name="EF">#REF!</definedName>
    <definedName name="EFA">#REF!</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6">#REF!</definedName>
    <definedName name="emanto">#REF!</definedName>
    <definedName name="eme" localSheetId="6">'INDICAR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6">#REF!</definedName>
    <definedName name="ENTRADASP">#REF!</definedName>
    <definedName name="EPECIALIDAD_SIDOE">[12]Tablas!#REF!</definedName>
    <definedName name="equipo">[69]Equipo!$A$7:$A$65536</definedName>
    <definedName name="EQUIPO1">#REF!</definedName>
    <definedName name="EQUIPOS" localSheetId="6">'[70]TABLA EQUIPOS'!$A$3:$D$70</definedName>
    <definedName name="Equipos">#REF!</definedName>
    <definedName name="EQUIPOS1">#REF!</definedName>
    <definedName name="eqw" localSheetId="6"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6"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 localSheetId="6">'INDICAR CÓDIGO DEL ITEM DE PAGO'!ERR</definedName>
    <definedName name="ES">[0]!ERR</definedName>
    <definedName name="ESA">#REF!</definedName>
    <definedName name="ESE">#REF!</definedName>
    <definedName name="ESPE">#REF!</definedName>
    <definedName name="ESPECIFICACION" localSheetId="6">#REF!</definedName>
    <definedName name="ESPECIFICACION">#REF!</definedName>
    <definedName name="Especificación" localSheetId="6">#REF!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6" hidden="1">{"via1",#N/A,TRUE,"general";"via2",#N/A,TRUE,"general";"via3",#N/A,TRUE,"general"}</definedName>
    <definedName name="etertgg" hidden="1">{"via1",#N/A,TRUE,"general";"via2",#N/A,TRUE,"general";"via3",#N/A,TRUE,"general"}</definedName>
    <definedName name="etertt" hidden="1">{#N/A,#N/A,TRUE,"1842CWN0"}</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6">#REF!</definedName>
    <definedName name="EXC">#REF!</definedName>
    <definedName name="EXCAV_1">#REF!</definedName>
    <definedName name="EXCAV_2">#REF!</definedName>
    <definedName name="exCEL" localSheetId="6">#REF!</definedName>
    <definedName name="exCEL">#REF!</definedName>
    <definedName name="Excel_BuiltIn_Print_Area_3" localSheetId="6">#REF!</definedName>
    <definedName name="Excel_BuiltIn_Print_Area_3">#REF!</definedName>
    <definedName name="Excel_BuiltIn_Print_Area_3_X" localSheetId="6">#REF!</definedName>
    <definedName name="Excel_BuiltIn_Print_Area_3_X">#REF!</definedName>
    <definedName name="Excel_BuiltIn_Print_Titles_10" localSheetId="6">[23]SKJ452!#REF!</definedName>
    <definedName name="Excel_BuiltIn_Print_Titles_10">[23]SKJ452!#REF!</definedName>
    <definedName name="Excel_BuiltIn_Print_Titles_11" localSheetId="6">[23]ITA878!#REF!</definedName>
    <definedName name="Excel_BuiltIn_Print_Titles_11">[23]ITA878!#REF!</definedName>
    <definedName name="Excel_BuiltIn_Print_Titles_12" localSheetId="6">'[23]AEA-944'!#REF!</definedName>
    <definedName name="Excel_BuiltIn_Print_Titles_12">'[23]AEA-944'!#REF!</definedName>
    <definedName name="Excel_BuiltIn_Print_Titles_13" localSheetId="6">'[23]DUB-823'!#REF!</definedName>
    <definedName name="Excel_BuiltIn_Print_Titles_13">'[23]DUB-823'!#REF!</definedName>
    <definedName name="Excel_BuiltIn_Print_Titles_14" localSheetId="6">'[23]GPI 526'!#REF!</definedName>
    <definedName name="Excel_BuiltIn_Print_Titles_14">'[23]GPI 526'!#REF!</definedName>
    <definedName name="Excel_BuiltIn_Print_Titles_15" localSheetId="6">#REF!</definedName>
    <definedName name="Excel_BuiltIn_Print_Titles_15">#REF!</definedName>
    <definedName name="Excel_BuiltIn_Print_Titles_16" localSheetId="6">#REF!</definedName>
    <definedName name="Excel_BuiltIn_Print_Titles_16">#REF!</definedName>
    <definedName name="Excel_BuiltIn_Print_Titles_17" localSheetId="6">#REF!</definedName>
    <definedName name="Excel_BuiltIn_Print_Titles_17">#REF!</definedName>
    <definedName name="Excel_BuiltIn_Print_Titles_18" localSheetId="6">#REF!</definedName>
    <definedName name="Excel_BuiltIn_Print_Titles_18">#REF!</definedName>
    <definedName name="Excel_BuiltIn_Print_Titles_19" localSheetId="6">[23]XXJ617!#REF!</definedName>
    <definedName name="Excel_BuiltIn_Print_Titles_19">[23]XXJ617!#REF!</definedName>
    <definedName name="Excel_BuiltIn_Print_Titles_20" localSheetId="6">#REF!</definedName>
    <definedName name="Excel_BuiltIn_Print_Titles_20">#REF!</definedName>
    <definedName name="Excel_BuiltIn_Print_Titles_21" localSheetId="6">[23]SNG_855!#REF!</definedName>
    <definedName name="Excel_BuiltIn_Print_Titles_21">[23]SNG_855!#REF!</definedName>
    <definedName name="Excel_BuiltIn_Print_Titles_23" localSheetId="6">#REF!</definedName>
    <definedName name="Excel_BuiltIn_Print_Titles_23">#REF!</definedName>
    <definedName name="Excel_BuiltIn_Print_Titles_3" localSheetId="6">#REF!</definedName>
    <definedName name="Excel_BuiltIn_Print_Titles_3">#REF!</definedName>
    <definedName name="Excel_BuiltIn_Print_Titles_5" localSheetId="6">'[23]VEA 374'!#REF!</definedName>
    <definedName name="Excel_BuiltIn_Print_Titles_5">'[23]VEA 374'!#REF!</definedName>
    <definedName name="Excel_BuiltIn_Print_Titles_5_XX" localSheetId="6">'[23]VEA 374'!#REF!</definedName>
    <definedName name="Excel_BuiltIn_Print_Titles_5_XX">'[23]VEA 374'!#REF!</definedName>
    <definedName name="Excel_BuiltIn_Print_Titles_6" localSheetId="6">#REF!</definedName>
    <definedName name="Excel_BuiltIn_Print_Titles_6">#REF!</definedName>
    <definedName name="Excel_BuiltIn_Print_Titles_7" localSheetId="6">[23]HFB024!#REF!</definedName>
    <definedName name="Excel_BuiltIn_Print_Titles_7">[23]HFB024!#REF!</definedName>
    <definedName name="Excel_BuiltIn_Print_Titles_8" localSheetId="6">#REF!</definedName>
    <definedName name="Excel_BuiltIn_Print_Titles_8">#REF!</definedName>
    <definedName name="Excel_BuiltIn_Print_Titles_9" localSheetId="6">[23]PAJ825!#REF!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 localSheetId="2">[50]!FareWellStmnt</definedName>
    <definedName name="FareWellStmnt" localSheetId="3">[50]!FareWellStmnt</definedName>
    <definedName name="FareWellStmnt" localSheetId="4">[50]!FareWellStmnt</definedName>
    <definedName name="FareWellStmnt" localSheetId="5">[50]!FareWellStmnt</definedName>
    <definedName name="FareWellStmnt">[50]!FareWellStmnt</definedName>
    <definedName name="FaseProyecto">#REF!</definedName>
    <definedName name="FD" localSheetId="6">'INDICAR CÓDIGO DEL ITEM DE PAGO'!ERR</definedName>
    <definedName name="FD">[0]!ERR</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6">'[37]Res-Accide-10'!#REF!</definedName>
    <definedName name="fer">'[37]Res-Accide-10'!#REF!</definedName>
    <definedName name="ferfer" localSheetId="6" hidden="1">{"via1",#N/A,TRUE,"general";"via2",#N/A,TRUE,"general";"via3",#N/A,TRUE,"general"}</definedName>
    <definedName name="ferfer" hidden="1">{"via1",#N/A,TRUE,"general";"via2",#N/A,TRUE,"general";"via3",#N/A,TRUE,"general"}</definedName>
    <definedName name="ff" localSheetId="6">'INDICAR CÓDIGO DEL ITEM DE PAGO'!ERR</definedName>
    <definedName name="ff">[0]!ERR</definedName>
    <definedName name="fff" localSheetId="6"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 localSheetId="6">'INDICAR CÓDIGO DEL ITEM DE PAGO'!ERR</definedName>
    <definedName name="fg">[0]!ERR</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'[76]7422CW00'!#REF!</definedName>
    <definedName name="FGHFBC" localSheetId="6"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hidden="1">{"via1",#N/A,TRUE,"general";"via2",#N/A,TRUE,"general";"via3",#N/A,TRUE,"general"}</definedName>
    <definedName name="fhg" hidden="1">{#N/A,#N/A,TRUE,"1842CWN0"}</definedName>
    <definedName name="fhgh" localSheetId="6"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6">'INDICAR CÓDIGO DEL ITEM DE PAGO'!ERR</definedName>
    <definedName name="FINANCIACION">[0]!ERR</definedName>
    <definedName name="FinePrint" localSheetId="0">[50]!FinePrint</definedName>
    <definedName name="FinePrint" localSheetId="1">[50]!FinePrint</definedName>
    <definedName name="FinePrint" localSheetId="2">[50]!FinePrint</definedName>
    <definedName name="FinePrint" localSheetId="3">[50]!FinePrint</definedName>
    <definedName name="FinePrint" localSheetId="4">[50]!FinePrint</definedName>
    <definedName name="FinePrint" localSheetId="5">[50]!FinePrint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'INDICAR CÓDIGO DEL ITEM DE PAGO'!ERR</definedName>
    <definedName name="fu">[0]!ERR</definedName>
    <definedName name="Full_Print">#REF!</definedName>
    <definedName name="fwff" localSheetId="6"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6">#REF!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6" hidden="1">{"via1",#N/A,TRUE,"general";"via2",#N/A,TRUE,"general";"via3",#N/A,TRUE,"general"}</definedName>
    <definedName name="geg" hidden="1">{"via1",#N/A,TRUE,"general";"via2",#N/A,TRUE,"general";"via3",#N/A,TRUE,"general"}</definedName>
    <definedName name="GENERAL">#REF!</definedName>
    <definedName name="GENERAL1">#REF!</definedName>
    <definedName name="Geotex" localSheetId="6">#REF!</definedName>
    <definedName name="Geotex">#REF!</definedName>
    <definedName name="GERENCIA">#REF!</definedName>
    <definedName name="GERENCIA1">#REF!</definedName>
    <definedName name="GERENCIA2">#REF!</definedName>
    <definedName name="Gerente">[40]EMPRESA!$F$12</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6"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hidden="1">{"via1",#N/A,TRUE,"general";"via2",#N/A,TRUE,"general";"via3",#N/A,TRUE,"general"}</definedName>
    <definedName name="GFN">[12]Tablas!#REF!</definedName>
    <definedName name="gfutyj6" localSheetId="6"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 localSheetId="6">'INDICAR CÓDIGO DEL ITEM DE PAGO'!ERR</definedName>
    <definedName name="GGG">[0]!ERR</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hidden="1">{"via1",#N/A,TRUE,"general";"via2",#N/A,TRUE,"general";"via3",#N/A,TRUE,"general"}</definedName>
    <definedName name="ggjgjkg" hidden="1">{#N/A,#N/A,TRUE,"1842CWN0"}</definedName>
    <definedName name="ggtgt" localSheetId="6"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'[76]7422CW00'!#REF!</definedName>
    <definedName name="ghfg" localSheetId="6" hidden="1">{"via1",#N/A,TRUE,"general";"via2",#N/A,TRUE,"general";"via3",#N/A,TRUE,"general"}</definedName>
    <definedName name="ghfg" hidden="1">{"via1",#N/A,TRUE,"general";"via2",#N/A,TRUE,"general";"via3",#N/A,TRUE,"general"}</definedName>
    <definedName name="ghghy">#REF!</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6"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#REF!</definedName>
    <definedName name="GRAF3" localSheetId="6">#REF!</definedName>
    <definedName name="GRAF3">#REF!</definedName>
    <definedName name="GRC">[12]Tablas!#REF!</definedName>
    <definedName name="GRC_ON_ASO">[12]Tablas!#REF!</definedName>
    <definedName name="GRC_ON_DAPIAY">#REF!</definedName>
    <definedName name="GRC_ON_GER">#REF!</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#REF!</definedName>
    <definedName name="GRUPO123" localSheetId="6">#REF!</definedName>
    <definedName name="GRUPO123">#REF!</definedName>
    <definedName name="GRUPO13" localSheetId="6">#REF!</definedName>
    <definedName name="GRUPO13">#REF!</definedName>
    <definedName name="GRUPO2" localSheetId="6">#REF!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6"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6">#REF!</definedName>
    <definedName name="GTRE">#REF!</definedName>
    <definedName name="h">#REF!</definedName>
    <definedName name="H_pump">#REF!</definedName>
    <definedName name="h9h" localSheetId="6" hidden="1">{"via1",#N/A,TRUE,"general";"via2",#N/A,TRUE,"general";"via3",#N/A,TRUE,"general"}</definedName>
    <definedName name="h9h" hidden="1">{"via1",#N/A,TRUE,"general";"via2",#N/A,TRUE,"general";"via3",#N/A,TRUE,"general"}</definedName>
    <definedName name="Hazards">#REF!</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6"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 localSheetId="6">'INDICAR CÓDIGO DEL ITEM DE PAGO'!ERR</definedName>
    <definedName name="hh">[0]!ERR</definedName>
    <definedName name="hhg" hidden="1">{#N/A,#N/A,TRUE,"1842CWN0"}</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6"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K" localSheetId="6">'INDICAR CÓDIGO DEL ITEM DE PAGO'!ERR</definedName>
    <definedName name="HK">[0]!ERR</definedName>
    <definedName name="HM">#REF!</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#REF!</definedName>
    <definedName name="horat">'[20]Itemes Renovación'!#REF!</definedName>
    <definedName name="Hornos">#REF!</definedName>
    <definedName name="HP_stg_Hz">#REF!</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6" hidden="1">{"via1",#N/A,TRUE,"general";"via2",#N/A,TRUE,"general";"via3",#N/A,TRUE,"general"}</definedName>
    <definedName name="hsfg" hidden="1">{"via1",#N/A,TRUE,"general";"via2",#N/A,TRUE,"general";"via3",#N/A,TRUE,"general"}</definedName>
    <definedName name="HTAS">#REF!</definedName>
    <definedName name="HTAS1">#REF!</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hidden="1">{"via1",#N/A,TRUE,"general";"via2",#N/A,TRUE,"general";"via3",#N/A,TRUE,"general"}</definedName>
    <definedName name="hut">#REF!</definedName>
    <definedName name="hxdfk">#REF!</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hidden="1">{"via1",#N/A,TRUE,"general";"via2",#N/A,TRUE,"general";"via3",#N/A,TRUE,"general"}</definedName>
    <definedName name="I" localSheetId="6">#REF!</definedName>
    <definedName name="I">#REF!</definedName>
    <definedName name="i0">#REF!</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6">'INDICAR CÓDIGO DEL ITEM DE PAGO'!ERR</definedName>
    <definedName name="ID">[0]!ERR</definedName>
    <definedName name="IF" localSheetId="6">'[51]A. P. U.'!#REF!</definedName>
    <definedName name="IF">'[51]A. P. U.'!#REF!</definedName>
    <definedName name="Ig">#REF!</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6">#REF!</definedName>
    <definedName name="INDICE">#REF!</definedName>
    <definedName name="inf" localSheetId="6">#REF!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6">[82]Insumos!#REF!</definedName>
    <definedName name="Insumos_auxiliares">[82]Insumos!#REF!</definedName>
    <definedName name="Insumos_basicos" localSheetId="6">#REF!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 localSheetId="2">[50]!INV_Payments</definedName>
    <definedName name="INV_Payments" localSheetId="3">[50]!INV_Payments</definedName>
    <definedName name="INV_Payments" localSheetId="4">[50]!INV_Payments</definedName>
    <definedName name="INV_Payments" localSheetId="5">[50]!INV_Payments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6">'INDICAR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6">#REF!</definedName>
    <definedName name="ITEM1">#REF!</definedName>
    <definedName name="ITEM15" localSheetId="6">#REF!</definedName>
    <definedName name="ITEM15">#REF!</definedName>
    <definedName name="ITEM2" localSheetId="6">#REF!</definedName>
    <definedName name="ITEM2">#REF!</definedName>
    <definedName name="item210.3" localSheetId="6">#REF!</definedName>
    <definedName name="item210.3">#REF!</definedName>
    <definedName name="item230.1" localSheetId="6">#REF!</definedName>
    <definedName name="item230.1">#REF!</definedName>
    <definedName name="ITEM3" localSheetId="6">#REF!</definedName>
    <definedName name="ITEM3">#REF!</definedName>
    <definedName name="item310" localSheetId="6">#REF!</definedName>
    <definedName name="item310">#REF!</definedName>
    <definedName name="item320.2" localSheetId="6">#REF!</definedName>
    <definedName name="item320.2">#REF!</definedName>
    <definedName name="item330.1" localSheetId="6">#REF!</definedName>
    <definedName name="item330.1">#REF!</definedName>
    <definedName name="item420" localSheetId="6">#REF!</definedName>
    <definedName name="item420">#REF!</definedName>
    <definedName name="item450.2P" localSheetId="6">#REF!</definedName>
    <definedName name="item450.2P">#REF!</definedName>
    <definedName name="item600.1" localSheetId="6">#REF!</definedName>
    <definedName name="item600.1">#REF!</definedName>
    <definedName name="item610.1" localSheetId="6">#REF!</definedName>
    <definedName name="item610.1">#REF!</definedName>
    <definedName name="item610.2" localSheetId="6">#REF!</definedName>
    <definedName name="item610.2">#REF!</definedName>
    <definedName name="item630.4" localSheetId="6">#REF!</definedName>
    <definedName name="item630.4">#REF!</definedName>
    <definedName name="item630.6" localSheetId="6">#REF!</definedName>
    <definedName name="item630.6">#REF!</definedName>
    <definedName name="item630.7" localSheetId="6">#REF!</definedName>
    <definedName name="item630.7">#REF!</definedName>
    <definedName name="item640.3" localSheetId="6">#REF!</definedName>
    <definedName name="item640.3">#REF!</definedName>
    <definedName name="item661" localSheetId="6">#REF!</definedName>
    <definedName name="item661">#REF!</definedName>
    <definedName name="item671" localSheetId="6">#REF!</definedName>
    <definedName name="item671">#REF!</definedName>
    <definedName name="item673.1" localSheetId="6">#REF!</definedName>
    <definedName name="item673.1">#REF!</definedName>
    <definedName name="item673.3" localSheetId="6">#REF!</definedName>
    <definedName name="item673.3">#REF!</definedName>
    <definedName name="item681" localSheetId="6">#REF!</definedName>
    <definedName name="item681">#REF!</definedName>
    <definedName name="item700.1" localSheetId="6">#REF!</definedName>
    <definedName name="item700.1">#REF!</definedName>
    <definedName name="item710.1" localSheetId="6">#REF!</definedName>
    <definedName name="item710.1">#REF!</definedName>
    <definedName name="item710.2" localSheetId="6">#REF!</definedName>
    <definedName name="item710.2">#REF!</definedName>
    <definedName name="item730.1" localSheetId="6">#REF!</definedName>
    <definedName name="item730.1">#REF!</definedName>
    <definedName name="item730.2" localSheetId="6">#REF!</definedName>
    <definedName name="item730.2">#REF!</definedName>
    <definedName name="item730.2.4" localSheetId="6">#REF!</definedName>
    <definedName name="item730.2.4">#REF!</definedName>
    <definedName name="item900.2" localSheetId="6">#REF!</definedName>
    <definedName name="item900.2">#REF!</definedName>
    <definedName name="ItemCodos">#REF!</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#REF!</definedName>
    <definedName name="iwjer">#REF!</definedName>
    <definedName name="iyuiuyi" localSheetId="6"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6">'INDICAR CÓDIGO DEL ITEM DE PAGO'!ERR</definedName>
    <definedName name="jj">[0]!ERR</definedName>
    <definedName name="jjfq" localSheetId="6" hidden="1">{"via1",#N/A,TRUE,"general";"via2",#N/A,TRUE,"general";"via3",#N/A,TRUE,"general"}</definedName>
    <definedName name="jjfq" hidden="1">{"via1",#N/A,TRUE,"general";"via2",#N/A,TRUE,"general";"via3",#N/A,TRUE,"general"}</definedName>
    <definedName name="JJJ" hidden="1">{#N/A,#N/A,FALSE,"Hoja1";#N/A,#N/A,FALSE,"Hoja2"}</definedName>
    <definedName name="jjjhjddfg" localSheetId="6"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#REF!</definedName>
    <definedName name="JOHNNY" localSheetId="6">'INDICAR CÓDIGO DEL ITEM DE PAGO'!ERR</definedName>
    <definedName name="JOHNNY">[0]!ERR</definedName>
    <definedName name="JRYJ" localSheetId="6"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#REF!</definedName>
    <definedName name="jyjt7" localSheetId="6"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0F1" localSheetId="6">#REF!</definedName>
    <definedName name="K0F1">#REF!</definedName>
    <definedName name="K0F2" localSheetId="6">#REF!</definedName>
    <definedName name="K0F2">#REF!</definedName>
    <definedName name="K10ALO" localSheetId="6">#REF!</definedName>
    <definedName name="K10ALO">#REF!</definedName>
    <definedName name="K11ALO" localSheetId="6">#REF!</definedName>
    <definedName name="K11ALO">#REF!</definedName>
    <definedName name="K1F1" localSheetId="6">#REF!</definedName>
    <definedName name="K1F1">#REF!</definedName>
    <definedName name="K1F2" localSheetId="6">#REF!</definedName>
    <definedName name="K1F2">#REF!</definedName>
    <definedName name="K2F1" localSheetId="6">#REF!</definedName>
    <definedName name="K2F1">#REF!</definedName>
    <definedName name="K2F2" localSheetId="6">#REF!</definedName>
    <definedName name="K2F2">#REF!</definedName>
    <definedName name="K3F1" localSheetId="6">#REF!</definedName>
    <definedName name="K3F1">#REF!</definedName>
    <definedName name="K3F2" localSheetId="6">#REF!</definedName>
    <definedName name="K3F2">#REF!</definedName>
    <definedName name="K4F1" localSheetId="6">#REF!</definedName>
    <definedName name="K4F1">#REF!</definedName>
    <definedName name="K4F2" localSheetId="6">#REF!</definedName>
    <definedName name="K4F2">#REF!</definedName>
    <definedName name="K5F1" localSheetId="6">#REF!</definedName>
    <definedName name="K5F1">#REF!</definedName>
    <definedName name="K5F2" localSheetId="6">#REF!</definedName>
    <definedName name="K5F2">#REF!</definedName>
    <definedName name="K6F1" localSheetId="6">#REF!</definedName>
    <definedName name="K6F1">#REF!</definedName>
    <definedName name="K6F2" localSheetId="6">#REF!</definedName>
    <definedName name="K6F2">#REF!</definedName>
    <definedName name="K7F1" localSheetId="6">#REF!</definedName>
    <definedName name="K7F1">#REF!</definedName>
    <definedName name="K7F2" localSheetId="6">#REF!</definedName>
    <definedName name="K7F2">#REF!</definedName>
    <definedName name="K8ALO" localSheetId="6">#REF!</definedName>
    <definedName name="K8ALO">#REF!</definedName>
    <definedName name="K8F1" localSheetId="6">#REF!</definedName>
    <definedName name="K8F1">#REF!</definedName>
    <definedName name="K8F2" localSheetId="6">#REF!</definedName>
    <definedName name="K8F2">#REF!</definedName>
    <definedName name="K9ALO" localSheetId="6">#REF!</definedName>
    <definedName name="K9ALO">#REF!</definedName>
    <definedName name="kdmfm" hidden="1">#REF!</definedName>
    <definedName name="kf">#REF!</definedName>
    <definedName name="kh">#REF!</definedName>
    <definedName name="KHGGH" localSheetId="6"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hidden="1">{"via1",#N/A,TRUE,"general";"via2",#N/A,TRUE,"general";"via3",#N/A,TRUE,"general"}</definedName>
    <definedName name="kj">#REF!</definedName>
    <definedName name="kjhkd" localSheetId="6" hidden="1">{"via1",#N/A,TRUE,"general";"via2",#N/A,TRUE,"general";"via3",#N/A,TRUE,"general"}</definedName>
    <definedName name="kjhkd" hidden="1">{"via1",#N/A,TRUE,"general";"via2",#N/A,TRUE,"general";"via3",#N/A,TRUE,"general"}</definedName>
    <definedName name="kjj">#REF!</definedName>
    <definedName name="kjk" localSheetId="6"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#REF!</definedName>
    <definedName name="kkkki" localSheetId="6"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l" localSheetId="6">'INDICAR CÓDIGO DEL ITEM DE PAGO'!ERR</definedName>
    <definedName name="kl">[0]!ERR</definedName>
    <definedName name="klklk" localSheetId="6">#REF!</definedName>
    <definedName name="klklk">#REF!</definedName>
    <definedName name="km">#REF!</definedName>
    <definedName name="krtrk" localSheetId="6"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6">#REF!</definedName>
    <definedName name="LICITACION">#REF!</definedName>
    <definedName name="LINEA" localSheetId="6">[85]CONT_ADI!#REF!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6"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 localSheetId="2">[26]!absc</definedName>
    <definedName name="LOCA" localSheetId="3">[26]!absc</definedName>
    <definedName name="LOCA" localSheetId="4">[26]!absc</definedName>
    <definedName name="LOCA" localSheetId="5">[26]!absc</definedName>
    <definedName name="LOCA">[26]!absc</definedName>
    <definedName name="LOCA1" localSheetId="0">[38]!absc</definedName>
    <definedName name="LOCA1" localSheetId="1">[38]!absc</definedName>
    <definedName name="LOCA1" localSheetId="2">[38]!absc</definedName>
    <definedName name="LOCA1" localSheetId="3">[38]!absc</definedName>
    <definedName name="LOCA1" localSheetId="4">[38]!absc</definedName>
    <definedName name="LOCA1" localSheetId="5">[38]!absc</definedName>
    <definedName name="LOCA1">[38]!absc</definedName>
    <definedName name="LOCALIZACION_Y_REPLANTEO" localSheetId="6">#REF!</definedName>
    <definedName name="LOCALIZACION_Y_REPLANTEO">#REF!</definedName>
    <definedName name="LOGO" localSheetId="6">'INDICAR CÓDIGO DEL ITEM DE PAGO'!ERR</definedName>
    <definedName name="LOGO">[0]!ERR</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6" hidden="1">{"via1",#N/A,TRUE,"general";"via2",#N/A,TRUE,"general";"via3",#N/A,TRUE,"general"}</definedName>
    <definedName name="lplpl" hidden="1">{"via1",#N/A,TRUE,"general";"via2",#N/A,TRUE,"general";"via3",#N/A,TRUE,"general"}</definedName>
    <definedName name="lt">#REF!</definedName>
    <definedName name="lun" localSheetId="6">'[37]Res-Accide-10'!#REF!</definedName>
    <definedName name="lun">'[37]Res-Accide-10'!#REF!</definedName>
    <definedName name="lv">#REF!</definedName>
    <definedName name="m">#REF!</definedName>
    <definedName name="MA" localSheetId="6">'[37]Res-Accide-10'!#REF!</definedName>
    <definedName name="MA">'[37]Res-Accide-10'!#REF!</definedName>
    <definedName name="MACR">#REF!</definedName>
    <definedName name="MACRDEL">'[3]7422CW00'!#REF!</definedName>
    <definedName name="Macroactividad">#REF!</definedName>
    <definedName name="mafdsf" localSheetId="6" hidden="1">{"via1",#N/A,TRUE,"general";"via2",#N/A,TRUE,"general";"via3",#N/A,TRUE,"general"}</definedName>
    <definedName name="mafdsf" hidden="1">{"via1",#N/A,TRUE,"general";"via2",#N/A,TRUE,"general";"via3",#N/A,TRUE,"general"}</definedName>
    <definedName name="MANUAL">#REF!</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hidden="1">{"via1",#N/A,TRUE,"general";"via2",#N/A,TRUE,"general";"via3",#N/A,TRUE,"general"}</definedName>
    <definedName name="MAQUINAR" localSheetId="6">[53]Insum!$A$68:$H$98</definedName>
    <definedName name="MAQUINAR">[54]Insum!$A$68:$H$98</definedName>
    <definedName name="mar" localSheetId="6">'[37]Res-Accide-10'!#REF!</definedName>
    <definedName name="mar">'[37]Res-Accide-10'!#REF!</definedName>
    <definedName name="MARCO_H">#REF!</definedName>
    <definedName name="marina">'[88]Informe Semanal 1'!#REF!</definedName>
    <definedName name="masor" localSheetId="6" hidden="1">{"via1",#N/A,TRUE,"general";"via2",#N/A,TRUE,"general";"via3",#N/A,TRUE,"general"}</definedName>
    <definedName name="masor" hidden="1">{"via1",#N/A,TRUE,"general";"via2",#N/A,TRUE,"general";"via3",#N/A,TRUE,"general"}</definedName>
    <definedName name="MAT" localSheetId="6">#REF!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6" hidden="1">{"via1",#N/A,TRUE,"general";"via2",#N/A,TRUE,"general";"via3",#N/A,TRUE,"general"}</definedName>
    <definedName name="mdd" hidden="1">{"via1",#N/A,TRUE,"general";"via2",#N/A,TRUE,"general";"via3",#N/A,TRUE,"general"}</definedName>
    <definedName name="mediah_reposo_comida">'[89]CCP,LEYES, Y DEC.'!#REF!</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6">#REF!</definedName>
    <definedName name="MESES">#REF!</definedName>
    <definedName name="MesesMora">'[10]LIQ-NOM'!$I$3</definedName>
    <definedName name="Meta1">#REF!</definedName>
    <definedName name="Meta2">#REF!</definedName>
    <definedName name="Meta3">#REF!</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6"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JU">#REF!</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[9]!Módulo3.anexo1</definedName>
    <definedName name="Módulo3.anexo10" localSheetId="0">[9]!Módulo3.anexo10</definedName>
    <definedName name="Módulo3.anexo10" localSheetId="1">[9]!Módulo3.anexo10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[9]!Módulo3.anexo10</definedName>
    <definedName name="Módulo3.anexo11" localSheetId="0">[9]!Módulo3.anexo11</definedName>
    <definedName name="Módulo3.anexo11" localSheetId="1">[9]!Módulo3.anexo11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[9]!Módulo3.anexo11</definedName>
    <definedName name="Módulo3.anexo12" localSheetId="0">[9]!Módulo3.anexo12</definedName>
    <definedName name="Módulo3.anexo12" localSheetId="1">[9]!Módulo3.anexo12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[9]!Módulo3.anexo12</definedName>
    <definedName name="Módulo3.anexo3" localSheetId="0">[9]!Módulo3.anexo3</definedName>
    <definedName name="Módulo3.anexo3" localSheetId="1">[9]!Módulo3.anexo3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[9]!Módulo3.anexo3</definedName>
    <definedName name="Módulo3.anexo4" localSheetId="0">[9]!Módulo3.anexo4</definedName>
    <definedName name="Módulo3.anexo4" localSheetId="1">[9]!Módulo3.anexo4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[9]!Módulo3.anexo4</definedName>
    <definedName name="Módulo3.anexo5" localSheetId="0">[9]!Módulo3.anexo5</definedName>
    <definedName name="Módulo3.anexo5" localSheetId="1">[9]!Módulo3.anexo5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[9]!Módulo3.anexo5</definedName>
    <definedName name="Módulo3.anexo6" localSheetId="0">[9]!Módulo3.anexo6</definedName>
    <definedName name="Módulo3.anexo6" localSheetId="1">[9]!Módulo3.anexo6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[9]!Módulo3.anexo6</definedName>
    <definedName name="Módulo8.anexo16" localSheetId="0">[9]!Módulo8.anexo16</definedName>
    <definedName name="Módulo8.anexo16" localSheetId="1">[9]!Módulo8.anexo16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6"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 localSheetId="2">[50]!Nada</definedName>
    <definedName name="Nada" localSheetId="3">[50]!Nada</definedName>
    <definedName name="Nada" localSheetId="4">[50]!Nada</definedName>
    <definedName name="Nada" localSheetId="5">[50]!Nada</definedName>
    <definedName name="Nada">[50]!Nada</definedName>
    <definedName name="Nafta_2">'[91] ASR+Nafta'!$K$19:$AS$19</definedName>
    <definedName name="Nafta2">'[91] ASR+Nafta'!$K$19:$AS$19</definedName>
    <definedName name="Nafta3">'[91]Todos+Nafta'!$K$19:$AS$19</definedName>
    <definedName name="nbvnv" localSheetId="6"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#REF!</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hidden="1">{"via1",#N/A,TRUE,"general";"via2",#N/A,TRUE,"general";"via3",#N/A,TRUE,"general"}</definedName>
    <definedName name="NH">#REF!</definedName>
    <definedName name="nhn" localSheetId="6"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6"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hidden="1">{"via1",#N/A,TRUE,"general";"via2",#N/A,TRUE,"general";"via3",#N/A,TRUE,"general"}</definedName>
    <definedName name="NO" localSheetId="6">'INDICAR CÓDIGO DEL ITEM DE PAGO'!ERR</definedName>
    <definedName name="NO">[0]!ERR</definedName>
    <definedName name="No_desarrolladas">'[27]Reservas de Petróleo'!$A$2,'[27]Reservas de Petróleo'!$A$1,'[27]Reservas de Petróleo'!$D$4,'[27]Reservas de Petróleo'!$G$1:$G$65536</definedName>
    <definedName name="NOMBRE" localSheetId="6">#REF!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6">#REF!</definedName>
    <definedName name="NUEVO">#REF!</definedName>
    <definedName name="Num_Pmt_Per_Year">#REF!</definedName>
    <definedName name="Number_of_Payments">MATCH(0.01,End_Bal,-1)+1</definedName>
    <definedName name="nxn" localSheetId="6"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º1" localSheetId="6">#REF!</definedName>
    <definedName name="º1">#REF!</definedName>
    <definedName name="o9o9" localSheetId="6"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6">#REF!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hidden="1">{"via1",#N/A,TRUE,"general";"via2",#N/A,TRUE,"general";"via3",#N/A,TRUE,"general"}</definedName>
    <definedName name="OnceThru">0</definedName>
    <definedName name="OÑ">#REF!</definedName>
    <definedName name="ooo" localSheetId="6"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6"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6">'INDICAR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6">#REF!</definedName>
    <definedName name="PlazoAIU">#REF!</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6">#REF!</definedName>
    <definedName name="POCETAS">#REF!</definedName>
    <definedName name="POIUP" localSheetId="6"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u" localSheetId="6">#REF!</definedName>
    <definedName name="popu">#REF!</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6"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6" hidden="1">{"via1",#N/A,TRUE,"general";"via2",#N/A,TRUE,"general";"via3",#N/A,TRUE,"general"}</definedName>
    <definedName name="pqroj" hidden="1">{"via1",#N/A,TRUE,"general";"via2",#N/A,TRUE,"general";"via3",#N/A,TRUE,"general"}</definedName>
    <definedName name="Pr">[46]medelo!$D$46</definedName>
    <definedName name="PRE" localSheetId="6">#REF!</definedName>
    <definedName name="PRE">#REF!</definedName>
    <definedName name="Precio">#REF!</definedName>
    <definedName name="precio2">#REF!</definedName>
    <definedName name="PrecioS">#REF!</definedName>
    <definedName name="PREST" localSheetId="6">#REF!</definedName>
    <definedName name="PREST">#REF!</definedName>
    <definedName name="PRIMER" localSheetId="6" hidden="1">{"via1",#N/A,TRUE,"general";"via2",#N/A,TRUE,"general";"via3",#N/A,TRUE,"general"}</definedName>
    <definedName name="PRIMER" hidden="1">{"via1",#N/A,TRUE,"general";"via2",#N/A,TRUE,"general";"via3",#N/A,TRUE,"general"}</definedName>
    <definedName name="PRIMERO">'[88]Informe Semanal 1'!$V$43:$W$43</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6">#REF!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6">'INDICAR CÓDIGO DEL ITEM DE PAGO'!ERR</definedName>
    <definedName name="programainv">[0]!ERR</definedName>
    <definedName name="Proponente" localSheetId="6">#REF!</definedName>
    <definedName name="Proponente">#REF!</definedName>
    <definedName name="PRUEBA" localSheetId="0">[96]!absc</definedName>
    <definedName name="PRUEBA" localSheetId="1">[96]!absc</definedName>
    <definedName name="PRUEBA" localSheetId="2">[96]!absc</definedName>
    <definedName name="PRUEBA" localSheetId="3">[96]!absc</definedName>
    <definedName name="PRUEBA" localSheetId="4">[96]!absc</definedName>
    <definedName name="PRUEBA" localSheetId="5">[96]!absc</definedName>
    <definedName name="PRUEBA">[96]!absc</definedName>
    <definedName name="prueba1" localSheetId="0">[96]!absc</definedName>
    <definedName name="prueba1" localSheetId="1">[96]!absc</definedName>
    <definedName name="prueba1" localSheetId="2">[96]!absc</definedName>
    <definedName name="prueba1" localSheetId="3">[96]!absc</definedName>
    <definedName name="prueba1" localSheetId="4">[96]!absc</definedName>
    <definedName name="prueba1" localSheetId="5">[96]!absc</definedName>
    <definedName name="prueba1">[96]!absc</definedName>
    <definedName name="PRUEBA2" localSheetId="6">#REF!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6">#REF!</definedName>
    <definedName name="Q">#REF!</definedName>
    <definedName name="Q_actual">'[97]ORITO 02 '!$E$7</definedName>
    <definedName name="Q_BRUTO">#REF!</definedName>
    <definedName name="q1q1q" localSheetId="6"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az" localSheetId="6">#REF!</definedName>
    <definedName name="qaz">#REF!</definedName>
    <definedName name="qedcd" localSheetId="6"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hidden="1">{"via1",#N/A,TRUE,"general";"via2",#N/A,TRUE,"general";"via3",#N/A,TRUE,"general"}</definedName>
    <definedName name="Qmax">[46]medelo!$B$63</definedName>
    <definedName name="qqqqqw" localSheetId="6"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6"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#REF!</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RTY" localSheetId="6">'INDICAR CÓDIGO DEL ITEM DE PAGO'!ERR</definedName>
    <definedName name="QWERTY">[0]!ERR</definedName>
    <definedName name="qwewertet" hidden="1">{#N/A,#N/A,TRUE,"1842CWN0"}</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ICIO" localSheetId="6">'INDICAR CÓDIGO DEL ITEM DE PAGO'!ERR</definedName>
    <definedName name="REICIO">[0]!ERR</definedName>
    <definedName name="Reimbursement">"Reembolso"</definedName>
    <definedName name="reinicio" localSheetId="6">'INDICAR CÓDIGO DEL ITEM DE PAGO'!ERR</definedName>
    <definedName name="reinicio">[0]!ERR</definedName>
    <definedName name="REJHE" localSheetId="6" hidden="1">{"via1",#N/A,TRUE,"general";"via2",#N/A,TRUE,"general";"via3",#N/A,TRUE,"general"}</definedName>
    <definedName name="REJHE" hidden="1">{"via1",#N/A,TRUE,"general";"via2",#N/A,TRUE,"general";"via3",#N/A,TRUE,"general"}</definedName>
    <definedName name="rell" localSheetId="6">#REF!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6"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6">[99]original_sist!$B$1:$L$167</definedName>
    <definedName name="RESU">#REF!</definedName>
    <definedName name="resu8" localSheetId="0">[9]!resu8</definedName>
    <definedName name="resu8" localSheetId="1">[9]!resu8</definedName>
    <definedName name="resu8" localSheetId="2">[9]!resu8</definedName>
    <definedName name="resu8" localSheetId="3">[9]!resu8</definedName>
    <definedName name="resu8" localSheetId="4">[9]!resu8</definedName>
    <definedName name="resu8" localSheetId="5">[9]!resu8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6"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hidden="1">{"via1",#N/A,TRUE,"general";"via2",#N/A,TRUE,"general";"via3",#N/A,TRUE,"general"}</definedName>
    <definedName name="RFV">#REF!</definedName>
    <definedName name="RG">#REF!</definedName>
    <definedName name="rge" localSheetId="6"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6">'INDICAR CÓDIGO DEL ITEM DE PAGO'!ERR</definedName>
    <definedName name="rr">[0]!ERR</definedName>
    <definedName name="rrr" localSheetId="6" hidden="1">{"via1",#N/A,TRUE,"general";"via2",#N/A,TRUE,"general";"via3",#N/A,TRUE,"general"}</definedName>
    <definedName name="rrr" hidden="1">{"via1",#N/A,TRUE,"general";"via2",#N/A,TRUE,"general";"via3",#N/A,TRUE,"general"}</definedName>
    <definedName name="rrrr">'[101]Form5 _Pág_ 1'!#REF!</definedName>
    <definedName name="rrrrrb" localSheetId="6"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hidden="1">{"via1",#N/A,TRUE,"general";"via2",#N/A,TRUE,"general";"via3",#N/A,TRUE,"general"}</definedName>
    <definedName name="Rs">#REF!</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6"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hidden="1">{"via1",#N/A,TRUE,"general";"via2",#N/A,TRUE,"general";"via3",#N/A,TRUE,"general"}</definedName>
    <definedName name="s" localSheetId="6">'INDICAR CÓDIGO DEL ITEM DE PAGO'!ERR</definedName>
    <definedName name="s">[0]!ERR</definedName>
    <definedName name="saa" localSheetId="6"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alarios" localSheetId="6">'INDICAR CÓDIGO DEL ITEM DE PAGO'!ERR</definedName>
    <definedName name="salarios">[0]!ERR</definedName>
    <definedName name="SalConv">'[10]DATOS CONTRATO'!$G$14</definedName>
    <definedName name="SALID1">#REF!</definedName>
    <definedName name="SalMinimo">[35]BASES!$E$41</definedName>
    <definedName name="sbgfbgdr" localSheetId="6"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hidden="1">{"via1",#N/A,TRUE,"general";"via2",#N/A,TRUE,"general";"via3",#N/A,TRUE,"general"}</definedName>
    <definedName name="SDFDG" hidden="1">{#N/A,#N/A,TRUE,"1842CWN0"}</definedName>
    <definedName name="sdfds" localSheetId="6"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6"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hidden="1">{"via1",#N/A,TRUE,"general";"via2",#N/A,TRUE,"general";"via3",#N/A,TRUE,"general"}</definedName>
    <definedName name="sdsdfsdff" hidden="1">{#N/A,#N/A,TRUE,"1842CWN0"}</definedName>
    <definedName name="SECTOR" localSheetId="6">#REF!</definedName>
    <definedName name="SECTOR">#REF!</definedName>
    <definedName name="SEMANA_C3">#REF!</definedName>
    <definedName name="sena">[55]Hoja1!$C$14</definedName>
    <definedName name="SERO" localSheetId="6">'INDICAR CÓDIGO DEL ITEM DE PAGO'!ERR</definedName>
    <definedName name="SERO">[0]!ERR</definedName>
    <definedName name="setrj" localSheetId="6"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[55]Hoja1!$C$12</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6">'INDICAR CÓDIGO DEL ITEM DE PAGO'!ERR</definedName>
    <definedName name="SI">[0]!ERR</definedName>
    <definedName name="SINGOLO">'[3]7422CW00'!#REF!</definedName>
    <definedName name="SISISIS" localSheetId="6">'INDICAR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6" hidden="1">'INDICAR CÓDIGO DEL ITEM DE PAGO'!#REF!</definedName>
    <definedName name="solver_adj" localSheetId="0" hidden="1">'PRESUPUESTO OFICIAL Lote 1'!$K$29</definedName>
    <definedName name="solver_adj" localSheetId="1" hidden="1">'PRESUPUESTO OFICIAL Lote 1xapto'!$K$35</definedName>
    <definedName name="solver_adj" localSheetId="2" hidden="1">'PRESUPUESTO OFICIAL Lote 2'!$K$23</definedName>
    <definedName name="solver_adj" localSheetId="3" hidden="1">'PRESUPUESTO OFICIAL Lote 3'!$K$28</definedName>
    <definedName name="solver_adj" localSheetId="4" hidden="1">'PRESUPUESTO OFICIAL Lote 3xapto'!$K$34</definedName>
    <definedName name="solver_adj" localSheetId="5" hidden="1">'PROPUESTA ECONOMICALote 1'!$K$34</definedName>
    <definedName name="solver_cvg" localSheetId="6" hidden="1">0.0001</definedName>
    <definedName name="solver_cvg" localSheetId="0" hidden="1">0.0001</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drv" localSheetId="6" hidden="1">1</definedName>
    <definedName name="solver_drv" localSheetId="0" hidden="1">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est" localSheetId="6" hidden="1">1</definedName>
    <definedName name="solver_est" localSheetId="0"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itr" localSheetId="6" hidden="1">100</definedName>
    <definedName name="solver_itr" localSheetId="0" hidden="1">100</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lhs1" localSheetId="6" hidden="1">'INDICAR CÓDIGO DEL ITEM DE PAGO'!#REF!</definedName>
    <definedName name="solver_lhs1" localSheetId="0" hidden="1">'PRESUPUESTO OFICIAL Lote 1'!$K$37</definedName>
    <definedName name="solver_lhs1" localSheetId="1" hidden="1">'PRESUPUESTO OFICIAL Lote 1xapto'!$K$47</definedName>
    <definedName name="solver_lhs1" localSheetId="2" hidden="1">'PRESUPUESTO OFICIAL Lote 2'!$K$31</definedName>
    <definedName name="solver_lhs1" localSheetId="3" hidden="1">'PRESUPUESTO OFICIAL Lote 3'!$K$36</definedName>
    <definedName name="solver_lhs1" localSheetId="4" hidden="1">'PRESUPUESTO OFICIAL Lote 3xapto'!$K$46</definedName>
    <definedName name="solver_lhs1" localSheetId="5" hidden="1">'PROPUESTA ECONOMICALote 1'!$K$46</definedName>
    <definedName name="solver_lin" localSheetId="6" hidden="1">2</definedName>
    <definedName name="solver_lin" localSheetId="0" hidden="1">2</definedName>
    <definedName name="solver_lin" localSheetId="1"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neg" localSheetId="6" hidden="1">2</definedName>
    <definedName name="solver_neg" localSheetId="0"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um" localSheetId="6" hidden="1">1</definedName>
    <definedName name="solver_num" localSheetId="0" hidden="1">1</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wt" localSheetId="6" hidden="1">1</definedName>
    <definedName name="solver_nwt" localSheetId="0"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opt" localSheetId="6" hidden="1">'INDICAR CÓDIGO DEL ITEM DE PAGO'!#REF!</definedName>
    <definedName name="solver_opt" localSheetId="0" hidden="1">'PRESUPUESTO OFICIAL Lote 1'!$K$37</definedName>
    <definedName name="solver_opt" localSheetId="1" hidden="1">'PRESUPUESTO OFICIAL Lote 1xapto'!$K$47</definedName>
    <definedName name="solver_opt" localSheetId="2" hidden="1">'PRESUPUESTO OFICIAL Lote 2'!$K$31</definedName>
    <definedName name="solver_opt" localSheetId="3" hidden="1">'PRESUPUESTO OFICIAL Lote 3'!$K$36</definedName>
    <definedName name="solver_opt" localSheetId="4" hidden="1">'PRESUPUESTO OFICIAL Lote 3xapto'!$K$46</definedName>
    <definedName name="solver_opt" localSheetId="5" hidden="1">'PROPUESTA ECONOMICALote 1'!$K$46</definedName>
    <definedName name="solver_pre" localSheetId="6" hidden="1">0.000001</definedName>
    <definedName name="solver_pre" localSheetId="0" hidden="1">0.000001</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rel1" localSheetId="6" hidden="1">2</definedName>
    <definedName name="solver_rel1" localSheetId="0" hidden="1">2</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hs1" localSheetId="6" hidden="1">'INDICAR CÓDIGO DEL ITEM DE PAGO'!#REF!</definedName>
    <definedName name="solver_rhs1" localSheetId="0" hidden="1">'PRESUPUESTO OFICIAL Lote 1'!$K$38</definedName>
    <definedName name="solver_rhs1" localSheetId="1" hidden="1">'PRESUPUESTO OFICIAL Lote 1xapto'!$K$48</definedName>
    <definedName name="solver_rhs1" localSheetId="2" hidden="1">'PRESUPUESTO OFICIAL Lote 2'!$K$32</definedName>
    <definedName name="solver_rhs1" localSheetId="3" hidden="1">'PRESUPUESTO OFICIAL Lote 3'!$K$37</definedName>
    <definedName name="solver_rhs1" localSheetId="4" hidden="1">'PRESUPUESTO OFICIAL Lote 3xapto'!$K$47</definedName>
    <definedName name="solver_rhs1" localSheetId="5" hidden="1">'PROPUESTA ECONOMICALote 1'!$K$47</definedName>
    <definedName name="solver_scl" localSheetId="6" hidden="1">2</definedName>
    <definedName name="solver_scl" localSheetId="0" hidden="1">2</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ho" localSheetId="6" hidden="1">2</definedName>
    <definedName name="solver_sho" localSheetId="0"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tim" localSheetId="6" hidden="1">100</definedName>
    <definedName name="solver_tim" localSheetId="0" hidden="1">100</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ol" localSheetId="6" hidden="1">0.05</definedName>
    <definedName name="solver_tol" localSheetId="0" hidden="1">0.05</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yp" localSheetId="6" hidden="1">3</definedName>
    <definedName name="solver_typ" localSheetId="0" hidden="1">3</definedName>
    <definedName name="solver_typ" localSheetId="1"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val" localSheetId="6" hidden="1">490454</definedName>
    <definedName name="solver_val" localSheetId="0" hidden="1">63899000000</definedName>
    <definedName name="solver_val" localSheetId="1" hidden="1">63899000000</definedName>
    <definedName name="solver_val" localSheetId="2" hidden="1">63899000000</definedName>
    <definedName name="solver_val" localSheetId="3" hidden="1">63899000000</definedName>
    <definedName name="solver_val" localSheetId="4" hidden="1">63899000000</definedName>
    <definedName name="solver_val" localSheetId="5" hidden="1">63899000000</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MODULO10.auto_abrir</definedName>
    <definedName name="SSSS" localSheetId="6">'INDICAR CÓDIGO DEL ITEM DE PAGO'!ERR</definedName>
    <definedName name="SSSS">[0]!ERR</definedName>
    <definedName name="sssss7" localSheetId="6"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6"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6">#REF!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6">'INDICAR CÓDIGO DEL ITEM DE PAGO'!ERR</definedName>
    <definedName name="sw">[0]!ERR</definedName>
    <definedName name="swsw" localSheetId="6"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 localSheetId="2">[21]!absc</definedName>
    <definedName name="t" localSheetId="3">[21]!absc</definedName>
    <definedName name="t" localSheetId="4">[21]!absc</definedName>
    <definedName name="t" localSheetId="5">[21]!absc</definedName>
    <definedName name="t">[21]!absc</definedName>
    <definedName name="t_1" localSheetId="0">Scheduled_Payment+Extra_Payment</definedName>
    <definedName name="t_1" localSheetId="1">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Scheduled_Payment+Extra_Payment</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6">#REF!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6">'INDICAR CÓDIGO DEL ITEM DE PAGO'!ERR</definedName>
    <definedName name="TER">[0]!ERR</definedName>
    <definedName name="TERM" localSheetId="6">'INDICAR CÓDIGO DEL ITEM DE PAGO'!ERR</definedName>
    <definedName name="TERM">[0]!ERR</definedName>
    <definedName name="TÉRMINOS" localSheetId="6">'INDICAR CÓDIGO DEL ITEM DE PAGO'!ERR</definedName>
    <definedName name="TÉRMINOS">[0]!ERR</definedName>
    <definedName name="TERR">[25]PRESUPUESTO!$I$7</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hidden="1">{"via1",#N/A,TRUE,"general";"via2",#N/A,TRUE,"general";"via3",#N/A,TRUE,"general"}</definedName>
    <definedName name="TGB">#REF!</definedName>
    <definedName name="TH">#REF!</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6"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6">#REF!</definedName>
    <definedName name="TITULO">#REF!</definedName>
    <definedName name="_xlnm.Print_Titles">#N/A</definedName>
    <definedName name="Títulos_a_imprimir_IM" localSheetId="6">#REF!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hidden="1">{"via1",#N/A,TRUE,"general";"via2",#N/A,TRUE,"general";"via3",#N/A,TRUE,"general"}</definedName>
    <definedName name="TOT">#REF!</definedName>
    <definedName name="TOTAL" localSheetId="6">#REF!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6">[106]desmonte!$E$48</definedName>
    <definedName name="TRAT">[107]desmonte!$E$48</definedName>
    <definedName name="TREM">#REF!</definedName>
    <definedName name="Trenes">#REF!</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6" hidden="1">{"via1",#N/A,TRUE,"general";"via2",#N/A,TRUE,"general";"via3",#N/A,TRUE,"general"}</definedName>
    <definedName name="trjfgjh" hidden="1">{"via1",#N/A,TRUE,"general";"via2",#N/A,TRUE,"general";"via3",#N/A,TRUE,"general"}</definedName>
    <definedName name="TRM">[108]Tablas!$B$2</definedName>
    <definedName name="tru" localSheetId="6"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#REF!</definedName>
    <definedName name="TTR" localSheetId="6"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 localSheetId="6">#REF!</definedName>
    <definedName name="U">#REF!</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#REF!</definedName>
    <definedName name="UFrm2InUse">1</definedName>
    <definedName name="UI" localSheetId="6" hidden="1">{"via1",#N/A,TRUE,"general";"via2",#N/A,TRUE,"general";"via3",#N/A,TRUE,"general"}</definedName>
    <definedName name="UI" hidden="1">{"via1",#N/A,TRUE,"general";"via2",#N/A,TRUE,"general";"via3",#N/A,TRUE,"general"}</definedName>
    <definedName name="UIC">[12]Tablas!#REF!</definedName>
    <definedName name="uijhj" localSheetId="6"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6">#REF!</definedName>
    <definedName name="Unitarios">#REF!</definedName>
    <definedName name="unj" hidden="1">[18]INST!#REF!</definedName>
    <definedName name="uno" localSheetId="6">'INDICAR CÓDIGO DEL ITEM DE PAGO'!ERR</definedName>
    <definedName name="uno">[0]!ERR</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iel" localSheetId="6">'INDICAR CÓDIGO DEL ITEM DE PAGO'!ERR</definedName>
    <definedName name="uriel">[0]!ERR</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#REF!</definedName>
    <definedName name="valor1" localSheetId="6">#REF!</definedName>
    <definedName name="valor1">#REF!</definedName>
    <definedName name="valor2" localSheetId="6">#REF!</definedName>
    <definedName name="valor2">#REF!</definedName>
    <definedName name="VALOR3" localSheetId="6">#REF!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entaAiu" localSheetId="6">#REF!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6" hidden="1">{"via1",#N/A,TRUE,"general";"via2",#N/A,TRUE,"general";"via3",#N/A,TRUE,"general"}</definedName>
    <definedName name="vfbgnhyt" hidden="1">{"via1",#N/A,TRUE,"general";"via2",#N/A,TRUE,"general";"via3",#N/A,TRUE,"general"}</definedName>
    <definedName name="vfh">'[76]7422CW00'!#REF!</definedName>
    <definedName name="VFR">#REF!</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6"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6"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6" hidden="1">{"via1",#N/A,TRUE,"general";"via2",#N/A,TRUE,"general";"via3",#N/A,TRUE,"general"}</definedName>
    <definedName name="vt" hidden="1">{"via1",#N/A,TRUE,"general";"via2",#N/A,TRUE,"general";"via3",#N/A,TRUE,"general"}</definedName>
    <definedName name="vutil">#REF!</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6">#REF!</definedName>
    <definedName name="VVV">#REF!</definedName>
    <definedName name="vvvvt" localSheetId="6"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6">'[37]Res-Accide-10'!#REF!</definedName>
    <definedName name="WDFSDF">'[37]Res-Accide-10'!#REF!</definedName>
    <definedName name="wedw">#REF!</definedName>
    <definedName name="WEFWE" localSheetId="6">'[37]Res-Accide-10'!#REF!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ILSON" localSheetId="6">'[37]Res-Accide-10'!#REF!</definedName>
    <definedName name="WILSON">'[37]Res-Accide-10'!#REF!</definedName>
    <definedName name="WQ">#REF!</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SX">#REF!</definedName>
    <definedName name="Wtot">#REF!</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6"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#REF!</definedName>
    <definedName name="xxfg" localSheetId="6"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 localSheetId="2">[113]!absc</definedName>
    <definedName name="xxxxx" localSheetId="3">[113]!absc</definedName>
    <definedName name="xxxxx" localSheetId="4">[113]!absc</definedName>
    <definedName name="xxxxx" localSheetId="5">[113]!absc</definedName>
    <definedName name="xxxxx">[113]!absc</definedName>
    <definedName name="xxxxxds" localSheetId="6"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6">#REF!</definedName>
    <definedName name="XXXXXXXXXX">#REF!</definedName>
    <definedName name="xxxxxxxxxx29" localSheetId="6" hidden="1">{"via1",#N/A,TRUE,"general";"via2",#N/A,TRUE,"general";"via3",#N/A,TRUE,"general"}</definedName>
    <definedName name="xxxxxxxxxx29" hidden="1">{"via1",#N/A,TRUE,"general";"via2",#N/A,TRUE,"general";"via3",#N/A,TRUE,"general"}</definedName>
    <definedName name="XXXXXXXXXXXX" localSheetId="6">#REF!</definedName>
    <definedName name="XXXXXXXXXXXX">#REF!</definedName>
    <definedName name="XZS" hidden="1">#REF!</definedName>
    <definedName name="XZXZV" localSheetId="6" hidden="1">{"via1",#N/A,TRUE,"general";"via2",#N/A,TRUE,"general";"via3",#N/A,TRUE,"general"}</definedName>
    <definedName name="XZXZV" hidden="1">{"via1",#N/A,TRUE,"general";"via2",#N/A,TRUE,"general";"via3",#N/A,TRUE,"general"}</definedName>
    <definedName name="Y" localSheetId="0">[26]!absc</definedName>
    <definedName name="Y" localSheetId="1">[26]!absc</definedName>
    <definedName name="Y" localSheetId="2">[26]!absc</definedName>
    <definedName name="Y" localSheetId="3">[26]!absc</definedName>
    <definedName name="Y" localSheetId="4">[26]!absc</definedName>
    <definedName name="Y" localSheetId="5">[26]!absc</definedName>
    <definedName name="Y">[26]!absc</definedName>
    <definedName name="y6y6" localSheetId="6" hidden="1">{"via1",#N/A,TRUE,"general";"via2",#N/A,TRUE,"general";"via3",#N/A,TRUE,"general"}</definedName>
    <definedName name="y6y6" hidden="1">{"via1",#N/A,TRUE,"general";"via2",#N/A,TRUE,"general";"via3",#N/A,TRUE,"general"}</definedName>
    <definedName name="YA" localSheetId="6">#REF!</definedName>
    <definedName name="YA">#REF!</definedName>
    <definedName name="yery" localSheetId="6" hidden="1">{"via1",#N/A,TRUE,"general";"via2",#N/A,TRUE,"general";"via3",#N/A,TRUE,"general"}</definedName>
    <definedName name="yery" hidden="1">{"via1",#N/A,TRUE,"general";"via2",#N/A,TRUE,"general";"via3",#N/A,TRUE,"general"}</definedName>
    <definedName name="YHN">#REF!</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6"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#REF!</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6" hidden="1">{"via1",#N/A,TRUE,"general";"via2",#N/A,TRUE,"general";"via3",#N/A,TRUE,"general"}</definedName>
    <definedName name="zdervr" hidden="1">{"via1",#N/A,TRUE,"general";"via2",#N/A,TRUE,"general";"via3",#N/A,TRUE,"general"}</definedName>
    <definedName name="ZDF" localSheetId="6">#REF!</definedName>
    <definedName name="ZDF">#REF!</definedName>
    <definedName name="ZONA1">#REF!</definedName>
    <definedName name="ZONA3">#REF!</definedName>
    <definedName name="ZONA4">#REF!</definedName>
    <definedName name="zx" localSheetId="6">'INDICAR CÓDIGO DEL ITEM DE PAGO'!ERR</definedName>
    <definedName name="zx">[0]!ERR</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 name="ZZZZZZZZZZZ" localSheetId="6">'[51]A.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8" i="276" l="1"/>
  <c r="K33" i="276" l="1"/>
  <c r="K29" i="276"/>
  <c r="K28" i="276"/>
  <c r="K27" i="276"/>
  <c r="K26" i="276"/>
  <c r="K20" i="276"/>
  <c r="K19" i="276"/>
  <c r="K18" i="276"/>
  <c r="K17" i="276"/>
  <c r="K16" i="276"/>
  <c r="K15" i="276"/>
  <c r="K24" i="275"/>
  <c r="K23" i="275"/>
  <c r="K22" i="275"/>
  <c r="K19" i="275"/>
  <c r="K18" i="275"/>
  <c r="K17" i="275"/>
  <c r="K16" i="275"/>
  <c r="K15" i="275"/>
  <c r="K19" i="273"/>
  <c r="K18" i="273"/>
  <c r="K17" i="273"/>
  <c r="K16" i="273"/>
  <c r="K15" i="273"/>
  <c r="D14" i="269"/>
  <c r="K28" i="272"/>
  <c r="K27" i="272"/>
  <c r="K26" i="272"/>
  <c r="K19" i="272"/>
  <c r="K18" i="272"/>
  <c r="K17" i="272"/>
  <c r="K16" i="272"/>
  <c r="K15" i="272"/>
  <c r="K20" i="272" s="1"/>
  <c r="K25" i="270"/>
  <c r="K24" i="270"/>
  <c r="K23" i="270"/>
  <c r="K16" i="270"/>
  <c r="K17" i="270"/>
  <c r="K18" i="270"/>
  <c r="K19" i="270"/>
  <c r="K20" i="270"/>
  <c r="K15" i="270"/>
  <c r="K20" i="275" l="1"/>
  <c r="K25" i="275"/>
  <c r="K20" i="273"/>
  <c r="K21" i="273" s="1"/>
  <c r="K26" i="270"/>
  <c r="K29" i="272"/>
  <c r="K30" i="276"/>
  <c r="K32" i="276" s="1"/>
  <c r="K21" i="276"/>
  <c r="K22" i="276" s="1"/>
  <c r="K24" i="276" s="1"/>
  <c r="K21" i="270"/>
  <c r="K27" i="270" s="1"/>
  <c r="K30" i="270" s="1"/>
  <c r="K30" i="272"/>
  <c r="K32" i="272" s="1"/>
  <c r="K34" i="272"/>
  <c r="K37" i="272"/>
  <c r="K41" i="272" s="1"/>
  <c r="K24" i="273"/>
  <c r="K26" i="273" s="1"/>
  <c r="K21" i="272"/>
  <c r="K23" i="272" s="1"/>
  <c r="K26" i="275" l="1"/>
  <c r="K29" i="275" s="1"/>
  <c r="K31" i="275" s="1"/>
  <c r="K42" i="276"/>
  <c r="K32" i="270"/>
  <c r="N31" i="275" l="1"/>
</calcChain>
</file>

<file path=xl/sharedStrings.xml><?xml version="1.0" encoding="utf-8"?>
<sst xmlns="http://schemas.openxmlformats.org/spreadsheetml/2006/main" count="454" uniqueCount="119">
  <si>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</si>
  <si>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</si>
  <si>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</si>
  <si>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</si>
  <si>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</si>
  <si>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</si>
  <si>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</si>
  <si>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</si>
  <si>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</si>
  <si>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</si>
  <si>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</si>
  <si>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</si>
  <si>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</si>
  <si>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</si>
  <si>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</si>
  <si>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</si>
  <si>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</si>
  <si>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</si>
  <si>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</si>
  <si>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</si>
  <si>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</si>
  <si>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</si>
  <si>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</si>
  <si>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</si>
  <si>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</si>
  <si>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</si>
  <si>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</si>
  <si>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</si>
  <si>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</si>
  <si>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</si>
  <si>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</si>
  <si>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</si>
  <si>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</si>
  <si>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</si>
  <si>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</si>
  <si>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</si>
  <si>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</si>
  <si>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</si>
  <si>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</si>
  <si>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</si>
  <si>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</si>
  <si>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</si>
  <si>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</si>
  <si>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</si>
  <si>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</si>
  <si>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</si>
  <si>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</si>
  <si>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</si>
  <si>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</si>
  <si>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</si>
  <si>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</si>
  <si>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</si>
  <si>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</si>
  <si>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</si>
  <si>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</si>
  <si>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</si>
  <si>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</si>
  <si>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</si>
  <si>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</si>
  <si>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</si>
  <si>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</si>
  <si>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</si>
  <si>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</si>
  <si>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</si>
  <si>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</si>
  <si>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</si>
  <si>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</si>
  <si>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</si>
  <si>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</si>
  <si>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</si>
  <si>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</si>
  <si>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</si>
  <si>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</si>
  <si>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</si>
  <si>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</si>
  <si>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</si>
  <si>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</si>
  <si>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</si>
  <si>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</si>
  <si>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</si>
  <si>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</si>
  <si>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</si>
  <si>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</si>
  <si>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</si>
  <si>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</si>
  <si>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</si>
  <si>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</si>
  <si>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</si>
  <si>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</si>
  <si>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</si>
  <si>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</si>
  <si>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</si>
  <si>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</si>
  <si>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Mantenimiento de zonas verdes. Roceria: zonas de seguridad y demas areas del aeropuerto, incluyendo la limpieza de las áreas perimetrales internas (desde las zonas de seguridad hasta el cerramiento). Consistente en desmonte y limpieza de zonas no boscosas.  </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</si>
  <si>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</si>
  <si>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Limpieza con maquinaria pesada  de caños para evacuación aguas, evacuación sedimentos, restituir la geometria del canal mediante reconstrucción de canales, corte de taludes a ambos lados, limpieza de cauce a cualquier ancho de canal, retiro y disposición de material sobrante a cualquier distancia en botadero autorizado.</t>
  </si>
  <si>
    <t>Limpieza de cerramiento internos y externos y limpieza a una altura maxima del cerramiento. Limpieza manual del cerramiento (mallas) con la implementación de la fumigación con un herbicida químico, en una franja de 3 metros alrededor del aeropuerto. Incluye Cargue y disposición de material sobrante a cualquier distancia en botadero autorizado</t>
  </si>
  <si>
    <t>Aplicación de matamalezas (combatran, randall o similar) a todas las zonas de seguridad incluida la base del cerramiento y los canales de drenaje</t>
  </si>
  <si>
    <t>Limpieza de bordes de pista mediante maquinaria pesada (motoniveladora) y/o  herramientas menores (azadón etc.). Cinco (5) metros a cada lado. Retiro de material vegetal que esta invadiendo la pista. Incluye retiro y disposición de material en botadero oficial.</t>
  </si>
  <si>
    <t>Ha</t>
  </si>
  <si>
    <t>Ml</t>
  </si>
  <si>
    <t>ML</t>
  </si>
  <si>
    <t xml:space="preserve">AEROPUERTO EL CARAÑO DE QUIBDÓ </t>
  </si>
  <si>
    <t>Aplicación de matamatelezas (combatran, randall o similar) a todas las zonas de seguridad incluida la base del cerramiento y los canales de drenaje</t>
  </si>
  <si>
    <t>x</t>
  </si>
  <si>
    <t>43200C1064  REALIZAR EL MANTENIMIENTO DE ZONAS DE SEGURIDAD, ZONAS VERDES Y LIMPIEZA DE CANALES DE LOS AEROPUERTOS DE NUQUI, CONDOTO, QUIBDÓ, URRAO Y RIONEGRO</t>
  </si>
  <si>
    <t>AEROPUERTO MANDINGA DE CONDOTO - CHOCÓ</t>
  </si>
  <si>
    <t>LOTE 1 AEROPUERTO MANDINGA DE CONDOTO - CHOCÓ</t>
  </si>
  <si>
    <t xml:space="preserve">LOTE 1 AEROPUERTO EL CARAÑO DE QUIBDÓ </t>
  </si>
  <si>
    <t>Aplicación de matamalezas (combatran, randall o similar) a todas las zonas de seguridad.</t>
  </si>
  <si>
    <t>AEROPUERTO REYES MURILLO DE NUQUI - CHOCÓ</t>
  </si>
  <si>
    <t>LOTE 2 AEROPUERTO REYES MURILLO DE NUQUI - CHOCÓ</t>
  </si>
  <si>
    <t>Mantenimiento de zonas verdes. Roceria: zonas de seguridad y demas areas del aeropuerto, incluyendo la limpieza de las áreas perimetrales internas (desde las zonas de seguridad hasta el cerramiento). Consistente en desmonte y limpieza de zonas no boscosas.  Vía de acceso al aeropuerto, vía de acceso a Casa Vacacional Rionego y Casa Vacacional Rionegro.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</si>
  <si>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Vía de acceso al aeropuerto y vía de acceso a Casa Vacacional Rionego</t>
  </si>
  <si>
    <t>Mantenimiento de jardines, suministro de material vegetal y ornamental. Incluye poda, abono, fertilización, fumigación, limpieza y plantación de especies vegetales. Tierra Negra, Cisco de arroz, Abono orgánico compostado, Abono químico 15-15-15, Cal agrícola. Area aproximada 2000 m2 Vía de acceso al aeropuerto Rionego</t>
  </si>
  <si>
    <t>Global</t>
  </si>
  <si>
    <t>LOTE 3 AEROPUERTO JOSE MARIA CORDOVA DE RIONEGRO</t>
  </si>
  <si>
    <t>LOTE 3 AEROPUERTO ALI PIEDRAHITA DE URRAO - ANTIOQUIA</t>
  </si>
  <si>
    <t>Aplicación de matamalezas (combatran, randall o similar) a todas las zonas de seguridad y/o zonas verdes.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</si>
</sst>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color indexed="8"/>
      <name val="Arial"/>
      <family val="2"/>
    </font>
    <font>
      <b/>
      <sz val="11"/>
      <name val="Arial"/>
      <family val="2"/>
    </font>
    <font>
      <sz val="11"/>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170" fontId="4" fillId="0" borderId="0" applyFont="0" applyFill="0" applyBorder="0" applyAlignment="0" applyProtection="0"/>
  </cellStyleXfs>
  <cellXfs count="41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135" applyFont="1" applyBorder="1" applyAlignment="1">
      <alignment horizontal="center" vertical="center"/>
    </xf>
    <xf numFmtId="0" fontId="33" fillId="0" borderId="14" xfId="89" applyFont="1" applyBorder="1"/>
    <xf numFmtId="0" fontId="33" fillId="0" borderId="14" xfId="89" applyFont="1" applyBorder="1" applyAlignment="1">
      <alignment horizontal="center"/>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28" borderId="41" xfId="73" applyFont="1" applyFill="1" applyBorder="1" applyAlignment="1">
      <alignment vertical="center"/>
    </xf>
    <xf numFmtId="0" fontId="30" fillId="28" borderId="42" xfId="73" applyFont="1" applyFill="1" applyBorder="1" applyAlignment="1">
      <alignment vertical="center"/>
    </xf>
    <xf numFmtId="0" fontId="44" fillId="28" borderId="104" xfId="133" applyFont="1" applyFill="1" applyBorder="1" applyAlignment="1">
      <alignment horizontal="left" vertical="center"/>
    </xf>
    <xf numFmtId="0" fontId="33" fillId="0" borderId="18" xfId="74" applyFont="1" applyBorder="1" applyAlignment="1">
      <alignment horizontal="justify" vertical="center"/>
    </xf>
    <xf numFmtId="0" fontId="33" fillId="0" borderId="18" xfId="135" applyFont="1" applyBorder="1" applyAlignment="1">
      <alignment horizontal="justify" vertical="center"/>
    </xf>
    <xf numFmtId="0" fontId="44" fillId="28" borderId="104" xfId="133" applyFont="1" applyFill="1" applyBorder="1" applyAlignment="1">
      <alignment horizontal="center" vertical="center"/>
    </xf>
    <xf numFmtId="0" fontId="61" fillId="0" borderId="18" xfId="0" applyFont="1" applyBorder="1" applyAlignment="1">
      <alignment horizontal="center" vertical="center" wrapText="1"/>
    </xf>
    <xf numFmtId="173" fontId="29" fillId="0" borderId="18" xfId="128" applyNumberFormat="1" applyFont="1" applyBorder="1" applyAlignment="1">
      <alignment vertical="center"/>
    </xf>
    <xf numFmtId="187" fontId="62" fillId="28" borderId="42" xfId="135" applyNumberFormat="1" applyFont="1" applyFill="1" applyBorder="1" applyAlignment="1">
      <alignment vertical="center"/>
    </xf>
    <xf numFmtId="187" fontId="30" fillId="28" borderId="42" xfId="73" applyNumberFormat="1" applyFont="1" applyFill="1" applyBorder="1" applyAlignment="1">
      <alignment vertical="center"/>
    </xf>
    <xf numFmtId="167" fontId="63" fillId="29" borderId="30" xfId="257" applyNumberFormat="1" applyFont="1" applyFill="1" applyBorder="1" applyAlignment="1">
      <alignment horizontal="right" vertical="center" wrapText="1"/>
    </xf>
    <xf numFmtId="4" fontId="33" fillId="0" borderId="0" xfId="39" applyNumberFormat="1" applyFont="1" applyBorder="1" applyAlignment="1">
      <alignment vertical="center" wrapText="1"/>
    </xf>
    <xf numFmtId="167" fontId="33" fillId="0" borderId="14" xfId="62" applyNumberFormat="1" applyFont="1" applyBorder="1" applyAlignment="1">
      <alignment horizontal="right" vertical="center" wrapText="1"/>
    </xf>
    <xf numFmtId="176" fontId="30" fillId="0" borderId="15" xfId="39" applyNumberFormat="1" applyFont="1" applyBorder="1" applyAlignment="1">
      <alignment horizontal="right" vertical="center"/>
    </xf>
    <xf numFmtId="167" fontId="63" fillId="29" borderId="55" xfId="257" applyNumberFormat="1" applyFont="1" applyFill="1" applyBorder="1" applyAlignment="1">
      <alignment horizontal="right" vertical="center" wrapText="1"/>
    </xf>
    <xf numFmtId="0" fontId="33" fillId="0" borderId="58" xfId="73" applyFont="1" applyBorder="1" applyAlignment="1">
      <alignment horizontal="left" vertical="center"/>
    </xf>
    <xf numFmtId="2" fontId="33" fillId="0" borderId="57" xfId="73" applyNumberFormat="1" applyFont="1" applyBorder="1" applyAlignment="1">
      <alignment horizontal="center" vertical="center"/>
    </xf>
    <xf numFmtId="0" fontId="33" fillId="0" borderId="57" xfId="73" applyFont="1" applyBorder="1" applyAlignment="1">
      <alignment horizontal="left" vertical="center"/>
    </xf>
    <xf numFmtId="0" fontId="33" fillId="0" borderId="57" xfId="73" applyFont="1" applyBorder="1" applyAlignment="1">
      <alignment horizontal="center" vertical="center"/>
    </xf>
    <xf numFmtId="4" fontId="33" fillId="0" borderId="57" xfId="39" applyNumberFormat="1" applyFont="1" applyBorder="1" applyAlignment="1">
      <alignment vertical="center" wrapText="1"/>
    </xf>
    <xf numFmtId="167" fontId="33" fillId="0" borderId="56" xfId="62" applyNumberFormat="1" applyFont="1" applyBorder="1" applyAlignment="1">
      <alignment horizontal="right" vertical="center" wrapText="1"/>
    </xf>
    <xf numFmtId="0" fontId="30" fillId="0" borderId="11" xfId="128" applyFont="1" applyBorder="1" applyAlignment="1">
      <alignment horizontal="left" vertical="center"/>
    </xf>
    <xf numFmtId="9" fontId="33" fillId="0" borderId="0" xfId="129" applyNumberFormat="1" applyFont="1" applyBorder="1" applyAlignment="1">
      <alignment horizontal="center" vertical="center"/>
    </xf>
    <xf numFmtId="181" fontId="33" fillId="0" borderId="0" xfId="129" applyNumberFormat="1" applyFont="1" applyBorder="1" applyAlignment="1">
      <alignment vertical="center"/>
    </xf>
    <xf numFmtId="0" fontId="33" fillId="0" borderId="0" xfId="128" applyFont="1" applyAlignment="1">
      <alignment vertical="center"/>
    </xf>
    <xf numFmtId="167" fontId="33" fillId="0" borderId="12" xfId="62" applyNumberFormat="1" applyFont="1" applyBorder="1" applyAlignment="1">
      <alignment horizontal="right" vertical="center" wrapText="1"/>
    </xf>
    <xf numFmtId="0" fontId="33" fillId="0" borderId="11" xfId="73" applyFont="1" applyBorder="1" applyAlignment="1">
      <alignment horizontal="left" vertical="center"/>
    </xf>
    <xf numFmtId="2" fontId="33" fillId="0" borderId="0" xfId="73" applyNumberFormat="1" applyFont="1" applyAlignment="1">
      <alignment horizontal="center" vertical="center"/>
    </xf>
    <xf numFmtId="0" fontId="33" fillId="0" borderId="0" xfId="73" applyFont="1" applyAlignment="1">
      <alignment horizontal="left" vertical="center"/>
    </xf>
    <xf numFmtId="0" fontId="30" fillId="0" borderId="13" xfId="128" applyFont="1" applyBorder="1" applyAlignment="1">
      <alignment horizontal="left" vertical="center"/>
    </xf>
    <xf numFmtId="9" fontId="33" fillId="0" borderId="14" xfId="129" applyNumberFormat="1" applyFont="1" applyBorder="1" applyAlignment="1">
      <alignment horizontal="center" vertical="center"/>
    </xf>
    <xf numFmtId="181" fontId="30" fillId="0" borderId="14" xfId="129" applyNumberFormat="1" applyFont="1" applyBorder="1" applyAlignment="1">
      <alignment vertical="center"/>
    </xf>
    <xf numFmtId="0" fontId="33" fillId="0" borderId="14" xfId="128" applyFont="1" applyBorder="1" applyAlignment="1">
      <alignment vertical="center"/>
    </xf>
    <xf numFmtId="4" fontId="33" fillId="0" borderId="14" xfId="39" applyNumberFormat="1" applyFont="1" applyBorder="1" applyAlignment="1">
      <alignment vertical="center" wrapText="1"/>
    </xf>
    <xf numFmtId="167" fontId="33" fillId="0" borderId="15" xfId="62" applyNumberFormat="1" applyFont="1" applyBorder="1" applyAlignment="1">
      <alignment horizontal="right" vertical="center" wrapText="1"/>
    </xf>
    <xf numFmtId="167" fontId="63" fillId="25" borderId="0" xfId="257" applyNumberFormat="1" applyFont="1" applyFill="1" applyBorder="1" applyAlignment="1">
      <alignment horizontal="right" vertical="center" wrapText="1"/>
    </xf>
    <xf numFmtId="176" fontId="30" fillId="28" borderId="15" xfId="39" applyNumberFormat="1" applyFont="1" applyFill="1" applyBorder="1" applyAlignment="1">
      <alignment horizontal="right" vertical="center"/>
    </xf>
    <xf numFmtId="0" fontId="30" fillId="0" borderId="17" xfId="128" applyFont="1" applyBorder="1" applyAlignment="1">
      <alignment horizontal="right" vertical="center"/>
    </xf>
    <xf numFmtId="187" fontId="29" fillId="0" borderId="0" xfId="90" applyNumberFormat="1" applyFont="1"/>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18" xfId="130" applyNumberFormat="1" applyFont="1" applyFill="1" applyBorder="1" applyAlignment="1">
      <alignment horizontal="center" vertical="center"/>
    </xf>
    <xf numFmtId="0" fontId="30" fillId="28" borderId="13" xfId="73" applyFont="1" applyFill="1" applyBorder="1" applyAlignment="1">
      <alignment horizontal="left" vertical="center"/>
    </xf>
    <xf numFmtId="0" fontId="30" fillId="28" borderId="14" xfId="73" applyFont="1" applyFill="1" applyBorder="1" applyAlignment="1">
      <alignment horizontal="left" vertical="center"/>
    </xf>
    <xf numFmtId="0" fontId="30" fillId="28"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8" borderId="39" xfId="73" applyFont="1" applyFill="1" applyBorder="1" applyAlignment="1">
      <alignment horizontal="right" vertical="center"/>
    </xf>
    <xf numFmtId="0" fontId="30" fillId="28" borderId="41" xfId="73" applyFont="1" applyFill="1" applyBorder="1" applyAlignment="1">
      <alignment horizontal="right" vertical="center"/>
    </xf>
    <xf numFmtId="0" fontId="30" fillId="28"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4" fontId="61" fillId="0" borderId="18" xfId="0" applyNumberFormat="1"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57" xr:uid="{1AC2810F-7809-430C-8CDC-61E457A1040A}"/>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9.xml"/><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6" Type="http://schemas.openxmlformats.org/officeDocument/2006/relationships/externalLink" Target="externalLinks/externalLink9.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sharedStrings" Target="sharedStrings.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customXml" Target="../customXml/item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customXml" Target="../customXml/item2.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0EB2B304-94F8-4F51-98E3-71859474216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E9864828-D6ED-4584-A69E-1501294E7A5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EEBF0A3-DBEF-4B83-9275-BB095FDC01B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5B9C3BA7-422E-4894-9A0B-1D4F825A35C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9E379611-0D91-4287-970A-B1C719227A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ED1AFD8D-A68B-4FE1-AA06-0437640B228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219FDB06-5D13-4168-8127-3E82140F0CB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E82BC642-D625-4307-9E83-A13F4794DB1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B6CC9B29-20D9-4740-AFAC-C378CCC91C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ABCBD513-C759-49D2-AFED-ADE725D5ED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BA586653-0172-4EBC-AA16-C8C4DA69178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72A2F93B-D34D-4784-91A4-488BBD6A06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BBD35BEC-AD4A-4A66-8B9D-0C023B09CDD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D46E2B3C-589A-4375-BA4B-689C732F39F3}"/>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B4CF42A1-7376-4809-880F-02845DD260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3D5B7A86-03F5-465C-B35A-F2108D80B5F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31A6ED3C-ABFF-4F81-B34E-82A23B428B9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68C52523-4745-4351-87BF-C0EB55DA27F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1743CEF1-B1C2-4AD5-B97C-8C57542284C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BB9B7D18-E4BA-473C-9375-95F96D156E1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F335209C-D683-4F62-8F6E-E1546ED248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DB6CCCF9-2D67-44C6-9BF8-CFBB6631AA8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00C5AAE4-D0B8-4424-B9FC-246E20A65FD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F85185A2-B909-421C-9C30-F958004F23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C9378519-E389-494E-8397-F7E617871F9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A0C3B0D4-7F31-4C94-BC89-E0FF40DA640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845A680A-95C1-4256-ABCC-B796816C957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66BE53E0-49B3-4ED2-A1B3-959D2FBF9DA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B6C15E5A-532F-41CD-8099-7CA5CCBD364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58E61BE-D7AB-4BC7-BFE0-A7D1243943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7D15EFFD-327C-41B7-9E83-33FB0A6252A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B5155B21-50C7-45FD-A8D1-7F7698F6A51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A1EFBC00-354C-41CE-9FE3-1DDD98A47AD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8700F188-0280-44A9-B273-424303BEF79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14DB49AD-3162-4BDA-A2CA-5F09EDB2B3C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6073AE5B-C518-4823-AC9F-E10155AE1A9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6AD5A9D8-1F35-4173-81D5-9B809A9127E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343D4409-7D34-4477-9ADD-999CF5DAD87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1F3F0137-FD21-482D-BC22-4CE65882D55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74EFE046-9EDF-4F7A-AB36-6667554242D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DD521487-C9D2-4B67-BAB2-04D42413C91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BDF7D367-49F6-4E4C-B157-6DFF0A3DD9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89A14B63-2737-4906-9EA3-7C966ED7EC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0CFE823F-BF7D-4338-B5E5-6A3AA78DABA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08AD8EDE-2571-4B19-9675-36E68BA4972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EB8E0D67-2580-476A-BFC9-D5A6B4EA8D7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5B0E59E2-46A5-49BD-BCEA-B861636D56F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9C8B56CE-F6C7-49C5-9125-9363D0A7C1A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78234E3-8762-4743-8037-770E707DF1C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7275041C-32DC-4CA1-9D99-EA76399F52C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CB9D00A1-4628-412B-AAAF-6C612191C57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6ECE15B3-06FB-47ED-B99A-C31C7AFA311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DDE04F10-D55E-44B2-8D7E-7980C0547DB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14DB7ACF-A4B2-432A-A46F-31BA17A7B2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4DADAA00-F03C-48AB-B4F1-AC2088A1DB0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39D8C4A-E56F-468D-BE33-CD69A2CF8558}"/>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43D54986-115D-47B0-85E8-54098502799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49D55A3A-5DA9-4974-A1C2-C24A88030F6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8964E9DA-B3AD-44AA-9F22-B3ADAA5CC1D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1EDCC447-C58C-4AF9-802B-C2DD55E498E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CD797F65-3C63-43E5-A735-B527A9BF81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1D90CA98-0DE2-4F69-B388-60FEC393F6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AA0F7744-0B29-4EF2-B947-FC25CA1046C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EF363E8E-BF90-4824-9513-B2640576C8D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BCBF4F52-C6C8-4169-B99E-B3640F73BC3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71344DC2-AA92-4082-BFEC-5A67D4FEEEC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2E2B5FF6-2FB4-41DB-9CD3-A69E271398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C9D8053B-F813-4232-85D9-2A84E77171E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414956CF-ADE3-40A9-9F24-720D1B1395B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57E49DA1-5B69-4FCD-A64F-1FDB5AA5CA1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A9D936D3-43FD-45D9-A566-4EC37B7EA3F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3CF326E3-DCC6-474E-B595-0CDAFC69DB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DB978833-8AA4-4767-82DD-054231D4E0D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974E0D47-3F4A-4C92-B769-B1044BF2807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70B017CF-2748-4847-A891-5BE7BA783B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B0B6E676-836C-40AF-AD42-092942D5A8E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BB0A00DF-A84E-497D-9589-D453AB718BB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766F6417-DEB0-45C4-BB7D-4570BE9D2CD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E7C32F20-CDC1-4522-8020-DB0CC969DA9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3A516F1-652D-4515-8A46-BBD19EB63E8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282FD405-6750-4FC0-A496-2503DBA8919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48591E9F-DE36-404E-9ADD-125635AFB0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F713E789-4AF1-48CE-AE7A-370BAE15793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9DD9C1AD-116A-4CDD-97CC-3389AEE92C6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095C6C8B-344B-465C-8BC7-F2FC16EE475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C5A3A7DD-1F9C-4DEE-B827-1FB7A85C989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1FD3ACB2-2755-4454-99B8-AD98FCFE896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C06E9156-C006-4646-AAEB-8130451B3A5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BAEFA397-9F3E-4E92-B77F-7D03DD0CD4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2855D810-99DD-4DE2-9664-8BE63B3B699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2E5235F3-8579-4F03-8A32-B6D7549D03D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C1E6EDBA-209D-40DA-9CAC-88A45FC435B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1D2B4C0F-02C2-44C1-B713-622B233019C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EA90F514-A287-45BE-AD88-1A7D3AE9C82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F42E42FF-6A2F-475C-BA51-9F29CB69B72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92D06E8F-4FC9-494B-99BD-3B674ECC09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D9FA660A-8374-478E-90A0-156E028B5A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D8B5D5A6-2ABD-47A7-99E1-4FD34944FF8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3194F2AE-41AC-4E6B-87D3-6A0DC0209A1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E5393C7D-8797-4940-BB05-5DAF043E834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D0280DED-76D3-42F6-A44C-D0FFC5FA9FD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31EBADB4-4304-4D0A-A4D1-95863B3B5C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79AD3A25-AC50-4774-B6EA-ACD68D2E51C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1B44AD44-3CAE-4A4C-9539-697A9D61F22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0C9A4DBF-DE79-41C5-B66C-E086DC2BE1A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803E6C63-AD21-494F-AACE-4E6FB427139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75764840-D084-4AD6-9EBF-4602EC9C792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DE54053E-B6CD-458F-B90E-4236BA0162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32672E80-FCC0-468D-81B4-B85B8E7D1E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5ED30777-E267-4B10-8E6C-9E9A50A6714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52D22B19-8464-49CF-9CA0-B0E98F35F31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09A05B67-3AA7-462D-81C0-6AE21A2F2A4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2A30E6C4-7826-4C00-8710-476271A5AF6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E84DE380-6759-4C23-84FA-85BFF4D0E54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D1ED4FB2-EE8A-4831-BF90-E85C8926AEE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B71774FE-A20F-43AA-BE9D-1EF99FFA459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2BB6897B-2480-4790-8543-CA3D5A216A3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17F8B101-B093-48E3-A3C2-DEF14715EF9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7155D850-5A7E-4CA1-A8C2-B62EBF3817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05D5FD4F-D2C1-424C-9858-BC5F3E3F1B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BE9481BF-14FA-4B4A-A101-A234B4331E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8D469247-5F34-4833-BC6A-F661C2D6281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4995CCA4-7C18-4B45-945A-82F6C5F31ED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7D335E11-1694-4B75-AD52-8362D9333B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E7EA026A-AA8D-4F4F-BC80-3ECA674B434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06211671-A0F7-4B2C-AB12-DA0018FC65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6B007AE5-0DC7-4C8A-9F7A-1643B34BA5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33C2C501-24FC-4324-B838-533E881AA9D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94FCE68E-D7C2-46D9-B61A-3E6201C9F6F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84A6DA3D-61B9-4AD9-A13E-D82D4CC096A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F18B9433-DCC2-48CB-81BD-855398F5038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13D09505-ED9D-43AF-9A12-6FE288D42C3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CF970AA0-BE57-458A-9D33-163420E07B5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1C669A9D-7B2C-450B-A283-AD89172E643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140B142F-F14E-4F87-8898-6178D5B6AB6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ABE8865C-A013-4982-B4CA-8175F748E0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FF12FEB0-44F0-436D-A409-556F0C48C79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F3E803B2-8285-4BD2-AB72-D7C697FDA5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DFA2E179-DBD9-42CE-B277-434EE57518F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09D34AA5-49B3-469C-BC64-9F3E6D7501F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D6C2B516-B60F-4174-821D-7E9B9077F29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043B0D79-E7F4-4238-A2B5-2DCF201B480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57B4E43A-74C7-494A-A545-9FBCF417E74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B9BDC634-0815-4560-BD11-C134F9173D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7E0D3104-E841-4115-A306-EC982C7426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A576797A-4C7E-4E69-A204-5E6752DC953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FAA45C94-DFD7-4CDE-8068-8105B52308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B684B936-F68C-42E8-8744-33B81D0FCFD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F27C84DC-E2B9-463D-BCB4-692E726C20D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3AD24846-150B-4628-8BEE-E02AF675FE4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560BED60-9AAE-4C8A-839D-E27E19E1DA9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6128F991-D409-4E30-805A-D50C953E79B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32EFC90F-BAD1-473B-BA18-79919E512FB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F14A7572-32FF-4B4C-97E5-C2D836C4DEF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4E66EF0D-A81E-419C-84CE-DF7E958BB07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80CF5C68-17EE-4C52-A227-4477554EC65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4E5F80AC-01E3-484F-ABBB-4AA26C365A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89629B27-A406-4989-9DCD-3D15A6D02C2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FE94628F-9C57-4588-9EC2-4F3FAE06374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4CC890C4-123D-4071-9BC3-DE82851E957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60E5914E-E4CD-48A1-9067-0243C819739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7C06059D-8FCA-4D5F-8196-31BDE46FB22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84DFD9D8-A74C-47D7-A3E6-BF8B12D1E6A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9693AA82-41BC-4911-9938-95BF446AAEA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18BAE1BE-EFF8-47CE-BFE7-A434CFF9CC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95972318-8923-41BC-8D16-69E4DD6C1D4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178A723A-42DF-44CF-A27B-F990A8C4968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B974C5C8-B977-41FD-954F-21CC85008F6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D0EF409A-7953-4D0F-AD00-7980E2BE263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5FC661AB-2CB0-4563-9449-D01FEA7E031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C2E258A4-C89E-4EF6-B34A-19A8E76B7B7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AB48956D-6C35-466D-A65E-CB2E5533B7F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B830DFA0-837A-49E6-A5A2-A0C74D1216D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D076C775-9992-4FBC-86E3-84294703DBD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F700A4DF-4B79-483F-8EB0-F312DE61D3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1128ED47-5421-4C6A-B7FB-F416BDB8857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6D25D72B-62DB-4475-957B-7DC0B062464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58A63E17-63EF-4DAB-9F7A-2EE9A3903D7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F29B0202-6165-4464-9170-9E674A1ECF8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5D016DBB-1768-44CC-B1BF-39356B35B99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110A8B8E-7A31-4169-BC6A-BBE6167F60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E52697EB-C870-4B4A-ABF5-5526050F13F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8D4896D9-30B0-4BCD-A09E-F22AAFDC084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00515588-112F-4D8A-B32F-17F50BE148C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B0ADF293-887F-4932-9891-C96C63EC77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EF0C8FE6-B366-4465-A7A1-5064B448A45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2E02E797-12BF-4771-B1FD-AFF9B415F6A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4A20DA8F-564F-41C9-83A5-AFE0CE1B5A9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BD20EF49-A0C9-4F29-8D89-E2EF464C00B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B97AC915-12EC-43A3-A603-E8FAF1A3BBF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2CE2527F-1BFF-4D45-B4D1-9F9D6C70340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739220A1-769E-4751-B48B-633E1112D9D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57D4B7CD-6F6C-45EA-9A60-40662F838C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077A530A-8337-4177-8368-4A7E026695B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D39ADB73-C019-4AE4-87C5-FB174170E9A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44357B8F-69FA-43FE-957C-CB229F9335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D3B1E773-52FF-4EE4-AAC6-6388DD06B6A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BD9F02F3-69FC-4BC3-97EF-DEA3B5D76B4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6AAF703A-68CE-45A3-B20E-E788B32923C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07597B43-CDA3-42DD-8E14-5ED9B161F88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5F2DC8FC-617B-45D6-BD29-FC6B8246FB2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54C35118-CC89-419C-B35C-072922FCD22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8DD92F28-09A6-419A-A77F-C4A73A85BFC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26CB835E-A382-4382-AA8B-49AA941F7CC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68C5BA83-7E78-4EE1-9FA8-E4927DF9A9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CA0EFD7A-5862-414E-9230-E7CB7048C7B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1E564D7B-715D-4C3F-8934-3C4A0E4473A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C8C07D95-4D00-4EC0-BC45-86BAFB3DE5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DA42E5F8-AEAB-4019-B915-75354F93AAD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47CC2766-9BC2-434D-8519-59F1D1D84D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B0C40B97-B532-46D4-AB8D-CBDB46857CC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C6245071-28C2-4100-BC9C-C0176EEB46F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5EF53642-4545-4E8A-83AD-F152F0615C9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2C4A71C3-D490-4FA4-94FC-86C25758C38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9490A786-D544-40B1-8C68-27F5781A6F4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5A586682-A94A-47B7-AD70-0FC7A897529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D84E7E00-4FA3-4EF0-B08C-D432874F362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C4C82E75-FADE-48E4-9392-8730F076C9C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4AE4D2DB-91D3-4424-94F3-39A4A55E2AE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C9C14BFF-F85F-408B-9691-3EBAE8AB250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569B0313-D46D-4663-98DE-01C25535CC3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57A5A34B-F013-429A-AE17-F77B5AB4B07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1F362BB5-0A5C-44C1-B303-7A6BFC1438D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54A20D0B-AA51-44D4-885D-3D55A4D132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F77A3E11-E3F8-469D-9E5D-AE55006EB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9C9671E0-0E22-4BC5-9C4F-D5B5EC0287F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23CD7343-D911-407A-B855-E6C5904969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8657BAFF-3CFA-4FDA-AF7D-1E8BBC411E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AA98D58F-E86B-4500-962F-CCF5B47AEB2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918DBAE0-76E9-4DEC-8E54-A0D0E2180AB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55C6614C-94F3-4B37-BB89-20DA4B113D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AE52EC2D-D7FB-4987-95EE-22035623F1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5741CD4C-8D35-4741-934A-AAE7A7AF938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B5578D32-B2B4-49C3-AA1A-F3FFD8FDF47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54D8471C-6CDD-4FAB-9FD8-B2BD14AF3F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9B28FD1D-B12E-4468-942A-EE74B718F21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2E8AF530-84C1-434E-801D-5936E078F2C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0F249C00-433A-4FB5-844F-A3AABB9638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8BEBD721-AF85-4F3A-A2BA-CDC0D3E3E16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6079AA2F-A87B-4EE7-B187-75BA0EBE310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73B51F28-0E83-45F5-A06A-00EBBE94942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1069CF80-4AFB-4047-B605-8852DF8A25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85A1EE7B-6650-4026-9A81-B38E64D048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9A2782A2-955D-4190-BE3E-926A5BB091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6002BBF9-7738-4EC6-858E-1058383B5A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9845317E-8AFF-4EF9-9094-90A46F913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45FA0BE9-6D4E-42B6-A073-E46131D862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10C08B57-85E8-4088-A922-405D9841157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96B2A54A-A108-41AE-8539-D779BC8F1B8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FC9357ED-A01B-460D-B5E5-53FE2DAACB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339CD9B6-F6C7-40A0-838D-6A6661EDB9F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1E6ED45F-5CC1-4403-97EC-76462164B6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D427FCB2-1DF1-4AE9-B904-58E0870135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BC90E8B9-2CEA-45DC-959F-D5518231A4E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C49AC019-E461-4E69-B747-74E1356C0F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26895682-8C77-46E6-8092-01D9A1503C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75F69FB5-ED34-4E2E-B618-18A2B083BE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730C5E3E-B59A-4257-A54B-6DC946C429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ECDDE7D9-E053-4C23-8460-5A2B9FC416B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48B28736-46FC-441B-B3BE-A567BFD14F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7DC501B6-F1CB-432A-9E7D-F0CA72E75BC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FED02306-04F5-44CA-A221-DA01E70D0AC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58E85625-82E7-4135-93BF-5653D65A70C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2D440C7E-8B28-473E-B942-71419439501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A996F35B-3351-4D8F-8958-5E1084F9773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C0C5D5CF-9A23-474A-ABBC-A7B476D632C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E7E386FA-4107-450A-976A-BA987524B9C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239FD309-003F-4E09-B195-EF1E32E33BB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49899DE1-FD86-456F-8602-A97D581D5B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D945401D-5290-4238-B252-17077ABEB3B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B2F5EB6C-016C-4755-8F88-14BF4E61298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CE9F6A9F-0A06-4F0C-BE52-EC9AAA855CE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13BEB95-5B88-4F42-B16D-882DCFB1A82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E8592184-5247-4058-A080-47ED08AEB44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2A2A727E-124F-4EA5-8210-CA5B4C4CA42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332EE080-87A5-4B53-9976-7983E8128C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71C9BFF9-9490-4900-84F2-0084A694EE1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C46F1D67-7748-4440-8215-23B96A8480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56DFF2CD-F2F3-442A-8818-D857447C2B2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D0AC8F8-1113-4C67-8DFA-2A7E3C47EA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50E0DFD3-FF36-421A-8FE4-447A54890FA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7742A6E8-6335-480F-9B57-151BC085055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A01DCB9-D2BC-471F-AC51-8323CFD7713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FA0AB907-5911-4CC9-A527-AD37D8D0D6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D8B44025-8D2E-48CF-826E-B02FAA224AD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B97DDAB1-A432-447D-9E64-DB65ED4382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E7463960-C92F-4570-8ED0-75CD8FF8DCC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37B6D99B-37F2-4BFC-B603-BD57AFE2000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11AAD1B3-9D06-4641-A5EB-A58B9CE65E8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537091F6-EB59-4A96-93C4-82252615346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90DFFA64-B2A3-4AE3-8F71-DD12E8CFFB2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AF3CAE38-AAB6-49F7-B410-98BA93A7494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F537379C-ADBD-4FD2-948F-AABBDDCE75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92704C75-4C8F-4508-B054-1B2B464A93B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0D944403-B99D-4605-BD2D-B9E6D3A14DB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56AFBAF8-6D23-44CB-9F55-BA46F1789D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A5B9E073-C260-4595-8DFF-05B974B4E14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4D557159-7C99-460A-851E-76D54BBAE0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F5549A97-9AC5-4C69-9996-6257350AD2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0E21EA5C-9AA0-4174-A49A-0C2B3F2D25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943AFA48-5EF7-483E-8A5C-F6B59B87263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56DB10EF-D62D-46A7-90A2-A9448A9EF98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1574E442-E58C-4C5D-861C-ACFAE6DEA4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132EEFF-ECC6-437B-B6D7-617B7293B91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AE42C6F3-37AB-4833-9D3B-A5B919E1951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94EC9536-77A6-446D-A8E0-AB8CDBA6D7C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5EFFE321-E8E1-4B4A-B9CF-084102F4DDF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B1C364D3-4E4F-4760-9A23-36C9A8EDC4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6E84A4CC-364B-45BC-BEBB-60DDBEFB9E3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A2C86A8-B34A-4ED1-B6F8-D308856DF9C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EF6A4179-A9CA-4835-92A7-50DA6175D1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8B866B3D-C3F2-4DEF-A36D-55DA5A2862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CE92D979-34A7-4D2F-8F11-E400B7C9D7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ECD4584C-904A-4CE8-B30D-BD1CB756544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C4F875E5-75AB-4D39-BDDC-436FD68BDA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C524E56F-0613-41BC-8DC2-1E82AD833A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1FCB24CD-89E9-41EE-9D61-A18B839780A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7F61ECD6-981E-4AAB-8B3F-E51767FD6E2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61F3B05E-518F-44EC-B8FA-1861CBBD55B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6147EB45-8B3B-449D-9C74-6774ED572A5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59827AF2-76D5-4D41-AFCC-9BE710ACD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E0B96B53-FC7B-479C-94AD-673417A77F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48DAC817-753D-45E5-ACEE-C1CFA84959D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FE04A93C-4B1A-4623-B69D-80982FDBB07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A46B2F2E-5343-4F75-87B1-B672BBF856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7A6FA7FF-4594-4F7C-8613-3B312D0CF2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95550057-0FB1-40FC-A63F-D970AADBA31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AF05CCB0-E327-4977-B9B7-35C48AA22B3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E7F45C17-E5EF-48C2-A50E-953C441B4A9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5594944E-AF25-4CE9-BEA2-8985067EBF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4CE91419-355D-4C6D-AAB3-89AC234AFE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DC32837B-C593-42FE-95DA-C88307AB337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E386B098-1C67-4BA4-8BE0-764E39FBD0E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3F87B837-8D25-4D26-8B36-C1866A337EB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2325B1FF-F4E2-4D0B-9F3F-26610E154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8A287D0D-1566-4341-8E78-D2989C9624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3E6BF-F4D8-47BB-BE43-53E0DF988E77}">
  <sheetPr codeName="Hoja1"/>
  <dimension ref="A1:M42"/>
  <sheetViews>
    <sheetView showGridLines="0" tabSelected="1" view="pageBreakPreview" topLeftCell="A19" zoomScale="80" zoomScaleNormal="55" zoomScaleSheetLayoutView="80" zoomScalePageLayoutView="70" workbookViewId="0">
      <selection activeCell="D23" sqref="D23:I25"/>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62"/>
      <c r="C1" s="163"/>
      <c r="D1" s="162"/>
      <c r="E1" s="163"/>
      <c r="F1" s="5"/>
      <c r="G1" s="5"/>
      <c r="H1" s="5"/>
      <c r="I1" s="5"/>
      <c r="J1" s="5"/>
      <c r="K1" s="5"/>
      <c r="L1" s="5"/>
      <c r="M1" s="5"/>
    </row>
    <row r="2" spans="1:13" ht="17.25" thickTop="1">
      <c r="A2" s="5"/>
      <c r="B2" s="234"/>
      <c r="C2" s="235"/>
      <c r="D2" s="235"/>
      <c r="E2" s="235"/>
      <c r="F2" s="235"/>
      <c r="G2" s="235"/>
      <c r="H2" s="235"/>
      <c r="I2" s="235"/>
      <c r="J2" s="235"/>
      <c r="K2" s="235"/>
      <c r="L2" s="236"/>
      <c r="M2" s="5"/>
    </row>
    <row r="3" spans="1:13" ht="55.5" customHeight="1">
      <c r="A3" s="5"/>
      <c r="B3" s="7"/>
      <c r="C3" s="237" t="s">
        <v>90</v>
      </c>
      <c r="D3" s="238"/>
      <c r="E3" s="238"/>
      <c r="F3" s="239"/>
      <c r="G3" s="5"/>
      <c r="H3" s="5"/>
      <c r="I3" s="5"/>
      <c r="J3" s="5"/>
      <c r="K3" s="5"/>
      <c r="L3" s="8"/>
      <c r="M3" s="5"/>
    </row>
    <row r="4" spans="1:13">
      <c r="A4" s="5"/>
      <c r="B4" s="7"/>
      <c r="C4" s="180" t="s">
        <v>0</v>
      </c>
      <c r="D4" s="189" t="s">
        <v>1</v>
      </c>
      <c r="E4" s="180" t="s">
        <v>2</v>
      </c>
      <c r="F4" s="189">
        <v>2</v>
      </c>
      <c r="G4" s="5"/>
      <c r="H4" s="5"/>
      <c r="I4" s="5"/>
      <c r="J4" s="5"/>
      <c r="K4" s="5"/>
      <c r="L4" s="8"/>
      <c r="M4" s="5"/>
    </row>
    <row r="5" spans="1:13" ht="17.25" thickBot="1">
      <c r="A5" s="5"/>
      <c r="B5" s="7"/>
      <c r="C5" s="162"/>
      <c r="D5" s="163"/>
      <c r="E5" s="162"/>
      <c r="F5" s="163"/>
      <c r="G5" s="5"/>
      <c r="H5" s="5"/>
      <c r="I5" s="5"/>
      <c r="J5" s="5"/>
      <c r="K5" s="5"/>
      <c r="L5" s="8"/>
      <c r="M5" s="5"/>
    </row>
    <row r="6" spans="1:13" ht="31.5" customHeight="1" thickTop="1">
      <c r="A6" s="5"/>
      <c r="B6" s="7"/>
      <c r="C6" s="240" t="s">
        <v>3</v>
      </c>
      <c r="D6" s="241"/>
      <c r="E6" s="241"/>
      <c r="F6" s="241"/>
      <c r="G6" s="241"/>
      <c r="H6" s="241"/>
      <c r="I6" s="241"/>
      <c r="J6" s="241"/>
      <c r="K6" s="242"/>
      <c r="L6" s="8"/>
      <c r="M6" s="5"/>
    </row>
    <row r="7" spans="1:13">
      <c r="A7" s="5"/>
      <c r="B7" s="187"/>
      <c r="C7" s="243" t="s">
        <v>4</v>
      </c>
      <c r="D7" s="243"/>
      <c r="E7" s="243"/>
      <c r="F7" s="243"/>
      <c r="G7" s="243"/>
      <c r="H7" s="243"/>
      <c r="I7" s="243"/>
      <c r="J7" s="243"/>
      <c r="K7" s="244"/>
      <c r="L7" s="8"/>
      <c r="M7" s="5"/>
    </row>
    <row r="8" spans="1:13" s="136" customFormat="1">
      <c r="A8" s="134"/>
      <c r="B8" s="188"/>
      <c r="C8" s="245" t="s">
        <v>91</v>
      </c>
      <c r="D8" s="246"/>
      <c r="E8" s="246"/>
      <c r="F8" s="246"/>
      <c r="G8" s="246"/>
      <c r="H8" s="246"/>
      <c r="I8" s="246"/>
      <c r="J8" s="246"/>
      <c r="K8" s="247"/>
      <c r="L8" s="137"/>
      <c r="M8" s="134"/>
    </row>
    <row r="9" spans="1:13">
      <c r="A9" s="5"/>
      <c r="B9" s="187"/>
      <c r="C9" s="245"/>
      <c r="D9" s="246"/>
      <c r="E9" s="246"/>
      <c r="F9" s="246"/>
      <c r="G9" s="246"/>
      <c r="H9" s="246"/>
      <c r="I9" s="246"/>
      <c r="J9" s="246"/>
      <c r="K9" s="247"/>
      <c r="L9" s="8"/>
      <c r="M9" s="5"/>
    </row>
    <row r="10" spans="1:13" ht="34.5" customHeight="1">
      <c r="A10" s="5"/>
      <c r="B10" s="187"/>
      <c r="C10" s="231" t="s">
        <v>5</v>
      </c>
      <c r="D10" s="232"/>
      <c r="E10" s="232"/>
      <c r="F10" s="232"/>
      <c r="G10" s="232"/>
      <c r="H10" s="232"/>
      <c r="I10" s="232"/>
      <c r="J10" s="232"/>
      <c r="K10" s="233"/>
      <c r="L10" s="8"/>
      <c r="M10" s="5"/>
    </row>
    <row r="11" spans="1:13" ht="30" customHeight="1" thickBot="1">
      <c r="A11" s="5"/>
      <c r="B11" s="7"/>
      <c r="C11" s="251" t="s">
        <v>105</v>
      </c>
      <c r="D11" s="252"/>
      <c r="E11" s="252"/>
      <c r="F11" s="252"/>
      <c r="G11" s="252"/>
      <c r="H11" s="252"/>
      <c r="I11" s="252"/>
      <c r="J11" s="252"/>
      <c r="K11" s="253"/>
      <c r="L11" s="8"/>
      <c r="M11" s="5"/>
    </row>
    <row r="12" spans="1:13" ht="30" customHeight="1">
      <c r="A12" s="5"/>
      <c r="B12" s="7"/>
      <c r="C12" s="254" t="s">
        <v>6</v>
      </c>
      <c r="D12" s="256" t="s">
        <v>7</v>
      </c>
      <c r="E12" s="258" t="s">
        <v>8</v>
      </c>
      <c r="F12" s="258"/>
      <c r="G12" s="254" t="s">
        <v>9</v>
      </c>
      <c r="H12" s="256" t="s">
        <v>10</v>
      </c>
      <c r="I12" s="256" t="s">
        <v>11</v>
      </c>
      <c r="J12" s="259" t="s">
        <v>12</v>
      </c>
      <c r="K12" s="261" t="s">
        <v>13</v>
      </c>
      <c r="L12" s="8"/>
      <c r="M12" s="5"/>
    </row>
    <row r="13" spans="1:13" ht="30" customHeight="1" thickBot="1">
      <c r="A13" s="5"/>
      <c r="B13" s="7"/>
      <c r="C13" s="255"/>
      <c r="D13" s="257"/>
      <c r="E13" s="9" t="s">
        <v>14</v>
      </c>
      <c r="F13" s="9" t="s">
        <v>15</v>
      </c>
      <c r="G13" s="255"/>
      <c r="H13" s="257"/>
      <c r="I13" s="257"/>
      <c r="J13" s="260"/>
      <c r="K13" s="262"/>
      <c r="L13" s="8"/>
      <c r="M13" s="5"/>
    </row>
    <row r="14" spans="1:13" ht="30" customHeight="1" thickBot="1">
      <c r="A14" s="5"/>
      <c r="B14" s="7"/>
      <c r="C14" s="197">
        <v>1</v>
      </c>
      <c r="D14" s="194" t="s">
        <v>107</v>
      </c>
      <c r="E14" s="192"/>
      <c r="F14" s="192"/>
      <c r="G14" s="192"/>
      <c r="H14" s="192"/>
      <c r="I14" s="192"/>
      <c r="J14" s="192"/>
      <c r="K14" s="193"/>
      <c r="L14" s="8"/>
      <c r="M14" s="5"/>
    </row>
    <row r="15" spans="1:13" ht="81" customHeight="1">
      <c r="A15" s="5"/>
      <c r="B15" s="7"/>
      <c r="C15" s="23"/>
      <c r="D15" s="24">
        <v>1</v>
      </c>
      <c r="E15" s="24" t="s">
        <v>104</v>
      </c>
      <c r="F15" s="24"/>
      <c r="G15" s="195" t="s">
        <v>93</v>
      </c>
      <c r="H15" s="198" t="s">
        <v>99</v>
      </c>
      <c r="I15" s="16">
        <v>80</v>
      </c>
      <c r="J15" s="17">
        <v>843440</v>
      </c>
      <c r="K15" s="199">
        <f>I15*J15</f>
        <v>67475200</v>
      </c>
      <c r="L15" s="8"/>
      <c r="M15" s="5"/>
    </row>
    <row r="16" spans="1:13" ht="72" customHeight="1">
      <c r="A16" s="5"/>
      <c r="B16" s="7"/>
      <c r="C16" s="23"/>
      <c r="D16" s="24">
        <v>2</v>
      </c>
      <c r="E16" s="24" t="s">
        <v>104</v>
      </c>
      <c r="F16" s="24"/>
      <c r="G16" s="195" t="s">
        <v>94</v>
      </c>
      <c r="H16" s="198" t="s">
        <v>100</v>
      </c>
      <c r="I16" s="16">
        <v>7000</v>
      </c>
      <c r="J16" s="17">
        <v>7560</v>
      </c>
      <c r="K16" s="199">
        <f t="shared" ref="K16:K20" si="0">I16*J16</f>
        <v>52920000</v>
      </c>
      <c r="L16" s="8"/>
      <c r="M16" s="5"/>
    </row>
    <row r="17" spans="1:13" ht="67.5" customHeight="1">
      <c r="A17" s="5"/>
      <c r="B17" s="7"/>
      <c r="C17" s="23"/>
      <c r="D17" s="24">
        <v>3</v>
      </c>
      <c r="E17" s="24" t="s">
        <v>104</v>
      </c>
      <c r="F17" s="24"/>
      <c r="G17" s="195" t="s">
        <v>95</v>
      </c>
      <c r="H17" s="198" t="s">
        <v>101</v>
      </c>
      <c r="I17" s="16">
        <v>3740</v>
      </c>
      <c r="J17" s="17">
        <v>15120</v>
      </c>
      <c r="K17" s="199">
        <f t="shared" si="0"/>
        <v>56548800</v>
      </c>
      <c r="L17" s="8"/>
      <c r="M17" s="5"/>
    </row>
    <row r="18" spans="1:13" ht="74.25" customHeight="1">
      <c r="A18" s="5"/>
      <c r="B18" s="7"/>
      <c r="C18" s="23"/>
      <c r="D18" s="24">
        <v>4</v>
      </c>
      <c r="E18" s="24" t="s">
        <v>104</v>
      </c>
      <c r="F18" s="24"/>
      <c r="G18" s="195" t="s">
        <v>96</v>
      </c>
      <c r="H18" s="198" t="s">
        <v>100</v>
      </c>
      <c r="I18" s="16">
        <v>5200</v>
      </c>
      <c r="J18" s="17">
        <v>5608</v>
      </c>
      <c r="K18" s="199">
        <f t="shared" si="0"/>
        <v>29161600</v>
      </c>
      <c r="L18" s="8"/>
      <c r="M18" s="5"/>
    </row>
    <row r="19" spans="1:13" s="5" customFormat="1" ht="57" customHeight="1">
      <c r="B19" s="7"/>
      <c r="C19" s="23"/>
      <c r="D19" s="25">
        <v>5</v>
      </c>
      <c r="E19" s="25" t="s">
        <v>104</v>
      </c>
      <c r="F19" s="25"/>
      <c r="G19" s="195" t="s">
        <v>118</v>
      </c>
      <c r="H19" s="198" t="s">
        <v>99</v>
      </c>
      <c r="I19" s="16">
        <v>28</v>
      </c>
      <c r="J19" s="17">
        <v>257395</v>
      </c>
      <c r="K19" s="199">
        <f t="shared" si="0"/>
        <v>7207060</v>
      </c>
      <c r="L19" s="8"/>
    </row>
    <row r="20" spans="1:13" ht="57.75" customHeight="1">
      <c r="B20" s="59"/>
      <c r="C20" s="23"/>
      <c r="D20" s="24">
        <v>6</v>
      </c>
      <c r="E20" s="24" t="s">
        <v>104</v>
      </c>
      <c r="F20" s="24"/>
      <c r="G20" s="195" t="s">
        <v>98</v>
      </c>
      <c r="H20" s="198" t="s">
        <v>101</v>
      </c>
      <c r="I20" s="16">
        <v>4600</v>
      </c>
      <c r="J20" s="17">
        <v>3207</v>
      </c>
      <c r="K20" s="199">
        <f t="shared" si="0"/>
        <v>14752200</v>
      </c>
      <c r="L20" s="60"/>
    </row>
    <row r="21" spans="1:13" ht="30" customHeight="1" thickBot="1">
      <c r="A21" s="5"/>
      <c r="B21" s="7"/>
      <c r="C21" s="19" t="s">
        <v>16</v>
      </c>
      <c r="D21" s="31"/>
      <c r="E21" s="31"/>
      <c r="F21" s="31"/>
      <c r="G21" s="32"/>
      <c r="H21" s="20"/>
      <c r="I21" s="16"/>
      <c r="J21" s="21"/>
      <c r="K21" s="22">
        <f>SUM(K15:K20)</f>
        <v>228064860</v>
      </c>
      <c r="L21" s="8"/>
      <c r="M21" s="5"/>
    </row>
    <row r="22" spans="1:13" ht="30" customHeight="1" thickBot="1">
      <c r="A22" s="5"/>
      <c r="B22" s="7"/>
      <c r="C22" s="197">
        <v>2</v>
      </c>
      <c r="D22" s="194" t="s">
        <v>108</v>
      </c>
      <c r="E22" s="192"/>
      <c r="F22" s="192"/>
      <c r="G22" s="192"/>
      <c r="H22" s="192"/>
      <c r="I22" s="192"/>
      <c r="J22" s="192"/>
      <c r="K22" s="200"/>
      <c r="L22" s="8"/>
      <c r="M22" s="5"/>
    </row>
    <row r="23" spans="1:13" ht="57" customHeight="1">
      <c r="A23" s="5"/>
      <c r="B23" s="7"/>
      <c r="C23" s="23"/>
      <c r="D23" s="14">
        <v>7</v>
      </c>
      <c r="E23" s="14" t="s">
        <v>104</v>
      </c>
      <c r="F23" s="14"/>
      <c r="G23" s="195" t="s">
        <v>93</v>
      </c>
      <c r="H23" s="198" t="s">
        <v>99</v>
      </c>
      <c r="I23" s="16">
        <v>2.5</v>
      </c>
      <c r="J23" s="17">
        <v>843440</v>
      </c>
      <c r="K23" s="199">
        <f t="shared" ref="K23:K25" si="1">I23*J23</f>
        <v>2108600</v>
      </c>
      <c r="L23" s="8"/>
      <c r="M23" s="5"/>
    </row>
    <row r="24" spans="1:13" ht="82.5" customHeight="1">
      <c r="A24" s="5"/>
      <c r="B24" s="7"/>
      <c r="C24" s="23"/>
      <c r="D24" s="42">
        <v>8</v>
      </c>
      <c r="E24" s="42" t="s">
        <v>104</v>
      </c>
      <c r="F24" s="42"/>
      <c r="G24" s="195" t="s">
        <v>96</v>
      </c>
      <c r="H24" s="198" t="s">
        <v>100</v>
      </c>
      <c r="I24" s="16">
        <v>1480</v>
      </c>
      <c r="J24" s="17">
        <v>5292</v>
      </c>
      <c r="K24" s="199">
        <f t="shared" si="1"/>
        <v>7832160</v>
      </c>
      <c r="L24" s="8"/>
      <c r="M24" s="5"/>
    </row>
    <row r="25" spans="1:13" ht="43.5" customHeight="1">
      <c r="A25" s="5"/>
      <c r="B25" s="7"/>
      <c r="C25" s="23"/>
      <c r="D25" s="14">
        <v>9</v>
      </c>
      <c r="E25" s="14" t="s">
        <v>104</v>
      </c>
      <c r="F25" s="14"/>
      <c r="G25" s="195" t="s">
        <v>118</v>
      </c>
      <c r="H25" s="198" t="s">
        <v>99</v>
      </c>
      <c r="I25" s="16">
        <v>1</v>
      </c>
      <c r="J25" s="17">
        <v>257232</v>
      </c>
      <c r="K25" s="199">
        <f t="shared" si="1"/>
        <v>257232</v>
      </c>
      <c r="L25" s="8"/>
      <c r="M25" s="5"/>
    </row>
    <row r="26" spans="1:13" ht="30" customHeight="1" thickBot="1">
      <c r="A26" s="5"/>
      <c r="B26" s="7"/>
      <c r="C26" s="19" t="s">
        <v>16</v>
      </c>
      <c r="D26" s="31"/>
      <c r="E26" s="31"/>
      <c r="F26" s="31"/>
      <c r="G26" s="32"/>
      <c r="H26" s="20"/>
      <c r="I26" s="16"/>
      <c r="J26" s="21"/>
      <c r="K26" s="22">
        <f>SUM(K23:K25)</f>
        <v>10197992</v>
      </c>
      <c r="L26" s="8"/>
      <c r="M26" s="5"/>
    </row>
    <row r="27" spans="1:13" s="3" customFormat="1" ht="30" customHeight="1" thickBot="1">
      <c r="A27" s="33"/>
      <c r="B27" s="34"/>
      <c r="C27" s="263" t="s">
        <v>17</v>
      </c>
      <c r="D27" s="264"/>
      <c r="E27" s="264"/>
      <c r="F27" s="264"/>
      <c r="G27" s="264"/>
      <c r="H27" s="264"/>
      <c r="I27" s="264"/>
      <c r="J27" s="265"/>
      <c r="K27" s="201">
        <f>K21+K26</f>
        <v>238262852</v>
      </c>
      <c r="L27" s="36"/>
      <c r="M27" s="33"/>
    </row>
    <row r="28" spans="1:13" s="3" customFormat="1" thickBot="1">
      <c r="A28" s="33"/>
      <c r="B28" s="34"/>
      <c r="C28" s="166"/>
      <c r="D28" s="166"/>
      <c r="E28" s="166"/>
      <c r="F28" s="166"/>
      <c r="G28" s="166"/>
      <c r="H28" s="166"/>
      <c r="I28" s="166"/>
      <c r="J28" s="166"/>
      <c r="K28" s="167"/>
      <c r="L28" s="36"/>
      <c r="M28" s="33"/>
    </row>
    <row r="29" spans="1:13" s="3" customFormat="1" ht="30" customHeight="1">
      <c r="A29" s="33"/>
      <c r="B29" s="34"/>
      <c r="C29" s="168"/>
      <c r="D29" s="169"/>
      <c r="E29" s="168"/>
      <c r="F29" s="168"/>
      <c r="G29" s="266"/>
      <c r="H29" s="267"/>
      <c r="I29" s="268"/>
      <c r="J29" s="43"/>
      <c r="K29" s="44"/>
      <c r="L29" s="36"/>
      <c r="M29" s="33"/>
    </row>
    <row r="30" spans="1:13" s="3" customFormat="1" ht="30" customHeight="1">
      <c r="A30" s="33"/>
      <c r="B30" s="34"/>
      <c r="C30" s="168"/>
      <c r="D30" s="170"/>
      <c r="E30" s="170"/>
      <c r="F30" s="170"/>
      <c r="G30" s="52" t="s">
        <v>18</v>
      </c>
      <c r="H30" s="49"/>
      <c r="I30" s="50"/>
      <c r="J30" s="51"/>
      <c r="K30" s="202">
        <f>ROUND(+((K27/1.26)*0.05)*0.19,0)</f>
        <v>1796426</v>
      </c>
      <c r="L30" s="36"/>
      <c r="M30" s="33"/>
    </row>
    <row r="31" spans="1:13" s="3" customFormat="1" ht="30" customHeight="1" thickBot="1">
      <c r="A31" s="33"/>
      <c r="B31" s="34"/>
      <c r="C31" s="168"/>
      <c r="D31" s="169"/>
      <c r="E31" s="168"/>
      <c r="F31" s="141"/>
      <c r="G31" s="61"/>
      <c r="H31" s="49"/>
      <c r="I31" s="50"/>
      <c r="J31" s="54"/>
      <c r="K31" s="53"/>
      <c r="L31" s="36"/>
      <c r="M31" s="33"/>
    </row>
    <row r="32" spans="1:13" s="3" customFormat="1" ht="30" customHeight="1" thickBot="1">
      <c r="A32" s="33"/>
      <c r="B32" s="34"/>
      <c r="C32" s="168"/>
      <c r="D32" s="169"/>
      <c r="E32" s="168"/>
      <c r="F32" s="168"/>
      <c r="G32" s="55" t="s">
        <v>19</v>
      </c>
      <c r="H32" s="56"/>
      <c r="I32" s="57"/>
      <c r="J32" s="58"/>
      <c r="K32" s="201">
        <f>K27+K30</f>
        <v>240059278</v>
      </c>
      <c r="L32" s="36"/>
      <c r="M32" s="33"/>
    </row>
    <row r="33" spans="1:13" s="3" customFormat="1" thickBot="1">
      <c r="A33" s="33"/>
      <c r="B33" s="34"/>
      <c r="C33" s="168"/>
      <c r="D33" s="169"/>
      <c r="E33" s="169"/>
      <c r="F33" s="169"/>
      <c r="G33" s="168"/>
      <c r="H33" s="168"/>
      <c r="I33" s="171"/>
      <c r="J33" s="172"/>
      <c r="K33" s="173"/>
      <c r="L33" s="36"/>
      <c r="M33" s="33"/>
    </row>
    <row r="34" spans="1:13" s="3" customFormat="1" ht="15.75">
      <c r="A34" s="33"/>
      <c r="B34" s="34"/>
      <c r="C34" s="39"/>
      <c r="D34" s="269"/>
      <c r="E34" s="269"/>
      <c r="F34" s="269"/>
      <c r="G34" s="269"/>
      <c r="H34" s="269"/>
      <c r="I34" s="269"/>
      <c r="J34" s="269"/>
      <c r="K34" s="270"/>
      <c r="L34" s="40"/>
      <c r="M34" s="33"/>
    </row>
    <row r="35" spans="1:13" s="3" customFormat="1" ht="46.5" customHeight="1">
      <c r="A35" s="33"/>
      <c r="B35" s="34"/>
      <c r="C35" s="248" t="s">
        <v>20</v>
      </c>
      <c r="D35" s="249"/>
      <c r="E35" s="249"/>
      <c r="F35" s="249"/>
      <c r="G35" s="249"/>
      <c r="H35" s="271" t="s">
        <v>9</v>
      </c>
      <c r="I35" s="271"/>
      <c r="J35" s="271"/>
      <c r="K35" s="139" t="s">
        <v>21</v>
      </c>
      <c r="L35" s="41"/>
      <c r="M35" s="33"/>
    </row>
    <row r="36" spans="1:13" s="3" customFormat="1" ht="32.25" customHeight="1">
      <c r="A36" s="33"/>
      <c r="B36" s="34"/>
      <c r="C36" s="248" t="s">
        <v>22</v>
      </c>
      <c r="D36" s="249"/>
      <c r="E36" s="249"/>
      <c r="F36" s="249"/>
      <c r="G36" s="249"/>
      <c r="H36" s="250" t="s">
        <v>23</v>
      </c>
      <c r="I36" s="250"/>
      <c r="J36" s="140" t="s">
        <v>24</v>
      </c>
      <c r="K36" s="138">
        <v>0.2</v>
      </c>
      <c r="L36" s="41"/>
      <c r="M36" s="33"/>
    </row>
    <row r="37" spans="1:13" s="3" customFormat="1" ht="30" customHeight="1">
      <c r="A37" s="33"/>
      <c r="B37" s="34"/>
      <c r="C37" s="248" t="s">
        <v>25</v>
      </c>
      <c r="D37" s="249"/>
      <c r="E37" s="249"/>
      <c r="F37" s="249"/>
      <c r="G37" s="249"/>
      <c r="H37" s="272" t="s">
        <v>26</v>
      </c>
      <c r="I37" s="273"/>
      <c r="J37" s="140" t="s">
        <v>27</v>
      </c>
      <c r="K37" s="138">
        <v>0.01</v>
      </c>
      <c r="L37" s="41"/>
      <c r="M37" s="33"/>
    </row>
    <row r="38" spans="1:13" s="4" customFormat="1" ht="29.25" customHeight="1">
      <c r="A38" s="33"/>
      <c r="B38" s="34"/>
      <c r="C38" s="274"/>
      <c r="D38" s="275"/>
      <c r="E38" s="275"/>
      <c r="F38" s="275"/>
      <c r="G38" s="276"/>
      <c r="H38" s="283" t="s">
        <v>28</v>
      </c>
      <c r="I38" s="250"/>
      <c r="J38" s="140" t="s">
        <v>29</v>
      </c>
      <c r="K38" s="138">
        <v>0.05</v>
      </c>
      <c r="L38" s="36"/>
      <c r="M38" s="33"/>
    </row>
    <row r="39" spans="1:13" ht="24" customHeight="1">
      <c r="A39" s="5"/>
      <c r="B39" s="7"/>
      <c r="C39" s="277"/>
      <c r="D39" s="278"/>
      <c r="E39" s="278"/>
      <c r="F39" s="278"/>
      <c r="G39" s="279"/>
      <c r="H39" s="250" t="s">
        <v>30</v>
      </c>
      <c r="I39" s="250"/>
      <c r="J39" s="140" t="s">
        <v>31</v>
      </c>
      <c r="K39" s="138">
        <v>0.26</v>
      </c>
      <c r="L39" s="8"/>
      <c r="M39" s="5"/>
    </row>
    <row r="40" spans="1:13" ht="14.25" customHeight="1" thickBot="1">
      <c r="A40" s="5"/>
      <c r="B40" s="7"/>
      <c r="C40" s="280"/>
      <c r="D40" s="281"/>
      <c r="E40" s="281"/>
      <c r="F40" s="281"/>
      <c r="G40" s="282"/>
      <c r="H40" s="284"/>
      <c r="I40" s="284"/>
      <c r="J40" s="284"/>
      <c r="K40" s="285"/>
      <c r="L40" s="8"/>
      <c r="M40" s="5"/>
    </row>
    <row r="41" spans="1:13" ht="17.25" thickBot="1">
      <c r="A41" s="5"/>
      <c r="B41" s="174"/>
      <c r="C41" s="175"/>
      <c r="D41" s="175"/>
      <c r="E41" s="176"/>
      <c r="F41" s="175"/>
      <c r="G41" s="177"/>
      <c r="H41" s="175"/>
      <c r="I41" s="175"/>
      <c r="J41" s="175"/>
      <c r="K41" s="175"/>
      <c r="L41" s="178"/>
      <c r="M41" s="5"/>
    </row>
    <row r="42" spans="1:13" ht="17.25" thickTop="1">
      <c r="A42" s="5"/>
      <c r="B42" s="5"/>
      <c r="C42" s="5"/>
      <c r="D42" s="5"/>
      <c r="E42" s="6"/>
      <c r="F42" s="5"/>
      <c r="G42" s="5"/>
      <c r="H42" s="5"/>
      <c r="I42" s="5"/>
      <c r="J42" s="5"/>
      <c r="K42" s="5"/>
      <c r="L42" s="5"/>
      <c r="M42" s="5"/>
    </row>
  </sheetData>
  <mergeCells count="28">
    <mergeCell ref="C37:G37"/>
    <mergeCell ref="H37:I37"/>
    <mergeCell ref="C38:G40"/>
    <mergeCell ref="H38:I38"/>
    <mergeCell ref="H39:I39"/>
    <mergeCell ref="H40:K40"/>
    <mergeCell ref="C36:G36"/>
    <mergeCell ref="H36:I36"/>
    <mergeCell ref="C11:K11"/>
    <mergeCell ref="C12:C13"/>
    <mergeCell ref="D12:D13"/>
    <mergeCell ref="E12:F12"/>
    <mergeCell ref="G12:G13"/>
    <mergeCell ref="H12:H13"/>
    <mergeCell ref="I12:I13"/>
    <mergeCell ref="J12:J13"/>
    <mergeCell ref="K12:K13"/>
    <mergeCell ref="C27:J27"/>
    <mergeCell ref="G29:I29"/>
    <mergeCell ref="D34:K34"/>
    <mergeCell ref="C35:G35"/>
    <mergeCell ref="H35:J35"/>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E0E83-2FE1-4DF5-8FCF-8E110C24F631}">
  <dimension ref="A1:M52"/>
  <sheetViews>
    <sheetView showGridLines="0" view="pageBreakPreview" zoomScale="80" zoomScaleNormal="55" zoomScaleSheetLayoutView="80" zoomScalePageLayoutView="70" workbookViewId="0">
      <selection activeCell="C12" sqref="C12:K50"/>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62"/>
      <c r="C1" s="163"/>
      <c r="D1" s="162"/>
      <c r="E1" s="163"/>
      <c r="F1" s="5"/>
      <c r="G1" s="5"/>
      <c r="H1" s="5"/>
      <c r="I1" s="5"/>
      <c r="J1" s="5"/>
      <c r="K1" s="5"/>
      <c r="L1" s="5"/>
      <c r="M1" s="5"/>
    </row>
    <row r="2" spans="1:13" ht="17.25" thickTop="1">
      <c r="A2" s="5"/>
      <c r="B2" s="234"/>
      <c r="C2" s="235"/>
      <c r="D2" s="235"/>
      <c r="E2" s="235"/>
      <c r="F2" s="235"/>
      <c r="G2" s="235"/>
      <c r="H2" s="235"/>
      <c r="I2" s="235"/>
      <c r="J2" s="235"/>
      <c r="K2" s="235"/>
      <c r="L2" s="236"/>
      <c r="M2" s="5"/>
    </row>
    <row r="3" spans="1:13" ht="55.5" customHeight="1">
      <c r="A3" s="5"/>
      <c r="B3" s="7"/>
      <c r="C3" s="237" t="s">
        <v>90</v>
      </c>
      <c r="D3" s="238"/>
      <c r="E3" s="238"/>
      <c r="F3" s="239"/>
      <c r="G3" s="5"/>
      <c r="H3" s="5"/>
      <c r="I3" s="5"/>
      <c r="J3" s="5"/>
      <c r="K3" s="5"/>
      <c r="L3" s="8"/>
      <c r="M3" s="5"/>
    </row>
    <row r="4" spans="1:13">
      <c r="A4" s="5"/>
      <c r="B4" s="7"/>
      <c r="C4" s="180" t="s">
        <v>0</v>
      </c>
      <c r="D4" s="189" t="s">
        <v>1</v>
      </c>
      <c r="E4" s="180" t="s">
        <v>2</v>
      </c>
      <c r="F4" s="189">
        <v>2</v>
      </c>
      <c r="G4" s="5"/>
      <c r="H4" s="5"/>
      <c r="I4" s="5"/>
      <c r="J4" s="5"/>
      <c r="K4" s="5"/>
      <c r="L4" s="8"/>
      <c r="M4" s="5"/>
    </row>
    <row r="5" spans="1:13" ht="17.25" thickBot="1">
      <c r="A5" s="5"/>
      <c r="B5" s="7"/>
      <c r="C5" s="162"/>
      <c r="D5" s="163"/>
      <c r="E5" s="162"/>
      <c r="F5" s="163"/>
      <c r="G5" s="5"/>
      <c r="H5" s="5"/>
      <c r="I5" s="5"/>
      <c r="J5" s="5"/>
      <c r="K5" s="5"/>
      <c r="L5" s="8"/>
      <c r="M5" s="5"/>
    </row>
    <row r="6" spans="1:13" ht="31.5" customHeight="1" thickTop="1">
      <c r="A6" s="5"/>
      <c r="B6" s="7"/>
      <c r="C6" s="240" t="s">
        <v>3</v>
      </c>
      <c r="D6" s="241"/>
      <c r="E6" s="241"/>
      <c r="F6" s="241"/>
      <c r="G6" s="241"/>
      <c r="H6" s="241"/>
      <c r="I6" s="241"/>
      <c r="J6" s="241"/>
      <c r="K6" s="242"/>
      <c r="L6" s="8"/>
      <c r="M6" s="5"/>
    </row>
    <row r="7" spans="1:13">
      <c r="A7" s="5"/>
      <c r="B7" s="187"/>
      <c r="C7" s="243" t="s">
        <v>4</v>
      </c>
      <c r="D7" s="243"/>
      <c r="E7" s="243"/>
      <c r="F7" s="243"/>
      <c r="G7" s="243"/>
      <c r="H7" s="243"/>
      <c r="I7" s="243"/>
      <c r="J7" s="243"/>
      <c r="K7" s="244"/>
      <c r="L7" s="8"/>
      <c r="M7" s="5"/>
    </row>
    <row r="8" spans="1:13" s="136" customFormat="1">
      <c r="A8" s="134"/>
      <c r="B8" s="188"/>
      <c r="C8" s="245" t="s">
        <v>91</v>
      </c>
      <c r="D8" s="246"/>
      <c r="E8" s="246"/>
      <c r="F8" s="246"/>
      <c r="G8" s="246"/>
      <c r="H8" s="246"/>
      <c r="I8" s="246"/>
      <c r="J8" s="246"/>
      <c r="K8" s="247"/>
      <c r="L8" s="137"/>
      <c r="M8" s="134"/>
    </row>
    <row r="9" spans="1:13">
      <c r="A9" s="5"/>
      <c r="B9" s="187"/>
      <c r="C9" s="245"/>
      <c r="D9" s="246"/>
      <c r="E9" s="246"/>
      <c r="F9" s="246"/>
      <c r="G9" s="246"/>
      <c r="H9" s="246"/>
      <c r="I9" s="246"/>
      <c r="J9" s="246"/>
      <c r="K9" s="247"/>
      <c r="L9" s="8"/>
      <c r="M9" s="5"/>
    </row>
    <row r="10" spans="1:13" ht="34.5" customHeight="1">
      <c r="A10" s="5"/>
      <c r="B10" s="187"/>
      <c r="C10" s="231" t="s">
        <v>5</v>
      </c>
      <c r="D10" s="232"/>
      <c r="E10" s="232"/>
      <c r="F10" s="232"/>
      <c r="G10" s="232"/>
      <c r="H10" s="232"/>
      <c r="I10" s="232"/>
      <c r="J10" s="232"/>
      <c r="K10" s="233"/>
      <c r="L10" s="8"/>
      <c r="M10" s="5"/>
    </row>
    <row r="11" spans="1:13" ht="30" customHeight="1" thickBot="1">
      <c r="A11" s="5"/>
      <c r="B11" s="7"/>
      <c r="C11" s="251" t="s">
        <v>105</v>
      </c>
      <c r="D11" s="252"/>
      <c r="E11" s="252"/>
      <c r="F11" s="252"/>
      <c r="G11" s="252"/>
      <c r="H11" s="252"/>
      <c r="I11" s="252"/>
      <c r="J11" s="252"/>
      <c r="K11" s="253"/>
      <c r="L11" s="8"/>
      <c r="M11" s="5"/>
    </row>
    <row r="12" spans="1:13" ht="30" customHeight="1">
      <c r="A12" s="5"/>
      <c r="B12" s="7"/>
      <c r="C12" s="254" t="s">
        <v>6</v>
      </c>
      <c r="D12" s="256" t="s">
        <v>7</v>
      </c>
      <c r="E12" s="258" t="s">
        <v>8</v>
      </c>
      <c r="F12" s="258"/>
      <c r="G12" s="254" t="s">
        <v>9</v>
      </c>
      <c r="H12" s="256" t="s">
        <v>10</v>
      </c>
      <c r="I12" s="256" t="s">
        <v>11</v>
      </c>
      <c r="J12" s="259" t="s">
        <v>12</v>
      </c>
      <c r="K12" s="261" t="s">
        <v>13</v>
      </c>
      <c r="L12" s="8"/>
      <c r="M12" s="5"/>
    </row>
    <row r="13" spans="1:13" ht="30" customHeight="1" thickBot="1">
      <c r="A13" s="5"/>
      <c r="B13" s="7"/>
      <c r="C13" s="255"/>
      <c r="D13" s="257"/>
      <c r="E13" s="9" t="s">
        <v>14</v>
      </c>
      <c r="F13" s="9" t="s">
        <v>15</v>
      </c>
      <c r="G13" s="255"/>
      <c r="H13" s="257"/>
      <c r="I13" s="257"/>
      <c r="J13" s="260"/>
      <c r="K13" s="262"/>
      <c r="L13" s="8"/>
      <c r="M13" s="5"/>
    </row>
    <row r="14" spans="1:13" ht="30" customHeight="1" thickBot="1">
      <c r="A14" s="5"/>
      <c r="B14" s="7"/>
      <c r="C14" s="197">
        <v>1</v>
      </c>
      <c r="D14" s="194" t="s">
        <v>107</v>
      </c>
      <c r="E14" s="192"/>
      <c r="F14" s="192"/>
      <c r="G14" s="192"/>
      <c r="H14" s="192"/>
      <c r="I14" s="192"/>
      <c r="J14" s="192"/>
      <c r="K14" s="193"/>
      <c r="L14" s="8"/>
      <c r="M14" s="5"/>
    </row>
    <row r="15" spans="1:13" ht="81" customHeight="1">
      <c r="A15" s="5"/>
      <c r="B15" s="7"/>
      <c r="C15" s="23"/>
      <c r="D15" s="24">
        <v>1</v>
      </c>
      <c r="E15" s="24" t="s">
        <v>104</v>
      </c>
      <c r="F15" s="24"/>
      <c r="G15" s="195" t="s">
        <v>93</v>
      </c>
      <c r="H15" s="198" t="s">
        <v>99</v>
      </c>
      <c r="I15" s="16">
        <v>80</v>
      </c>
      <c r="J15" s="17">
        <v>843440</v>
      </c>
      <c r="K15" s="199">
        <f>I15*J15</f>
        <v>67475200</v>
      </c>
      <c r="L15" s="8"/>
      <c r="M15" s="5"/>
    </row>
    <row r="16" spans="1:13" ht="72" customHeight="1">
      <c r="A16" s="5"/>
      <c r="B16" s="7"/>
      <c r="C16" s="23"/>
      <c r="D16" s="24">
        <v>2</v>
      </c>
      <c r="E16" s="24" t="s">
        <v>104</v>
      </c>
      <c r="F16" s="24"/>
      <c r="G16" s="195" t="s">
        <v>94</v>
      </c>
      <c r="H16" s="198" t="s">
        <v>100</v>
      </c>
      <c r="I16" s="16">
        <v>7000</v>
      </c>
      <c r="J16" s="17">
        <v>7560</v>
      </c>
      <c r="K16" s="199">
        <f t="shared" ref="K16:K20" si="0">I16*J16</f>
        <v>52920000</v>
      </c>
      <c r="L16" s="8"/>
      <c r="M16" s="5"/>
    </row>
    <row r="17" spans="1:13" ht="67.5" customHeight="1">
      <c r="A17" s="5"/>
      <c r="B17" s="7"/>
      <c r="C17" s="23"/>
      <c r="D17" s="24">
        <v>3</v>
      </c>
      <c r="E17" s="24" t="s">
        <v>104</v>
      </c>
      <c r="F17" s="24"/>
      <c r="G17" s="195" t="s">
        <v>95</v>
      </c>
      <c r="H17" s="198" t="s">
        <v>101</v>
      </c>
      <c r="I17" s="16">
        <v>3740</v>
      </c>
      <c r="J17" s="17">
        <v>15120</v>
      </c>
      <c r="K17" s="199">
        <f t="shared" si="0"/>
        <v>56548800</v>
      </c>
      <c r="L17" s="8"/>
      <c r="M17" s="5"/>
    </row>
    <row r="18" spans="1:13" ht="74.25" customHeight="1">
      <c r="A18" s="5"/>
      <c r="B18" s="7"/>
      <c r="C18" s="23"/>
      <c r="D18" s="24">
        <v>4</v>
      </c>
      <c r="E18" s="24" t="s">
        <v>104</v>
      </c>
      <c r="F18" s="24"/>
      <c r="G18" s="195" t="s">
        <v>96</v>
      </c>
      <c r="H18" s="198" t="s">
        <v>100</v>
      </c>
      <c r="I18" s="16">
        <v>5200</v>
      </c>
      <c r="J18" s="17">
        <v>5608</v>
      </c>
      <c r="K18" s="199">
        <f t="shared" si="0"/>
        <v>29161600</v>
      </c>
      <c r="L18" s="8"/>
      <c r="M18" s="5"/>
    </row>
    <row r="19" spans="1:13" s="5" customFormat="1" ht="57" customHeight="1">
      <c r="B19" s="7"/>
      <c r="C19" s="23"/>
      <c r="D19" s="25">
        <v>5</v>
      </c>
      <c r="E19" s="25" t="s">
        <v>104</v>
      </c>
      <c r="F19" s="25"/>
      <c r="G19" s="196" t="s">
        <v>109</v>
      </c>
      <c r="H19" s="198" t="s">
        <v>99</v>
      </c>
      <c r="I19" s="16">
        <v>28</v>
      </c>
      <c r="J19" s="17">
        <v>257395</v>
      </c>
      <c r="K19" s="199">
        <f t="shared" si="0"/>
        <v>7207060</v>
      </c>
      <c r="L19" s="8"/>
    </row>
    <row r="20" spans="1:13" ht="51" customHeight="1" thickBot="1">
      <c r="B20" s="59"/>
      <c r="C20" s="23"/>
      <c r="D20" s="24">
        <v>6</v>
      </c>
      <c r="E20" s="24" t="s">
        <v>104</v>
      </c>
      <c r="F20" s="24"/>
      <c r="G20" s="195" t="s">
        <v>98</v>
      </c>
      <c r="H20" s="198" t="s">
        <v>101</v>
      </c>
      <c r="I20" s="16">
        <v>4600</v>
      </c>
      <c r="J20" s="17">
        <v>3207</v>
      </c>
      <c r="K20" s="199">
        <f t="shared" si="0"/>
        <v>14752200</v>
      </c>
      <c r="L20" s="60"/>
    </row>
    <row r="21" spans="1:13" ht="51" customHeight="1" thickBot="1">
      <c r="B21" s="59"/>
      <c r="C21" s="207" t="s">
        <v>16</v>
      </c>
      <c r="D21" s="208"/>
      <c r="E21" s="208"/>
      <c r="F21" s="208"/>
      <c r="G21" s="209"/>
      <c r="H21" s="210"/>
      <c r="I21" s="211"/>
      <c r="J21" s="212"/>
      <c r="K21" s="228">
        <f>SUM(K15:K20)</f>
        <v>228064860</v>
      </c>
      <c r="L21" s="60"/>
    </row>
    <row r="22" spans="1:13" ht="51" customHeight="1">
      <c r="B22" s="59"/>
      <c r="C22" s="213" t="s">
        <v>18</v>
      </c>
      <c r="D22" s="214"/>
      <c r="E22" s="215"/>
      <c r="F22" s="216"/>
      <c r="G22" s="227"/>
      <c r="H22" s="164"/>
      <c r="I22" s="203"/>
      <c r="J22" s="217"/>
      <c r="K22" s="206">
        <f>ROUND(+((K21/1.26)*0.05)*0.19,0)</f>
        <v>1719537</v>
      </c>
      <c r="L22" s="60"/>
    </row>
    <row r="23" spans="1:13" ht="29.25" customHeight="1" thickBot="1">
      <c r="B23" s="59"/>
      <c r="C23" s="218"/>
      <c r="D23" s="219"/>
      <c r="E23" s="219"/>
      <c r="F23" s="219"/>
      <c r="G23" s="220"/>
      <c r="H23" s="164"/>
      <c r="I23" s="203"/>
      <c r="J23" s="217"/>
      <c r="K23" s="205"/>
      <c r="L23" s="60"/>
    </row>
    <row r="24" spans="1:13" ht="30" customHeight="1" thickBot="1">
      <c r="A24" s="5"/>
      <c r="B24" s="7"/>
      <c r="C24" s="221" t="s">
        <v>19</v>
      </c>
      <c r="D24" s="222"/>
      <c r="E24" s="223"/>
      <c r="F24" s="224"/>
      <c r="G24" s="32"/>
      <c r="H24" s="20"/>
      <c r="I24" s="225"/>
      <c r="J24" s="226"/>
      <c r="K24" s="228">
        <f>SUM(K21:K22)</f>
        <v>229784397</v>
      </c>
      <c r="L24" s="8"/>
      <c r="M24" s="5"/>
    </row>
    <row r="25" spans="1:13" ht="30" customHeight="1" thickBot="1">
      <c r="A25" s="5"/>
      <c r="B25" s="7"/>
      <c r="C25" s="197">
        <v>2</v>
      </c>
      <c r="D25" s="194" t="s">
        <v>108</v>
      </c>
      <c r="E25" s="192"/>
      <c r="F25" s="192"/>
      <c r="G25" s="192"/>
      <c r="H25" s="192"/>
      <c r="I25" s="192"/>
      <c r="J25" s="192"/>
      <c r="K25" s="200"/>
      <c r="L25" s="8"/>
      <c r="M25" s="5"/>
    </row>
    <row r="26" spans="1:13" ht="57" customHeight="1">
      <c r="A26" s="5"/>
      <c r="B26" s="7"/>
      <c r="C26" s="23"/>
      <c r="D26" s="14">
        <v>7</v>
      </c>
      <c r="E26" s="14" t="s">
        <v>104</v>
      </c>
      <c r="F26" s="14"/>
      <c r="G26" s="195" t="s">
        <v>93</v>
      </c>
      <c r="H26" s="198" t="s">
        <v>99</v>
      </c>
      <c r="I26" s="16">
        <v>2.5</v>
      </c>
      <c r="J26" s="17">
        <v>843440</v>
      </c>
      <c r="K26" s="199">
        <f t="shared" ref="K26:K28" si="1">I26*J26</f>
        <v>2108600</v>
      </c>
      <c r="L26" s="8"/>
      <c r="M26" s="5"/>
    </row>
    <row r="27" spans="1:13" ht="82.5" customHeight="1">
      <c r="A27" s="5"/>
      <c r="B27" s="7"/>
      <c r="C27" s="23"/>
      <c r="D27" s="42">
        <v>8</v>
      </c>
      <c r="E27" s="42" t="s">
        <v>104</v>
      </c>
      <c r="F27" s="42"/>
      <c r="G27" s="195" t="s">
        <v>96</v>
      </c>
      <c r="H27" s="198" t="s">
        <v>100</v>
      </c>
      <c r="I27" s="16">
        <v>1480</v>
      </c>
      <c r="J27" s="17">
        <v>5292</v>
      </c>
      <c r="K27" s="199">
        <f t="shared" si="1"/>
        <v>7832160</v>
      </c>
      <c r="L27" s="8"/>
      <c r="M27" s="5"/>
    </row>
    <row r="28" spans="1:13" ht="43.5" customHeight="1" thickBot="1">
      <c r="A28" s="5"/>
      <c r="B28" s="7"/>
      <c r="C28" s="23"/>
      <c r="D28" s="14">
        <v>9</v>
      </c>
      <c r="E28" s="14" t="s">
        <v>104</v>
      </c>
      <c r="F28" s="14"/>
      <c r="G28" s="195" t="s">
        <v>109</v>
      </c>
      <c r="H28" s="198" t="s">
        <v>99</v>
      </c>
      <c r="I28" s="16">
        <v>1</v>
      </c>
      <c r="J28" s="17">
        <v>257232</v>
      </c>
      <c r="K28" s="199">
        <f t="shared" si="1"/>
        <v>257232</v>
      </c>
      <c r="L28" s="8"/>
      <c r="M28" s="5"/>
    </row>
    <row r="29" spans="1:13" ht="30" customHeight="1" thickBot="1">
      <c r="A29" s="5"/>
      <c r="B29" s="7"/>
      <c r="C29" s="207" t="s">
        <v>16</v>
      </c>
      <c r="D29" s="208"/>
      <c r="E29" s="208"/>
      <c r="F29" s="208"/>
      <c r="G29" s="209"/>
      <c r="H29" s="210"/>
      <c r="I29" s="211"/>
      <c r="J29" s="212"/>
      <c r="K29" s="228">
        <f>SUM(K26:K28)</f>
        <v>10197992</v>
      </c>
      <c r="L29" s="8"/>
      <c r="M29" s="5"/>
    </row>
    <row r="30" spans="1:13" ht="30" customHeight="1">
      <c r="A30" s="5"/>
      <c r="B30" s="7"/>
      <c r="C30" s="213" t="s">
        <v>18</v>
      </c>
      <c r="D30" s="214"/>
      <c r="E30" s="215"/>
      <c r="F30" s="216"/>
      <c r="G30" s="227"/>
      <c r="H30" s="164"/>
      <c r="I30" s="203"/>
      <c r="J30" s="217"/>
      <c r="K30" s="206">
        <f>ROUND(+((K29/1.26)*0.05)*0.19,0)</f>
        <v>76890</v>
      </c>
      <c r="L30" s="8"/>
      <c r="M30" s="5"/>
    </row>
    <row r="31" spans="1:13" ht="30" customHeight="1" thickBot="1">
      <c r="A31" s="5"/>
      <c r="B31" s="7"/>
      <c r="C31" s="218"/>
      <c r="D31" s="219"/>
      <c r="E31" s="219"/>
      <c r="F31" s="219"/>
      <c r="G31" s="220"/>
      <c r="H31" s="164"/>
      <c r="I31" s="203"/>
      <c r="J31" s="217"/>
      <c r="K31" s="205"/>
      <c r="L31" s="8"/>
      <c r="M31" s="5"/>
    </row>
    <row r="32" spans="1:13" ht="30" customHeight="1" thickBot="1">
      <c r="A32" s="5"/>
      <c r="B32" s="7"/>
      <c r="C32" s="221" t="s">
        <v>19</v>
      </c>
      <c r="D32" s="222"/>
      <c r="E32" s="223"/>
      <c r="F32" s="224"/>
      <c r="G32" s="32"/>
      <c r="H32" s="20"/>
      <c r="I32" s="225"/>
      <c r="J32" s="226"/>
      <c r="K32" s="228">
        <f>SUM(K29:K30)</f>
        <v>10274882</v>
      </c>
      <c r="L32" s="8"/>
      <c r="M32" s="5"/>
    </row>
    <row r="33" spans="1:13" s="3" customFormat="1" ht="30" customHeight="1" thickBot="1">
      <c r="A33" s="33"/>
      <c r="B33" s="34"/>
      <c r="C33" s="263" t="s">
        <v>17</v>
      </c>
      <c r="D33" s="264"/>
      <c r="E33" s="264"/>
      <c r="F33" s="264"/>
      <c r="G33" s="264"/>
      <c r="H33" s="264"/>
      <c r="I33" s="264"/>
      <c r="J33" s="265"/>
      <c r="K33" s="201">
        <f>K21+K29</f>
        <v>238262852</v>
      </c>
      <c r="L33" s="36"/>
      <c r="M33" s="33"/>
    </row>
    <row r="34" spans="1:13" s="3" customFormat="1" thickBot="1">
      <c r="A34" s="33"/>
      <c r="B34" s="34"/>
      <c r="C34" s="166"/>
      <c r="D34" s="166"/>
      <c r="E34" s="166"/>
      <c r="F34" s="166"/>
      <c r="G34" s="166"/>
      <c r="H34" s="166"/>
      <c r="I34" s="166"/>
      <c r="J34" s="166"/>
      <c r="K34" s="167"/>
      <c r="L34" s="36"/>
      <c r="M34" s="33"/>
    </row>
    <row r="35" spans="1:13" s="3" customFormat="1" ht="30" customHeight="1">
      <c r="A35" s="33"/>
      <c r="B35" s="34"/>
      <c r="C35" s="168"/>
      <c r="D35" s="169"/>
      <c r="E35" s="168"/>
      <c r="F35" s="168"/>
      <c r="G35" s="266"/>
      <c r="H35" s="267"/>
      <c r="I35" s="268"/>
      <c r="J35" s="43"/>
      <c r="K35" s="44"/>
      <c r="L35" s="36"/>
      <c r="M35" s="33"/>
    </row>
    <row r="36" spans="1:13" s="3" customFormat="1" ht="30" customHeight="1">
      <c r="A36" s="33"/>
      <c r="B36" s="34"/>
      <c r="C36" s="168"/>
      <c r="D36" s="169"/>
      <c r="E36" s="168"/>
      <c r="F36" s="168"/>
      <c r="G36" s="38"/>
      <c r="H36" s="45"/>
      <c r="I36" s="46"/>
      <c r="J36" s="47"/>
      <c r="K36" s="48"/>
      <c r="L36" s="36"/>
      <c r="M36" s="33"/>
    </row>
    <row r="37" spans="1:13" s="3" customFormat="1" ht="30" customHeight="1">
      <c r="A37" s="33"/>
      <c r="B37" s="34"/>
      <c r="C37" s="168"/>
      <c r="D37" s="170"/>
      <c r="E37" s="170"/>
      <c r="F37" s="170"/>
      <c r="G37" s="38"/>
      <c r="H37" s="49"/>
      <c r="I37" s="50"/>
      <c r="J37" s="51"/>
      <c r="K37" s="48"/>
      <c r="L37" s="36"/>
      <c r="M37" s="33"/>
    </row>
    <row r="38" spans="1:13" s="3" customFormat="1" ht="30" customHeight="1">
      <c r="A38" s="33"/>
      <c r="B38" s="34"/>
      <c r="C38" s="168"/>
      <c r="D38" s="170"/>
      <c r="E38" s="170"/>
      <c r="F38" s="170"/>
      <c r="G38" s="52" t="s">
        <v>18</v>
      </c>
      <c r="H38" s="49"/>
      <c r="I38" s="50"/>
      <c r="J38" s="51"/>
      <c r="K38" s="202">
        <f>ROUND(+((K33/1.26)*0.05)*0.19,0)</f>
        <v>1796426</v>
      </c>
      <c r="L38" s="36"/>
      <c r="M38" s="33"/>
    </row>
    <row r="39" spans="1:13" s="3" customFormat="1" ht="30" customHeight="1">
      <c r="A39" s="33"/>
      <c r="B39" s="34"/>
      <c r="C39" s="168"/>
      <c r="D39" s="169"/>
      <c r="E39" s="168"/>
      <c r="F39" s="168"/>
      <c r="G39" s="38"/>
      <c r="H39" s="38"/>
      <c r="I39" s="38"/>
      <c r="J39" s="38"/>
      <c r="K39" s="48"/>
      <c r="L39" s="36"/>
      <c r="M39" s="33"/>
    </row>
    <row r="40" spans="1:13" s="3" customFormat="1" ht="30" customHeight="1">
      <c r="A40" s="33"/>
      <c r="B40" s="34"/>
      <c r="C40" s="168"/>
      <c r="D40" s="169"/>
      <c r="E40" s="168"/>
      <c r="F40" s="168"/>
      <c r="G40" s="61"/>
      <c r="H40" s="49"/>
      <c r="I40" s="50"/>
      <c r="J40" s="54"/>
      <c r="K40" s="48"/>
      <c r="L40" s="36"/>
      <c r="M40" s="33"/>
    </row>
    <row r="41" spans="1:13" s="3" customFormat="1" ht="30" customHeight="1" thickBot="1">
      <c r="A41" s="33"/>
      <c r="B41" s="34"/>
      <c r="C41" s="168"/>
      <c r="D41" s="169"/>
      <c r="E41" s="168"/>
      <c r="F41" s="141"/>
      <c r="G41" s="61"/>
      <c r="H41" s="49"/>
      <c r="I41" s="50"/>
      <c r="J41" s="54"/>
      <c r="K41" s="53"/>
      <c r="L41" s="36"/>
      <c r="M41" s="33"/>
    </row>
    <row r="42" spans="1:13" s="3" customFormat="1" ht="30" customHeight="1" thickBot="1">
      <c r="A42" s="33"/>
      <c r="B42" s="34"/>
      <c r="C42" s="168"/>
      <c r="D42" s="169"/>
      <c r="E42" s="168"/>
      <c r="F42" s="168"/>
      <c r="G42" s="55" t="s">
        <v>19</v>
      </c>
      <c r="H42" s="56"/>
      <c r="I42" s="57"/>
      <c r="J42" s="58"/>
      <c r="K42" s="201">
        <f>K33+K38</f>
        <v>240059278</v>
      </c>
      <c r="L42" s="36"/>
      <c r="M42" s="33"/>
    </row>
    <row r="43" spans="1:13" s="3" customFormat="1" thickBot="1">
      <c r="A43" s="33"/>
      <c r="B43" s="34"/>
      <c r="C43" s="168"/>
      <c r="D43" s="169"/>
      <c r="E43" s="169"/>
      <c r="F43" s="169"/>
      <c r="G43" s="168"/>
      <c r="H43" s="168"/>
      <c r="I43" s="171"/>
      <c r="J43" s="172"/>
      <c r="K43" s="173"/>
      <c r="L43" s="36"/>
      <c r="M43" s="33"/>
    </row>
    <row r="44" spans="1:13" s="3" customFormat="1" ht="15.75">
      <c r="A44" s="33"/>
      <c r="B44" s="34"/>
      <c r="C44" s="39"/>
      <c r="D44" s="269"/>
      <c r="E44" s="269"/>
      <c r="F44" s="269"/>
      <c r="G44" s="269"/>
      <c r="H44" s="269"/>
      <c r="I44" s="269"/>
      <c r="J44" s="269"/>
      <c r="K44" s="270"/>
      <c r="L44" s="40"/>
      <c r="M44" s="33"/>
    </row>
    <row r="45" spans="1:13" s="3" customFormat="1" ht="46.5" customHeight="1">
      <c r="A45" s="33"/>
      <c r="B45" s="34"/>
      <c r="C45" s="248" t="s">
        <v>20</v>
      </c>
      <c r="D45" s="249"/>
      <c r="E45" s="249"/>
      <c r="F45" s="249"/>
      <c r="G45" s="249"/>
      <c r="H45" s="271" t="s">
        <v>9</v>
      </c>
      <c r="I45" s="271"/>
      <c r="J45" s="271"/>
      <c r="K45" s="139" t="s">
        <v>21</v>
      </c>
      <c r="L45" s="41"/>
      <c r="M45" s="33"/>
    </row>
    <row r="46" spans="1:13" s="3" customFormat="1" ht="32.25" customHeight="1">
      <c r="A46" s="33"/>
      <c r="B46" s="34"/>
      <c r="C46" s="248" t="s">
        <v>22</v>
      </c>
      <c r="D46" s="249"/>
      <c r="E46" s="249"/>
      <c r="F46" s="249"/>
      <c r="G46" s="249"/>
      <c r="H46" s="250" t="s">
        <v>23</v>
      </c>
      <c r="I46" s="250"/>
      <c r="J46" s="140" t="s">
        <v>24</v>
      </c>
      <c r="K46" s="138">
        <v>0.2</v>
      </c>
      <c r="L46" s="41"/>
      <c r="M46" s="33"/>
    </row>
    <row r="47" spans="1:13" s="3" customFormat="1" ht="30" customHeight="1">
      <c r="A47" s="33"/>
      <c r="B47" s="34"/>
      <c r="C47" s="248" t="s">
        <v>25</v>
      </c>
      <c r="D47" s="249"/>
      <c r="E47" s="249"/>
      <c r="F47" s="249"/>
      <c r="G47" s="249"/>
      <c r="H47" s="272" t="s">
        <v>26</v>
      </c>
      <c r="I47" s="273"/>
      <c r="J47" s="140" t="s">
        <v>27</v>
      </c>
      <c r="K47" s="138">
        <v>0.01</v>
      </c>
      <c r="L47" s="41"/>
      <c r="M47" s="33"/>
    </row>
    <row r="48" spans="1:13" s="4" customFormat="1" ht="58.5" customHeight="1">
      <c r="A48" s="33"/>
      <c r="B48" s="34"/>
      <c r="C48" s="274"/>
      <c r="D48" s="275"/>
      <c r="E48" s="275"/>
      <c r="F48" s="275"/>
      <c r="G48" s="276"/>
      <c r="H48" s="283" t="s">
        <v>28</v>
      </c>
      <c r="I48" s="250"/>
      <c r="J48" s="140" t="s">
        <v>29</v>
      </c>
      <c r="K48" s="138">
        <v>0.05</v>
      </c>
      <c r="L48" s="36"/>
      <c r="M48" s="33"/>
    </row>
    <row r="49" spans="1:13" ht="39" customHeight="1">
      <c r="A49" s="5"/>
      <c r="B49" s="7"/>
      <c r="C49" s="277"/>
      <c r="D49" s="278"/>
      <c r="E49" s="278"/>
      <c r="F49" s="278"/>
      <c r="G49" s="279"/>
      <c r="H49" s="250" t="s">
        <v>30</v>
      </c>
      <c r="I49" s="250"/>
      <c r="J49" s="140" t="s">
        <v>31</v>
      </c>
      <c r="K49" s="138">
        <v>0.26</v>
      </c>
      <c r="L49" s="8"/>
      <c r="M49" s="5"/>
    </row>
    <row r="50" spans="1:13" ht="47.25" customHeight="1" thickBot="1">
      <c r="A50" s="5"/>
      <c r="B50" s="7"/>
      <c r="C50" s="280"/>
      <c r="D50" s="281"/>
      <c r="E50" s="281"/>
      <c r="F50" s="281"/>
      <c r="G50" s="282"/>
      <c r="H50" s="284"/>
      <c r="I50" s="284"/>
      <c r="J50" s="284"/>
      <c r="K50" s="285"/>
      <c r="L50" s="8"/>
      <c r="M50" s="5"/>
    </row>
    <row r="51" spans="1:13" ht="17.25" thickBot="1">
      <c r="A51" s="5"/>
      <c r="B51" s="174"/>
      <c r="C51" s="175"/>
      <c r="D51" s="175"/>
      <c r="E51" s="176"/>
      <c r="F51" s="175"/>
      <c r="G51" s="177"/>
      <c r="H51" s="175"/>
      <c r="I51" s="175"/>
      <c r="J51" s="175"/>
      <c r="K51" s="175"/>
      <c r="L51" s="178"/>
      <c r="M51" s="5"/>
    </row>
    <row r="52" spans="1:13" ht="17.25" thickTop="1">
      <c r="A52" s="5"/>
      <c r="B52" s="5"/>
      <c r="C52" s="5"/>
      <c r="D52" s="5"/>
      <c r="E52" s="6"/>
      <c r="F52" s="5"/>
      <c r="G52" s="5"/>
      <c r="H52" s="5"/>
      <c r="I52" s="5"/>
      <c r="J52" s="5"/>
      <c r="K52" s="5"/>
      <c r="L52" s="5"/>
      <c r="M52" s="5"/>
    </row>
  </sheetData>
  <mergeCells count="28">
    <mergeCell ref="C47:G47"/>
    <mergeCell ref="H47:I47"/>
    <mergeCell ref="C48:G50"/>
    <mergeCell ref="H48:I48"/>
    <mergeCell ref="H49:I49"/>
    <mergeCell ref="H50:K50"/>
    <mergeCell ref="C33:J33"/>
    <mergeCell ref="G35:I35"/>
    <mergeCell ref="D44:K44"/>
    <mergeCell ref="C45:G45"/>
    <mergeCell ref="H45:J45"/>
    <mergeCell ref="C46:G46"/>
    <mergeCell ref="H46:I46"/>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DE572-4A98-4640-BBCB-088FD5DFECE9}">
  <sheetPr codeName="Hoja3"/>
  <dimension ref="A1:O36"/>
  <sheetViews>
    <sheetView showGridLines="0" view="pageBreakPreview" topLeftCell="A11" zoomScale="70" zoomScaleNormal="55" zoomScaleSheetLayoutView="70" zoomScalePageLayoutView="70" workbookViewId="0">
      <selection activeCell="D15" sqref="D15:I19"/>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5" ht="17.25" thickBot="1">
      <c r="A1" s="5"/>
      <c r="B1" s="162"/>
      <c r="C1" s="163"/>
      <c r="D1" s="162"/>
      <c r="E1" s="163"/>
      <c r="F1" s="5"/>
      <c r="G1" s="5"/>
      <c r="H1" s="5"/>
      <c r="I1" s="5"/>
      <c r="J1" s="5"/>
      <c r="K1" s="5"/>
      <c r="L1" s="5"/>
      <c r="M1" s="5"/>
    </row>
    <row r="2" spans="1:15" ht="17.25" thickTop="1">
      <c r="A2" s="5"/>
      <c r="B2" s="234"/>
      <c r="C2" s="235"/>
      <c r="D2" s="235"/>
      <c r="E2" s="235"/>
      <c r="F2" s="235"/>
      <c r="G2" s="235"/>
      <c r="H2" s="235"/>
      <c r="I2" s="235"/>
      <c r="J2" s="235"/>
      <c r="K2" s="235"/>
      <c r="L2" s="236"/>
      <c r="M2" s="5"/>
    </row>
    <row r="3" spans="1:15" ht="55.5" customHeight="1">
      <c r="A3" s="5"/>
      <c r="B3" s="7"/>
      <c r="C3" s="237" t="s">
        <v>90</v>
      </c>
      <c r="D3" s="238"/>
      <c r="E3" s="238"/>
      <c r="F3" s="239"/>
      <c r="G3" s="5"/>
      <c r="H3" s="5"/>
      <c r="I3" s="5"/>
      <c r="J3" s="5"/>
      <c r="K3" s="5"/>
      <c r="L3" s="8"/>
      <c r="M3" s="5"/>
    </row>
    <row r="4" spans="1:15">
      <c r="A4" s="5"/>
      <c r="B4" s="7"/>
      <c r="C4" s="180" t="s">
        <v>0</v>
      </c>
      <c r="D4" s="189" t="s">
        <v>1</v>
      </c>
      <c r="E4" s="180" t="s">
        <v>2</v>
      </c>
      <c r="F4" s="189">
        <v>2</v>
      </c>
      <c r="G4" s="5"/>
      <c r="H4" s="5"/>
      <c r="I4" s="5"/>
      <c r="J4" s="5"/>
      <c r="K4" s="5"/>
      <c r="L4" s="8"/>
      <c r="M4" s="5"/>
    </row>
    <row r="5" spans="1:15" ht="17.25" thickBot="1">
      <c r="A5" s="5"/>
      <c r="B5" s="7"/>
      <c r="C5" s="162"/>
      <c r="D5" s="163"/>
      <c r="E5" s="162"/>
      <c r="F5" s="163"/>
      <c r="G5" s="5"/>
      <c r="H5" s="5"/>
      <c r="I5" s="5"/>
      <c r="J5" s="5"/>
      <c r="K5" s="5"/>
      <c r="L5" s="8"/>
      <c r="M5" s="5"/>
    </row>
    <row r="6" spans="1:15" ht="31.5" customHeight="1" thickTop="1">
      <c r="A6" s="5"/>
      <c r="B6" s="7"/>
      <c r="C6" s="240" t="s">
        <v>3</v>
      </c>
      <c r="D6" s="241"/>
      <c r="E6" s="241"/>
      <c r="F6" s="241"/>
      <c r="G6" s="241"/>
      <c r="H6" s="241"/>
      <c r="I6" s="241"/>
      <c r="J6" s="241"/>
      <c r="K6" s="242"/>
      <c r="L6" s="8"/>
      <c r="M6" s="5"/>
    </row>
    <row r="7" spans="1:15">
      <c r="A7" s="5"/>
      <c r="B7" s="187"/>
      <c r="C7" s="243" t="s">
        <v>4</v>
      </c>
      <c r="D7" s="243"/>
      <c r="E7" s="243"/>
      <c r="F7" s="243"/>
      <c r="G7" s="243"/>
      <c r="H7" s="243"/>
      <c r="I7" s="243"/>
      <c r="J7" s="243"/>
      <c r="K7" s="244"/>
      <c r="L7" s="8"/>
      <c r="M7" s="5"/>
    </row>
    <row r="8" spans="1:15" s="136" customFormat="1">
      <c r="A8" s="134"/>
      <c r="B8" s="188"/>
      <c r="C8" s="245" t="s">
        <v>91</v>
      </c>
      <c r="D8" s="246"/>
      <c r="E8" s="246"/>
      <c r="F8" s="246"/>
      <c r="G8" s="246"/>
      <c r="H8" s="246"/>
      <c r="I8" s="246"/>
      <c r="J8" s="246"/>
      <c r="K8" s="247"/>
      <c r="L8" s="137"/>
      <c r="M8" s="134"/>
    </row>
    <row r="9" spans="1:15">
      <c r="A9" s="5"/>
      <c r="B9" s="187"/>
      <c r="C9" s="245"/>
      <c r="D9" s="246"/>
      <c r="E9" s="246"/>
      <c r="F9" s="246"/>
      <c r="G9" s="246"/>
      <c r="H9" s="246"/>
      <c r="I9" s="246"/>
      <c r="J9" s="246"/>
      <c r="K9" s="247"/>
      <c r="L9" s="8"/>
      <c r="M9" s="5"/>
    </row>
    <row r="10" spans="1:15" ht="34.5" customHeight="1">
      <c r="A10" s="5"/>
      <c r="B10" s="187"/>
      <c r="C10" s="231" t="s">
        <v>5</v>
      </c>
      <c r="D10" s="232"/>
      <c r="E10" s="232"/>
      <c r="F10" s="232"/>
      <c r="G10" s="232"/>
      <c r="H10" s="232"/>
      <c r="I10" s="232"/>
      <c r="J10" s="232"/>
      <c r="K10" s="233"/>
      <c r="L10" s="8"/>
      <c r="M10" s="5"/>
    </row>
    <row r="11" spans="1:15" ht="30" customHeight="1" thickBot="1">
      <c r="A11" s="5"/>
      <c r="B11" s="7"/>
      <c r="C11" s="251" t="s">
        <v>105</v>
      </c>
      <c r="D11" s="252"/>
      <c r="E11" s="252"/>
      <c r="F11" s="252"/>
      <c r="G11" s="252"/>
      <c r="H11" s="252"/>
      <c r="I11" s="252"/>
      <c r="J11" s="252"/>
      <c r="K11" s="253"/>
      <c r="L11" s="8"/>
      <c r="M11" s="5"/>
    </row>
    <row r="12" spans="1:15" ht="30" customHeight="1">
      <c r="A12" s="5"/>
      <c r="B12" s="7"/>
      <c r="C12" s="254" t="s">
        <v>6</v>
      </c>
      <c r="D12" s="256" t="s">
        <v>7</v>
      </c>
      <c r="E12" s="258" t="s">
        <v>8</v>
      </c>
      <c r="F12" s="258"/>
      <c r="G12" s="254" t="s">
        <v>9</v>
      </c>
      <c r="H12" s="256" t="s">
        <v>10</v>
      </c>
      <c r="I12" s="256" t="s">
        <v>11</v>
      </c>
      <c r="J12" s="259" t="s">
        <v>12</v>
      </c>
      <c r="K12" s="261" t="s">
        <v>13</v>
      </c>
      <c r="L12" s="8"/>
      <c r="M12" s="5"/>
    </row>
    <row r="13" spans="1:15" ht="30" customHeight="1" thickBot="1">
      <c r="A13" s="5"/>
      <c r="B13" s="7"/>
      <c r="C13" s="255"/>
      <c r="D13" s="257"/>
      <c r="E13" s="9" t="s">
        <v>14</v>
      </c>
      <c r="F13" s="9" t="s">
        <v>15</v>
      </c>
      <c r="G13" s="255"/>
      <c r="H13" s="257"/>
      <c r="I13" s="257"/>
      <c r="J13" s="260"/>
      <c r="K13" s="262"/>
      <c r="L13" s="8"/>
      <c r="M13" s="5"/>
    </row>
    <row r="14" spans="1:15" ht="30" customHeight="1" thickBot="1">
      <c r="A14" s="5"/>
      <c r="B14" s="7"/>
      <c r="C14" s="197">
        <v>1</v>
      </c>
      <c r="D14" s="194" t="s">
        <v>111</v>
      </c>
      <c r="E14" s="192"/>
      <c r="F14" s="192"/>
      <c r="G14" s="192"/>
      <c r="H14" s="192"/>
      <c r="I14" s="192"/>
      <c r="J14" s="192"/>
      <c r="K14" s="193"/>
      <c r="L14" s="8"/>
      <c r="M14" s="5"/>
      <c r="O14" s="1" t="s">
        <v>110</v>
      </c>
    </row>
    <row r="15" spans="1:15" ht="81" customHeight="1">
      <c r="A15" s="5"/>
      <c r="B15" s="7"/>
      <c r="C15" s="23"/>
      <c r="D15" s="24">
        <v>1</v>
      </c>
      <c r="E15" s="24" t="s">
        <v>104</v>
      </c>
      <c r="F15" s="24"/>
      <c r="G15" s="195" t="s">
        <v>93</v>
      </c>
      <c r="H15" s="198" t="s">
        <v>99</v>
      </c>
      <c r="I15" s="16">
        <v>85</v>
      </c>
      <c r="J15" s="17">
        <v>856800</v>
      </c>
      <c r="K15" s="199">
        <f>I15*J15</f>
        <v>72828000</v>
      </c>
      <c r="L15" s="8"/>
      <c r="M15" s="5"/>
    </row>
    <row r="16" spans="1:15" ht="72" customHeight="1">
      <c r="A16" s="5"/>
      <c r="B16" s="7"/>
      <c r="C16" s="23"/>
      <c r="D16" s="24">
        <v>2</v>
      </c>
      <c r="E16" s="24" t="s">
        <v>104</v>
      </c>
      <c r="F16" s="24"/>
      <c r="G16" s="195" t="s">
        <v>94</v>
      </c>
      <c r="H16" s="198" t="s">
        <v>100</v>
      </c>
      <c r="I16" s="16">
        <v>6000</v>
      </c>
      <c r="J16" s="17">
        <v>8583</v>
      </c>
      <c r="K16" s="199">
        <f t="shared" ref="K16:K19" si="0">I16*J16</f>
        <v>51498000</v>
      </c>
      <c r="L16" s="8"/>
      <c r="M16" s="5"/>
    </row>
    <row r="17" spans="1:13" ht="89.25" customHeight="1">
      <c r="A17" s="5"/>
      <c r="B17" s="7"/>
      <c r="C17" s="23"/>
      <c r="D17" s="24">
        <v>3</v>
      </c>
      <c r="E17" s="24" t="s">
        <v>104</v>
      </c>
      <c r="F17" s="24"/>
      <c r="G17" s="195" t="s">
        <v>96</v>
      </c>
      <c r="H17" s="198" t="s">
        <v>100</v>
      </c>
      <c r="I17" s="16">
        <v>9429</v>
      </c>
      <c r="J17" s="17">
        <v>5946</v>
      </c>
      <c r="K17" s="199">
        <f t="shared" si="0"/>
        <v>56064834</v>
      </c>
      <c r="L17" s="8"/>
      <c r="M17" s="5"/>
    </row>
    <row r="18" spans="1:13" ht="34.5" customHeight="1">
      <c r="A18" s="5"/>
      <c r="B18" s="7"/>
      <c r="C18" s="23"/>
      <c r="D18" s="24">
        <v>4</v>
      </c>
      <c r="E18" s="24" t="s">
        <v>104</v>
      </c>
      <c r="F18" s="24"/>
      <c r="G18" s="195" t="s">
        <v>118</v>
      </c>
      <c r="H18" s="198" t="s">
        <v>99</v>
      </c>
      <c r="I18" s="16">
        <v>28</v>
      </c>
      <c r="J18" s="17">
        <v>295248</v>
      </c>
      <c r="K18" s="199">
        <f t="shared" si="0"/>
        <v>8266944</v>
      </c>
      <c r="L18" s="8"/>
      <c r="M18" s="5"/>
    </row>
    <row r="19" spans="1:13" s="5" customFormat="1" ht="66.75" customHeight="1">
      <c r="B19" s="7"/>
      <c r="C19" s="23"/>
      <c r="D19" s="25">
        <v>5</v>
      </c>
      <c r="E19" s="25" t="s">
        <v>104</v>
      </c>
      <c r="F19" s="25"/>
      <c r="G19" s="196" t="s">
        <v>98</v>
      </c>
      <c r="H19" s="198" t="s">
        <v>101</v>
      </c>
      <c r="I19" s="16">
        <v>6080</v>
      </c>
      <c r="J19" s="17">
        <v>4221</v>
      </c>
      <c r="K19" s="199">
        <f t="shared" si="0"/>
        <v>25663680</v>
      </c>
      <c r="L19" s="8"/>
    </row>
    <row r="20" spans="1:13" ht="30" customHeight="1" thickBot="1">
      <c r="A20" s="5"/>
      <c r="B20" s="7"/>
      <c r="C20" s="19" t="s">
        <v>16</v>
      </c>
      <c r="D20" s="31"/>
      <c r="E20" s="31"/>
      <c r="F20" s="31"/>
      <c r="G20" s="32"/>
      <c r="H20" s="20"/>
      <c r="I20" s="16"/>
      <c r="J20" s="21"/>
      <c r="K20" s="22">
        <f>SUM(K15:K19)</f>
        <v>214321458</v>
      </c>
      <c r="L20" s="8"/>
      <c r="M20" s="5"/>
    </row>
    <row r="21" spans="1:13" s="3" customFormat="1" ht="30" customHeight="1" thickBot="1">
      <c r="A21" s="33"/>
      <c r="B21" s="34"/>
      <c r="C21" s="263" t="s">
        <v>17</v>
      </c>
      <c r="D21" s="264"/>
      <c r="E21" s="264"/>
      <c r="F21" s="264"/>
      <c r="G21" s="264"/>
      <c r="H21" s="264"/>
      <c r="I21" s="264"/>
      <c r="J21" s="265"/>
      <c r="K21" s="201">
        <f>K20</f>
        <v>214321458</v>
      </c>
      <c r="L21" s="36"/>
      <c r="M21" s="33"/>
    </row>
    <row r="22" spans="1:13" s="3" customFormat="1" thickBot="1">
      <c r="A22" s="33"/>
      <c r="B22" s="34"/>
      <c r="C22" s="166"/>
      <c r="D22" s="166"/>
      <c r="E22" s="166"/>
      <c r="F22" s="166"/>
      <c r="G22" s="166"/>
      <c r="H22" s="166"/>
      <c r="I22" s="166"/>
      <c r="J22" s="166"/>
      <c r="K22" s="167"/>
      <c r="L22" s="36"/>
      <c r="M22" s="33"/>
    </row>
    <row r="23" spans="1:13" s="3" customFormat="1" ht="30" customHeight="1">
      <c r="A23" s="33"/>
      <c r="B23" s="34"/>
      <c r="C23" s="168"/>
      <c r="D23" s="169"/>
      <c r="E23" s="168"/>
      <c r="F23" s="168"/>
      <c r="G23" s="266"/>
      <c r="H23" s="267"/>
      <c r="I23" s="268"/>
      <c r="J23" s="43"/>
      <c r="K23" s="44"/>
      <c r="L23" s="36"/>
      <c r="M23" s="33"/>
    </row>
    <row r="24" spans="1:13" s="3" customFormat="1" ht="30" customHeight="1">
      <c r="A24" s="33"/>
      <c r="B24" s="34"/>
      <c r="C24" s="168"/>
      <c r="D24" s="170"/>
      <c r="E24" s="170"/>
      <c r="F24" s="170"/>
      <c r="G24" s="52" t="s">
        <v>18</v>
      </c>
      <c r="H24" s="49"/>
      <c r="I24" s="50"/>
      <c r="J24" s="51"/>
      <c r="K24" s="202">
        <f>ROUND(+((K21/1.26)*0.05)*0.19,0)</f>
        <v>1615916</v>
      </c>
      <c r="L24" s="36"/>
      <c r="M24" s="33"/>
    </row>
    <row r="25" spans="1:13" s="3" customFormat="1" ht="30" customHeight="1" thickBot="1">
      <c r="A25" s="33"/>
      <c r="B25" s="34"/>
      <c r="C25" s="168"/>
      <c r="D25" s="169"/>
      <c r="E25" s="168"/>
      <c r="F25" s="141"/>
      <c r="G25" s="61"/>
      <c r="H25" s="49"/>
      <c r="I25" s="50"/>
      <c r="J25" s="54"/>
      <c r="K25" s="53"/>
      <c r="L25" s="36"/>
      <c r="M25" s="33"/>
    </row>
    <row r="26" spans="1:13" s="3" customFormat="1" ht="30" customHeight="1" thickBot="1">
      <c r="A26" s="33"/>
      <c r="B26" s="34"/>
      <c r="C26" s="168"/>
      <c r="D26" s="169"/>
      <c r="E26" s="168"/>
      <c r="F26" s="168"/>
      <c r="G26" s="55" t="s">
        <v>19</v>
      </c>
      <c r="H26" s="56"/>
      <c r="I26" s="57"/>
      <c r="J26" s="58"/>
      <c r="K26" s="201">
        <f>K21+K24</f>
        <v>215937374</v>
      </c>
      <c r="L26" s="36"/>
      <c r="M26" s="33"/>
    </row>
    <row r="27" spans="1:13" s="3" customFormat="1" thickBot="1">
      <c r="A27" s="33"/>
      <c r="B27" s="34"/>
      <c r="C27" s="168"/>
      <c r="D27" s="169"/>
      <c r="E27" s="169"/>
      <c r="F27" s="169"/>
      <c r="G27" s="168"/>
      <c r="H27" s="168"/>
      <c r="I27" s="171"/>
      <c r="J27" s="172"/>
      <c r="K27" s="173"/>
      <c r="L27" s="36"/>
      <c r="M27" s="33"/>
    </row>
    <row r="28" spans="1:13" s="3" customFormat="1" ht="15.75">
      <c r="A28" s="33"/>
      <c r="B28" s="34"/>
      <c r="C28" s="39"/>
      <c r="D28" s="269"/>
      <c r="E28" s="269"/>
      <c r="F28" s="269"/>
      <c r="G28" s="269"/>
      <c r="H28" s="269"/>
      <c r="I28" s="269"/>
      <c r="J28" s="269"/>
      <c r="K28" s="270"/>
      <c r="L28" s="40"/>
      <c r="M28" s="33"/>
    </row>
    <row r="29" spans="1:13" s="3" customFormat="1" ht="46.5" customHeight="1">
      <c r="A29" s="33"/>
      <c r="B29" s="34"/>
      <c r="C29" s="248" t="s">
        <v>20</v>
      </c>
      <c r="D29" s="249"/>
      <c r="E29" s="249"/>
      <c r="F29" s="249"/>
      <c r="G29" s="249"/>
      <c r="H29" s="271" t="s">
        <v>9</v>
      </c>
      <c r="I29" s="271"/>
      <c r="J29" s="271"/>
      <c r="K29" s="139" t="s">
        <v>21</v>
      </c>
      <c r="L29" s="41"/>
      <c r="M29" s="33"/>
    </row>
    <row r="30" spans="1:13" s="3" customFormat="1" ht="32.25" customHeight="1">
      <c r="A30" s="33"/>
      <c r="B30" s="34"/>
      <c r="C30" s="248" t="s">
        <v>22</v>
      </c>
      <c r="D30" s="249"/>
      <c r="E30" s="249"/>
      <c r="F30" s="249"/>
      <c r="G30" s="249"/>
      <c r="H30" s="250" t="s">
        <v>23</v>
      </c>
      <c r="I30" s="250"/>
      <c r="J30" s="140" t="s">
        <v>24</v>
      </c>
      <c r="K30" s="138">
        <v>0.2</v>
      </c>
      <c r="L30" s="41"/>
      <c r="M30" s="33"/>
    </row>
    <row r="31" spans="1:13" s="3" customFormat="1" ht="30" customHeight="1">
      <c r="A31" s="33"/>
      <c r="B31" s="34"/>
      <c r="C31" s="248" t="s">
        <v>25</v>
      </c>
      <c r="D31" s="249"/>
      <c r="E31" s="249"/>
      <c r="F31" s="249"/>
      <c r="G31" s="249"/>
      <c r="H31" s="272" t="s">
        <v>26</v>
      </c>
      <c r="I31" s="273"/>
      <c r="J31" s="140" t="s">
        <v>27</v>
      </c>
      <c r="K31" s="138">
        <v>0.01</v>
      </c>
      <c r="L31" s="41"/>
      <c r="M31" s="33"/>
    </row>
    <row r="32" spans="1:13" s="4" customFormat="1" ht="23.25" customHeight="1">
      <c r="A32" s="33"/>
      <c r="B32" s="34"/>
      <c r="C32" s="274"/>
      <c r="D32" s="275"/>
      <c r="E32" s="275"/>
      <c r="F32" s="275"/>
      <c r="G32" s="276"/>
      <c r="H32" s="283" t="s">
        <v>28</v>
      </c>
      <c r="I32" s="250"/>
      <c r="J32" s="140" t="s">
        <v>29</v>
      </c>
      <c r="K32" s="138">
        <v>0.05</v>
      </c>
      <c r="L32" s="36"/>
      <c r="M32" s="33"/>
    </row>
    <row r="33" spans="1:13" ht="39" customHeight="1">
      <c r="A33" s="5"/>
      <c r="B33" s="7"/>
      <c r="C33" s="277"/>
      <c r="D33" s="278"/>
      <c r="E33" s="278"/>
      <c r="F33" s="278"/>
      <c r="G33" s="279"/>
      <c r="H33" s="250" t="s">
        <v>30</v>
      </c>
      <c r="I33" s="250"/>
      <c r="J33" s="140" t="s">
        <v>31</v>
      </c>
      <c r="K33" s="138">
        <v>0.26</v>
      </c>
      <c r="L33" s="8"/>
      <c r="M33" s="5"/>
    </row>
    <row r="34" spans="1:13" ht="17.25" customHeight="1" thickBot="1">
      <c r="A34" s="5"/>
      <c r="B34" s="7"/>
      <c r="C34" s="280"/>
      <c r="D34" s="281"/>
      <c r="E34" s="281"/>
      <c r="F34" s="281"/>
      <c r="G34" s="282"/>
      <c r="H34" s="284"/>
      <c r="I34" s="284"/>
      <c r="J34" s="284"/>
      <c r="K34" s="285"/>
      <c r="L34" s="8"/>
      <c r="M34" s="5"/>
    </row>
    <row r="35" spans="1:13" ht="17.25" thickBot="1">
      <c r="A35" s="5"/>
      <c r="B35" s="174"/>
      <c r="C35" s="175"/>
      <c r="D35" s="175"/>
      <c r="E35" s="176"/>
      <c r="F35" s="175"/>
      <c r="G35" s="177"/>
      <c r="H35" s="175"/>
      <c r="I35" s="175"/>
      <c r="J35" s="175"/>
      <c r="K35" s="175"/>
      <c r="L35" s="178"/>
      <c r="M35" s="5"/>
    </row>
    <row r="36" spans="1:13" ht="17.25" thickTop="1">
      <c r="A36" s="5"/>
      <c r="B36" s="5"/>
      <c r="C36" s="5"/>
      <c r="D36" s="5"/>
      <c r="E36" s="6"/>
      <c r="F36" s="5"/>
      <c r="G36" s="5"/>
      <c r="H36" s="5"/>
      <c r="I36" s="5"/>
      <c r="J36" s="5"/>
      <c r="K36" s="5"/>
      <c r="L36" s="5"/>
      <c r="M36" s="5"/>
    </row>
  </sheetData>
  <mergeCells count="28">
    <mergeCell ref="C10:K10"/>
    <mergeCell ref="B2:L2"/>
    <mergeCell ref="C3:F3"/>
    <mergeCell ref="C6:K6"/>
    <mergeCell ref="C7:K7"/>
    <mergeCell ref="C8:K9"/>
    <mergeCell ref="C30:G30"/>
    <mergeCell ref="H30:I30"/>
    <mergeCell ref="C11:K11"/>
    <mergeCell ref="C12:C13"/>
    <mergeCell ref="D12:D13"/>
    <mergeCell ref="E12:F12"/>
    <mergeCell ref="G12:G13"/>
    <mergeCell ref="H12:H13"/>
    <mergeCell ref="I12:I13"/>
    <mergeCell ref="J12:J13"/>
    <mergeCell ref="K12:K13"/>
    <mergeCell ref="C21:J21"/>
    <mergeCell ref="G23:I23"/>
    <mergeCell ref="D28:K28"/>
    <mergeCell ref="C29:G29"/>
    <mergeCell ref="H29:J29"/>
    <mergeCell ref="C31:G31"/>
    <mergeCell ref="H31:I31"/>
    <mergeCell ref="C32:G34"/>
    <mergeCell ref="H32:I32"/>
    <mergeCell ref="H33:I33"/>
    <mergeCell ref="H34:K34"/>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DC6F2-01CB-4B7C-A1CE-94FBF55CBE63}">
  <sheetPr codeName="Hoja4"/>
  <dimension ref="A1:N41"/>
  <sheetViews>
    <sheetView showGridLines="0" view="pageBreakPreview" topLeftCell="A19" zoomScale="70" zoomScaleNormal="55" zoomScaleSheetLayoutView="70" zoomScalePageLayoutView="70" workbookViewId="0">
      <selection activeCell="D22" sqref="D22:I24"/>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3.42578125" style="1" customWidth="1"/>
    <col min="15" max="16384" width="11.42578125" style="1"/>
  </cols>
  <sheetData>
    <row r="1" spans="1:13" ht="17.25" thickBot="1">
      <c r="A1" s="5"/>
      <c r="B1" s="162"/>
      <c r="C1" s="163"/>
      <c r="D1" s="162"/>
      <c r="E1" s="163"/>
      <c r="F1" s="5"/>
      <c r="G1" s="5"/>
      <c r="H1" s="5"/>
      <c r="I1" s="5"/>
      <c r="J1" s="5"/>
      <c r="K1" s="5"/>
      <c r="L1" s="5"/>
      <c r="M1" s="5"/>
    </row>
    <row r="2" spans="1:13" ht="17.25" thickTop="1">
      <c r="A2" s="5"/>
      <c r="B2" s="234"/>
      <c r="C2" s="235"/>
      <c r="D2" s="235"/>
      <c r="E2" s="235"/>
      <c r="F2" s="235"/>
      <c r="G2" s="235"/>
      <c r="H2" s="235"/>
      <c r="I2" s="235"/>
      <c r="J2" s="235"/>
      <c r="K2" s="235"/>
      <c r="L2" s="236"/>
      <c r="M2" s="5"/>
    </row>
    <row r="3" spans="1:13" ht="55.5" customHeight="1">
      <c r="A3" s="5"/>
      <c r="B3" s="7"/>
      <c r="C3" s="237" t="s">
        <v>90</v>
      </c>
      <c r="D3" s="238"/>
      <c r="E3" s="238"/>
      <c r="F3" s="239"/>
      <c r="G3" s="5"/>
      <c r="H3" s="5"/>
      <c r="I3" s="5"/>
      <c r="J3" s="5"/>
      <c r="K3" s="5"/>
      <c r="L3" s="8"/>
      <c r="M3" s="5"/>
    </row>
    <row r="4" spans="1:13">
      <c r="A4" s="5"/>
      <c r="B4" s="7"/>
      <c r="C4" s="180" t="s">
        <v>0</v>
      </c>
      <c r="D4" s="189" t="s">
        <v>1</v>
      </c>
      <c r="E4" s="180" t="s">
        <v>2</v>
      </c>
      <c r="F4" s="189">
        <v>2</v>
      </c>
      <c r="G4" s="5"/>
      <c r="H4" s="5"/>
      <c r="I4" s="5"/>
      <c r="J4" s="5"/>
      <c r="K4" s="5"/>
      <c r="L4" s="8"/>
      <c r="M4" s="5"/>
    </row>
    <row r="5" spans="1:13" ht="17.25" thickBot="1">
      <c r="A5" s="5"/>
      <c r="B5" s="7"/>
      <c r="C5" s="162"/>
      <c r="D5" s="163"/>
      <c r="E5" s="162"/>
      <c r="F5" s="163"/>
      <c r="G5" s="5"/>
      <c r="H5" s="5"/>
      <c r="I5" s="5"/>
      <c r="J5" s="5"/>
      <c r="K5" s="5"/>
      <c r="L5" s="8"/>
      <c r="M5" s="5"/>
    </row>
    <row r="6" spans="1:13" ht="31.5" customHeight="1" thickTop="1">
      <c r="A6" s="5"/>
      <c r="B6" s="7"/>
      <c r="C6" s="240" t="s">
        <v>3</v>
      </c>
      <c r="D6" s="241"/>
      <c r="E6" s="241"/>
      <c r="F6" s="241"/>
      <c r="G6" s="241"/>
      <c r="H6" s="241"/>
      <c r="I6" s="241"/>
      <c r="J6" s="241"/>
      <c r="K6" s="242"/>
      <c r="L6" s="8"/>
      <c r="M6" s="5"/>
    </row>
    <row r="7" spans="1:13">
      <c r="A7" s="5"/>
      <c r="B7" s="187"/>
      <c r="C7" s="243" t="s">
        <v>4</v>
      </c>
      <c r="D7" s="243"/>
      <c r="E7" s="243"/>
      <c r="F7" s="243"/>
      <c r="G7" s="243"/>
      <c r="H7" s="243"/>
      <c r="I7" s="243"/>
      <c r="J7" s="243"/>
      <c r="K7" s="244"/>
      <c r="L7" s="8"/>
      <c r="M7" s="5"/>
    </row>
    <row r="8" spans="1:13" s="136" customFormat="1">
      <c r="A8" s="134"/>
      <c r="B8" s="188"/>
      <c r="C8" s="245" t="s">
        <v>91</v>
      </c>
      <c r="D8" s="246"/>
      <c r="E8" s="246"/>
      <c r="F8" s="246"/>
      <c r="G8" s="246"/>
      <c r="H8" s="246"/>
      <c r="I8" s="246"/>
      <c r="J8" s="246"/>
      <c r="K8" s="247"/>
      <c r="L8" s="137"/>
      <c r="M8" s="134"/>
    </row>
    <row r="9" spans="1:13">
      <c r="A9" s="5"/>
      <c r="B9" s="187"/>
      <c r="C9" s="245"/>
      <c r="D9" s="246"/>
      <c r="E9" s="246"/>
      <c r="F9" s="246"/>
      <c r="G9" s="246"/>
      <c r="H9" s="246"/>
      <c r="I9" s="246"/>
      <c r="J9" s="246"/>
      <c r="K9" s="247"/>
      <c r="L9" s="8"/>
      <c r="M9" s="5"/>
    </row>
    <row r="10" spans="1:13" ht="34.5" customHeight="1">
      <c r="A10" s="5"/>
      <c r="B10" s="187"/>
      <c r="C10" s="231" t="s">
        <v>5</v>
      </c>
      <c r="D10" s="232"/>
      <c r="E10" s="232"/>
      <c r="F10" s="232"/>
      <c r="G10" s="232"/>
      <c r="H10" s="232"/>
      <c r="I10" s="232"/>
      <c r="J10" s="232"/>
      <c r="K10" s="233"/>
      <c r="L10" s="8"/>
      <c r="M10" s="5"/>
    </row>
    <row r="11" spans="1:13" ht="30" customHeight="1" thickBot="1">
      <c r="A11" s="5"/>
      <c r="B11" s="7"/>
      <c r="C11" s="251" t="s">
        <v>105</v>
      </c>
      <c r="D11" s="252"/>
      <c r="E11" s="252"/>
      <c r="F11" s="252"/>
      <c r="G11" s="252"/>
      <c r="H11" s="252"/>
      <c r="I11" s="252"/>
      <c r="J11" s="252"/>
      <c r="K11" s="253"/>
      <c r="L11" s="8"/>
      <c r="M11" s="5"/>
    </row>
    <row r="12" spans="1:13" ht="30" customHeight="1">
      <c r="A12" s="5"/>
      <c r="B12" s="7"/>
      <c r="C12" s="254" t="s">
        <v>6</v>
      </c>
      <c r="D12" s="256" t="s">
        <v>7</v>
      </c>
      <c r="E12" s="258" t="s">
        <v>8</v>
      </c>
      <c r="F12" s="258"/>
      <c r="G12" s="254" t="s">
        <v>9</v>
      </c>
      <c r="H12" s="256" t="s">
        <v>10</v>
      </c>
      <c r="I12" s="256" t="s">
        <v>11</v>
      </c>
      <c r="J12" s="259" t="s">
        <v>12</v>
      </c>
      <c r="K12" s="261" t="s">
        <v>13</v>
      </c>
      <c r="L12" s="8"/>
      <c r="M12" s="5"/>
    </row>
    <row r="13" spans="1:13" ht="30" customHeight="1" thickBot="1">
      <c r="A13" s="5"/>
      <c r="B13" s="7"/>
      <c r="C13" s="255"/>
      <c r="D13" s="257"/>
      <c r="E13" s="9" t="s">
        <v>14</v>
      </c>
      <c r="F13" s="9" t="s">
        <v>15</v>
      </c>
      <c r="G13" s="255"/>
      <c r="H13" s="257"/>
      <c r="I13" s="257"/>
      <c r="J13" s="260"/>
      <c r="K13" s="262"/>
      <c r="L13" s="8"/>
      <c r="M13" s="5"/>
    </row>
    <row r="14" spans="1:13" ht="30" customHeight="1" thickBot="1">
      <c r="A14" s="5"/>
      <c r="B14" s="7"/>
      <c r="C14" s="197">
        <v>1</v>
      </c>
      <c r="D14" s="194" t="s">
        <v>117</v>
      </c>
      <c r="E14" s="192"/>
      <c r="F14" s="192"/>
      <c r="G14" s="192"/>
      <c r="H14" s="192"/>
      <c r="I14" s="192"/>
      <c r="J14" s="192"/>
      <c r="K14" s="193"/>
      <c r="L14" s="8"/>
      <c r="M14" s="5"/>
    </row>
    <row r="15" spans="1:13" ht="81" customHeight="1">
      <c r="A15" s="5"/>
      <c r="B15" s="7"/>
      <c r="C15" s="23"/>
      <c r="D15" s="24">
        <v>1</v>
      </c>
      <c r="E15" s="24" t="s">
        <v>104</v>
      </c>
      <c r="F15" s="24"/>
      <c r="G15" s="195" t="s">
        <v>93</v>
      </c>
      <c r="H15" s="198" t="s">
        <v>99</v>
      </c>
      <c r="I15" s="16">
        <v>94</v>
      </c>
      <c r="J15" s="17">
        <v>756000</v>
      </c>
      <c r="K15" s="199">
        <f>I15*J15</f>
        <v>71064000</v>
      </c>
      <c r="L15" s="8"/>
      <c r="M15" s="5"/>
    </row>
    <row r="16" spans="1:13" ht="72" customHeight="1">
      <c r="A16" s="5"/>
      <c r="B16" s="7"/>
      <c r="C16" s="23"/>
      <c r="D16" s="24">
        <v>2</v>
      </c>
      <c r="E16" s="24" t="s">
        <v>104</v>
      </c>
      <c r="F16" s="24"/>
      <c r="G16" s="195" t="s">
        <v>94</v>
      </c>
      <c r="H16" s="198" t="s">
        <v>100</v>
      </c>
      <c r="I16" s="16">
        <v>6000</v>
      </c>
      <c r="J16" s="17">
        <v>6930</v>
      </c>
      <c r="K16" s="199">
        <f t="shared" ref="K16:K19" si="0">I16*J16</f>
        <v>41580000</v>
      </c>
      <c r="L16" s="8"/>
      <c r="M16" s="5"/>
    </row>
    <row r="17" spans="1:14" ht="67.5" customHeight="1">
      <c r="A17" s="5"/>
      <c r="B17" s="7"/>
      <c r="C17" s="23"/>
      <c r="D17" s="24">
        <v>3</v>
      </c>
      <c r="E17" s="24" t="s">
        <v>104</v>
      </c>
      <c r="F17" s="24"/>
      <c r="G17" s="195" t="s">
        <v>95</v>
      </c>
      <c r="H17" s="198" t="s">
        <v>101</v>
      </c>
      <c r="I17" s="16">
        <v>5164</v>
      </c>
      <c r="J17" s="17">
        <v>4662</v>
      </c>
      <c r="K17" s="199">
        <f t="shared" si="0"/>
        <v>24074568</v>
      </c>
      <c r="L17" s="8"/>
      <c r="M17" s="5"/>
    </row>
    <row r="18" spans="1:14" ht="74.25" customHeight="1">
      <c r="A18" s="5"/>
      <c r="B18" s="7"/>
      <c r="C18" s="23"/>
      <c r="D18" s="24">
        <v>4</v>
      </c>
      <c r="E18" s="24" t="s">
        <v>104</v>
      </c>
      <c r="F18" s="24"/>
      <c r="G18" s="195" t="s">
        <v>96</v>
      </c>
      <c r="H18" s="198" t="s">
        <v>100</v>
      </c>
      <c r="I18" s="16">
        <v>4016</v>
      </c>
      <c r="J18" s="17">
        <v>3024</v>
      </c>
      <c r="K18" s="199">
        <f t="shared" si="0"/>
        <v>12144384</v>
      </c>
      <c r="L18" s="8"/>
      <c r="M18" s="5"/>
    </row>
    <row r="19" spans="1:14" s="5" customFormat="1" ht="57" customHeight="1">
      <c r="B19" s="7"/>
      <c r="C19" s="23"/>
      <c r="D19" s="25">
        <v>5</v>
      </c>
      <c r="E19" s="25" t="s">
        <v>104</v>
      </c>
      <c r="F19" s="25"/>
      <c r="G19" s="195" t="s">
        <v>118</v>
      </c>
      <c r="H19" s="198" t="s">
        <v>99</v>
      </c>
      <c r="I19" s="16">
        <v>30</v>
      </c>
      <c r="J19" s="17">
        <v>230545</v>
      </c>
      <c r="K19" s="199">
        <f t="shared" si="0"/>
        <v>6916350</v>
      </c>
      <c r="L19" s="8"/>
    </row>
    <row r="20" spans="1:14" ht="30" customHeight="1" thickBot="1">
      <c r="A20" s="5"/>
      <c r="B20" s="7"/>
      <c r="C20" s="19" t="s">
        <v>16</v>
      </c>
      <c r="D20" s="31"/>
      <c r="E20" s="31"/>
      <c r="F20" s="31"/>
      <c r="G20" s="32"/>
      <c r="H20" s="20"/>
      <c r="I20" s="16"/>
      <c r="J20" s="21"/>
      <c r="K20" s="22">
        <f>SUM(K15:K19)</f>
        <v>155779302</v>
      </c>
      <c r="L20" s="8"/>
      <c r="M20" s="5"/>
    </row>
    <row r="21" spans="1:14" ht="30" customHeight="1" thickBot="1">
      <c r="A21" s="5"/>
      <c r="B21" s="7"/>
      <c r="C21" s="197">
        <v>2</v>
      </c>
      <c r="D21" s="194" t="s">
        <v>116</v>
      </c>
      <c r="E21" s="192"/>
      <c r="F21" s="192"/>
      <c r="G21" s="192"/>
      <c r="H21" s="192"/>
      <c r="I21" s="192"/>
      <c r="J21" s="192"/>
      <c r="K21" s="200"/>
      <c r="L21" s="8"/>
      <c r="M21" s="5"/>
    </row>
    <row r="22" spans="1:14" ht="57" customHeight="1">
      <c r="A22" s="5"/>
      <c r="B22" s="7"/>
      <c r="C22" s="23"/>
      <c r="D22" s="14">
        <v>6</v>
      </c>
      <c r="E22" s="14" t="s">
        <v>104</v>
      </c>
      <c r="F22" s="14"/>
      <c r="G22" s="195" t="s">
        <v>93</v>
      </c>
      <c r="H22" s="198" t="s">
        <v>99</v>
      </c>
      <c r="I22" s="16">
        <v>29</v>
      </c>
      <c r="J22" s="17">
        <v>756000</v>
      </c>
      <c r="K22" s="199">
        <f t="shared" ref="K22:K24" si="1">I22*J22</f>
        <v>21924000</v>
      </c>
      <c r="L22" s="8"/>
      <c r="M22" s="5"/>
    </row>
    <row r="23" spans="1:14" ht="82.5" customHeight="1">
      <c r="A23" s="5"/>
      <c r="B23" s="7"/>
      <c r="C23" s="23"/>
      <c r="D23" s="42">
        <v>7</v>
      </c>
      <c r="E23" s="42" t="s">
        <v>104</v>
      </c>
      <c r="F23" s="42"/>
      <c r="G23" s="195" t="s">
        <v>96</v>
      </c>
      <c r="H23" s="198" t="s">
        <v>100</v>
      </c>
      <c r="I23" s="16">
        <v>1880</v>
      </c>
      <c r="J23" s="17">
        <v>6930</v>
      </c>
      <c r="K23" s="199">
        <f t="shared" si="1"/>
        <v>13028400</v>
      </c>
      <c r="L23" s="8"/>
      <c r="M23" s="5"/>
    </row>
    <row r="24" spans="1:14" ht="99.75" customHeight="1">
      <c r="A24" s="5"/>
      <c r="B24" s="7"/>
      <c r="C24" s="23"/>
      <c r="D24" s="14">
        <v>8</v>
      </c>
      <c r="E24" s="14" t="s">
        <v>104</v>
      </c>
      <c r="F24" s="14"/>
      <c r="G24" s="195" t="s">
        <v>114</v>
      </c>
      <c r="H24" s="198" t="s">
        <v>115</v>
      </c>
      <c r="I24" s="414">
        <v>2</v>
      </c>
      <c r="J24" s="17">
        <v>909876</v>
      </c>
      <c r="K24" s="199">
        <f t="shared" si="1"/>
        <v>1819752</v>
      </c>
      <c r="L24" s="8"/>
      <c r="M24" s="5"/>
    </row>
    <row r="25" spans="1:14" ht="30" customHeight="1" thickBot="1">
      <c r="A25" s="5"/>
      <c r="B25" s="7"/>
      <c r="C25" s="19" t="s">
        <v>16</v>
      </c>
      <c r="D25" s="31"/>
      <c r="E25" s="31"/>
      <c r="F25" s="31"/>
      <c r="G25" s="32"/>
      <c r="H25" s="20"/>
      <c r="I25" s="16"/>
      <c r="J25" s="21"/>
      <c r="K25" s="22">
        <f>SUM(K22:K24)</f>
        <v>36772152</v>
      </c>
      <c r="L25" s="8"/>
      <c r="M25" s="5"/>
    </row>
    <row r="26" spans="1:14" s="3" customFormat="1" ht="30" customHeight="1" thickBot="1">
      <c r="A26" s="33"/>
      <c r="B26" s="34"/>
      <c r="C26" s="263" t="s">
        <v>17</v>
      </c>
      <c r="D26" s="264"/>
      <c r="E26" s="264"/>
      <c r="F26" s="264"/>
      <c r="G26" s="264"/>
      <c r="H26" s="264"/>
      <c r="I26" s="264"/>
      <c r="J26" s="265"/>
      <c r="K26" s="201">
        <f>K20+K25</f>
        <v>192551454</v>
      </c>
      <c r="L26" s="36"/>
      <c r="M26" s="33"/>
    </row>
    <row r="27" spans="1:14" s="3" customFormat="1" thickBot="1">
      <c r="A27" s="33"/>
      <c r="B27" s="34"/>
      <c r="C27" s="166"/>
      <c r="D27" s="166"/>
      <c r="E27" s="166"/>
      <c r="F27" s="166"/>
      <c r="G27" s="166"/>
      <c r="H27" s="166"/>
      <c r="I27" s="166"/>
      <c r="J27" s="166"/>
      <c r="K27" s="167"/>
      <c r="L27" s="36"/>
      <c r="M27" s="33"/>
    </row>
    <row r="28" spans="1:14" s="3" customFormat="1" ht="30" customHeight="1">
      <c r="A28" s="33"/>
      <c r="B28" s="34"/>
      <c r="C28" s="168"/>
      <c r="D28" s="169"/>
      <c r="E28" s="168"/>
      <c r="F28" s="168"/>
      <c r="G28" s="266"/>
      <c r="H28" s="267"/>
      <c r="I28" s="268"/>
      <c r="J28" s="43"/>
      <c r="K28" s="44"/>
      <c r="L28" s="36"/>
      <c r="M28" s="33"/>
    </row>
    <row r="29" spans="1:14" s="3" customFormat="1" ht="30" customHeight="1">
      <c r="A29" s="33"/>
      <c r="B29" s="34"/>
      <c r="C29" s="168"/>
      <c r="D29" s="170"/>
      <c r="E29" s="170"/>
      <c r="F29" s="170"/>
      <c r="G29" s="52" t="s">
        <v>18</v>
      </c>
      <c r="H29" s="49"/>
      <c r="I29" s="50"/>
      <c r="J29" s="51"/>
      <c r="K29" s="202">
        <f>ROUND(+((K26/1.26)*0.05)*0.19,0)</f>
        <v>1451777</v>
      </c>
      <c r="L29" s="36"/>
      <c r="M29" s="33"/>
    </row>
    <row r="30" spans="1:14" s="3" customFormat="1" ht="30" customHeight="1" thickBot="1">
      <c r="A30" s="33"/>
      <c r="B30" s="34"/>
      <c r="C30" s="168"/>
      <c r="D30" s="169"/>
      <c r="E30" s="168"/>
      <c r="F30" s="141"/>
      <c r="G30" s="61"/>
      <c r="H30" s="49"/>
      <c r="I30" s="50"/>
      <c r="J30" s="54"/>
      <c r="K30" s="53"/>
      <c r="L30" s="36"/>
      <c r="M30" s="33"/>
    </row>
    <row r="31" spans="1:14" s="3" customFormat="1" ht="30" customHeight="1" thickBot="1">
      <c r="A31" s="33"/>
      <c r="B31" s="34"/>
      <c r="C31" s="168"/>
      <c r="D31" s="169"/>
      <c r="E31" s="168"/>
      <c r="F31" s="168"/>
      <c r="G31" s="55" t="s">
        <v>19</v>
      </c>
      <c r="H31" s="56"/>
      <c r="I31" s="57"/>
      <c r="J31" s="58"/>
      <c r="K31" s="201">
        <f>K26+K29</f>
        <v>194003231</v>
      </c>
      <c r="L31" s="36"/>
      <c r="M31" s="33"/>
      <c r="N31" s="230">
        <f>'PRESUPUESTO OFICIAL Lote 1'!K32+'PRESUPUESTO OFICIAL Lote 2'!K26+'PRESUPUESTO OFICIAL Lote 3'!K31</f>
        <v>649999883</v>
      </c>
    </row>
    <row r="32" spans="1:14" s="3" customFormat="1" thickBot="1">
      <c r="A32" s="33"/>
      <c r="B32" s="34"/>
      <c r="C32" s="168"/>
      <c r="D32" s="169"/>
      <c r="E32" s="169"/>
      <c r="F32" s="169"/>
      <c r="G32" s="168"/>
      <c r="H32" s="168"/>
      <c r="I32" s="171"/>
      <c r="J32" s="172"/>
      <c r="K32" s="173"/>
      <c r="L32" s="36"/>
      <c r="M32" s="33"/>
    </row>
    <row r="33" spans="1:13" s="3" customFormat="1" ht="15.75">
      <c r="A33" s="33"/>
      <c r="B33" s="34"/>
      <c r="C33" s="39"/>
      <c r="D33" s="269"/>
      <c r="E33" s="269"/>
      <c r="F33" s="269"/>
      <c r="G33" s="269"/>
      <c r="H33" s="269"/>
      <c r="I33" s="269"/>
      <c r="J33" s="269"/>
      <c r="K33" s="270"/>
      <c r="L33" s="40"/>
      <c r="M33" s="33"/>
    </row>
    <row r="34" spans="1:13" s="3" customFormat="1" ht="46.5" customHeight="1">
      <c r="A34" s="33"/>
      <c r="B34" s="34"/>
      <c r="C34" s="248" t="s">
        <v>20</v>
      </c>
      <c r="D34" s="249"/>
      <c r="E34" s="249"/>
      <c r="F34" s="249"/>
      <c r="G34" s="249"/>
      <c r="H34" s="271" t="s">
        <v>9</v>
      </c>
      <c r="I34" s="271"/>
      <c r="J34" s="271"/>
      <c r="K34" s="139" t="s">
        <v>21</v>
      </c>
      <c r="L34" s="41"/>
      <c r="M34" s="33"/>
    </row>
    <row r="35" spans="1:13" s="3" customFormat="1" ht="32.25" customHeight="1">
      <c r="A35" s="33"/>
      <c r="B35" s="34"/>
      <c r="C35" s="248" t="s">
        <v>22</v>
      </c>
      <c r="D35" s="249"/>
      <c r="E35" s="249"/>
      <c r="F35" s="249"/>
      <c r="G35" s="249"/>
      <c r="H35" s="250" t="s">
        <v>23</v>
      </c>
      <c r="I35" s="250"/>
      <c r="J35" s="140" t="s">
        <v>24</v>
      </c>
      <c r="K35" s="138">
        <v>0.2</v>
      </c>
      <c r="L35" s="41"/>
      <c r="M35" s="33"/>
    </row>
    <row r="36" spans="1:13" s="3" customFormat="1" ht="30" customHeight="1">
      <c r="A36" s="33"/>
      <c r="B36" s="34"/>
      <c r="C36" s="248" t="s">
        <v>25</v>
      </c>
      <c r="D36" s="249"/>
      <c r="E36" s="249"/>
      <c r="F36" s="249"/>
      <c r="G36" s="249"/>
      <c r="H36" s="272" t="s">
        <v>26</v>
      </c>
      <c r="I36" s="273"/>
      <c r="J36" s="140" t="s">
        <v>27</v>
      </c>
      <c r="K36" s="138">
        <v>0.01</v>
      </c>
      <c r="L36" s="41"/>
      <c r="M36" s="33"/>
    </row>
    <row r="37" spans="1:13" s="4" customFormat="1" ht="31.5" customHeight="1">
      <c r="A37" s="33"/>
      <c r="B37" s="34"/>
      <c r="C37" s="274"/>
      <c r="D37" s="275"/>
      <c r="E37" s="275"/>
      <c r="F37" s="275"/>
      <c r="G37" s="276"/>
      <c r="H37" s="283" t="s">
        <v>28</v>
      </c>
      <c r="I37" s="250"/>
      <c r="J37" s="140" t="s">
        <v>29</v>
      </c>
      <c r="K37" s="138">
        <v>0.05</v>
      </c>
      <c r="L37" s="36"/>
      <c r="M37" s="33"/>
    </row>
    <row r="38" spans="1:13" ht="28.5" customHeight="1">
      <c r="A38" s="5"/>
      <c r="B38" s="7"/>
      <c r="C38" s="277"/>
      <c r="D38" s="278"/>
      <c r="E38" s="278"/>
      <c r="F38" s="278"/>
      <c r="G38" s="279"/>
      <c r="H38" s="250" t="s">
        <v>30</v>
      </c>
      <c r="I38" s="250"/>
      <c r="J38" s="140" t="s">
        <v>31</v>
      </c>
      <c r="K38" s="138">
        <v>0.26</v>
      </c>
      <c r="L38" s="8"/>
      <c r="M38" s="5"/>
    </row>
    <row r="39" spans="1:13" ht="16.5" customHeight="1" thickBot="1">
      <c r="A39" s="5"/>
      <c r="B39" s="7"/>
      <c r="C39" s="280"/>
      <c r="D39" s="281"/>
      <c r="E39" s="281"/>
      <c r="F39" s="281"/>
      <c r="G39" s="282"/>
      <c r="H39" s="284"/>
      <c r="I39" s="284"/>
      <c r="J39" s="284"/>
      <c r="K39" s="285"/>
      <c r="L39" s="8"/>
      <c r="M39" s="5"/>
    </row>
    <row r="40" spans="1:13" ht="17.25" thickBot="1">
      <c r="A40" s="5"/>
      <c r="B40" s="174"/>
      <c r="C40" s="175"/>
      <c r="D40" s="175"/>
      <c r="E40" s="176"/>
      <c r="F40" s="175"/>
      <c r="G40" s="177"/>
      <c r="H40" s="175"/>
      <c r="I40" s="175"/>
      <c r="J40" s="175"/>
      <c r="K40" s="175"/>
      <c r="L40" s="178"/>
      <c r="M40" s="5"/>
    </row>
    <row r="41" spans="1:13" ht="17.25" thickTop="1">
      <c r="A41" s="5"/>
      <c r="B41" s="5"/>
      <c r="C41" s="5"/>
      <c r="D41" s="5"/>
      <c r="E41" s="6"/>
      <c r="F41" s="5"/>
      <c r="G41" s="5"/>
      <c r="H41" s="5"/>
      <c r="I41" s="5"/>
      <c r="J41" s="5"/>
      <c r="K41" s="5"/>
      <c r="L41" s="5"/>
      <c r="M41" s="5"/>
    </row>
  </sheetData>
  <mergeCells count="28">
    <mergeCell ref="C10:K10"/>
    <mergeCell ref="B2:L2"/>
    <mergeCell ref="C3:F3"/>
    <mergeCell ref="C6:K6"/>
    <mergeCell ref="C7:K7"/>
    <mergeCell ref="C8:K9"/>
    <mergeCell ref="C35:G35"/>
    <mergeCell ref="H35:I35"/>
    <mergeCell ref="C11:K11"/>
    <mergeCell ref="C12:C13"/>
    <mergeCell ref="D12:D13"/>
    <mergeCell ref="E12:F12"/>
    <mergeCell ref="G12:G13"/>
    <mergeCell ref="H12:H13"/>
    <mergeCell ref="I12:I13"/>
    <mergeCell ref="J12:J13"/>
    <mergeCell ref="K12:K13"/>
    <mergeCell ref="C26:J26"/>
    <mergeCell ref="G28:I28"/>
    <mergeCell ref="D33:K33"/>
    <mergeCell ref="C34:G34"/>
    <mergeCell ref="H34:J34"/>
    <mergeCell ref="C36:G36"/>
    <mergeCell ref="H36:I36"/>
    <mergeCell ref="C37:G39"/>
    <mergeCell ref="H37:I37"/>
    <mergeCell ref="H38:I38"/>
    <mergeCell ref="H39:K3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93BC-C979-4355-B179-ADDC21733C2D}">
  <sheetPr codeName="Hoja2"/>
  <dimension ref="A1:O51"/>
  <sheetViews>
    <sheetView showGridLines="0" view="pageBreakPreview" topLeftCell="A26" zoomScale="80" zoomScaleNormal="55" zoomScaleSheetLayoutView="80" zoomScalePageLayoutView="70" workbookViewId="0">
      <selection activeCell="G32" sqref="G32"/>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5" ht="17.25" thickBot="1">
      <c r="A1" s="5"/>
      <c r="B1" s="162"/>
      <c r="C1" s="163"/>
      <c r="D1" s="162"/>
      <c r="E1" s="163"/>
      <c r="F1" s="5"/>
      <c r="G1" s="5"/>
      <c r="H1" s="5"/>
      <c r="I1" s="5"/>
      <c r="J1" s="5"/>
      <c r="K1" s="5"/>
      <c r="L1" s="5"/>
      <c r="M1" s="5"/>
    </row>
    <row r="2" spans="1:15" ht="17.25" thickTop="1">
      <c r="A2" s="5"/>
      <c r="B2" s="234"/>
      <c r="C2" s="235"/>
      <c r="D2" s="235"/>
      <c r="E2" s="235"/>
      <c r="F2" s="235"/>
      <c r="G2" s="235"/>
      <c r="H2" s="235"/>
      <c r="I2" s="235"/>
      <c r="J2" s="235"/>
      <c r="K2" s="235"/>
      <c r="L2" s="236"/>
      <c r="M2" s="5"/>
    </row>
    <row r="3" spans="1:15" ht="55.5" customHeight="1">
      <c r="A3" s="5"/>
      <c r="B3" s="7"/>
      <c r="C3" s="237" t="s">
        <v>90</v>
      </c>
      <c r="D3" s="238"/>
      <c r="E3" s="238"/>
      <c r="F3" s="239"/>
      <c r="G3" s="5"/>
      <c r="H3" s="5"/>
      <c r="I3" s="5"/>
      <c r="J3" s="5"/>
      <c r="K3" s="5"/>
      <c r="L3" s="8"/>
      <c r="M3" s="5"/>
    </row>
    <row r="4" spans="1:15">
      <c r="A4" s="5"/>
      <c r="B4" s="7"/>
      <c r="C4" s="180" t="s">
        <v>0</v>
      </c>
      <c r="D4" s="189" t="s">
        <v>1</v>
      </c>
      <c r="E4" s="180" t="s">
        <v>2</v>
      </c>
      <c r="F4" s="189">
        <v>2</v>
      </c>
      <c r="G4" s="5"/>
      <c r="H4" s="5"/>
      <c r="I4" s="5"/>
      <c r="J4" s="5"/>
      <c r="K4" s="5"/>
      <c r="L4" s="8"/>
      <c r="M4" s="5"/>
    </row>
    <row r="5" spans="1:15" ht="17.25" thickBot="1">
      <c r="A5" s="5"/>
      <c r="B5" s="7"/>
      <c r="C5" s="162"/>
      <c r="D5" s="163"/>
      <c r="E5" s="162"/>
      <c r="F5" s="163"/>
      <c r="G5" s="5"/>
      <c r="H5" s="5"/>
      <c r="I5" s="5"/>
      <c r="J5" s="5"/>
      <c r="K5" s="5"/>
      <c r="L5" s="8"/>
      <c r="M5" s="5"/>
    </row>
    <row r="6" spans="1:15" ht="31.5" customHeight="1" thickTop="1">
      <c r="A6" s="5"/>
      <c r="B6" s="7"/>
      <c r="C6" s="240" t="s">
        <v>3</v>
      </c>
      <c r="D6" s="241"/>
      <c r="E6" s="241"/>
      <c r="F6" s="241"/>
      <c r="G6" s="241"/>
      <c r="H6" s="241"/>
      <c r="I6" s="241"/>
      <c r="J6" s="241"/>
      <c r="K6" s="242"/>
      <c r="L6" s="8"/>
      <c r="M6" s="5"/>
    </row>
    <row r="7" spans="1:15">
      <c r="A7" s="5"/>
      <c r="B7" s="187"/>
      <c r="C7" s="243" t="s">
        <v>4</v>
      </c>
      <c r="D7" s="243"/>
      <c r="E7" s="243"/>
      <c r="F7" s="243"/>
      <c r="G7" s="243"/>
      <c r="H7" s="243"/>
      <c r="I7" s="243"/>
      <c r="J7" s="243"/>
      <c r="K7" s="244"/>
      <c r="L7" s="8"/>
      <c r="M7" s="5"/>
    </row>
    <row r="8" spans="1:15" s="136" customFormat="1">
      <c r="A8" s="134"/>
      <c r="B8" s="188"/>
      <c r="C8" s="245" t="s">
        <v>91</v>
      </c>
      <c r="D8" s="246"/>
      <c r="E8" s="246"/>
      <c r="F8" s="246"/>
      <c r="G8" s="246"/>
      <c r="H8" s="246"/>
      <c r="I8" s="246"/>
      <c r="J8" s="246"/>
      <c r="K8" s="247"/>
      <c r="L8" s="137"/>
      <c r="M8" s="134"/>
    </row>
    <row r="9" spans="1:15">
      <c r="A9" s="5"/>
      <c r="B9" s="187"/>
      <c r="C9" s="245"/>
      <c r="D9" s="246"/>
      <c r="E9" s="246"/>
      <c r="F9" s="246"/>
      <c r="G9" s="246"/>
      <c r="H9" s="246"/>
      <c r="I9" s="246"/>
      <c r="J9" s="246"/>
      <c r="K9" s="247"/>
      <c r="L9" s="8"/>
      <c r="M9" s="5"/>
    </row>
    <row r="10" spans="1:15" ht="34.5" customHeight="1">
      <c r="A10" s="5"/>
      <c r="B10" s="187"/>
      <c r="C10" s="231" t="s">
        <v>5</v>
      </c>
      <c r="D10" s="232"/>
      <c r="E10" s="232"/>
      <c r="F10" s="232"/>
      <c r="G10" s="232"/>
      <c r="H10" s="232"/>
      <c r="I10" s="232"/>
      <c r="J10" s="232"/>
      <c r="K10" s="233"/>
      <c r="L10" s="8"/>
      <c r="M10" s="5"/>
    </row>
    <row r="11" spans="1:15" ht="30" customHeight="1" thickBot="1">
      <c r="A11" s="5"/>
      <c r="B11" s="7"/>
      <c r="C11" s="251" t="s">
        <v>105</v>
      </c>
      <c r="D11" s="252"/>
      <c r="E11" s="252"/>
      <c r="F11" s="252"/>
      <c r="G11" s="252"/>
      <c r="H11" s="252"/>
      <c r="I11" s="252"/>
      <c r="J11" s="252"/>
      <c r="K11" s="253"/>
      <c r="L11" s="8"/>
      <c r="M11" s="5"/>
    </row>
    <row r="12" spans="1:15" ht="30" customHeight="1">
      <c r="A12" s="5"/>
      <c r="B12" s="7"/>
      <c r="C12" s="254" t="s">
        <v>6</v>
      </c>
      <c r="D12" s="256" t="s">
        <v>7</v>
      </c>
      <c r="E12" s="258" t="s">
        <v>8</v>
      </c>
      <c r="F12" s="258"/>
      <c r="G12" s="254" t="s">
        <v>9</v>
      </c>
      <c r="H12" s="256" t="s">
        <v>10</v>
      </c>
      <c r="I12" s="256" t="s">
        <v>11</v>
      </c>
      <c r="J12" s="259" t="s">
        <v>12</v>
      </c>
      <c r="K12" s="261" t="s">
        <v>13</v>
      </c>
      <c r="L12" s="8"/>
      <c r="M12" s="5"/>
    </row>
    <row r="13" spans="1:15" ht="30" customHeight="1" thickBot="1">
      <c r="A13" s="5"/>
      <c r="B13" s="7"/>
      <c r="C13" s="255"/>
      <c r="D13" s="257"/>
      <c r="E13" s="9" t="s">
        <v>14</v>
      </c>
      <c r="F13" s="9" t="s">
        <v>15</v>
      </c>
      <c r="G13" s="255"/>
      <c r="H13" s="257"/>
      <c r="I13" s="257"/>
      <c r="J13" s="260"/>
      <c r="K13" s="262"/>
      <c r="L13" s="8"/>
      <c r="M13" s="5"/>
    </row>
    <row r="14" spans="1:15" ht="30" customHeight="1" thickBot="1">
      <c r="A14" s="5"/>
      <c r="B14" s="7"/>
      <c r="C14" s="197">
        <v>1</v>
      </c>
      <c r="D14" s="194" t="s">
        <v>117</v>
      </c>
      <c r="E14" s="192"/>
      <c r="F14" s="192"/>
      <c r="G14" s="192"/>
      <c r="H14" s="192"/>
      <c r="I14" s="192"/>
      <c r="J14" s="192"/>
      <c r="K14" s="193"/>
      <c r="L14" s="8"/>
      <c r="M14" s="5"/>
      <c r="O14" s="1" t="s">
        <v>106</v>
      </c>
    </row>
    <row r="15" spans="1:15" ht="81" customHeight="1">
      <c r="A15" s="5"/>
      <c r="B15" s="7"/>
      <c r="C15" s="23"/>
      <c r="D15" s="24">
        <v>1</v>
      </c>
      <c r="E15" s="24"/>
      <c r="F15" s="24"/>
      <c r="G15" s="195" t="s">
        <v>93</v>
      </c>
      <c r="H15" s="198" t="s">
        <v>99</v>
      </c>
      <c r="I15" s="16">
        <v>94</v>
      </c>
      <c r="J15" s="17">
        <v>756000</v>
      </c>
      <c r="K15" s="199">
        <f>I15*J15</f>
        <v>71064000</v>
      </c>
      <c r="L15" s="8"/>
      <c r="M15" s="5"/>
    </row>
    <row r="16" spans="1:15" ht="72" customHeight="1">
      <c r="A16" s="5"/>
      <c r="B16" s="7"/>
      <c r="C16" s="23"/>
      <c r="D16" s="24">
        <v>2</v>
      </c>
      <c r="E16" s="24"/>
      <c r="F16" s="24"/>
      <c r="G16" s="195" t="s">
        <v>94</v>
      </c>
      <c r="H16" s="198" t="s">
        <v>100</v>
      </c>
      <c r="I16" s="16">
        <v>6000</v>
      </c>
      <c r="J16" s="17">
        <v>6930</v>
      </c>
      <c r="K16" s="199">
        <f t="shared" ref="K16:K19" si="0">I16*J16</f>
        <v>41580000</v>
      </c>
      <c r="L16" s="8"/>
      <c r="M16" s="5"/>
    </row>
    <row r="17" spans="1:13" ht="67.5" customHeight="1">
      <c r="A17" s="5"/>
      <c r="B17" s="7"/>
      <c r="C17" s="23"/>
      <c r="D17" s="24">
        <v>3</v>
      </c>
      <c r="E17" s="24"/>
      <c r="F17" s="24"/>
      <c r="G17" s="195" t="s">
        <v>96</v>
      </c>
      <c r="H17" s="198" t="s">
        <v>100</v>
      </c>
      <c r="I17" s="16">
        <v>5164</v>
      </c>
      <c r="J17" s="17">
        <v>4662</v>
      </c>
      <c r="K17" s="199">
        <f t="shared" si="0"/>
        <v>24074568</v>
      </c>
      <c r="L17" s="8"/>
      <c r="M17" s="5"/>
    </row>
    <row r="18" spans="1:13" ht="74.25" customHeight="1">
      <c r="A18" s="5"/>
      <c r="B18" s="7"/>
      <c r="C18" s="23"/>
      <c r="D18" s="24">
        <v>4</v>
      </c>
      <c r="E18" s="24"/>
      <c r="F18" s="24"/>
      <c r="G18" s="195" t="s">
        <v>98</v>
      </c>
      <c r="H18" s="198" t="s">
        <v>101</v>
      </c>
      <c r="I18" s="16">
        <v>4016</v>
      </c>
      <c r="J18" s="17">
        <v>3024</v>
      </c>
      <c r="K18" s="199">
        <f t="shared" si="0"/>
        <v>12144384</v>
      </c>
      <c r="L18" s="8"/>
      <c r="M18" s="5"/>
    </row>
    <row r="19" spans="1:13" s="5" customFormat="1" ht="57" customHeight="1" thickBot="1">
      <c r="B19" s="7"/>
      <c r="C19" s="23"/>
      <c r="D19" s="25">
        <v>5</v>
      </c>
      <c r="E19" s="25"/>
      <c r="F19" s="25"/>
      <c r="G19" s="195" t="s">
        <v>118</v>
      </c>
      <c r="H19" s="198" t="s">
        <v>99</v>
      </c>
      <c r="I19" s="16">
        <v>30</v>
      </c>
      <c r="J19" s="17">
        <v>230545</v>
      </c>
      <c r="K19" s="199">
        <f t="shared" si="0"/>
        <v>6916350</v>
      </c>
      <c r="L19" s="8"/>
    </row>
    <row r="20" spans="1:13" ht="30" customHeight="1" thickBot="1">
      <c r="A20" s="5"/>
      <c r="B20" s="7"/>
      <c r="C20" s="207" t="s">
        <v>16</v>
      </c>
      <c r="D20" s="208"/>
      <c r="E20" s="208"/>
      <c r="F20" s="208"/>
      <c r="G20" s="209"/>
      <c r="H20" s="210"/>
      <c r="I20" s="211"/>
      <c r="J20" s="212"/>
      <c r="K20" s="228">
        <f>SUM(K15:K19)</f>
        <v>155779302</v>
      </c>
      <c r="L20" s="8"/>
      <c r="M20" s="5"/>
    </row>
    <row r="21" spans="1:13" ht="30" customHeight="1">
      <c r="A21" s="5"/>
      <c r="B21" s="7"/>
      <c r="C21" s="213" t="s">
        <v>18</v>
      </c>
      <c r="D21" s="214"/>
      <c r="E21" s="215"/>
      <c r="F21" s="216"/>
      <c r="G21" s="227"/>
      <c r="H21" s="164"/>
      <c r="I21" s="203"/>
      <c r="J21" s="217"/>
      <c r="K21" s="206">
        <f>ROUND(+((K20/1.26)*0.05)*0.19,0)</f>
        <v>1174526</v>
      </c>
      <c r="L21" s="8"/>
      <c r="M21" s="5"/>
    </row>
    <row r="22" spans="1:13" ht="30" customHeight="1" thickBot="1">
      <c r="A22" s="5"/>
      <c r="B22" s="7"/>
      <c r="C22" s="218"/>
      <c r="D22" s="219"/>
      <c r="E22" s="219"/>
      <c r="F22" s="219"/>
      <c r="G22" s="220"/>
      <c r="H22" s="164"/>
      <c r="I22" s="203"/>
      <c r="J22" s="217"/>
      <c r="K22" s="205"/>
      <c r="L22" s="8"/>
      <c r="M22" s="5"/>
    </row>
    <row r="23" spans="1:13" ht="30" customHeight="1" thickBot="1">
      <c r="A23" s="5"/>
      <c r="B23" s="7"/>
      <c r="C23" s="221" t="s">
        <v>19</v>
      </c>
      <c r="D23" s="222"/>
      <c r="E23" s="223"/>
      <c r="F23" s="224"/>
      <c r="G23" s="32"/>
      <c r="H23" s="20"/>
      <c r="I23" s="225"/>
      <c r="J23" s="226"/>
      <c r="K23" s="228">
        <f>SUM(K20:K21)</f>
        <v>156953828</v>
      </c>
      <c r="L23" s="8"/>
      <c r="M23" s="5"/>
    </row>
    <row r="24" spans="1:13" ht="30" customHeight="1" thickBot="1">
      <c r="A24" s="5"/>
      <c r="B24" s="7"/>
      <c r="C24" s="19"/>
      <c r="D24" s="31"/>
      <c r="E24" s="31"/>
      <c r="F24" s="31"/>
      <c r="G24" s="32"/>
      <c r="H24" s="20"/>
      <c r="I24" s="203"/>
      <c r="J24" s="204"/>
      <c r="K24" s="205"/>
      <c r="L24" s="8"/>
      <c r="M24" s="5"/>
    </row>
    <row r="25" spans="1:13" ht="30" customHeight="1" thickBot="1">
      <c r="A25" s="5"/>
      <c r="B25" s="7"/>
      <c r="C25" s="197">
        <v>2</v>
      </c>
      <c r="D25" s="194" t="s">
        <v>116</v>
      </c>
      <c r="E25" s="192"/>
      <c r="F25" s="192"/>
      <c r="G25" s="192"/>
      <c r="H25" s="192"/>
      <c r="I25" s="192"/>
      <c r="J25" s="192"/>
      <c r="K25" s="200"/>
      <c r="L25" s="8"/>
      <c r="M25" s="5"/>
    </row>
    <row r="26" spans="1:13" ht="82.5" customHeight="1">
      <c r="A26" s="5"/>
      <c r="B26" s="7"/>
      <c r="C26" s="23"/>
      <c r="D26" s="14">
        <v>6</v>
      </c>
      <c r="E26" s="14"/>
      <c r="F26" s="14"/>
      <c r="G26" s="195" t="s">
        <v>112</v>
      </c>
      <c r="H26" s="198" t="s">
        <v>99</v>
      </c>
      <c r="I26" s="16">
        <v>29</v>
      </c>
      <c r="J26" s="17">
        <v>756000</v>
      </c>
      <c r="K26" s="199">
        <f t="shared" ref="K26:K28" si="1">I26*J26</f>
        <v>21924000</v>
      </c>
      <c r="L26" s="8"/>
      <c r="M26" s="5"/>
    </row>
    <row r="27" spans="1:13" ht="82.5" customHeight="1">
      <c r="A27" s="5"/>
      <c r="B27" s="7"/>
      <c r="C27" s="23"/>
      <c r="D27" s="42">
        <v>7</v>
      </c>
      <c r="E27" s="42"/>
      <c r="F27" s="42"/>
      <c r="G27" s="195" t="s">
        <v>113</v>
      </c>
      <c r="H27" s="198" t="s">
        <v>100</v>
      </c>
      <c r="I27" s="16">
        <v>1880</v>
      </c>
      <c r="J27" s="17">
        <v>6930</v>
      </c>
      <c r="K27" s="199">
        <f t="shared" si="1"/>
        <v>13028400</v>
      </c>
      <c r="L27" s="8"/>
      <c r="M27" s="5"/>
    </row>
    <row r="28" spans="1:13" ht="70.5" customHeight="1" thickBot="1">
      <c r="A28" s="5"/>
      <c r="B28" s="7"/>
      <c r="C28" s="23"/>
      <c r="D28" s="14">
        <v>8</v>
      </c>
      <c r="E28" s="14"/>
      <c r="F28" s="14"/>
      <c r="G28" s="195" t="s">
        <v>114</v>
      </c>
      <c r="H28" s="198" t="s">
        <v>115</v>
      </c>
      <c r="I28" s="16">
        <v>2</v>
      </c>
      <c r="J28" s="17">
        <v>909876</v>
      </c>
      <c r="K28" s="199">
        <f t="shared" si="1"/>
        <v>1819752</v>
      </c>
      <c r="L28" s="8"/>
      <c r="M28" s="5"/>
    </row>
    <row r="29" spans="1:13" s="3" customFormat="1" ht="30" customHeight="1" thickBot="1">
      <c r="A29" s="33"/>
      <c r="B29" s="34"/>
      <c r="C29" s="207" t="s">
        <v>16</v>
      </c>
      <c r="D29" s="208"/>
      <c r="E29" s="208"/>
      <c r="F29" s="208"/>
      <c r="G29" s="209"/>
      <c r="H29" s="210"/>
      <c r="I29" s="211"/>
      <c r="J29" s="212"/>
      <c r="K29" s="228">
        <f>SUM(K26:K28)</f>
        <v>36772152</v>
      </c>
      <c r="L29" s="36"/>
      <c r="M29" s="33"/>
    </row>
    <row r="30" spans="1:13" s="3" customFormat="1" ht="30" customHeight="1">
      <c r="A30" s="33"/>
      <c r="B30" s="34"/>
      <c r="C30" s="213" t="s">
        <v>18</v>
      </c>
      <c r="D30" s="214"/>
      <c r="E30" s="215"/>
      <c r="F30" s="216"/>
      <c r="G30" s="227"/>
      <c r="H30" s="164"/>
      <c r="I30" s="203"/>
      <c r="J30" s="217"/>
      <c r="K30" s="206">
        <f>ROUND(+((K29/1.26)*0.05)*0.19,0)</f>
        <v>277250</v>
      </c>
      <c r="L30" s="36"/>
      <c r="M30" s="33"/>
    </row>
    <row r="31" spans="1:13" s="3" customFormat="1" ht="30" customHeight="1" thickBot="1">
      <c r="A31" s="33"/>
      <c r="B31" s="34"/>
      <c r="C31" s="218"/>
      <c r="D31" s="219"/>
      <c r="E31" s="219"/>
      <c r="F31" s="219"/>
      <c r="G31" s="220"/>
      <c r="H31" s="164"/>
      <c r="I31" s="203"/>
      <c r="J31" s="217"/>
      <c r="K31" s="205"/>
      <c r="L31" s="36"/>
      <c r="M31" s="33"/>
    </row>
    <row r="32" spans="1:13" s="3" customFormat="1" ht="30" customHeight="1" thickBot="1">
      <c r="A32" s="33"/>
      <c r="B32" s="34"/>
      <c r="C32" s="221" t="s">
        <v>19</v>
      </c>
      <c r="D32" s="222"/>
      <c r="E32" s="223"/>
      <c r="F32" s="224"/>
      <c r="G32" s="32"/>
      <c r="H32" s="20"/>
      <c r="I32" s="225"/>
      <c r="J32" s="226"/>
      <c r="K32" s="228">
        <f>SUM(K29:K30)</f>
        <v>37049402</v>
      </c>
      <c r="L32" s="36"/>
      <c r="M32" s="33"/>
    </row>
    <row r="33" spans="1:13" s="3" customFormat="1" thickBot="1">
      <c r="A33" s="33"/>
      <c r="B33" s="34"/>
      <c r="C33" s="166"/>
      <c r="D33" s="166"/>
      <c r="E33" s="166"/>
      <c r="F33" s="166"/>
      <c r="G33" s="166"/>
      <c r="H33" s="166"/>
      <c r="I33" s="166"/>
      <c r="J33" s="166"/>
      <c r="K33" s="167"/>
      <c r="L33" s="36"/>
      <c r="M33" s="33"/>
    </row>
    <row r="34" spans="1:13" s="3" customFormat="1" ht="30" customHeight="1">
      <c r="A34" s="33"/>
      <c r="B34" s="34"/>
      <c r="C34" s="168"/>
      <c r="D34" s="169"/>
      <c r="E34" s="168"/>
      <c r="F34" s="168"/>
      <c r="G34" s="266"/>
      <c r="H34" s="267"/>
      <c r="I34" s="268"/>
      <c r="J34" s="229" t="s">
        <v>17</v>
      </c>
      <c r="K34" s="44">
        <f>K20+K29</f>
        <v>192551454</v>
      </c>
      <c r="L34" s="36"/>
      <c r="M34" s="33"/>
    </row>
    <row r="35" spans="1:13" s="3" customFormat="1" ht="30" customHeight="1">
      <c r="A35" s="33"/>
      <c r="B35" s="34"/>
      <c r="C35" s="168"/>
      <c r="D35" s="169"/>
      <c r="E35" s="168"/>
      <c r="F35" s="168"/>
      <c r="G35" s="38"/>
      <c r="H35" s="45"/>
      <c r="I35" s="46"/>
      <c r="J35" s="47"/>
      <c r="K35" s="48"/>
      <c r="L35" s="36"/>
      <c r="M35" s="33"/>
    </row>
    <row r="36" spans="1:13" s="3" customFormat="1" ht="30" customHeight="1">
      <c r="A36" s="33"/>
      <c r="B36" s="34"/>
      <c r="C36" s="168"/>
      <c r="D36" s="170"/>
      <c r="E36" s="170"/>
      <c r="F36" s="170"/>
      <c r="G36" s="38"/>
      <c r="H36" s="49"/>
      <c r="I36" s="50"/>
      <c r="J36" s="51"/>
      <c r="K36" s="48"/>
      <c r="L36" s="36"/>
      <c r="M36" s="33"/>
    </row>
    <row r="37" spans="1:13" s="3" customFormat="1" ht="30" customHeight="1">
      <c r="A37" s="33"/>
      <c r="B37" s="34"/>
      <c r="C37" s="168"/>
      <c r="D37" s="170"/>
      <c r="E37" s="170"/>
      <c r="F37" s="170"/>
      <c r="G37" s="52" t="s">
        <v>18</v>
      </c>
      <c r="H37" s="49"/>
      <c r="I37" s="50"/>
      <c r="J37" s="51"/>
      <c r="K37" s="202">
        <f>ROUND(+((K34/1.26)*0.05)*0.19,0)</f>
        <v>1451777</v>
      </c>
      <c r="L37" s="36"/>
      <c r="M37" s="33"/>
    </row>
    <row r="38" spans="1:13" s="3" customFormat="1" ht="30" customHeight="1">
      <c r="A38" s="33"/>
      <c r="B38" s="34"/>
      <c r="C38" s="168"/>
      <c r="D38" s="169"/>
      <c r="E38" s="168"/>
      <c r="F38" s="168"/>
      <c r="G38" s="38"/>
      <c r="H38" s="38"/>
      <c r="I38" s="38"/>
      <c r="J38" s="38"/>
      <c r="K38" s="48"/>
      <c r="L38" s="36"/>
      <c r="M38" s="33"/>
    </row>
    <row r="39" spans="1:13" s="3" customFormat="1" ht="30" customHeight="1">
      <c r="A39" s="33"/>
      <c r="B39" s="34"/>
      <c r="C39" s="168"/>
      <c r="D39" s="169"/>
      <c r="E39" s="168"/>
      <c r="F39" s="168"/>
      <c r="G39" s="61"/>
      <c r="H39" s="49"/>
      <c r="I39" s="50"/>
      <c r="J39" s="54"/>
      <c r="K39" s="48"/>
      <c r="L39" s="36"/>
      <c r="M39" s="33"/>
    </row>
    <row r="40" spans="1:13" s="3" customFormat="1" ht="30" customHeight="1" thickBot="1">
      <c r="A40" s="33"/>
      <c r="B40" s="34"/>
      <c r="C40" s="168"/>
      <c r="D40" s="169"/>
      <c r="E40" s="168"/>
      <c r="F40" s="141"/>
      <c r="G40" s="61"/>
      <c r="H40" s="49"/>
      <c r="I40" s="50"/>
      <c r="J40" s="54"/>
      <c r="K40" s="53"/>
      <c r="L40" s="36"/>
      <c r="M40" s="33"/>
    </row>
    <row r="41" spans="1:13" s="3" customFormat="1" ht="30" customHeight="1" thickBot="1">
      <c r="A41" s="33"/>
      <c r="B41" s="34"/>
      <c r="C41" s="168"/>
      <c r="D41" s="169"/>
      <c r="E41" s="168"/>
      <c r="F41" s="168"/>
      <c r="G41" s="55" t="s">
        <v>19</v>
      </c>
      <c r="H41" s="56"/>
      <c r="I41" s="57"/>
      <c r="J41" s="58"/>
      <c r="K41" s="201">
        <f>K34+K37</f>
        <v>194003231</v>
      </c>
      <c r="L41" s="36"/>
      <c r="M41" s="33"/>
    </row>
    <row r="42" spans="1:13" s="3" customFormat="1" thickBot="1">
      <c r="A42" s="33"/>
      <c r="B42" s="34"/>
      <c r="C42" s="168"/>
      <c r="D42" s="169"/>
      <c r="E42" s="169"/>
      <c r="F42" s="169"/>
      <c r="G42" s="168"/>
      <c r="H42" s="168"/>
      <c r="I42" s="171"/>
      <c r="J42" s="172"/>
      <c r="K42" s="173"/>
      <c r="L42" s="36"/>
      <c r="M42" s="33"/>
    </row>
    <row r="43" spans="1:13" s="3" customFormat="1" ht="15.75">
      <c r="A43" s="33"/>
      <c r="B43" s="34"/>
      <c r="C43" s="39"/>
      <c r="D43" s="269"/>
      <c r="E43" s="269"/>
      <c r="F43" s="269"/>
      <c r="G43" s="269"/>
      <c r="H43" s="269"/>
      <c r="I43" s="269"/>
      <c r="J43" s="269"/>
      <c r="K43" s="270"/>
      <c r="L43" s="40"/>
      <c r="M43" s="33"/>
    </row>
    <row r="44" spans="1:13" s="3" customFormat="1" ht="46.5" customHeight="1">
      <c r="A44" s="33"/>
      <c r="B44" s="34"/>
      <c r="C44" s="248" t="s">
        <v>20</v>
      </c>
      <c r="D44" s="249"/>
      <c r="E44" s="249"/>
      <c r="F44" s="249"/>
      <c r="G44" s="249"/>
      <c r="H44" s="271" t="s">
        <v>9</v>
      </c>
      <c r="I44" s="271"/>
      <c r="J44" s="271"/>
      <c r="K44" s="139" t="s">
        <v>21</v>
      </c>
      <c r="L44" s="41"/>
      <c r="M44" s="33"/>
    </row>
    <row r="45" spans="1:13" s="3" customFormat="1" ht="32.25" customHeight="1">
      <c r="A45" s="33"/>
      <c r="B45" s="34"/>
      <c r="C45" s="248" t="s">
        <v>22</v>
      </c>
      <c r="D45" s="249"/>
      <c r="E45" s="249"/>
      <c r="F45" s="249"/>
      <c r="G45" s="249"/>
      <c r="H45" s="250" t="s">
        <v>23</v>
      </c>
      <c r="I45" s="250"/>
      <c r="J45" s="140" t="s">
        <v>24</v>
      </c>
      <c r="K45" s="138">
        <v>0.2</v>
      </c>
      <c r="L45" s="41"/>
      <c r="M45" s="33"/>
    </row>
    <row r="46" spans="1:13" s="3" customFormat="1" ht="30" customHeight="1">
      <c r="A46" s="33"/>
      <c r="B46" s="34"/>
      <c r="C46" s="248" t="s">
        <v>25</v>
      </c>
      <c r="D46" s="249"/>
      <c r="E46" s="249"/>
      <c r="F46" s="249"/>
      <c r="G46" s="249"/>
      <c r="H46" s="272" t="s">
        <v>26</v>
      </c>
      <c r="I46" s="273"/>
      <c r="J46" s="140" t="s">
        <v>27</v>
      </c>
      <c r="K46" s="138">
        <v>0.01</v>
      </c>
      <c r="L46" s="41"/>
      <c r="M46" s="33"/>
    </row>
    <row r="47" spans="1:13" s="4" customFormat="1" ht="58.5" customHeight="1">
      <c r="A47" s="33"/>
      <c r="B47" s="34"/>
      <c r="C47" s="274"/>
      <c r="D47" s="275"/>
      <c r="E47" s="275"/>
      <c r="F47" s="275"/>
      <c r="G47" s="276"/>
      <c r="H47" s="283" t="s">
        <v>28</v>
      </c>
      <c r="I47" s="250"/>
      <c r="J47" s="140" t="s">
        <v>29</v>
      </c>
      <c r="K47" s="138">
        <v>0.05</v>
      </c>
      <c r="L47" s="36"/>
      <c r="M47" s="33"/>
    </row>
    <row r="48" spans="1:13" ht="39" customHeight="1">
      <c r="A48" s="5"/>
      <c r="B48" s="7"/>
      <c r="C48" s="277"/>
      <c r="D48" s="278"/>
      <c r="E48" s="278"/>
      <c r="F48" s="278"/>
      <c r="G48" s="279"/>
      <c r="H48" s="250" t="s">
        <v>30</v>
      </c>
      <c r="I48" s="250"/>
      <c r="J48" s="140" t="s">
        <v>31</v>
      </c>
      <c r="K48" s="138">
        <v>0.26</v>
      </c>
      <c r="L48" s="8"/>
      <c r="M48" s="5"/>
    </row>
    <row r="49" spans="1:13" ht="47.25" customHeight="1" thickBot="1">
      <c r="A49" s="5"/>
      <c r="B49" s="7"/>
      <c r="C49" s="280"/>
      <c r="D49" s="281"/>
      <c r="E49" s="281"/>
      <c r="F49" s="281"/>
      <c r="G49" s="282"/>
      <c r="H49" s="284"/>
      <c r="I49" s="284"/>
      <c r="J49" s="284"/>
      <c r="K49" s="285"/>
      <c r="L49" s="8"/>
      <c r="M49" s="5"/>
    </row>
    <row r="50" spans="1:13" ht="17.25" thickBot="1">
      <c r="A50" s="5"/>
      <c r="B50" s="174"/>
      <c r="C50" s="175"/>
      <c r="D50" s="175"/>
      <c r="E50" s="176"/>
      <c r="F50" s="175"/>
      <c r="G50" s="177"/>
      <c r="H50" s="175"/>
      <c r="I50" s="175"/>
      <c r="J50" s="175"/>
      <c r="K50" s="175"/>
      <c r="L50" s="178"/>
      <c r="M50" s="5"/>
    </row>
    <row r="51" spans="1:13" ht="17.25" thickTop="1">
      <c r="A51" s="5"/>
      <c r="B51" s="5"/>
      <c r="C51" s="5"/>
      <c r="D51" s="5"/>
      <c r="E51" s="6"/>
      <c r="F51" s="5"/>
      <c r="G51" s="5"/>
      <c r="H51" s="5"/>
      <c r="I51" s="5"/>
      <c r="J51" s="5"/>
      <c r="K51" s="5"/>
      <c r="L51" s="5"/>
      <c r="M51" s="5"/>
    </row>
  </sheetData>
  <mergeCells count="27">
    <mergeCell ref="C46:G46"/>
    <mergeCell ref="H46:I46"/>
    <mergeCell ref="C47:G49"/>
    <mergeCell ref="H47:I47"/>
    <mergeCell ref="H48:I48"/>
    <mergeCell ref="H49:K49"/>
    <mergeCell ref="G34:I34"/>
    <mergeCell ref="D43:K43"/>
    <mergeCell ref="C44:G44"/>
    <mergeCell ref="H44:J44"/>
    <mergeCell ref="C45:G45"/>
    <mergeCell ref="H45:I45"/>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5"/>
  <dimension ref="A1:M53"/>
  <sheetViews>
    <sheetView showGridLines="0" view="pageBreakPreview" topLeftCell="A27" zoomScale="70" zoomScaleNormal="100" zoomScaleSheetLayoutView="70" zoomScalePageLayoutView="145" workbookViewId="0">
      <selection activeCell="H49" sqref="H49:K49"/>
    </sheetView>
  </sheetViews>
  <sheetFormatPr baseColWidth="10" defaultColWidth="11.42578125" defaultRowHeight="16.5"/>
  <cols>
    <col min="1" max="2" width="2.85546875" style="1" customWidth="1"/>
    <col min="3" max="3" width="11.140625" style="1" customWidth="1"/>
    <col min="4" max="4" width="13" style="1" customWidth="1"/>
    <col min="5" max="5" width="16.140625" style="2" customWidth="1"/>
    <col min="6" max="6" width="21.5703125" style="1" customWidth="1"/>
    <col min="7" max="7" width="8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62"/>
      <c r="D1" s="163"/>
      <c r="E1" s="162"/>
      <c r="F1" s="163"/>
      <c r="G1" s="5"/>
      <c r="H1" s="5"/>
      <c r="I1" s="5"/>
      <c r="J1" s="5"/>
      <c r="K1" s="5"/>
      <c r="L1" s="5"/>
      <c r="M1" s="5"/>
    </row>
    <row r="2" spans="1:13" ht="17.25" thickTop="1">
      <c r="A2" s="5"/>
      <c r="B2" s="234"/>
      <c r="C2" s="235"/>
      <c r="D2" s="235"/>
      <c r="E2" s="235"/>
      <c r="F2" s="235"/>
      <c r="G2" s="235"/>
      <c r="H2" s="235"/>
      <c r="I2" s="235"/>
      <c r="J2" s="235"/>
      <c r="K2" s="235"/>
      <c r="L2" s="236"/>
      <c r="M2" s="5"/>
    </row>
    <row r="3" spans="1:13" ht="33" customHeight="1">
      <c r="A3" s="5"/>
      <c r="B3" s="7"/>
      <c r="C3" s="289" t="s">
        <v>90</v>
      </c>
      <c r="D3" s="290"/>
      <c r="E3" s="290"/>
      <c r="F3" s="291"/>
      <c r="G3" s="5"/>
      <c r="H3" s="5"/>
      <c r="I3" s="5"/>
      <c r="J3" s="5"/>
      <c r="K3" s="5"/>
      <c r="L3" s="8"/>
      <c r="M3" s="5"/>
    </row>
    <row r="4" spans="1:13">
      <c r="A4" s="5"/>
      <c r="B4" s="7"/>
      <c r="C4" s="182" t="s">
        <v>0</v>
      </c>
      <c r="D4" s="190" t="s">
        <v>1</v>
      </c>
      <c r="E4" s="183" t="s">
        <v>2</v>
      </c>
      <c r="F4" s="191">
        <v>2</v>
      </c>
      <c r="G4" s="5"/>
      <c r="H4" s="5"/>
      <c r="I4" s="5"/>
      <c r="J4" s="5"/>
      <c r="K4" s="5"/>
      <c r="L4" s="8"/>
      <c r="M4" s="5"/>
    </row>
    <row r="5" spans="1:13" ht="17.25" thickBot="1">
      <c r="A5" s="5"/>
      <c r="B5" s="7"/>
      <c r="C5" s="162"/>
      <c r="D5" s="181"/>
      <c r="E5" s="162"/>
      <c r="F5" s="163"/>
      <c r="G5" s="5"/>
      <c r="H5" s="5"/>
      <c r="I5" s="5"/>
      <c r="J5" s="5"/>
      <c r="K5" s="5"/>
      <c r="L5" s="8"/>
      <c r="M5" s="5"/>
    </row>
    <row r="6" spans="1:13" ht="31.5" customHeight="1">
      <c r="A6" s="5"/>
      <c r="B6" s="7"/>
      <c r="C6" s="286" t="s">
        <v>3</v>
      </c>
      <c r="D6" s="287"/>
      <c r="E6" s="287"/>
      <c r="F6" s="287"/>
      <c r="G6" s="287"/>
      <c r="H6" s="287"/>
      <c r="I6" s="287"/>
      <c r="J6" s="287"/>
      <c r="K6" s="288"/>
      <c r="L6" s="8"/>
      <c r="M6" s="5"/>
    </row>
    <row r="7" spans="1:13">
      <c r="A7" s="5"/>
      <c r="B7" s="7"/>
      <c r="C7" s="292" t="s">
        <v>32</v>
      </c>
      <c r="D7" s="293"/>
      <c r="E7" s="293"/>
      <c r="F7" s="293"/>
      <c r="G7" s="293"/>
      <c r="H7" s="293"/>
      <c r="I7" s="293"/>
      <c r="J7" s="293"/>
      <c r="K7" s="294"/>
      <c r="L7" s="8"/>
      <c r="M7" s="5"/>
    </row>
    <row r="8" spans="1:13" s="136" customFormat="1">
      <c r="A8" s="134"/>
      <c r="B8" s="135"/>
      <c r="C8" s="295" t="s">
        <v>92</v>
      </c>
      <c r="D8" s="295"/>
      <c r="E8" s="295"/>
      <c r="F8" s="295"/>
      <c r="G8" s="295"/>
      <c r="H8" s="295"/>
      <c r="I8" s="295"/>
      <c r="J8" s="295"/>
      <c r="K8" s="295"/>
      <c r="L8" s="137"/>
      <c r="M8" s="134"/>
    </row>
    <row r="9" spans="1:13" ht="55.5" customHeight="1">
      <c r="A9" s="5"/>
      <c r="B9" s="7"/>
      <c r="C9" s="295"/>
      <c r="D9" s="295"/>
      <c r="E9" s="295"/>
      <c r="F9" s="295"/>
      <c r="G9" s="295"/>
      <c r="H9" s="295"/>
      <c r="I9" s="295"/>
      <c r="J9" s="295"/>
      <c r="K9" s="295"/>
      <c r="L9" s="8"/>
      <c r="M9" s="5"/>
    </row>
    <row r="10" spans="1:13" ht="34.5" customHeight="1">
      <c r="A10" s="5"/>
      <c r="B10" s="7"/>
      <c r="C10" s="296" t="s">
        <v>33</v>
      </c>
      <c r="D10" s="297"/>
      <c r="E10" s="297"/>
      <c r="F10" s="297"/>
      <c r="G10" s="297"/>
      <c r="H10" s="297"/>
      <c r="I10" s="297"/>
      <c r="J10" s="297"/>
      <c r="K10" s="298"/>
      <c r="L10" s="8"/>
      <c r="M10" s="5"/>
    </row>
    <row r="11" spans="1:13" ht="30" customHeight="1" thickBot="1">
      <c r="A11" s="5"/>
      <c r="B11" s="7"/>
      <c r="C11" s="299"/>
      <c r="D11" s="300"/>
      <c r="E11" s="300"/>
      <c r="F11" s="300"/>
      <c r="G11" s="300"/>
      <c r="H11" s="300"/>
      <c r="I11" s="300"/>
      <c r="J11" s="300"/>
      <c r="K11" s="301"/>
      <c r="L11" s="8"/>
      <c r="M11" s="5"/>
    </row>
    <row r="12" spans="1:13" ht="30" customHeight="1">
      <c r="A12" s="5"/>
      <c r="B12" s="7"/>
      <c r="C12" s="254" t="s">
        <v>6</v>
      </c>
      <c r="D12" s="256" t="s">
        <v>7</v>
      </c>
      <c r="E12" s="258" t="s">
        <v>8</v>
      </c>
      <c r="F12" s="258"/>
      <c r="G12" s="254" t="s">
        <v>9</v>
      </c>
      <c r="H12" s="256" t="s">
        <v>10</v>
      </c>
      <c r="I12" s="256" t="s">
        <v>11</v>
      </c>
      <c r="J12" s="259" t="s">
        <v>12</v>
      </c>
      <c r="K12" s="261" t="s">
        <v>13</v>
      </c>
      <c r="L12" s="8"/>
      <c r="M12" s="5"/>
    </row>
    <row r="13" spans="1:13" ht="30" customHeight="1" thickBot="1">
      <c r="A13" s="5"/>
      <c r="B13" s="7"/>
      <c r="C13" s="255"/>
      <c r="D13" s="257"/>
      <c r="E13" s="9" t="s">
        <v>14</v>
      </c>
      <c r="F13" s="9" t="s">
        <v>15</v>
      </c>
      <c r="G13" s="255"/>
      <c r="H13" s="257"/>
      <c r="I13" s="257"/>
      <c r="J13" s="260"/>
      <c r="K13" s="262"/>
      <c r="L13" s="8"/>
      <c r="M13" s="5"/>
    </row>
    <row r="14" spans="1:13" ht="30" customHeight="1" thickBot="1">
      <c r="A14" s="5"/>
      <c r="B14" s="7"/>
      <c r="C14" s="197">
        <v>1</v>
      </c>
      <c r="D14" s="194" t="str">
        <f>UPPER("aeropuerto Mandinga de Condoto - Chocó")</f>
        <v>AEROPUERTO MANDINGA DE CONDOTO - CHOCÓ</v>
      </c>
      <c r="E14" s="192"/>
      <c r="F14" s="192"/>
      <c r="G14" s="192"/>
      <c r="H14" s="192"/>
      <c r="I14" s="192"/>
      <c r="J14" s="192"/>
      <c r="K14" s="193"/>
      <c r="L14" s="8"/>
      <c r="M14" s="5"/>
    </row>
    <row r="15" spans="1:13" ht="64.5" customHeight="1">
      <c r="A15" s="5"/>
      <c r="B15" s="7"/>
      <c r="C15" s="23"/>
      <c r="D15" s="24">
        <v>1</v>
      </c>
      <c r="E15" s="24" t="s">
        <v>104</v>
      </c>
      <c r="F15" s="24"/>
      <c r="G15" s="195" t="s">
        <v>93</v>
      </c>
      <c r="H15" s="198" t="s">
        <v>99</v>
      </c>
      <c r="I15" s="16">
        <v>80</v>
      </c>
      <c r="J15" s="17"/>
      <c r="K15" s="18"/>
      <c r="L15" s="8"/>
      <c r="M15" s="5"/>
    </row>
    <row r="16" spans="1:13" ht="70.5" customHeight="1">
      <c r="A16" s="5"/>
      <c r="B16" s="7"/>
      <c r="C16" s="23"/>
      <c r="D16" s="24">
        <v>2</v>
      </c>
      <c r="E16" s="24" t="s">
        <v>104</v>
      </c>
      <c r="F16" s="24"/>
      <c r="G16" s="195" t="s">
        <v>94</v>
      </c>
      <c r="H16" s="198" t="s">
        <v>100</v>
      </c>
      <c r="I16" s="16">
        <v>7000</v>
      </c>
      <c r="J16" s="17"/>
      <c r="K16" s="18"/>
      <c r="L16" s="8"/>
      <c r="M16" s="5"/>
    </row>
    <row r="17" spans="1:13" ht="70.5" customHeight="1">
      <c r="A17" s="5"/>
      <c r="B17" s="7"/>
      <c r="C17" s="23"/>
      <c r="D17" s="24">
        <v>3</v>
      </c>
      <c r="E17" s="24" t="s">
        <v>104</v>
      </c>
      <c r="F17" s="24"/>
      <c r="G17" s="195" t="s">
        <v>95</v>
      </c>
      <c r="H17" s="198" t="s">
        <v>101</v>
      </c>
      <c r="I17" s="16">
        <v>3740</v>
      </c>
      <c r="J17" s="17"/>
      <c r="K17" s="18"/>
      <c r="L17" s="8"/>
      <c r="M17" s="5"/>
    </row>
    <row r="18" spans="1:13" ht="67.5" customHeight="1">
      <c r="A18" s="5"/>
      <c r="B18" s="7"/>
      <c r="C18" s="23"/>
      <c r="D18" s="24">
        <v>4</v>
      </c>
      <c r="E18" s="24" t="s">
        <v>104</v>
      </c>
      <c r="F18" s="24"/>
      <c r="G18" s="195" t="s">
        <v>96</v>
      </c>
      <c r="H18" s="198" t="s">
        <v>100</v>
      </c>
      <c r="I18" s="16">
        <v>5200</v>
      </c>
      <c r="J18" s="17"/>
      <c r="K18" s="18"/>
      <c r="L18" s="8"/>
      <c r="M18" s="5"/>
    </row>
    <row r="19" spans="1:13" s="5" customFormat="1" ht="57" customHeight="1">
      <c r="B19" s="7"/>
      <c r="C19" s="23"/>
      <c r="D19" s="25">
        <v>5</v>
      </c>
      <c r="E19" s="25" t="s">
        <v>104</v>
      </c>
      <c r="F19" s="25"/>
      <c r="G19" s="196" t="s">
        <v>97</v>
      </c>
      <c r="H19" s="198" t="s">
        <v>99</v>
      </c>
      <c r="I19" s="16">
        <v>28</v>
      </c>
      <c r="J19" s="17"/>
      <c r="K19" s="18"/>
      <c r="L19" s="8"/>
    </row>
    <row r="20" spans="1:13" ht="64.5" customHeight="1">
      <c r="B20" s="59"/>
      <c r="C20" s="23"/>
      <c r="D20" s="24">
        <v>6</v>
      </c>
      <c r="E20" s="24" t="s">
        <v>104</v>
      </c>
      <c r="F20" s="24"/>
      <c r="G20" s="195" t="s">
        <v>98</v>
      </c>
      <c r="H20" s="198" t="s">
        <v>101</v>
      </c>
      <c r="I20" s="16">
        <v>4600</v>
      </c>
      <c r="J20" s="17"/>
      <c r="K20" s="18"/>
      <c r="L20" s="60"/>
    </row>
    <row r="21" spans="1:13" ht="30" customHeight="1" thickBot="1">
      <c r="A21" s="5"/>
      <c r="B21" s="7"/>
      <c r="C21" s="19" t="s">
        <v>16</v>
      </c>
      <c r="D21" s="26"/>
      <c r="E21" s="27"/>
      <c r="F21" s="26"/>
      <c r="G21" s="26"/>
      <c r="H21" s="26"/>
      <c r="I21" s="16"/>
      <c r="J21" s="26"/>
      <c r="K21" s="22"/>
      <c r="L21" s="8"/>
      <c r="M21" s="5"/>
    </row>
    <row r="22" spans="1:13" ht="30" customHeight="1" thickBot="1">
      <c r="A22" s="5"/>
      <c r="B22" s="7"/>
      <c r="C22" s="197">
        <v>2</v>
      </c>
      <c r="D22" s="194" t="s">
        <v>102</v>
      </c>
      <c r="E22" s="192"/>
      <c r="F22" s="192"/>
      <c r="G22" s="192"/>
      <c r="H22" s="192"/>
      <c r="I22" s="192"/>
      <c r="J22" s="192"/>
      <c r="K22" s="200"/>
      <c r="L22" s="8"/>
      <c r="M22" s="5"/>
    </row>
    <row r="23" spans="1:13" ht="63.75" customHeight="1">
      <c r="A23" s="5"/>
      <c r="B23" s="7"/>
      <c r="C23" s="23"/>
      <c r="D23" s="14">
        <v>7</v>
      </c>
      <c r="E23" s="14" t="s">
        <v>104</v>
      </c>
      <c r="F23" s="14"/>
      <c r="G23" s="195" t="s">
        <v>93</v>
      </c>
      <c r="H23" s="198" t="s">
        <v>99</v>
      </c>
      <c r="I23" s="16">
        <v>2.5</v>
      </c>
      <c r="J23" s="17"/>
      <c r="K23" s="18"/>
      <c r="L23" s="8"/>
      <c r="M23" s="5"/>
    </row>
    <row r="24" spans="1:13" ht="72.75" customHeight="1">
      <c r="A24" s="5"/>
      <c r="B24" s="7"/>
      <c r="C24" s="23"/>
      <c r="D24" s="42">
        <v>8</v>
      </c>
      <c r="E24" s="42" t="s">
        <v>104</v>
      </c>
      <c r="F24" s="42"/>
      <c r="G24" s="195" t="s">
        <v>96</v>
      </c>
      <c r="H24" s="198" t="s">
        <v>100</v>
      </c>
      <c r="I24" s="16">
        <v>1480</v>
      </c>
      <c r="J24" s="17"/>
      <c r="K24" s="18"/>
      <c r="L24" s="8"/>
      <c r="M24" s="5"/>
    </row>
    <row r="25" spans="1:13" ht="39" customHeight="1">
      <c r="A25" s="5"/>
      <c r="B25" s="7"/>
      <c r="C25" s="23"/>
      <c r="D25" s="14">
        <v>9</v>
      </c>
      <c r="E25" s="14" t="s">
        <v>104</v>
      </c>
      <c r="F25" s="14"/>
      <c r="G25" s="195" t="s">
        <v>103</v>
      </c>
      <c r="H25" s="198" t="s">
        <v>99</v>
      </c>
      <c r="I25" s="16">
        <v>1</v>
      </c>
      <c r="J25" s="17"/>
      <c r="K25" s="18"/>
      <c r="L25" s="8"/>
      <c r="M25" s="5"/>
    </row>
    <row r="26" spans="1:13" ht="30" customHeight="1" thickBot="1">
      <c r="A26" s="5"/>
      <c r="B26" s="7"/>
      <c r="C26" s="28" t="s">
        <v>16</v>
      </c>
      <c r="D26" s="164"/>
      <c r="E26" s="164"/>
      <c r="F26" s="164"/>
      <c r="G26" s="165"/>
      <c r="H26" s="164"/>
      <c r="I26" s="16"/>
      <c r="J26" s="29"/>
      <c r="K26" s="30"/>
      <c r="L26" s="8"/>
      <c r="M26" s="5"/>
    </row>
    <row r="27" spans="1:13" ht="30" customHeight="1" thickBot="1">
      <c r="A27" s="5"/>
      <c r="B27" s="7"/>
      <c r="C27" s="10"/>
      <c r="D27" s="11"/>
      <c r="E27" s="11"/>
      <c r="F27" s="11"/>
      <c r="G27" s="11"/>
      <c r="H27" s="11"/>
      <c r="I27" s="11"/>
      <c r="J27" s="11"/>
      <c r="K27" s="12"/>
      <c r="L27" s="8"/>
      <c r="M27" s="5"/>
    </row>
    <row r="28" spans="1:13" ht="30" customHeight="1">
      <c r="A28" s="5"/>
      <c r="B28" s="7"/>
      <c r="C28" s="23"/>
      <c r="D28" s="14"/>
      <c r="E28" s="14"/>
      <c r="F28" s="14"/>
      <c r="G28" s="15"/>
      <c r="H28" s="14"/>
      <c r="I28" s="16"/>
      <c r="J28" s="17"/>
      <c r="K28" s="18"/>
      <c r="L28" s="8"/>
      <c r="M28" s="5"/>
    </row>
    <row r="29" spans="1:13" ht="30" customHeight="1">
      <c r="A29" s="5"/>
      <c r="B29" s="7"/>
      <c r="C29" s="23"/>
      <c r="D29" s="14"/>
      <c r="E29" s="14"/>
      <c r="F29" s="14"/>
      <c r="G29" s="15"/>
      <c r="H29" s="14"/>
      <c r="I29" s="16"/>
      <c r="J29" s="17"/>
      <c r="K29" s="18"/>
      <c r="L29" s="8"/>
      <c r="M29" s="5"/>
    </row>
    <row r="30" spans="1:13" ht="30" customHeight="1">
      <c r="A30" s="5"/>
      <c r="B30" s="7"/>
      <c r="C30" s="13"/>
      <c r="D30" s="14"/>
      <c r="E30" s="14"/>
      <c r="F30" s="14"/>
      <c r="G30" s="15"/>
      <c r="H30" s="14"/>
      <c r="I30" s="16"/>
      <c r="J30" s="17"/>
      <c r="K30" s="18"/>
      <c r="L30" s="8"/>
      <c r="M30" s="5"/>
    </row>
    <row r="31" spans="1:13" ht="30" customHeight="1" thickBot="1">
      <c r="A31" s="5"/>
      <c r="B31" s="7"/>
      <c r="C31" s="19" t="s">
        <v>16</v>
      </c>
      <c r="D31" s="31"/>
      <c r="E31" s="31"/>
      <c r="F31" s="31"/>
      <c r="G31" s="32"/>
      <c r="H31" s="20"/>
      <c r="I31" s="16"/>
      <c r="J31" s="21"/>
      <c r="K31" s="22"/>
      <c r="L31" s="8"/>
      <c r="M31" s="5"/>
    </row>
    <row r="32" spans="1:13" s="3" customFormat="1" ht="30" customHeight="1" thickBot="1">
      <c r="A32" s="33"/>
      <c r="B32" s="34"/>
      <c r="C32" s="263" t="s">
        <v>17</v>
      </c>
      <c r="D32" s="264"/>
      <c r="E32" s="264"/>
      <c r="F32" s="264"/>
      <c r="G32" s="264"/>
      <c r="H32" s="264"/>
      <c r="I32" s="264"/>
      <c r="J32" s="265"/>
      <c r="K32" s="201"/>
      <c r="L32" s="36"/>
      <c r="M32" s="33"/>
    </row>
    <row r="33" spans="1:13" s="3" customFormat="1" thickBot="1">
      <c r="A33" s="33"/>
      <c r="B33" s="34"/>
      <c r="C33" s="166"/>
      <c r="D33" s="166"/>
      <c r="E33" s="166"/>
      <c r="F33" s="166"/>
      <c r="G33" s="166"/>
      <c r="H33" s="166"/>
      <c r="I33" s="166"/>
      <c r="J33" s="166"/>
      <c r="K33" s="167"/>
      <c r="L33" s="36"/>
      <c r="M33" s="33"/>
    </row>
    <row r="34" spans="1:13" s="3" customFormat="1" ht="30" customHeight="1">
      <c r="A34" s="33"/>
      <c r="B34" s="34"/>
      <c r="C34" s="168"/>
      <c r="D34" s="169"/>
      <c r="E34" s="168"/>
      <c r="F34" s="168"/>
      <c r="G34" s="266"/>
      <c r="H34" s="267"/>
      <c r="I34" s="268"/>
      <c r="J34" s="43"/>
      <c r="K34" s="44"/>
      <c r="L34" s="36"/>
      <c r="M34" s="33"/>
    </row>
    <row r="35" spans="1:13" s="3" customFormat="1" ht="30" customHeight="1">
      <c r="A35" s="33"/>
      <c r="B35" s="34"/>
      <c r="C35" s="168"/>
      <c r="D35" s="169"/>
      <c r="E35" s="168"/>
      <c r="F35" s="168"/>
      <c r="G35" s="38"/>
      <c r="H35" s="45"/>
      <c r="I35" s="46"/>
      <c r="J35" s="47"/>
      <c r="K35" s="48"/>
      <c r="L35" s="36"/>
      <c r="M35" s="33"/>
    </row>
    <row r="36" spans="1:13" s="3" customFormat="1" ht="30" customHeight="1">
      <c r="A36" s="33"/>
      <c r="B36" s="34"/>
      <c r="C36" s="168"/>
      <c r="D36" s="170"/>
      <c r="E36" s="170"/>
      <c r="F36" s="170"/>
      <c r="G36" s="38"/>
      <c r="H36" s="49"/>
      <c r="I36" s="50"/>
      <c r="J36" s="51"/>
      <c r="K36" s="48"/>
      <c r="L36" s="36"/>
      <c r="M36" s="33"/>
    </row>
    <row r="37" spans="1:13" s="3" customFormat="1" ht="30" customHeight="1">
      <c r="A37" s="33"/>
      <c r="B37" s="34"/>
      <c r="C37" s="168"/>
      <c r="D37" s="170"/>
      <c r="E37" s="170"/>
      <c r="F37" s="170"/>
      <c r="G37" s="52" t="s">
        <v>18</v>
      </c>
      <c r="H37" s="49"/>
      <c r="I37" s="50"/>
      <c r="J37" s="51"/>
      <c r="K37" s="53"/>
      <c r="L37" s="36"/>
      <c r="M37" s="33"/>
    </row>
    <row r="38" spans="1:13" s="3" customFormat="1" ht="30" customHeight="1">
      <c r="A38" s="33"/>
      <c r="B38" s="34"/>
      <c r="C38" s="168"/>
      <c r="D38" s="169"/>
      <c r="E38" s="168"/>
      <c r="F38" s="168"/>
      <c r="G38" s="61"/>
      <c r="H38" s="49"/>
      <c r="I38" s="50"/>
      <c r="J38" s="54"/>
      <c r="K38" s="48"/>
      <c r="L38" s="36"/>
      <c r="M38" s="33"/>
    </row>
    <row r="39" spans="1:13" s="3" customFormat="1" ht="30" customHeight="1">
      <c r="A39" s="33"/>
      <c r="B39" s="34"/>
      <c r="C39" s="168"/>
      <c r="D39" s="169"/>
      <c r="E39" s="168"/>
      <c r="F39" s="168"/>
      <c r="G39" s="61"/>
      <c r="H39" s="49"/>
      <c r="I39" s="50"/>
      <c r="J39" s="54"/>
      <c r="K39" s="48"/>
      <c r="L39" s="36"/>
      <c r="M39" s="33"/>
    </row>
    <row r="40" spans="1:13" s="3" customFormat="1" ht="30" customHeight="1" thickBot="1">
      <c r="A40" s="33"/>
      <c r="B40" s="34"/>
      <c r="C40" s="168"/>
      <c r="D40" s="169"/>
      <c r="E40" s="168"/>
      <c r="F40" s="168"/>
      <c r="G40" s="37"/>
      <c r="H40" s="49"/>
      <c r="I40" s="50"/>
      <c r="J40" s="54"/>
      <c r="K40" s="53"/>
      <c r="L40" s="36"/>
      <c r="M40" s="33"/>
    </row>
    <row r="41" spans="1:13" s="3" customFormat="1" ht="30" customHeight="1" thickBot="1">
      <c r="A41" s="33"/>
      <c r="B41" s="34"/>
      <c r="C41" s="168"/>
      <c r="D41" s="169"/>
      <c r="E41" s="168"/>
      <c r="F41" s="168"/>
      <c r="G41" s="55" t="s">
        <v>19</v>
      </c>
      <c r="H41" s="56"/>
      <c r="I41" s="57"/>
      <c r="J41" s="58"/>
      <c r="K41" s="35"/>
      <c r="L41" s="36"/>
      <c r="M41" s="33"/>
    </row>
    <row r="42" spans="1:13" s="3" customFormat="1" thickBot="1">
      <c r="A42" s="33"/>
      <c r="B42" s="34"/>
      <c r="C42" s="168"/>
      <c r="D42" s="169"/>
      <c r="E42" s="169"/>
      <c r="F42" s="169"/>
      <c r="G42" s="168"/>
      <c r="H42" s="168"/>
      <c r="I42" s="171"/>
      <c r="J42" s="172"/>
      <c r="K42" s="173"/>
      <c r="L42" s="36"/>
      <c r="M42" s="33"/>
    </row>
    <row r="43" spans="1:13" s="3" customFormat="1" ht="15.75">
      <c r="A43" s="33"/>
      <c r="B43" s="34"/>
      <c r="C43" s="39"/>
      <c r="D43" s="269"/>
      <c r="E43" s="269"/>
      <c r="F43" s="269"/>
      <c r="G43" s="269"/>
      <c r="H43" s="269"/>
      <c r="I43" s="269"/>
      <c r="J43" s="269"/>
      <c r="K43" s="270"/>
      <c r="L43" s="40"/>
      <c r="M43" s="33"/>
    </row>
    <row r="44" spans="1:13" s="3" customFormat="1" ht="46.5" customHeight="1">
      <c r="A44" s="33"/>
      <c r="B44" s="34"/>
      <c r="C44" s="248" t="s">
        <v>20</v>
      </c>
      <c r="D44" s="249"/>
      <c r="E44" s="249"/>
      <c r="F44" s="249"/>
      <c r="G44" s="249"/>
      <c r="H44" s="271" t="s">
        <v>9</v>
      </c>
      <c r="I44" s="271"/>
      <c r="J44" s="271"/>
      <c r="K44" s="139" t="s">
        <v>21</v>
      </c>
      <c r="L44" s="41"/>
      <c r="M44" s="33"/>
    </row>
    <row r="45" spans="1:13" s="3" customFormat="1" ht="32.25" customHeight="1">
      <c r="A45" s="33"/>
      <c r="B45" s="34"/>
      <c r="C45" s="248" t="s">
        <v>22</v>
      </c>
      <c r="D45" s="249"/>
      <c r="E45" s="249"/>
      <c r="F45" s="249"/>
      <c r="G45" s="249"/>
      <c r="H45" s="250" t="s">
        <v>23</v>
      </c>
      <c r="I45" s="250"/>
      <c r="J45" s="140" t="s">
        <v>24</v>
      </c>
      <c r="K45" s="138">
        <v>0.2</v>
      </c>
      <c r="L45" s="41"/>
      <c r="M45" s="33"/>
    </row>
    <row r="46" spans="1:13" s="3" customFormat="1" ht="30" customHeight="1">
      <c r="A46" s="33"/>
      <c r="B46" s="34"/>
      <c r="C46" s="248" t="s">
        <v>25</v>
      </c>
      <c r="D46" s="249"/>
      <c r="E46" s="249"/>
      <c r="F46" s="249"/>
      <c r="G46" s="249"/>
      <c r="H46" s="272" t="s">
        <v>26</v>
      </c>
      <c r="I46" s="273"/>
      <c r="J46" s="140" t="s">
        <v>27</v>
      </c>
      <c r="K46" s="138">
        <v>0.01</v>
      </c>
      <c r="L46" s="41"/>
      <c r="M46" s="33"/>
    </row>
    <row r="47" spans="1:13" s="4" customFormat="1" ht="58.5" customHeight="1">
      <c r="A47" s="33"/>
      <c r="B47" s="34"/>
      <c r="C47" s="274"/>
      <c r="D47" s="275"/>
      <c r="E47" s="275"/>
      <c r="F47" s="275"/>
      <c r="G47" s="276"/>
      <c r="H47" s="283" t="s">
        <v>28</v>
      </c>
      <c r="I47" s="250"/>
      <c r="J47" s="140" t="s">
        <v>29</v>
      </c>
      <c r="K47" s="138">
        <v>0.05</v>
      </c>
      <c r="L47" s="36"/>
      <c r="M47" s="33"/>
    </row>
    <row r="48" spans="1:13" ht="39" customHeight="1">
      <c r="A48" s="5"/>
      <c r="B48" s="7"/>
      <c r="C48" s="277"/>
      <c r="D48" s="278"/>
      <c r="E48" s="278"/>
      <c r="F48" s="278"/>
      <c r="G48" s="279"/>
      <c r="H48" s="250" t="s">
        <v>30</v>
      </c>
      <c r="I48" s="250"/>
      <c r="J48" s="140" t="s">
        <v>31</v>
      </c>
      <c r="K48" s="138">
        <v>0.26</v>
      </c>
      <c r="L48" s="8"/>
      <c r="M48" s="5"/>
    </row>
    <row r="49" spans="1:13" ht="47.25" customHeight="1" thickBot="1">
      <c r="A49" s="5"/>
      <c r="B49" s="7"/>
      <c r="C49" s="280"/>
      <c r="D49" s="281"/>
      <c r="E49" s="281"/>
      <c r="F49" s="281"/>
      <c r="G49" s="282"/>
      <c r="H49" s="284"/>
      <c r="I49" s="284"/>
      <c r="J49" s="284"/>
      <c r="K49" s="285"/>
      <c r="L49" s="8"/>
      <c r="M49" s="5"/>
    </row>
    <row r="50" spans="1:13" ht="47.25" customHeight="1">
      <c r="A50" s="5"/>
      <c r="B50" s="7"/>
      <c r="C50" s="142"/>
      <c r="D50" s="142"/>
      <c r="E50" s="142"/>
      <c r="F50" s="142"/>
      <c r="G50" s="142"/>
      <c r="H50" s="142"/>
      <c r="I50" s="142"/>
      <c r="J50" s="142"/>
      <c r="K50" s="142"/>
      <c r="L50" s="8"/>
      <c r="M50" s="5"/>
    </row>
    <row r="51" spans="1:13" ht="47.25" customHeight="1">
      <c r="A51" s="5"/>
      <c r="B51" s="7"/>
      <c r="C51" s="142"/>
      <c r="D51" s="142"/>
      <c r="E51" s="142"/>
      <c r="F51" s="142"/>
      <c r="G51" s="143" t="s">
        <v>34</v>
      </c>
      <c r="H51" s="142"/>
      <c r="I51" s="142"/>
      <c r="J51" s="142"/>
      <c r="K51" s="142"/>
      <c r="L51" s="8"/>
      <c r="M51" s="5"/>
    </row>
    <row r="52" spans="1:13" ht="17.25" thickBot="1">
      <c r="A52" s="5"/>
      <c r="B52" s="174"/>
      <c r="C52" s="175"/>
      <c r="D52" s="175"/>
      <c r="E52" s="176"/>
      <c r="F52" s="175"/>
      <c r="G52" s="177"/>
      <c r="H52" s="175"/>
      <c r="I52" s="175"/>
      <c r="J52" s="175"/>
      <c r="K52" s="175"/>
      <c r="L52" s="178"/>
      <c r="M52" s="5"/>
    </row>
    <row r="53" spans="1:13" ht="17.25" thickTop="1">
      <c r="A53" s="5"/>
      <c r="B53" s="5"/>
      <c r="C53" s="5"/>
      <c r="D53" s="5"/>
      <c r="E53" s="6"/>
      <c r="F53" s="5"/>
      <c r="G53" s="5"/>
      <c r="H53" s="5"/>
      <c r="I53" s="5"/>
      <c r="J53" s="5"/>
      <c r="K53" s="5"/>
      <c r="L53" s="5"/>
      <c r="M53" s="5"/>
    </row>
  </sheetData>
  <mergeCells count="28">
    <mergeCell ref="K12:K13"/>
    <mergeCell ref="C32:J32"/>
    <mergeCell ref="G34:I34"/>
    <mergeCell ref="H48:I48"/>
    <mergeCell ref="H49:K49"/>
    <mergeCell ref="C44:G44"/>
    <mergeCell ref="H44:J44"/>
    <mergeCell ref="C45:G45"/>
    <mergeCell ref="H45:I45"/>
    <mergeCell ref="C46:G46"/>
    <mergeCell ref="H46:I46"/>
    <mergeCell ref="C47:G49"/>
    <mergeCell ref="C6:K6"/>
    <mergeCell ref="C3:F3"/>
    <mergeCell ref="B2:L2"/>
    <mergeCell ref="H47:I47"/>
    <mergeCell ref="D43:K43"/>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62" customWidth="1"/>
    <col min="3" max="3" width="14.7109375" style="62" customWidth="1"/>
    <col min="4" max="4" width="13" style="62" customWidth="1"/>
    <col min="5" max="11" width="11.42578125" style="62"/>
    <col min="12" max="12" width="12.85546875" style="62" customWidth="1"/>
    <col min="13" max="14" width="11.42578125" style="62"/>
    <col min="15" max="15" width="13" style="62" customWidth="1"/>
    <col min="16" max="17" width="3.140625" style="62" customWidth="1"/>
    <col min="18" max="16384" width="11.42578125" style="62"/>
  </cols>
  <sheetData>
    <row r="1" spans="2:16" ht="13.5" thickBot="1"/>
    <row r="2" spans="2:16" ht="25.5" customHeight="1" thickTop="1">
      <c r="B2" s="305"/>
      <c r="C2" s="306"/>
      <c r="D2" s="306"/>
      <c r="E2" s="306"/>
      <c r="F2" s="306"/>
      <c r="G2" s="306"/>
      <c r="H2" s="306"/>
      <c r="I2" s="306"/>
      <c r="J2" s="306"/>
      <c r="K2" s="306"/>
      <c r="L2" s="306"/>
      <c r="M2" s="306"/>
      <c r="N2" s="306"/>
      <c r="O2" s="306"/>
      <c r="P2" s="307"/>
    </row>
    <row r="3" spans="2:16" ht="25.5" customHeight="1">
      <c r="B3" s="184"/>
      <c r="C3" s="302" t="s">
        <v>90</v>
      </c>
      <c r="D3" s="303"/>
      <c r="E3" s="303"/>
      <c r="F3" s="304"/>
      <c r="P3" s="152"/>
    </row>
    <row r="4" spans="2:16" ht="25.5" customHeight="1">
      <c r="B4" s="184"/>
      <c r="C4" s="185" t="s">
        <v>0</v>
      </c>
      <c r="D4" s="186" t="s">
        <v>1</v>
      </c>
      <c r="E4" s="185" t="s">
        <v>2</v>
      </c>
      <c r="F4" s="186">
        <v>2</v>
      </c>
      <c r="P4" s="152"/>
    </row>
    <row r="5" spans="2:16" ht="25.5" customHeight="1">
      <c r="B5" s="184"/>
      <c r="C5" s="162"/>
      <c r="D5" s="163"/>
      <c r="E5" s="162"/>
      <c r="F5" s="163"/>
      <c r="P5" s="152"/>
    </row>
    <row r="6" spans="2:16" ht="36.75" customHeight="1">
      <c r="B6" s="151"/>
      <c r="C6" s="404" t="s">
        <v>35</v>
      </c>
      <c r="D6" s="404"/>
      <c r="E6" s="404"/>
      <c r="F6" s="404"/>
      <c r="G6" s="404"/>
      <c r="H6" s="404"/>
      <c r="I6" s="404"/>
      <c r="J6" s="404"/>
      <c r="K6" s="404"/>
      <c r="L6" s="404"/>
      <c r="M6" s="404"/>
      <c r="N6" s="404"/>
      <c r="O6" s="404"/>
      <c r="P6" s="152"/>
    </row>
    <row r="7" spans="2:16" ht="13.5" thickBot="1">
      <c r="B7" s="151"/>
      <c r="P7" s="152"/>
    </row>
    <row r="8" spans="2:16">
      <c r="B8" s="151"/>
      <c r="C8" s="369"/>
      <c r="D8" s="371"/>
      <c r="E8" s="372"/>
      <c r="F8" s="372"/>
      <c r="G8" s="372"/>
      <c r="H8" s="372"/>
      <c r="I8" s="372"/>
      <c r="J8" s="372"/>
      <c r="K8" s="373"/>
      <c r="L8" s="387"/>
      <c r="M8" s="388"/>
      <c r="N8" s="388"/>
      <c r="O8" s="389"/>
      <c r="P8" s="152"/>
    </row>
    <row r="9" spans="2:16">
      <c r="B9" s="151"/>
      <c r="C9" s="370"/>
      <c r="D9" s="374" t="s">
        <v>36</v>
      </c>
      <c r="E9" s="375"/>
      <c r="F9" s="375"/>
      <c r="G9" s="375"/>
      <c r="H9" s="375"/>
      <c r="I9" s="375"/>
      <c r="J9" s="375"/>
      <c r="K9" s="376"/>
      <c r="L9" s="390"/>
      <c r="M9" s="391"/>
      <c r="N9" s="391"/>
      <c r="O9" s="392"/>
      <c r="P9" s="152"/>
    </row>
    <row r="10" spans="2:16" ht="13.5">
      <c r="B10" s="151"/>
      <c r="C10" s="370"/>
      <c r="D10" s="377"/>
      <c r="E10" s="378"/>
      <c r="F10" s="378"/>
      <c r="G10" s="378"/>
      <c r="H10" s="378"/>
      <c r="I10" s="378"/>
      <c r="J10" s="378"/>
      <c r="K10" s="379"/>
      <c r="L10" s="380" t="s">
        <v>37</v>
      </c>
      <c r="M10" s="393"/>
      <c r="N10" s="394"/>
      <c r="O10" s="395"/>
      <c r="P10" s="152"/>
    </row>
    <row r="11" spans="2:16">
      <c r="B11" s="151"/>
      <c r="C11" s="370"/>
      <c r="D11" s="374" t="s">
        <v>38</v>
      </c>
      <c r="E11" s="375"/>
      <c r="F11" s="375"/>
      <c r="G11" s="375"/>
      <c r="H11" s="375"/>
      <c r="I11" s="375"/>
      <c r="J11" s="375"/>
      <c r="K11" s="376"/>
      <c r="L11" s="381"/>
      <c r="M11" s="396"/>
      <c r="N11" s="397"/>
      <c r="O11" s="398"/>
      <c r="P11" s="152"/>
    </row>
    <row r="12" spans="2:16" ht="12.75" customHeight="1">
      <c r="B12" s="151"/>
      <c r="C12" s="370"/>
      <c r="D12" s="405"/>
      <c r="E12" s="406"/>
      <c r="F12" s="406"/>
      <c r="G12" s="406"/>
      <c r="H12" s="406"/>
      <c r="I12" s="406"/>
      <c r="J12" s="406"/>
      <c r="K12" s="407"/>
      <c r="L12" s="380" t="s">
        <v>39</v>
      </c>
      <c r="M12" s="380">
        <v>1</v>
      </c>
      <c r="N12" s="380" t="s">
        <v>40</v>
      </c>
      <c r="O12" s="385">
        <v>1</v>
      </c>
      <c r="P12" s="152"/>
    </row>
    <row r="13" spans="2:16">
      <c r="B13" s="151"/>
      <c r="C13" s="370"/>
      <c r="D13" s="405"/>
      <c r="E13" s="406"/>
      <c r="F13" s="406"/>
      <c r="G13" s="406"/>
      <c r="H13" s="406"/>
      <c r="I13" s="406"/>
      <c r="J13" s="406"/>
      <c r="K13" s="407"/>
      <c r="L13" s="399"/>
      <c r="M13" s="399"/>
      <c r="N13" s="399"/>
      <c r="O13" s="386"/>
      <c r="P13" s="152"/>
    </row>
    <row r="14" spans="2:16">
      <c r="B14" s="151"/>
      <c r="C14" s="370"/>
      <c r="D14" s="374" t="s">
        <v>41</v>
      </c>
      <c r="E14" s="375"/>
      <c r="F14" s="375"/>
      <c r="G14" s="375"/>
      <c r="H14" s="375"/>
      <c r="I14" s="375"/>
      <c r="J14" s="375"/>
      <c r="K14" s="376"/>
      <c r="L14" s="399"/>
      <c r="M14" s="399"/>
      <c r="N14" s="399"/>
      <c r="O14" s="386"/>
      <c r="P14" s="152"/>
    </row>
    <row r="15" spans="2:16" ht="14.25" thickBot="1">
      <c r="B15" s="151"/>
      <c r="C15" s="133"/>
      <c r="D15" s="132"/>
      <c r="E15" s="132"/>
      <c r="F15" s="132"/>
      <c r="G15" s="132"/>
      <c r="H15" s="132"/>
      <c r="I15" s="132"/>
      <c r="J15" s="132"/>
      <c r="K15" s="132"/>
      <c r="L15" s="132"/>
      <c r="M15" s="131"/>
      <c r="N15" s="131"/>
      <c r="O15" s="130"/>
      <c r="P15" s="152"/>
    </row>
    <row r="16" spans="2:16" ht="13.5">
      <c r="B16" s="151"/>
      <c r="C16" s="129"/>
      <c r="D16" s="128"/>
      <c r="E16" s="128"/>
      <c r="F16" s="128"/>
      <c r="G16" s="128"/>
      <c r="H16" s="128"/>
      <c r="I16" s="128"/>
      <c r="J16" s="128"/>
      <c r="K16" s="128"/>
      <c r="L16" s="127" t="s">
        <v>42</v>
      </c>
      <c r="M16" s="126" t="s">
        <v>43</v>
      </c>
      <c r="N16" s="126" t="s">
        <v>44</v>
      </c>
      <c r="O16" s="125" t="s">
        <v>45</v>
      </c>
      <c r="P16" s="152"/>
    </row>
    <row r="17" spans="2:16" ht="13.5">
      <c r="B17" s="151"/>
      <c r="C17" s="71"/>
      <c r="D17" s="153"/>
      <c r="E17" s="153"/>
      <c r="F17" s="153"/>
      <c r="G17" s="153"/>
      <c r="H17" s="153"/>
      <c r="I17" s="153"/>
      <c r="J17" s="153"/>
      <c r="K17" s="153"/>
      <c r="L17" s="154"/>
      <c r="M17" s="124"/>
      <c r="N17" s="124"/>
      <c r="O17" s="123"/>
      <c r="P17" s="152"/>
    </row>
    <row r="18" spans="2:16" ht="18" customHeight="1">
      <c r="B18" s="151"/>
      <c r="C18" s="314" t="s">
        <v>46</v>
      </c>
      <c r="D18" s="315"/>
      <c r="E18" s="315"/>
      <c r="F18" s="315"/>
      <c r="G18" s="153"/>
      <c r="H18" s="153"/>
      <c r="I18" s="153" t="s">
        <v>47</v>
      </c>
      <c r="K18" s="153"/>
      <c r="L18" s="154"/>
      <c r="O18" s="122"/>
      <c r="P18" s="152"/>
    </row>
    <row r="19" spans="2:16" ht="13.5">
      <c r="B19" s="151"/>
      <c r="C19" s="121"/>
      <c r="D19" s="120"/>
      <c r="E19" s="120"/>
      <c r="F19" s="120"/>
      <c r="G19" s="120"/>
      <c r="H19" s="120"/>
      <c r="I19" s="120"/>
      <c r="J19" s="120"/>
      <c r="K19" s="120"/>
      <c r="L19" s="120"/>
      <c r="M19" s="120"/>
      <c r="N19" s="120"/>
      <c r="O19" s="119"/>
      <c r="P19" s="152"/>
    </row>
    <row r="20" spans="2:16" ht="13.5" thickBot="1">
      <c r="B20" s="151"/>
      <c r="C20" s="145"/>
      <c r="D20" s="146"/>
      <c r="E20" s="146"/>
      <c r="F20" s="146"/>
      <c r="G20" s="146"/>
      <c r="H20" s="146"/>
      <c r="I20" s="146"/>
      <c r="J20" s="146"/>
      <c r="K20" s="146"/>
      <c r="L20" s="146"/>
      <c r="M20" s="146"/>
      <c r="N20" s="146"/>
      <c r="O20" s="118"/>
      <c r="P20" s="152"/>
    </row>
    <row r="21" spans="2:16" ht="13.5" thickBot="1">
      <c r="B21" s="151"/>
      <c r="C21" s="79"/>
      <c r="D21" s="78"/>
      <c r="E21" s="78"/>
      <c r="F21" s="78"/>
      <c r="G21" s="78"/>
      <c r="H21" s="78"/>
      <c r="K21" s="78"/>
      <c r="L21" s="78"/>
      <c r="M21" s="78"/>
      <c r="N21" s="78"/>
      <c r="O21" s="77"/>
      <c r="P21" s="152"/>
    </row>
    <row r="22" spans="2:16" ht="13.5">
      <c r="B22" s="151"/>
      <c r="C22" s="410" t="s">
        <v>48</v>
      </c>
      <c r="D22" s="411"/>
      <c r="E22" s="411"/>
      <c r="F22" s="411"/>
      <c r="G22" s="411"/>
      <c r="H22" s="411"/>
      <c r="I22" s="411"/>
      <c r="J22" s="411"/>
      <c r="K22" s="411"/>
      <c r="L22" s="411"/>
      <c r="M22" s="411"/>
      <c r="N22" s="411"/>
      <c r="O22" s="412"/>
      <c r="P22" s="152"/>
    </row>
    <row r="23" spans="2:16" ht="13.5" thickBot="1">
      <c r="B23" s="151"/>
      <c r="C23" s="68"/>
      <c r="O23" s="67"/>
      <c r="P23" s="152"/>
    </row>
    <row r="24" spans="2:16">
      <c r="B24" s="151"/>
      <c r="C24" s="179" t="s">
        <v>49</v>
      </c>
      <c r="D24" s="382" t="s">
        <v>50</v>
      </c>
      <c r="E24" s="383"/>
      <c r="F24" s="383"/>
      <c r="G24" s="383"/>
      <c r="H24" s="383"/>
      <c r="I24" s="383"/>
      <c r="J24" s="383"/>
      <c r="K24" s="383"/>
      <c r="L24" s="384"/>
      <c r="M24" s="408" t="s">
        <v>51</v>
      </c>
      <c r="N24" s="409"/>
      <c r="O24" s="179" t="s">
        <v>11</v>
      </c>
      <c r="P24" s="152"/>
    </row>
    <row r="25" spans="2:16" ht="13.5" thickBot="1">
      <c r="B25" s="151"/>
      <c r="C25" s="117"/>
      <c r="D25" s="350"/>
      <c r="E25" s="351"/>
      <c r="F25" s="351"/>
      <c r="G25" s="351"/>
      <c r="H25" s="351"/>
      <c r="I25" s="351"/>
      <c r="J25" s="351"/>
      <c r="K25" s="351"/>
      <c r="L25" s="352"/>
      <c r="M25" s="350"/>
      <c r="N25" s="352"/>
      <c r="O25" s="116"/>
      <c r="P25" s="152"/>
    </row>
    <row r="26" spans="2:16">
      <c r="B26" s="151"/>
      <c r="C26" s="353" t="s">
        <v>52</v>
      </c>
      <c r="D26" s="354"/>
      <c r="E26" s="354"/>
      <c r="F26" s="354"/>
      <c r="G26" s="354"/>
      <c r="H26" s="354"/>
      <c r="I26" s="354"/>
      <c r="J26" s="354"/>
      <c r="K26" s="354"/>
      <c r="L26" s="354"/>
      <c r="M26" s="354"/>
      <c r="N26" s="354"/>
      <c r="O26" s="355"/>
      <c r="P26" s="152"/>
    </row>
    <row r="27" spans="2:16">
      <c r="B27" s="151"/>
      <c r="C27" s="356"/>
      <c r="D27" s="357"/>
      <c r="E27" s="357"/>
      <c r="F27" s="357"/>
      <c r="G27" s="357"/>
      <c r="H27" s="357"/>
      <c r="I27" s="357"/>
      <c r="J27" s="357"/>
      <c r="K27" s="357"/>
      <c r="L27" s="357"/>
      <c r="M27" s="357"/>
      <c r="N27" s="357"/>
      <c r="O27" s="358"/>
      <c r="P27" s="152"/>
    </row>
    <row r="28" spans="2:16" ht="13.5" thickBot="1">
      <c r="B28" s="151"/>
      <c r="C28" s="359"/>
      <c r="D28" s="360"/>
      <c r="E28" s="360"/>
      <c r="F28" s="360"/>
      <c r="G28" s="360"/>
      <c r="H28" s="360"/>
      <c r="I28" s="360"/>
      <c r="J28" s="360"/>
      <c r="K28" s="360"/>
      <c r="L28" s="360"/>
      <c r="M28" s="360"/>
      <c r="N28" s="360"/>
      <c r="O28" s="361"/>
      <c r="P28" s="152"/>
    </row>
    <row r="29" spans="2:16" ht="13.5">
      <c r="B29" s="151"/>
      <c r="C29" s="338" t="s">
        <v>50</v>
      </c>
      <c r="D29" s="402"/>
      <c r="E29" s="402"/>
      <c r="F29" s="402"/>
      <c r="G29" s="403"/>
      <c r="H29" s="344" t="s">
        <v>53</v>
      </c>
      <c r="I29" s="402"/>
      <c r="J29" s="348" t="s">
        <v>54</v>
      </c>
      <c r="K29" s="349"/>
      <c r="L29" s="102" t="s">
        <v>55</v>
      </c>
      <c r="M29" s="344" t="s">
        <v>56</v>
      </c>
      <c r="N29" s="345"/>
      <c r="O29" s="107" t="s">
        <v>57</v>
      </c>
      <c r="P29" s="152"/>
    </row>
    <row r="30" spans="2:16">
      <c r="B30" s="151"/>
      <c r="C30" s="322"/>
      <c r="D30" s="323"/>
      <c r="E30" s="323"/>
      <c r="F30" s="323"/>
      <c r="G30" s="368"/>
      <c r="H30" s="413"/>
      <c r="I30" s="368"/>
      <c r="J30" s="413"/>
      <c r="K30" s="368"/>
      <c r="L30" s="113"/>
      <c r="M30" s="366"/>
      <c r="N30" s="367"/>
      <c r="O30" s="104"/>
      <c r="P30" s="152"/>
    </row>
    <row r="31" spans="2:16">
      <c r="B31" s="151"/>
      <c r="C31" s="88"/>
      <c r="D31" s="69"/>
      <c r="E31" s="69"/>
      <c r="F31" s="69"/>
      <c r="G31" s="114"/>
      <c r="H31" s="115"/>
      <c r="I31" s="114"/>
      <c r="J31" s="115"/>
      <c r="K31" s="114"/>
      <c r="L31" s="113"/>
      <c r="M31" s="366"/>
      <c r="N31" s="367"/>
      <c r="O31" s="104"/>
      <c r="P31" s="152"/>
    </row>
    <row r="32" spans="2:16" ht="13.5" thickBot="1">
      <c r="B32" s="151"/>
      <c r="C32" s="334"/>
      <c r="D32" s="335"/>
      <c r="E32" s="335"/>
      <c r="F32" s="335"/>
      <c r="G32" s="362"/>
      <c r="H32" s="363"/>
      <c r="I32" s="362"/>
      <c r="J32" s="363"/>
      <c r="K32" s="362"/>
      <c r="L32" s="112"/>
      <c r="M32" s="364"/>
      <c r="N32" s="365"/>
      <c r="O32" s="104"/>
      <c r="P32" s="152"/>
    </row>
    <row r="33" spans="2:16" ht="14.25" thickBot="1">
      <c r="B33" s="151"/>
      <c r="C33" s="328" t="s">
        <v>58</v>
      </c>
      <c r="D33" s="329"/>
      <c r="E33" s="329"/>
      <c r="F33" s="329"/>
      <c r="G33" s="329"/>
      <c r="H33" s="329"/>
      <c r="I33" s="329"/>
      <c r="J33" s="329"/>
      <c r="K33" s="329"/>
      <c r="L33" s="329"/>
      <c r="M33" s="329"/>
      <c r="N33" s="330"/>
      <c r="O33" s="103"/>
      <c r="P33" s="152"/>
    </row>
    <row r="34" spans="2:16" ht="13.5" customHeight="1">
      <c r="B34" s="151"/>
      <c r="C34" s="353" t="s">
        <v>59</v>
      </c>
      <c r="D34" s="354"/>
      <c r="E34" s="354"/>
      <c r="F34" s="354"/>
      <c r="G34" s="354"/>
      <c r="H34" s="354"/>
      <c r="I34" s="354"/>
      <c r="J34" s="354"/>
      <c r="K34" s="354"/>
      <c r="L34" s="354"/>
      <c r="M34" s="354"/>
      <c r="N34" s="354"/>
      <c r="O34" s="355"/>
      <c r="P34" s="152"/>
    </row>
    <row r="35" spans="2:16">
      <c r="B35" s="151"/>
      <c r="C35" s="356"/>
      <c r="D35" s="357"/>
      <c r="E35" s="357"/>
      <c r="F35" s="357"/>
      <c r="G35" s="357"/>
      <c r="H35" s="357"/>
      <c r="I35" s="357"/>
      <c r="J35" s="357"/>
      <c r="K35" s="357"/>
      <c r="L35" s="357"/>
      <c r="M35" s="357"/>
      <c r="N35" s="357"/>
      <c r="O35" s="358"/>
      <c r="P35" s="152"/>
    </row>
    <row r="36" spans="2:16" ht="13.5" thickBot="1">
      <c r="B36" s="151"/>
      <c r="C36" s="359"/>
      <c r="D36" s="360"/>
      <c r="E36" s="360"/>
      <c r="F36" s="360"/>
      <c r="G36" s="360"/>
      <c r="H36" s="360"/>
      <c r="I36" s="360"/>
      <c r="J36" s="360"/>
      <c r="K36" s="360"/>
      <c r="L36" s="360"/>
      <c r="M36" s="360"/>
      <c r="N36" s="360"/>
      <c r="O36" s="361"/>
      <c r="P36" s="152"/>
    </row>
    <row r="37" spans="2:16" ht="13.5">
      <c r="B37" s="151"/>
      <c r="C37" s="338" t="s">
        <v>50</v>
      </c>
      <c r="D37" s="339"/>
      <c r="E37" s="339"/>
      <c r="F37" s="339"/>
      <c r="G37" s="339"/>
      <c r="H37" s="339"/>
      <c r="I37" s="339"/>
      <c r="J37" s="345"/>
      <c r="K37" s="150" t="s">
        <v>51</v>
      </c>
      <c r="L37" s="102" t="s">
        <v>11</v>
      </c>
      <c r="M37" s="344" t="s">
        <v>60</v>
      </c>
      <c r="N37" s="345"/>
      <c r="O37" s="107" t="s">
        <v>57</v>
      </c>
      <c r="P37" s="152"/>
    </row>
    <row r="38" spans="2:16">
      <c r="B38" s="151"/>
      <c r="C38" s="322"/>
      <c r="D38" s="323"/>
      <c r="E38" s="323"/>
      <c r="F38" s="323"/>
      <c r="G38" s="323"/>
      <c r="H38" s="323"/>
      <c r="I38" s="323"/>
      <c r="J38" s="368"/>
      <c r="K38" s="147"/>
      <c r="L38" s="111"/>
      <c r="M38" s="400"/>
      <c r="N38" s="401"/>
      <c r="O38" s="104"/>
      <c r="P38" s="152"/>
    </row>
    <row r="39" spans="2:16" ht="13.5" thickBot="1">
      <c r="B39" s="151"/>
      <c r="C39" s="334"/>
      <c r="D39" s="335"/>
      <c r="E39" s="335"/>
      <c r="F39" s="335"/>
      <c r="G39" s="335"/>
      <c r="H39" s="335"/>
      <c r="I39" s="335"/>
      <c r="J39" s="362"/>
      <c r="K39" s="69"/>
      <c r="L39" s="110"/>
      <c r="M39" s="336"/>
      <c r="N39" s="337"/>
      <c r="O39" s="109"/>
      <c r="P39" s="152"/>
    </row>
    <row r="40" spans="2:16" ht="14.25" thickBot="1">
      <c r="B40" s="151"/>
      <c r="C40" s="328" t="s">
        <v>58</v>
      </c>
      <c r="D40" s="329"/>
      <c r="E40" s="329"/>
      <c r="F40" s="329"/>
      <c r="G40" s="329"/>
      <c r="H40" s="329"/>
      <c r="I40" s="329"/>
      <c r="J40" s="329"/>
      <c r="K40" s="329"/>
      <c r="L40" s="329"/>
      <c r="M40" s="329"/>
      <c r="N40" s="330"/>
      <c r="O40" s="92">
        <v>0</v>
      </c>
      <c r="P40" s="152"/>
    </row>
    <row r="41" spans="2:16">
      <c r="B41" s="151"/>
      <c r="C41" s="353" t="s">
        <v>61</v>
      </c>
      <c r="D41" s="354"/>
      <c r="E41" s="354"/>
      <c r="F41" s="354"/>
      <c r="G41" s="354"/>
      <c r="H41" s="354"/>
      <c r="I41" s="354"/>
      <c r="J41" s="354"/>
      <c r="K41" s="354"/>
      <c r="L41" s="354"/>
      <c r="M41" s="354"/>
      <c r="N41" s="354"/>
      <c r="O41" s="355"/>
      <c r="P41" s="152"/>
    </row>
    <row r="42" spans="2:16">
      <c r="B42" s="151"/>
      <c r="C42" s="356"/>
      <c r="D42" s="357"/>
      <c r="E42" s="357"/>
      <c r="F42" s="357"/>
      <c r="G42" s="357"/>
      <c r="H42" s="357"/>
      <c r="I42" s="357"/>
      <c r="J42" s="357"/>
      <c r="K42" s="357"/>
      <c r="L42" s="357"/>
      <c r="M42" s="357"/>
      <c r="N42" s="357"/>
      <c r="O42" s="358"/>
      <c r="P42" s="152"/>
    </row>
    <row r="43" spans="2:16" ht="13.5" thickBot="1">
      <c r="B43" s="151"/>
      <c r="C43" s="359"/>
      <c r="D43" s="360"/>
      <c r="E43" s="360"/>
      <c r="F43" s="360"/>
      <c r="G43" s="360"/>
      <c r="H43" s="360"/>
      <c r="I43" s="360"/>
      <c r="J43" s="360"/>
      <c r="K43" s="360"/>
      <c r="L43" s="360"/>
      <c r="M43" s="360"/>
      <c r="N43" s="360"/>
      <c r="O43" s="361"/>
      <c r="P43" s="152"/>
    </row>
    <row r="44" spans="2:16" ht="13.5">
      <c r="B44" s="151"/>
      <c r="C44" s="338" t="s">
        <v>62</v>
      </c>
      <c r="D44" s="339"/>
      <c r="E44" s="339"/>
      <c r="F44" s="339"/>
      <c r="G44" s="339"/>
      <c r="H44" s="339"/>
      <c r="I44" s="339"/>
      <c r="J44" s="102" t="s">
        <v>63</v>
      </c>
      <c r="K44" s="148" t="s">
        <v>64</v>
      </c>
      <c r="L44" s="108" t="s">
        <v>65</v>
      </c>
      <c r="M44" s="344" t="s">
        <v>66</v>
      </c>
      <c r="N44" s="345"/>
      <c r="O44" s="107" t="s">
        <v>57</v>
      </c>
      <c r="P44" s="152"/>
    </row>
    <row r="45" spans="2:16">
      <c r="B45" s="151"/>
      <c r="C45" s="322"/>
      <c r="D45" s="323"/>
      <c r="E45" s="323"/>
      <c r="F45" s="323"/>
      <c r="G45" s="323"/>
      <c r="H45" s="323"/>
      <c r="I45" s="323"/>
      <c r="J45" s="105"/>
      <c r="K45" s="106"/>
      <c r="L45" s="105"/>
      <c r="M45" s="342"/>
      <c r="N45" s="343"/>
      <c r="O45" s="104"/>
      <c r="P45" s="152"/>
    </row>
    <row r="46" spans="2:16" ht="13.5" thickBot="1">
      <c r="B46" s="151"/>
      <c r="C46" s="334"/>
      <c r="D46" s="335"/>
      <c r="E46" s="335"/>
      <c r="F46" s="335"/>
      <c r="G46" s="335"/>
      <c r="H46" s="335"/>
      <c r="I46" s="335"/>
      <c r="J46" s="94"/>
      <c r="K46" s="63"/>
      <c r="L46" s="94"/>
      <c r="M46" s="336"/>
      <c r="N46" s="337"/>
      <c r="O46" s="93"/>
      <c r="P46" s="152"/>
    </row>
    <row r="47" spans="2:16" ht="14.25" thickBot="1">
      <c r="B47" s="151"/>
      <c r="C47" s="328" t="s">
        <v>58</v>
      </c>
      <c r="D47" s="329"/>
      <c r="E47" s="329"/>
      <c r="F47" s="329"/>
      <c r="G47" s="329"/>
      <c r="H47" s="329"/>
      <c r="I47" s="329"/>
      <c r="J47" s="329"/>
      <c r="K47" s="329"/>
      <c r="L47" s="329"/>
      <c r="M47" s="329"/>
      <c r="N47" s="330"/>
      <c r="O47" s="103"/>
      <c r="P47" s="152"/>
    </row>
    <row r="48" spans="2:16">
      <c r="B48" s="151"/>
      <c r="C48" s="353" t="s">
        <v>67</v>
      </c>
      <c r="D48" s="354"/>
      <c r="E48" s="354"/>
      <c r="F48" s="354"/>
      <c r="G48" s="354"/>
      <c r="H48" s="354"/>
      <c r="I48" s="354"/>
      <c r="J48" s="354"/>
      <c r="K48" s="354"/>
      <c r="L48" s="354"/>
      <c r="M48" s="354"/>
      <c r="N48" s="354"/>
      <c r="O48" s="355"/>
      <c r="P48" s="152"/>
    </row>
    <row r="49" spans="2:16">
      <c r="B49" s="151"/>
      <c r="C49" s="356"/>
      <c r="D49" s="357"/>
      <c r="E49" s="357"/>
      <c r="F49" s="357"/>
      <c r="G49" s="357"/>
      <c r="H49" s="357"/>
      <c r="I49" s="357"/>
      <c r="J49" s="357"/>
      <c r="K49" s="357"/>
      <c r="L49" s="357"/>
      <c r="M49" s="357"/>
      <c r="N49" s="357"/>
      <c r="O49" s="358"/>
      <c r="P49" s="152"/>
    </row>
    <row r="50" spans="2:16" ht="13.5" thickBot="1">
      <c r="B50" s="151"/>
      <c r="C50" s="359"/>
      <c r="D50" s="360"/>
      <c r="E50" s="360"/>
      <c r="F50" s="360"/>
      <c r="G50" s="360"/>
      <c r="H50" s="360"/>
      <c r="I50" s="360"/>
      <c r="J50" s="360"/>
      <c r="K50" s="360"/>
      <c r="L50" s="360"/>
      <c r="M50" s="360"/>
      <c r="N50" s="360"/>
      <c r="O50" s="361"/>
      <c r="P50" s="152"/>
    </row>
    <row r="51" spans="2:16" ht="25.5">
      <c r="B51" s="151"/>
      <c r="C51" s="338" t="s">
        <v>68</v>
      </c>
      <c r="D51" s="339"/>
      <c r="E51" s="339"/>
      <c r="F51" s="339"/>
      <c r="G51" s="339"/>
      <c r="H51" s="339"/>
      <c r="I51" s="339"/>
      <c r="J51" s="102" t="s">
        <v>69</v>
      </c>
      <c r="K51" s="101" t="s">
        <v>70</v>
      </c>
      <c r="L51" s="90" t="s">
        <v>71</v>
      </c>
      <c r="M51" s="340" t="s">
        <v>56</v>
      </c>
      <c r="N51" s="341"/>
      <c r="O51" s="89" t="s">
        <v>57</v>
      </c>
      <c r="P51" s="152"/>
    </row>
    <row r="52" spans="2:16">
      <c r="B52" s="151"/>
      <c r="C52" s="100"/>
      <c r="D52" s="99"/>
      <c r="E52" s="99"/>
      <c r="F52" s="99"/>
      <c r="G52" s="99"/>
      <c r="H52" s="99"/>
      <c r="I52" s="99"/>
      <c r="J52" s="98"/>
      <c r="K52" s="97"/>
      <c r="L52" s="96"/>
      <c r="M52" s="346"/>
      <c r="N52" s="347"/>
      <c r="O52" s="95"/>
      <c r="P52" s="152"/>
    </row>
    <row r="53" spans="2:16">
      <c r="B53" s="151"/>
      <c r="C53" s="100"/>
      <c r="D53" s="99"/>
      <c r="E53" s="99"/>
      <c r="F53" s="99"/>
      <c r="G53" s="99"/>
      <c r="H53" s="99"/>
      <c r="I53" s="99"/>
      <c r="J53" s="98"/>
      <c r="K53" s="97"/>
      <c r="L53" s="96"/>
      <c r="M53" s="346"/>
      <c r="N53" s="347"/>
      <c r="O53" s="95"/>
      <c r="P53" s="152"/>
    </row>
    <row r="54" spans="2:16">
      <c r="B54" s="151"/>
      <c r="C54" s="100"/>
      <c r="D54" s="99"/>
      <c r="E54" s="99"/>
      <c r="F54" s="99"/>
      <c r="G54" s="99"/>
      <c r="H54" s="99"/>
      <c r="I54" s="99"/>
      <c r="J54" s="98"/>
      <c r="K54" s="97"/>
      <c r="L54" s="96"/>
      <c r="M54" s="342"/>
      <c r="N54" s="343"/>
      <c r="O54" s="95"/>
      <c r="P54" s="152"/>
    </row>
    <row r="55" spans="2:16" ht="13.5" thickBot="1">
      <c r="B55" s="151"/>
      <c r="C55" s="334"/>
      <c r="D55" s="335"/>
      <c r="E55" s="335"/>
      <c r="F55" s="335"/>
      <c r="G55" s="335"/>
      <c r="H55" s="335"/>
      <c r="I55" s="335"/>
      <c r="J55" s="94"/>
      <c r="K55" s="63"/>
      <c r="L55" s="94"/>
      <c r="M55" s="336"/>
      <c r="N55" s="337"/>
      <c r="O55" s="93"/>
      <c r="P55" s="152"/>
    </row>
    <row r="56" spans="2:16" ht="14.25" thickBot="1">
      <c r="B56" s="151"/>
      <c r="C56" s="328" t="s">
        <v>58</v>
      </c>
      <c r="D56" s="329"/>
      <c r="E56" s="329"/>
      <c r="F56" s="329"/>
      <c r="G56" s="329"/>
      <c r="H56" s="329"/>
      <c r="I56" s="329"/>
      <c r="J56" s="329"/>
      <c r="K56" s="329"/>
      <c r="L56" s="329"/>
      <c r="M56" s="329"/>
      <c r="N56" s="330"/>
      <c r="O56" s="92"/>
      <c r="P56" s="152"/>
    </row>
    <row r="57" spans="2:16" ht="13.5" thickBot="1">
      <c r="B57" s="151"/>
      <c r="C57" s="68"/>
      <c r="O57" s="67"/>
      <c r="P57" s="152"/>
    </row>
    <row r="58" spans="2:16" ht="13.5" thickBot="1">
      <c r="B58" s="151"/>
      <c r="C58" s="331" t="s">
        <v>72</v>
      </c>
      <c r="D58" s="332"/>
      <c r="E58" s="332"/>
      <c r="F58" s="332"/>
      <c r="G58" s="332"/>
      <c r="H58" s="332"/>
      <c r="I58" s="332"/>
      <c r="J58" s="332"/>
      <c r="K58" s="332"/>
      <c r="L58" s="332"/>
      <c r="M58" s="332"/>
      <c r="N58" s="333"/>
      <c r="O58" s="91"/>
      <c r="P58" s="152"/>
    </row>
    <row r="59" spans="2:16">
      <c r="B59" s="151"/>
      <c r="C59" s="353" t="s">
        <v>73</v>
      </c>
      <c r="D59" s="354"/>
      <c r="E59" s="354"/>
      <c r="F59" s="354"/>
      <c r="G59" s="354"/>
      <c r="H59" s="354"/>
      <c r="I59" s="354"/>
      <c r="J59" s="354"/>
      <c r="K59" s="354"/>
      <c r="L59" s="354"/>
      <c r="M59" s="354"/>
      <c r="N59" s="354"/>
      <c r="O59" s="355"/>
      <c r="P59" s="152"/>
    </row>
    <row r="60" spans="2:16">
      <c r="B60" s="151"/>
      <c r="C60" s="356"/>
      <c r="D60" s="357"/>
      <c r="E60" s="357"/>
      <c r="F60" s="357"/>
      <c r="G60" s="357"/>
      <c r="H60" s="357"/>
      <c r="I60" s="357"/>
      <c r="J60" s="357"/>
      <c r="K60" s="357"/>
      <c r="L60" s="357"/>
      <c r="M60" s="357"/>
      <c r="N60" s="357"/>
      <c r="O60" s="358"/>
      <c r="P60" s="152"/>
    </row>
    <row r="61" spans="2:16" ht="13.5" thickBot="1">
      <c r="B61" s="151"/>
      <c r="C61" s="359"/>
      <c r="D61" s="360"/>
      <c r="E61" s="360"/>
      <c r="F61" s="360"/>
      <c r="G61" s="360"/>
      <c r="H61" s="360"/>
      <c r="I61" s="360"/>
      <c r="J61" s="360"/>
      <c r="K61" s="360"/>
      <c r="L61" s="360"/>
      <c r="M61" s="360"/>
      <c r="N61" s="360"/>
      <c r="O61" s="361"/>
      <c r="P61" s="152"/>
    </row>
    <row r="62" spans="2:16" ht="13.5">
      <c r="B62" s="151"/>
      <c r="C62" s="338" t="s">
        <v>74</v>
      </c>
      <c r="D62" s="339"/>
      <c r="E62" s="339"/>
      <c r="F62" s="339"/>
      <c r="G62" s="339"/>
      <c r="H62" s="339"/>
      <c r="I62" s="339"/>
      <c r="J62" s="148"/>
      <c r="K62" s="149"/>
      <c r="L62" s="90" t="s">
        <v>75</v>
      </c>
      <c r="M62" s="340" t="s">
        <v>76</v>
      </c>
      <c r="N62" s="341"/>
      <c r="O62" s="89"/>
      <c r="P62" s="152"/>
    </row>
    <row r="63" spans="2:16">
      <c r="B63" s="151"/>
      <c r="C63" s="322" t="s">
        <v>23</v>
      </c>
      <c r="D63" s="323"/>
      <c r="E63" s="323"/>
      <c r="F63" s="323"/>
      <c r="G63" s="323"/>
      <c r="H63" s="323"/>
      <c r="I63" s="323"/>
      <c r="J63" s="87"/>
      <c r="K63" s="86"/>
      <c r="L63" s="83"/>
      <c r="M63" s="324"/>
      <c r="N63" s="325"/>
      <c r="O63" s="82"/>
      <c r="P63" s="152"/>
    </row>
    <row r="64" spans="2:16">
      <c r="B64" s="151"/>
      <c r="C64" s="88" t="s">
        <v>77</v>
      </c>
      <c r="D64" s="69"/>
      <c r="E64" s="69"/>
      <c r="F64" s="69"/>
      <c r="G64" s="69"/>
      <c r="H64" s="69"/>
      <c r="I64" s="69"/>
      <c r="J64" s="87"/>
      <c r="K64" s="86"/>
      <c r="L64" s="83"/>
      <c r="M64" s="324"/>
      <c r="N64" s="325"/>
      <c r="O64" s="82"/>
      <c r="P64" s="152"/>
    </row>
    <row r="65" spans="2:16" ht="13.5" thickBot="1">
      <c r="B65" s="151"/>
      <c r="C65" s="145" t="s">
        <v>78</v>
      </c>
      <c r="D65" s="146"/>
      <c r="E65" s="146"/>
      <c r="F65" s="146"/>
      <c r="G65" s="146"/>
      <c r="H65" s="146"/>
      <c r="I65" s="146"/>
      <c r="J65" s="85"/>
      <c r="K65" s="84"/>
      <c r="L65" s="83"/>
      <c r="M65" s="326"/>
      <c r="N65" s="327"/>
      <c r="O65" s="82"/>
      <c r="P65" s="152"/>
    </row>
    <row r="66" spans="2:16" ht="14.25" thickBot="1">
      <c r="B66" s="151"/>
      <c r="C66" s="328" t="s">
        <v>58</v>
      </c>
      <c r="D66" s="329"/>
      <c r="E66" s="329"/>
      <c r="F66" s="329"/>
      <c r="G66" s="329"/>
      <c r="H66" s="329"/>
      <c r="I66" s="329"/>
      <c r="J66" s="329"/>
      <c r="K66" s="329"/>
      <c r="L66" s="329"/>
      <c r="M66" s="329"/>
      <c r="N66" s="330"/>
      <c r="O66" s="81"/>
      <c r="P66" s="152"/>
    </row>
    <row r="67" spans="2:16" ht="13.5" thickBot="1">
      <c r="B67" s="151"/>
      <c r="C67" s="68"/>
      <c r="O67" s="67"/>
      <c r="P67" s="152"/>
    </row>
    <row r="68" spans="2:16" ht="13.5" thickBot="1">
      <c r="B68" s="151"/>
      <c r="C68" s="331" t="s">
        <v>79</v>
      </c>
      <c r="D68" s="332"/>
      <c r="E68" s="332"/>
      <c r="F68" s="332"/>
      <c r="G68" s="332"/>
      <c r="H68" s="332"/>
      <c r="I68" s="332"/>
      <c r="J68" s="332"/>
      <c r="K68" s="332"/>
      <c r="L68" s="332"/>
      <c r="M68" s="332"/>
      <c r="N68" s="333"/>
      <c r="O68" s="80"/>
      <c r="P68" s="152"/>
    </row>
    <row r="69" spans="2:16">
      <c r="B69" s="151"/>
      <c r="C69" s="79"/>
      <c r="D69" s="78"/>
      <c r="E69" s="78"/>
      <c r="F69" s="78"/>
      <c r="G69" s="78"/>
      <c r="H69" s="78"/>
      <c r="I69" s="78"/>
      <c r="J69" s="78"/>
      <c r="K69" s="78"/>
      <c r="L69" s="78"/>
      <c r="M69" s="78"/>
      <c r="N69" s="78"/>
      <c r="O69" s="77"/>
      <c r="P69" s="152"/>
    </row>
    <row r="70" spans="2:16">
      <c r="B70" s="151"/>
      <c r="C70" s="68"/>
      <c r="O70" s="67"/>
      <c r="P70" s="152"/>
    </row>
    <row r="71" spans="2:16">
      <c r="B71" s="151"/>
      <c r="C71" s="68"/>
      <c r="O71" s="67"/>
      <c r="P71" s="152"/>
    </row>
    <row r="72" spans="2:16">
      <c r="B72" s="151"/>
      <c r="C72" s="68"/>
      <c r="H72" s="70" t="s">
        <v>80</v>
      </c>
      <c r="I72" s="70"/>
      <c r="J72" s="70"/>
      <c r="K72" s="70"/>
      <c r="O72" s="67"/>
      <c r="P72" s="152"/>
    </row>
    <row r="73" spans="2:16" ht="13.5">
      <c r="B73" s="151"/>
      <c r="C73" s="76"/>
      <c r="D73" s="155"/>
      <c r="E73" s="155"/>
      <c r="F73" s="155"/>
      <c r="G73" s="155"/>
      <c r="H73" s="70" t="s">
        <v>81</v>
      </c>
      <c r="I73" s="155"/>
      <c r="J73" s="155"/>
      <c r="K73" s="155"/>
      <c r="L73" s="155"/>
      <c r="M73" s="155"/>
      <c r="N73" s="155"/>
      <c r="O73" s="75"/>
      <c r="P73" s="152"/>
    </row>
    <row r="74" spans="2:16" ht="13.5">
      <c r="B74" s="151"/>
      <c r="C74" s="76"/>
      <c r="D74" s="155"/>
      <c r="E74" s="155"/>
      <c r="F74" s="155"/>
      <c r="G74" s="155"/>
      <c r="H74" s="70" t="s">
        <v>82</v>
      </c>
      <c r="K74" s="155"/>
      <c r="L74" s="155"/>
      <c r="M74" s="155"/>
      <c r="N74" s="155"/>
      <c r="O74" s="75"/>
      <c r="P74" s="152"/>
    </row>
    <row r="75" spans="2:16">
      <c r="B75" s="151"/>
      <c r="C75" s="71"/>
      <c r="D75" s="156"/>
      <c r="E75" s="156"/>
      <c r="F75" s="156"/>
      <c r="G75" s="156"/>
      <c r="H75" s="70" t="s">
        <v>83</v>
      </c>
      <c r="I75" s="156"/>
      <c r="J75" s="156"/>
      <c r="K75" s="156"/>
      <c r="L75" s="156"/>
      <c r="M75" s="156"/>
      <c r="N75" s="156"/>
      <c r="O75" s="65"/>
      <c r="P75" s="152"/>
    </row>
    <row r="76" spans="2:16">
      <c r="B76" s="151"/>
      <c r="C76" s="68"/>
      <c r="H76" s="62" t="s">
        <v>84</v>
      </c>
      <c r="O76" s="67"/>
      <c r="P76" s="152"/>
    </row>
    <row r="77" spans="2:16" ht="13.5">
      <c r="B77" s="151"/>
      <c r="C77" s="74" t="s">
        <v>85</v>
      </c>
      <c r="D77" s="144"/>
      <c r="E77" s="144"/>
      <c r="F77" s="144"/>
      <c r="G77" s="144"/>
      <c r="H77" s="144"/>
      <c r="I77" s="144"/>
      <c r="J77" s="144"/>
      <c r="K77" s="144"/>
      <c r="L77" s="144"/>
      <c r="M77" s="144"/>
      <c r="N77" s="144"/>
      <c r="O77" s="73"/>
      <c r="P77" s="152"/>
    </row>
    <row r="78" spans="2:16">
      <c r="B78" s="151"/>
      <c r="C78" s="319"/>
      <c r="D78" s="320"/>
      <c r="E78" s="320"/>
      <c r="F78" s="320"/>
      <c r="G78" s="320"/>
      <c r="H78" s="320"/>
      <c r="I78" s="320"/>
      <c r="J78" s="320"/>
      <c r="K78" s="320"/>
      <c r="L78" s="320"/>
      <c r="M78" s="320"/>
      <c r="N78" s="320"/>
      <c r="O78" s="321"/>
      <c r="P78" s="152"/>
    </row>
    <row r="79" spans="2:16">
      <c r="B79" s="151"/>
      <c r="C79" s="319"/>
      <c r="D79" s="320"/>
      <c r="E79" s="320"/>
      <c r="F79" s="320"/>
      <c r="G79" s="320"/>
      <c r="H79" s="320"/>
      <c r="I79" s="320"/>
      <c r="J79" s="320"/>
      <c r="K79" s="320"/>
      <c r="L79" s="320"/>
      <c r="M79" s="320"/>
      <c r="N79" s="320"/>
      <c r="O79" s="321"/>
      <c r="P79" s="152"/>
    </row>
    <row r="80" spans="2:16">
      <c r="B80" s="151"/>
      <c r="C80" s="71"/>
      <c r="D80" s="156"/>
      <c r="E80" s="156"/>
      <c r="F80" s="156"/>
      <c r="G80" s="156"/>
      <c r="H80" s="156"/>
      <c r="I80" s="156"/>
      <c r="J80" s="156"/>
      <c r="K80" s="156"/>
      <c r="L80" s="156"/>
      <c r="M80" s="156"/>
      <c r="N80" s="156"/>
      <c r="O80" s="65"/>
      <c r="P80" s="152"/>
    </row>
    <row r="81" spans="2:16">
      <c r="B81" s="151"/>
      <c r="C81" s="72" t="s">
        <v>86</v>
      </c>
      <c r="D81" s="156"/>
      <c r="E81" s="156"/>
      <c r="F81" s="156"/>
      <c r="G81" s="156"/>
      <c r="H81" s="156"/>
      <c r="I81" s="156"/>
      <c r="J81" s="156"/>
      <c r="K81" s="156"/>
      <c r="L81" s="156"/>
      <c r="M81" s="156"/>
      <c r="N81" s="156"/>
      <c r="O81" s="65"/>
      <c r="P81" s="152"/>
    </row>
    <row r="82" spans="2:16" ht="12.75" customHeight="1">
      <c r="B82" s="151"/>
      <c r="C82" s="316" t="s">
        <v>87</v>
      </c>
      <c r="D82" s="317"/>
      <c r="E82" s="317"/>
      <c r="F82" s="317"/>
      <c r="G82" s="317"/>
      <c r="H82" s="317"/>
      <c r="I82" s="317"/>
      <c r="J82" s="317"/>
      <c r="K82" s="317"/>
      <c r="L82" s="317"/>
      <c r="M82" s="317"/>
      <c r="N82" s="317"/>
      <c r="O82" s="318"/>
      <c r="P82" s="152"/>
    </row>
    <row r="83" spans="2:16">
      <c r="B83" s="151"/>
      <c r="C83" s="316"/>
      <c r="D83" s="317"/>
      <c r="E83" s="317"/>
      <c r="F83" s="317"/>
      <c r="G83" s="317"/>
      <c r="H83" s="317"/>
      <c r="I83" s="317"/>
      <c r="J83" s="317"/>
      <c r="K83" s="317"/>
      <c r="L83" s="317"/>
      <c r="M83" s="317"/>
      <c r="N83" s="317"/>
      <c r="O83" s="318"/>
      <c r="P83" s="152"/>
    </row>
    <row r="84" spans="2:16" ht="12.95" customHeight="1">
      <c r="B84" s="151"/>
      <c r="C84" s="316" t="s">
        <v>88</v>
      </c>
      <c r="D84" s="317"/>
      <c r="E84" s="317"/>
      <c r="F84" s="317"/>
      <c r="G84" s="317"/>
      <c r="H84" s="317"/>
      <c r="I84" s="317"/>
      <c r="J84" s="317"/>
      <c r="K84" s="317"/>
      <c r="L84" s="317"/>
      <c r="M84" s="317"/>
      <c r="N84" s="317"/>
      <c r="O84" s="318"/>
      <c r="P84" s="152"/>
    </row>
    <row r="85" spans="2:16">
      <c r="B85" s="151"/>
      <c r="C85" s="316"/>
      <c r="D85" s="317"/>
      <c r="E85" s="317"/>
      <c r="F85" s="317"/>
      <c r="G85" s="317"/>
      <c r="H85" s="317"/>
      <c r="I85" s="317"/>
      <c r="J85" s="317"/>
      <c r="K85" s="317"/>
      <c r="L85" s="317"/>
      <c r="M85" s="317"/>
      <c r="N85" s="317"/>
      <c r="O85" s="318"/>
      <c r="P85" s="152"/>
    </row>
    <row r="86" spans="2:16">
      <c r="B86" s="151"/>
      <c r="C86" s="71"/>
      <c r="D86" s="156"/>
      <c r="E86" s="156"/>
      <c r="F86" s="156"/>
      <c r="G86" s="156"/>
      <c r="H86" s="156"/>
      <c r="I86" s="156"/>
      <c r="J86" s="156"/>
      <c r="K86" s="156"/>
      <c r="L86" s="156"/>
      <c r="M86" s="156"/>
      <c r="N86" s="156"/>
      <c r="O86" s="65"/>
      <c r="P86" s="152"/>
    </row>
    <row r="87" spans="2:16">
      <c r="B87" s="151"/>
      <c r="C87" s="68"/>
      <c r="H87" s="70" t="s">
        <v>80</v>
      </c>
      <c r="O87" s="67"/>
      <c r="P87" s="152"/>
    </row>
    <row r="88" spans="2:16">
      <c r="B88" s="151"/>
      <c r="C88" s="68"/>
      <c r="H88" s="62" t="s">
        <v>81</v>
      </c>
      <c r="I88" s="69"/>
      <c r="J88" s="69"/>
      <c r="K88" s="69"/>
      <c r="O88" s="67"/>
      <c r="P88" s="152"/>
    </row>
    <row r="89" spans="2:16">
      <c r="B89" s="151"/>
      <c r="C89" s="68"/>
      <c r="H89" s="62" t="s">
        <v>89</v>
      </c>
      <c r="I89" s="157"/>
      <c r="J89" s="157"/>
      <c r="K89" s="157"/>
      <c r="O89" s="67"/>
      <c r="P89" s="152"/>
    </row>
    <row r="90" spans="2:16">
      <c r="B90" s="151"/>
      <c r="C90" s="66"/>
      <c r="D90" s="156"/>
      <c r="E90" s="156"/>
      <c r="F90" s="156"/>
      <c r="G90" s="156"/>
      <c r="H90" s="62" t="s">
        <v>83</v>
      </c>
      <c r="L90" s="156"/>
      <c r="M90" s="156"/>
      <c r="N90" s="156"/>
      <c r="O90" s="65"/>
      <c r="P90" s="152"/>
    </row>
    <row r="91" spans="2:16" ht="17.25" customHeight="1">
      <c r="B91" s="151"/>
      <c r="C91" s="64"/>
      <c r="D91" s="158"/>
      <c r="E91" s="158"/>
      <c r="K91" s="308"/>
      <c r="L91" s="308"/>
      <c r="M91" s="308"/>
      <c r="N91" s="308"/>
      <c r="O91" s="309"/>
      <c r="P91" s="152"/>
    </row>
    <row r="92" spans="2:16" ht="18.75" customHeight="1" thickBot="1">
      <c r="B92" s="151"/>
      <c r="C92" s="312"/>
      <c r="D92" s="313"/>
      <c r="E92" s="313"/>
      <c r="F92" s="63"/>
      <c r="G92" s="63"/>
      <c r="H92" s="63"/>
      <c r="I92" s="63"/>
      <c r="J92" s="63"/>
      <c r="K92" s="310"/>
      <c r="L92" s="310"/>
      <c r="M92" s="310"/>
      <c r="N92" s="310"/>
      <c r="O92" s="311"/>
      <c r="P92" s="152"/>
    </row>
    <row r="93" spans="2:16" ht="13.5" thickBot="1">
      <c r="B93" s="159"/>
      <c r="C93" s="160"/>
      <c r="D93" s="160"/>
      <c r="E93" s="160"/>
      <c r="F93" s="160"/>
      <c r="G93" s="160"/>
      <c r="H93" s="160"/>
      <c r="I93" s="160"/>
      <c r="J93" s="160"/>
      <c r="K93" s="160"/>
      <c r="L93" s="160"/>
      <c r="M93" s="160"/>
      <c r="N93" s="160"/>
      <c r="O93" s="160"/>
      <c r="P93" s="16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PRESUPUESTO OFICIAL Lote 1</vt:lpstr>
      <vt:lpstr>PRESUPUESTO OFICIAL Lote 1xapto</vt:lpstr>
      <vt:lpstr>PRESUPUESTO OFICIAL Lote 2</vt:lpstr>
      <vt:lpstr>PRESUPUESTO OFICIAL Lote 3</vt:lpstr>
      <vt:lpstr>PRESUPUESTO OFICIAL Lote 3xapto</vt:lpstr>
      <vt:lpstr>PROPUESTA ECONOMICALote 1</vt:lpstr>
      <vt:lpstr>INDICAR CÓDIGO DEL ITEM DE PAGO</vt:lpstr>
      <vt:lpstr>_GoBack</vt:lpstr>
      <vt:lpstr>'INDICAR CÓDIGO DEL ITEM DE PAGO'!Área_de_impresión</vt:lpstr>
      <vt:lpstr>'PRESUPUESTO OFICIAL Lote 1'!Área_de_impresión</vt:lpstr>
      <vt:lpstr>'PRESUPUESTO OFICIAL Lote 1xapto'!Área_de_impresión</vt:lpstr>
      <vt:lpstr>'PRESUPUESTO OFICIAL Lote 2'!Área_de_impresión</vt:lpstr>
      <vt:lpstr>'PRESUPUESTO OFICIAL Lote 3'!Área_de_impresión</vt:lpstr>
      <vt:lpstr>'PRESUPUESTO OFICIAL Lote 3xapto'!Área_de_impresión</vt:lpstr>
      <vt:lpstr>'PROPUESTA ECONOMICALote 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Alvaro Hernan Restrepo Guzman</cp:lastModifiedBy>
  <cp:revision/>
  <cp:lastPrinted>2020-02-14T22:15:33Z</cp:lastPrinted>
  <dcterms:created xsi:type="dcterms:W3CDTF">2006-06-27T16:47:25Z</dcterms:created>
  <dcterms:modified xsi:type="dcterms:W3CDTF">2024-04-10T17:43:52Z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